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OutOfSampleExercise\DFM_tri\"/>
    </mc:Choice>
  </mc:AlternateContent>
  <xr:revisionPtr revIDLastSave="0" documentId="13_ncr:1_{9F72C98E-B886-4858-982F-81D3EBF2F05B}" xr6:coauthVersionLast="47" xr6:coauthVersionMax="47" xr10:uidLastSave="{00000000-0000-0000-0000-000000000000}"/>
  <bookViews>
    <workbookView xWindow="180" yWindow="504" windowWidth="22800" windowHeight="10320" activeTab="2" xr2:uid="{00000000-000D-0000-FFFF-FFFF00000000}"/>
  </bookViews>
  <sheets>
    <sheet name="Sheet1" sheetId="1" r:id="rId1"/>
    <sheet name="ErrorAbs" sheetId="3" r:id="rId2"/>
    <sheet name="Acc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2" i="3" l="1"/>
  <c r="G2" i="1"/>
  <c r="F2" i="1"/>
  <c r="E2" i="1"/>
  <c r="D2" i="1"/>
  <c r="B3" i="1"/>
  <c r="B2" i="1"/>
  <c r="DW123" i="1" l="1"/>
  <c r="DX123" i="1"/>
  <c r="DY123" i="1"/>
  <c r="DW124" i="1"/>
  <c r="DX124" i="1"/>
  <c r="DY124" i="1"/>
  <c r="DW125" i="1"/>
  <c r="DX125" i="1"/>
  <c r="DY125" i="1"/>
  <c r="DW126" i="1"/>
  <c r="DX126" i="1"/>
  <c r="DY126" i="1"/>
  <c r="DW127" i="1"/>
  <c r="DX127" i="1"/>
  <c r="DY127" i="1"/>
  <c r="DW128" i="1"/>
  <c r="DX128" i="1"/>
  <c r="DY128" i="1"/>
  <c r="DW129" i="1"/>
  <c r="DX129" i="1"/>
  <c r="DY129" i="1"/>
  <c r="DW130" i="1"/>
  <c r="DX130" i="1"/>
  <c r="DY130" i="1"/>
  <c r="DW131" i="1"/>
  <c r="DX131" i="1"/>
  <c r="DY131" i="1"/>
  <c r="DW132" i="1"/>
  <c r="DX132" i="1"/>
  <c r="DY132" i="1"/>
  <c r="DW133" i="1"/>
  <c r="DX133" i="1"/>
  <c r="DY133" i="1"/>
  <c r="DW134" i="1"/>
  <c r="DX134" i="1"/>
  <c r="DY134" i="1"/>
  <c r="DW135" i="1"/>
  <c r="DX135" i="1"/>
  <c r="DY135" i="1"/>
  <c r="DW136" i="1"/>
  <c r="DX136" i="1"/>
  <c r="DY136" i="1"/>
  <c r="DW137" i="1"/>
  <c r="DX137" i="1"/>
  <c r="DY137" i="1"/>
  <c r="DW138" i="1"/>
  <c r="DX138" i="1"/>
  <c r="DY138" i="1"/>
  <c r="DW139" i="1"/>
  <c r="DX139" i="1"/>
  <c r="DY139" i="1"/>
  <c r="DW140" i="1"/>
  <c r="DX140" i="1"/>
  <c r="DY140" i="1"/>
  <c r="DW141" i="1"/>
  <c r="DX141" i="1"/>
  <c r="DY141" i="1"/>
  <c r="DW142" i="1"/>
  <c r="DX142" i="1"/>
  <c r="DY142" i="1"/>
  <c r="DW143" i="1"/>
  <c r="DX143" i="1"/>
  <c r="DY143" i="1"/>
  <c r="DW144" i="1"/>
  <c r="DX144" i="1"/>
  <c r="DY144" i="1"/>
  <c r="DW145" i="1"/>
  <c r="DX145" i="1"/>
  <c r="DY145" i="1"/>
  <c r="DY122" i="1"/>
  <c r="DX122" i="1"/>
  <c r="DW122" i="1"/>
  <c r="EP147" i="1"/>
  <c r="EP147" i="3" s="1"/>
  <c r="EQ147" i="1"/>
  <c r="EQ147" i="3" s="1"/>
  <c r="ER147" i="1"/>
  <c r="ER147" i="3" s="1"/>
  <c r="ES147" i="1"/>
  <c r="ES147" i="3" s="1"/>
  <c r="ET147" i="1"/>
  <c r="ET147" i="3" s="1"/>
  <c r="EU147" i="1"/>
  <c r="EU147" i="3" s="1"/>
  <c r="EV147" i="1"/>
  <c r="EV147" i="3" s="1"/>
  <c r="EW147" i="1"/>
  <c r="EW147" i="3" s="1"/>
  <c r="EX147" i="1"/>
  <c r="EX147" i="3" s="1"/>
  <c r="EY147" i="1"/>
  <c r="EY147" i="3" s="1"/>
  <c r="EZ147" i="1"/>
  <c r="EZ147" i="3" s="1"/>
  <c r="FA147" i="1"/>
  <c r="FA147" i="3" s="1"/>
  <c r="EP148" i="1"/>
  <c r="EP148" i="3" s="1"/>
  <c r="EQ148" i="1"/>
  <c r="EQ148" i="3" s="1"/>
  <c r="ER148" i="1"/>
  <c r="ER148" i="3" s="1"/>
  <c r="ES148" i="1"/>
  <c r="ES148" i="3" s="1"/>
  <c r="ET148" i="1"/>
  <c r="ET148" i="3" s="1"/>
  <c r="EU148" i="1"/>
  <c r="EU148" i="3" s="1"/>
  <c r="EV148" i="1"/>
  <c r="EV148" i="3" s="1"/>
  <c r="EW148" i="1"/>
  <c r="EW148" i="3" s="1"/>
  <c r="EX148" i="1"/>
  <c r="EX148" i="3" s="1"/>
  <c r="EY148" i="1"/>
  <c r="EY148" i="3" s="1"/>
  <c r="EZ148" i="1"/>
  <c r="EZ148" i="3" s="1"/>
  <c r="FA148" i="1"/>
  <c r="FA148" i="3" s="1"/>
  <c r="EP149" i="1"/>
  <c r="EP149" i="3" s="1"/>
  <c r="EQ149" i="1"/>
  <c r="EQ149" i="3" s="1"/>
  <c r="ER149" i="1"/>
  <c r="ER149" i="3" s="1"/>
  <c r="ES149" i="1"/>
  <c r="ES149" i="3" s="1"/>
  <c r="ET149" i="1"/>
  <c r="ET149" i="3" s="1"/>
  <c r="EU149" i="1"/>
  <c r="EU149" i="3" s="1"/>
  <c r="EV149" i="1"/>
  <c r="EV149" i="3" s="1"/>
  <c r="EW149" i="1"/>
  <c r="EW149" i="3" s="1"/>
  <c r="EX149" i="1"/>
  <c r="EX149" i="3" s="1"/>
  <c r="EY149" i="1"/>
  <c r="EY149" i="3" s="1"/>
  <c r="EZ149" i="1"/>
  <c r="EZ149" i="3" s="1"/>
  <c r="FA149" i="1"/>
  <c r="FA149" i="3" s="1"/>
  <c r="EP150" i="1"/>
  <c r="EP150" i="3" s="1"/>
  <c r="EQ150" i="1"/>
  <c r="EQ150" i="3" s="1"/>
  <c r="ER150" i="1"/>
  <c r="ER150" i="3" s="1"/>
  <c r="ES150" i="1"/>
  <c r="ES150" i="3" s="1"/>
  <c r="ET150" i="1"/>
  <c r="ET150" i="3" s="1"/>
  <c r="EU150" i="1"/>
  <c r="EU150" i="3" s="1"/>
  <c r="EV150" i="1"/>
  <c r="EV150" i="3" s="1"/>
  <c r="EW150" i="1"/>
  <c r="EW150" i="3" s="1"/>
  <c r="EX150" i="1"/>
  <c r="EX150" i="3" s="1"/>
  <c r="EY150" i="1"/>
  <c r="EY150" i="3" s="1"/>
  <c r="EZ150" i="1"/>
  <c r="EZ150" i="3" s="1"/>
  <c r="FA150" i="1"/>
  <c r="FA150" i="3" s="1"/>
  <c r="EP151" i="1"/>
  <c r="EP151" i="3" s="1"/>
  <c r="EQ151" i="1"/>
  <c r="EQ151" i="3" s="1"/>
  <c r="ER151" i="1"/>
  <c r="ER151" i="3" s="1"/>
  <c r="ES151" i="1"/>
  <c r="ES151" i="3" s="1"/>
  <c r="ET151" i="1"/>
  <c r="ET151" i="3" s="1"/>
  <c r="EU151" i="1"/>
  <c r="EU151" i="3" s="1"/>
  <c r="EV151" i="1"/>
  <c r="EV151" i="3" s="1"/>
  <c r="EW151" i="1"/>
  <c r="EW151" i="3" s="1"/>
  <c r="EX151" i="1"/>
  <c r="EX151" i="3" s="1"/>
  <c r="EY151" i="1"/>
  <c r="EY151" i="3" s="1"/>
  <c r="EZ151" i="1"/>
  <c r="EZ151" i="3" s="1"/>
  <c r="FA151" i="1"/>
  <c r="FA151" i="3" s="1"/>
  <c r="EP152" i="1"/>
  <c r="EP152" i="3" s="1"/>
  <c r="EQ152" i="1"/>
  <c r="EQ152" i="3" s="1"/>
  <c r="ER152" i="1"/>
  <c r="ER152" i="3" s="1"/>
  <c r="ES152" i="1"/>
  <c r="ES152" i="3" s="1"/>
  <c r="ET152" i="1"/>
  <c r="ET152" i="3" s="1"/>
  <c r="EU152" i="1"/>
  <c r="EU152" i="3" s="1"/>
  <c r="EV152" i="1"/>
  <c r="EV152" i="3" s="1"/>
  <c r="EW152" i="1"/>
  <c r="EW152" i="3" s="1"/>
  <c r="EX152" i="1"/>
  <c r="EX152" i="3" s="1"/>
  <c r="EY152" i="1"/>
  <c r="EY152" i="3" s="1"/>
  <c r="EZ152" i="1"/>
  <c r="EZ152" i="3" s="1"/>
  <c r="FA152" i="1"/>
  <c r="FA152" i="3" s="1"/>
  <c r="EP153" i="1"/>
  <c r="EP153" i="3" s="1"/>
  <c r="EQ153" i="1"/>
  <c r="EQ153" i="3" s="1"/>
  <c r="ER153" i="1"/>
  <c r="ER153" i="3" s="1"/>
  <c r="ES153" i="1"/>
  <c r="ES153" i="3" s="1"/>
  <c r="ET153" i="1"/>
  <c r="ET153" i="3" s="1"/>
  <c r="EU153" i="1"/>
  <c r="EU153" i="3" s="1"/>
  <c r="EV153" i="1"/>
  <c r="EV153" i="3" s="1"/>
  <c r="EW153" i="1"/>
  <c r="EW153" i="3" s="1"/>
  <c r="EX153" i="1"/>
  <c r="EX153" i="3" s="1"/>
  <c r="EY153" i="1"/>
  <c r="EY153" i="3" s="1"/>
  <c r="EZ153" i="1"/>
  <c r="EZ153" i="3" s="1"/>
  <c r="FA153" i="1"/>
  <c r="FA153" i="3" s="1"/>
  <c r="EP154" i="1"/>
  <c r="EP154" i="3" s="1"/>
  <c r="EQ154" i="1"/>
  <c r="EQ154" i="3" s="1"/>
  <c r="ER154" i="1"/>
  <c r="ER154" i="3" s="1"/>
  <c r="ES154" i="1"/>
  <c r="ES154" i="3" s="1"/>
  <c r="ET154" i="1"/>
  <c r="ET154" i="3" s="1"/>
  <c r="EU154" i="1"/>
  <c r="EU154" i="3" s="1"/>
  <c r="EV154" i="1"/>
  <c r="EV154" i="3" s="1"/>
  <c r="EW154" i="1"/>
  <c r="EW154" i="3" s="1"/>
  <c r="EX154" i="1"/>
  <c r="EX154" i="3" s="1"/>
  <c r="EY154" i="1"/>
  <c r="EY154" i="3" s="1"/>
  <c r="EZ154" i="1"/>
  <c r="EZ154" i="3" s="1"/>
  <c r="FA154" i="1"/>
  <c r="FA154" i="3" s="1"/>
  <c r="EP155" i="1"/>
  <c r="EP155" i="3" s="1"/>
  <c r="EQ155" i="1"/>
  <c r="EQ155" i="3" s="1"/>
  <c r="ER155" i="1"/>
  <c r="ER155" i="3" s="1"/>
  <c r="ES155" i="1"/>
  <c r="ES155" i="3" s="1"/>
  <c r="ET155" i="1"/>
  <c r="ET155" i="3" s="1"/>
  <c r="EU155" i="1"/>
  <c r="EU155" i="3" s="1"/>
  <c r="EV155" i="1"/>
  <c r="EV155" i="3" s="1"/>
  <c r="EW155" i="1"/>
  <c r="EW155" i="3" s="1"/>
  <c r="EX155" i="1"/>
  <c r="EX155" i="3" s="1"/>
  <c r="EY155" i="1"/>
  <c r="EY155" i="3" s="1"/>
  <c r="EZ155" i="1"/>
  <c r="EZ155" i="3" s="1"/>
  <c r="FA155" i="1"/>
  <c r="FA155" i="3" s="1"/>
  <c r="EP156" i="1"/>
  <c r="EP156" i="3" s="1"/>
  <c r="EQ156" i="1"/>
  <c r="EQ156" i="3" s="1"/>
  <c r="ER156" i="1"/>
  <c r="ER156" i="3" s="1"/>
  <c r="ES156" i="1"/>
  <c r="ES156" i="3" s="1"/>
  <c r="ET156" i="1"/>
  <c r="ET156" i="3" s="1"/>
  <c r="EU156" i="1"/>
  <c r="EU156" i="3" s="1"/>
  <c r="EV156" i="1"/>
  <c r="EV156" i="3" s="1"/>
  <c r="EW156" i="1"/>
  <c r="EW156" i="3" s="1"/>
  <c r="EX156" i="1"/>
  <c r="EX156" i="3" s="1"/>
  <c r="EY156" i="1"/>
  <c r="EY156" i="3" s="1"/>
  <c r="EZ156" i="1"/>
  <c r="EZ156" i="3" s="1"/>
  <c r="FA156" i="1"/>
  <c r="FA156" i="3" s="1"/>
  <c r="EP157" i="1"/>
  <c r="EP157" i="3" s="1"/>
  <c r="EQ157" i="1"/>
  <c r="EQ157" i="3" s="1"/>
  <c r="ER157" i="1"/>
  <c r="ER157" i="3" s="1"/>
  <c r="ES157" i="1"/>
  <c r="ES157" i="3" s="1"/>
  <c r="ET157" i="1"/>
  <c r="ET157" i="3" s="1"/>
  <c r="EU157" i="1"/>
  <c r="EU157" i="3" s="1"/>
  <c r="EV157" i="1"/>
  <c r="EV157" i="3" s="1"/>
  <c r="EW157" i="1"/>
  <c r="EW157" i="3" s="1"/>
  <c r="EX157" i="1"/>
  <c r="EX157" i="3" s="1"/>
  <c r="EY157" i="1"/>
  <c r="EY157" i="3" s="1"/>
  <c r="EZ157" i="1"/>
  <c r="EZ157" i="3" s="1"/>
  <c r="FA157" i="1"/>
  <c r="FA157" i="3" s="1"/>
  <c r="FA146" i="1"/>
  <c r="FA146" i="3" s="1"/>
  <c r="EZ146" i="1"/>
  <c r="EZ146" i="3" s="1"/>
  <c r="EY146" i="1"/>
  <c r="EY146" i="3" s="1"/>
  <c r="EX146" i="1"/>
  <c r="EX146" i="3" s="1"/>
  <c r="EW146" i="1"/>
  <c r="EW146" i="3" s="1"/>
  <c r="EV146" i="1"/>
  <c r="EV146" i="3" s="1"/>
  <c r="EU146" i="1"/>
  <c r="EU146" i="3" s="1"/>
  <c r="ET146" i="1"/>
  <c r="ET146" i="3" s="1"/>
  <c r="ES146" i="1"/>
  <c r="ES146" i="3" s="1"/>
  <c r="ER146" i="1"/>
  <c r="ER146" i="3" s="1"/>
  <c r="EQ146" i="1"/>
  <c r="EQ146" i="3" s="1"/>
  <c r="EP146" i="1"/>
  <c r="EP146" i="3" s="1"/>
  <c r="DN3" i="1"/>
  <c r="DO3" i="1"/>
  <c r="DP3" i="1"/>
  <c r="DQ3" i="1"/>
  <c r="DN4" i="1"/>
  <c r="DO4" i="1"/>
  <c r="DP4" i="1"/>
  <c r="DQ4" i="1"/>
  <c r="DN5" i="1"/>
  <c r="DO5" i="1"/>
  <c r="DP5" i="1"/>
  <c r="DQ5" i="1"/>
  <c r="DN6" i="1"/>
  <c r="DO6" i="1"/>
  <c r="DP6" i="1"/>
  <c r="DQ6" i="1"/>
  <c r="DN7" i="1"/>
  <c r="DO7" i="1"/>
  <c r="DP7" i="1"/>
  <c r="DQ7" i="1"/>
  <c r="DN8" i="1"/>
  <c r="DO8" i="1"/>
  <c r="DP8" i="1"/>
  <c r="DQ8" i="1"/>
  <c r="DN9" i="1"/>
  <c r="DO9" i="1"/>
  <c r="DP9" i="1"/>
  <c r="DQ9" i="1"/>
  <c r="DN10" i="1"/>
  <c r="DO10" i="1"/>
  <c r="DP10" i="1"/>
  <c r="DQ10" i="1"/>
  <c r="DN11" i="1"/>
  <c r="DO11" i="1"/>
  <c r="DP11" i="1"/>
  <c r="DQ11" i="1"/>
  <c r="DN12" i="1"/>
  <c r="DO12" i="1"/>
  <c r="DP12" i="1"/>
  <c r="DQ12" i="1"/>
  <c r="DN13" i="1"/>
  <c r="DO13" i="1"/>
  <c r="DP13" i="1"/>
  <c r="DQ13" i="1"/>
  <c r="DN14" i="1"/>
  <c r="DO14" i="1"/>
  <c r="DP14" i="1"/>
  <c r="DQ14" i="1"/>
  <c r="DN15" i="1"/>
  <c r="DO15" i="1"/>
  <c r="DP15" i="1"/>
  <c r="DQ15" i="1"/>
  <c r="DN16" i="1"/>
  <c r="DO16" i="1"/>
  <c r="DP16" i="1"/>
  <c r="DQ16" i="1"/>
  <c r="DN17" i="1"/>
  <c r="DO17" i="1"/>
  <c r="DP17" i="1"/>
  <c r="DQ17" i="1"/>
  <c r="DN18" i="1"/>
  <c r="DO18" i="1"/>
  <c r="DP18" i="1"/>
  <c r="DQ18" i="1"/>
  <c r="DN19" i="1"/>
  <c r="DO19" i="1"/>
  <c r="DP19" i="1"/>
  <c r="DQ19" i="1"/>
  <c r="DN20" i="1"/>
  <c r="DO20" i="1"/>
  <c r="DP20" i="1"/>
  <c r="DQ20" i="1"/>
  <c r="DN21" i="1"/>
  <c r="DO21" i="1"/>
  <c r="DP21" i="1"/>
  <c r="DQ21" i="1"/>
  <c r="DN22" i="1"/>
  <c r="DO22" i="1"/>
  <c r="DP22" i="1"/>
  <c r="DQ22" i="1"/>
  <c r="DN23" i="1"/>
  <c r="DO23" i="1"/>
  <c r="DP23" i="1"/>
  <c r="DQ23" i="1"/>
  <c r="DN24" i="1"/>
  <c r="DO24" i="1"/>
  <c r="DP24" i="1"/>
  <c r="DQ24" i="1"/>
  <c r="DN25" i="1"/>
  <c r="DO25" i="1"/>
  <c r="DP25" i="1"/>
  <c r="DQ25" i="1"/>
  <c r="DN26" i="1"/>
  <c r="DO26" i="1"/>
  <c r="DP26" i="1"/>
  <c r="DQ26" i="1"/>
  <c r="DN27" i="1"/>
  <c r="DO27" i="1"/>
  <c r="DP27" i="1"/>
  <c r="DQ27" i="1"/>
  <c r="DN28" i="1"/>
  <c r="DO28" i="1"/>
  <c r="DP28" i="1"/>
  <c r="DQ28" i="1"/>
  <c r="DN29" i="1"/>
  <c r="DO29" i="1"/>
  <c r="DP29" i="1"/>
  <c r="DQ29" i="1"/>
  <c r="DN30" i="1"/>
  <c r="DO30" i="1"/>
  <c r="DP30" i="1"/>
  <c r="DQ30" i="1"/>
  <c r="DN31" i="1"/>
  <c r="DO31" i="1"/>
  <c r="DP31" i="1"/>
  <c r="DQ31" i="1"/>
  <c r="DN32" i="1"/>
  <c r="DO32" i="1"/>
  <c r="DP32" i="1"/>
  <c r="DQ32" i="1"/>
  <c r="DN33" i="1"/>
  <c r="DO33" i="1"/>
  <c r="DP33" i="1"/>
  <c r="DQ33" i="1"/>
  <c r="DN34" i="1"/>
  <c r="DO34" i="1"/>
  <c r="DP34" i="1"/>
  <c r="DQ34" i="1"/>
  <c r="DN35" i="1"/>
  <c r="DO35" i="1"/>
  <c r="DP35" i="1"/>
  <c r="DQ35" i="1"/>
  <c r="DN36" i="1"/>
  <c r="DO36" i="1"/>
  <c r="DP36" i="1"/>
  <c r="DQ36" i="1"/>
  <c r="DN37" i="1"/>
  <c r="DO37" i="1"/>
  <c r="DP37" i="1"/>
  <c r="DQ37" i="1"/>
  <c r="DN38" i="1"/>
  <c r="DO38" i="1"/>
  <c r="DP38" i="1"/>
  <c r="DQ38" i="1"/>
  <c r="DN39" i="1"/>
  <c r="DO39" i="1"/>
  <c r="DP39" i="1"/>
  <c r="DQ39" i="1"/>
  <c r="DN40" i="1"/>
  <c r="DO40" i="1"/>
  <c r="DP40" i="1"/>
  <c r="DQ40" i="1"/>
  <c r="DN41" i="1"/>
  <c r="DO41" i="1"/>
  <c r="DP41" i="1"/>
  <c r="DQ41" i="1"/>
  <c r="DN42" i="1"/>
  <c r="DO42" i="1"/>
  <c r="DP42" i="1"/>
  <c r="DQ42" i="1"/>
  <c r="DN43" i="1"/>
  <c r="DO43" i="1"/>
  <c r="DP43" i="1"/>
  <c r="DQ43" i="1"/>
  <c r="DN44" i="1"/>
  <c r="DO44" i="1"/>
  <c r="DP44" i="1"/>
  <c r="DQ44" i="1"/>
  <c r="DN45" i="1"/>
  <c r="DO45" i="1"/>
  <c r="DP45" i="1"/>
  <c r="DQ45" i="1"/>
  <c r="DN46" i="1"/>
  <c r="DO46" i="1"/>
  <c r="DP46" i="1"/>
  <c r="DQ46" i="1"/>
  <c r="DN47" i="1"/>
  <c r="DO47" i="1"/>
  <c r="DP47" i="1"/>
  <c r="DQ47" i="1"/>
  <c r="DN48" i="1"/>
  <c r="DO48" i="1"/>
  <c r="DP48" i="1"/>
  <c r="DQ48" i="1"/>
  <c r="DN49" i="1"/>
  <c r="DO49" i="1"/>
  <c r="DP49" i="1"/>
  <c r="DQ49" i="1"/>
  <c r="DN50" i="1"/>
  <c r="DO50" i="1"/>
  <c r="DP50" i="1"/>
  <c r="DQ50" i="1"/>
  <c r="DN51" i="1"/>
  <c r="DO51" i="1"/>
  <c r="DP51" i="1"/>
  <c r="DQ51" i="1"/>
  <c r="DN52" i="1"/>
  <c r="DO52" i="1"/>
  <c r="DP52" i="1"/>
  <c r="DQ52" i="1"/>
  <c r="DN53" i="1"/>
  <c r="DO53" i="1"/>
  <c r="DP53" i="1"/>
  <c r="DQ53" i="1"/>
  <c r="DN54" i="1"/>
  <c r="DO54" i="1"/>
  <c r="DP54" i="1"/>
  <c r="DQ54" i="1"/>
  <c r="DN55" i="1"/>
  <c r="DO55" i="1"/>
  <c r="DP55" i="1"/>
  <c r="DQ55" i="1"/>
  <c r="DN56" i="1"/>
  <c r="DO56" i="1"/>
  <c r="DP56" i="1"/>
  <c r="DQ56" i="1"/>
  <c r="DN57" i="1"/>
  <c r="DO57" i="1"/>
  <c r="DP57" i="1"/>
  <c r="DQ57" i="1"/>
  <c r="DN58" i="1"/>
  <c r="DO58" i="1"/>
  <c r="DP58" i="1"/>
  <c r="DQ58" i="1"/>
  <c r="DN59" i="1"/>
  <c r="DO59" i="1"/>
  <c r="DP59" i="1"/>
  <c r="DQ59" i="1"/>
  <c r="DN60" i="1"/>
  <c r="DO60" i="1"/>
  <c r="DP60" i="1"/>
  <c r="DQ60" i="1"/>
  <c r="DN61" i="1"/>
  <c r="DO61" i="1"/>
  <c r="DP61" i="1"/>
  <c r="DQ61" i="1"/>
  <c r="DN62" i="1"/>
  <c r="DO62" i="1"/>
  <c r="DP62" i="1"/>
  <c r="DQ62" i="1"/>
  <c r="DN63" i="1"/>
  <c r="DO63" i="1"/>
  <c r="DP63" i="1"/>
  <c r="DQ63" i="1"/>
  <c r="DN64" i="1"/>
  <c r="DO64" i="1"/>
  <c r="DP64" i="1"/>
  <c r="DQ64" i="1"/>
  <c r="DN65" i="1"/>
  <c r="DO65" i="1"/>
  <c r="DP65" i="1"/>
  <c r="DQ65" i="1"/>
  <c r="DN66" i="1"/>
  <c r="DO66" i="1"/>
  <c r="DP66" i="1"/>
  <c r="DQ66" i="1"/>
  <c r="DN67" i="1"/>
  <c r="DO67" i="1"/>
  <c r="DP67" i="1"/>
  <c r="DQ67" i="1"/>
  <c r="DN68" i="1"/>
  <c r="DO68" i="1"/>
  <c r="DP68" i="1"/>
  <c r="DQ68" i="1"/>
  <c r="DN69" i="1"/>
  <c r="DO69" i="1"/>
  <c r="DP69" i="1"/>
  <c r="DQ69" i="1"/>
  <c r="DN70" i="1"/>
  <c r="DO70" i="1"/>
  <c r="DP70" i="1"/>
  <c r="DQ70" i="1"/>
  <c r="DN71" i="1"/>
  <c r="DO71" i="1"/>
  <c r="DP71" i="1"/>
  <c r="DQ71" i="1"/>
  <c r="DN72" i="1"/>
  <c r="DO72" i="1"/>
  <c r="DP72" i="1"/>
  <c r="DQ72" i="1"/>
  <c r="DN73" i="1"/>
  <c r="DO73" i="1"/>
  <c r="DP73" i="1"/>
  <c r="DQ73" i="1"/>
  <c r="DN74" i="1"/>
  <c r="DO74" i="1"/>
  <c r="DP74" i="1"/>
  <c r="DQ74" i="1"/>
  <c r="DN75" i="1"/>
  <c r="DO75" i="1"/>
  <c r="DP75" i="1"/>
  <c r="DQ75" i="1"/>
  <c r="DN76" i="1"/>
  <c r="DO76" i="1"/>
  <c r="DP76" i="1"/>
  <c r="DQ76" i="1"/>
  <c r="DN77" i="1"/>
  <c r="DO77" i="1"/>
  <c r="DP77" i="1"/>
  <c r="DQ77" i="1"/>
  <c r="DN78" i="1"/>
  <c r="DO78" i="1"/>
  <c r="DP78" i="1"/>
  <c r="DQ78" i="1"/>
  <c r="DN79" i="1"/>
  <c r="DO79" i="1"/>
  <c r="DP79" i="1"/>
  <c r="DQ79" i="1"/>
  <c r="DN80" i="1"/>
  <c r="DO80" i="1"/>
  <c r="DP80" i="1"/>
  <c r="DQ80" i="1"/>
  <c r="DN81" i="1"/>
  <c r="DO81" i="1"/>
  <c r="DP81" i="1"/>
  <c r="DQ81" i="1"/>
  <c r="DN82" i="1"/>
  <c r="DO82" i="1"/>
  <c r="DP82" i="1"/>
  <c r="DQ82" i="1"/>
  <c r="DN83" i="1"/>
  <c r="DO83" i="1"/>
  <c r="DP83" i="1"/>
  <c r="DQ83" i="1"/>
  <c r="DN84" i="1"/>
  <c r="DO84" i="1"/>
  <c r="DP84" i="1"/>
  <c r="DQ84" i="1"/>
  <c r="DN85" i="1"/>
  <c r="DO85" i="1"/>
  <c r="DP85" i="1"/>
  <c r="DQ85" i="1"/>
  <c r="DN86" i="1"/>
  <c r="DO86" i="1"/>
  <c r="DP86" i="1"/>
  <c r="DQ86" i="1"/>
  <c r="DN87" i="1"/>
  <c r="DO87" i="1"/>
  <c r="DP87" i="1"/>
  <c r="DQ87" i="1"/>
  <c r="DN88" i="1"/>
  <c r="DO88" i="1"/>
  <c r="DP88" i="1"/>
  <c r="DQ88" i="1"/>
  <c r="DN89" i="1"/>
  <c r="DO89" i="1"/>
  <c r="DP89" i="1"/>
  <c r="DQ89" i="1"/>
  <c r="DN90" i="1"/>
  <c r="DO90" i="1"/>
  <c r="DP90" i="1"/>
  <c r="DQ90" i="1"/>
  <c r="DN91" i="1"/>
  <c r="DO91" i="1"/>
  <c r="DP91" i="1"/>
  <c r="DQ91" i="1"/>
  <c r="DN92" i="1"/>
  <c r="DO92" i="1"/>
  <c r="DP92" i="1"/>
  <c r="DQ92" i="1"/>
  <c r="DN93" i="1"/>
  <c r="DO93" i="1"/>
  <c r="DP93" i="1"/>
  <c r="DQ93" i="1"/>
  <c r="DN94" i="1"/>
  <c r="DO94" i="1"/>
  <c r="DP94" i="1"/>
  <c r="DQ94" i="1"/>
  <c r="DN95" i="1"/>
  <c r="DO95" i="1"/>
  <c r="DP95" i="1"/>
  <c r="DQ95" i="1"/>
  <c r="DN96" i="1"/>
  <c r="DO96" i="1"/>
  <c r="DP96" i="1"/>
  <c r="DQ96" i="1"/>
  <c r="DN97" i="1"/>
  <c r="DO97" i="1"/>
  <c r="DP97" i="1"/>
  <c r="DQ97" i="1"/>
  <c r="DN98" i="1"/>
  <c r="DO98" i="1"/>
  <c r="DP98" i="1"/>
  <c r="DQ98" i="1"/>
  <c r="DN99" i="1"/>
  <c r="DO99" i="1"/>
  <c r="DP99" i="1"/>
  <c r="DQ99" i="1"/>
  <c r="DN100" i="1"/>
  <c r="DO100" i="1"/>
  <c r="DP100" i="1"/>
  <c r="DQ100" i="1"/>
  <c r="DN101" i="1"/>
  <c r="DO101" i="1"/>
  <c r="DP101" i="1"/>
  <c r="DQ101" i="1"/>
  <c r="DN102" i="1"/>
  <c r="DO102" i="1"/>
  <c r="DP102" i="1"/>
  <c r="DQ102" i="1"/>
  <c r="DN103" i="1"/>
  <c r="DO103" i="1"/>
  <c r="DP103" i="1"/>
  <c r="DQ103" i="1"/>
  <c r="DN104" i="1"/>
  <c r="DO104" i="1"/>
  <c r="DP104" i="1"/>
  <c r="DQ104" i="1"/>
  <c r="DN105" i="1"/>
  <c r="DO105" i="1"/>
  <c r="DP105" i="1"/>
  <c r="DQ105" i="1"/>
  <c r="DN106" i="1"/>
  <c r="DO106" i="1"/>
  <c r="DP106" i="1"/>
  <c r="DQ106" i="1"/>
  <c r="DN107" i="1"/>
  <c r="DO107" i="1"/>
  <c r="DP107" i="1"/>
  <c r="DQ107" i="1"/>
  <c r="DN108" i="1"/>
  <c r="DO108" i="1"/>
  <c r="DP108" i="1"/>
  <c r="DQ108" i="1"/>
  <c r="DN109" i="1"/>
  <c r="DO109" i="1"/>
  <c r="DP109" i="1"/>
  <c r="DQ109" i="1"/>
  <c r="DN110" i="1"/>
  <c r="DO110" i="1"/>
  <c r="DP110" i="1"/>
  <c r="DQ110" i="1"/>
  <c r="DN111" i="1"/>
  <c r="DO111" i="1"/>
  <c r="DP111" i="1"/>
  <c r="DQ111" i="1"/>
  <c r="DN112" i="1"/>
  <c r="DO112" i="1"/>
  <c r="DP112" i="1"/>
  <c r="DQ112" i="1"/>
  <c r="DN113" i="1"/>
  <c r="DO113" i="1"/>
  <c r="DP113" i="1"/>
  <c r="DQ113" i="1"/>
  <c r="DN114" i="1"/>
  <c r="DO114" i="1"/>
  <c r="DP114" i="1"/>
  <c r="DQ114" i="1"/>
  <c r="DN115" i="1"/>
  <c r="DO115" i="1"/>
  <c r="DP115" i="1"/>
  <c r="DQ115" i="1"/>
  <c r="DN116" i="1"/>
  <c r="DO116" i="1"/>
  <c r="DP116" i="1"/>
  <c r="DQ116" i="1"/>
  <c r="DN117" i="1"/>
  <c r="DO117" i="1"/>
  <c r="DP117" i="1"/>
  <c r="DQ117" i="1"/>
  <c r="DN118" i="1"/>
  <c r="DO118" i="1"/>
  <c r="DP118" i="1"/>
  <c r="DQ118" i="1"/>
  <c r="DN119" i="1"/>
  <c r="DO119" i="1"/>
  <c r="DP119" i="1"/>
  <c r="DQ119" i="1"/>
  <c r="DN120" i="1"/>
  <c r="DO120" i="1"/>
  <c r="DP120" i="1"/>
  <c r="DQ120" i="1"/>
  <c r="DN121" i="1"/>
  <c r="DO121" i="1"/>
  <c r="DP121" i="1"/>
  <c r="DQ121" i="1"/>
  <c r="DN122" i="1"/>
  <c r="DO122" i="1"/>
  <c r="DP122" i="1"/>
  <c r="DQ122" i="1"/>
  <c r="DN123" i="1"/>
  <c r="DO123" i="1"/>
  <c r="DP123" i="1"/>
  <c r="DQ123" i="1"/>
  <c r="DN124" i="1"/>
  <c r="DO124" i="1"/>
  <c r="DP124" i="1"/>
  <c r="DQ124" i="1"/>
  <c r="DN125" i="1"/>
  <c r="DO125" i="1"/>
  <c r="DP125" i="1"/>
  <c r="DQ125" i="1"/>
  <c r="DN126" i="1"/>
  <c r="DO126" i="1"/>
  <c r="DP126" i="1"/>
  <c r="DQ126" i="1"/>
  <c r="DN127" i="1"/>
  <c r="DO127" i="1"/>
  <c r="DP127" i="1"/>
  <c r="DQ127" i="1"/>
  <c r="DN128" i="1"/>
  <c r="DO128" i="1"/>
  <c r="DP128" i="1"/>
  <c r="DQ128" i="1"/>
  <c r="DN129" i="1"/>
  <c r="DO129" i="1"/>
  <c r="DP129" i="1"/>
  <c r="DQ129" i="1"/>
  <c r="DN130" i="1"/>
  <c r="DO130" i="1"/>
  <c r="DP130" i="1"/>
  <c r="DQ130" i="1"/>
  <c r="DN131" i="1"/>
  <c r="DO131" i="1"/>
  <c r="DP131" i="1"/>
  <c r="DQ131" i="1"/>
  <c r="DN132" i="1"/>
  <c r="DO132" i="1"/>
  <c r="DP132" i="1"/>
  <c r="DQ132" i="1"/>
  <c r="DN133" i="1"/>
  <c r="DO133" i="1"/>
  <c r="DP133" i="1"/>
  <c r="DQ133" i="1"/>
  <c r="DQ2" i="1"/>
  <c r="DP2" i="1"/>
  <c r="DO2" i="1"/>
  <c r="DN2" i="1"/>
  <c r="DG3" i="1"/>
  <c r="DH3" i="1"/>
  <c r="DI3" i="1"/>
  <c r="DJ3" i="1"/>
  <c r="DG4" i="1"/>
  <c r="DH4" i="1"/>
  <c r="DI4" i="1"/>
  <c r="DJ4" i="1"/>
  <c r="DG5" i="1"/>
  <c r="DH5" i="1"/>
  <c r="DI5" i="1"/>
  <c r="DJ5" i="1"/>
  <c r="DG6" i="1"/>
  <c r="DH6" i="1"/>
  <c r="DI6" i="1"/>
  <c r="DJ6" i="1"/>
  <c r="DG7" i="1"/>
  <c r="DH7" i="1"/>
  <c r="DI7" i="1"/>
  <c r="DJ7" i="1"/>
  <c r="DG8" i="1"/>
  <c r="DH8" i="1"/>
  <c r="DI8" i="1"/>
  <c r="DJ8" i="1"/>
  <c r="DG9" i="1"/>
  <c r="DH9" i="1"/>
  <c r="DI9" i="1"/>
  <c r="DJ9" i="1"/>
  <c r="DG10" i="1"/>
  <c r="DH10" i="1"/>
  <c r="DI10" i="1"/>
  <c r="DJ10" i="1"/>
  <c r="DG11" i="1"/>
  <c r="DH11" i="1"/>
  <c r="DI11" i="1"/>
  <c r="DJ11" i="1"/>
  <c r="DG12" i="1"/>
  <c r="DH12" i="1"/>
  <c r="DI12" i="1"/>
  <c r="DJ12" i="1"/>
  <c r="DG13" i="1"/>
  <c r="DH13" i="1"/>
  <c r="DI13" i="1"/>
  <c r="DJ13" i="1"/>
  <c r="DG14" i="1"/>
  <c r="DH14" i="1"/>
  <c r="DI14" i="1"/>
  <c r="DJ14" i="1"/>
  <c r="DG15" i="1"/>
  <c r="DH15" i="1"/>
  <c r="DI15" i="1"/>
  <c r="DJ15" i="1"/>
  <c r="DG16" i="1"/>
  <c r="DH16" i="1"/>
  <c r="DI16" i="1"/>
  <c r="DJ16" i="1"/>
  <c r="DG17" i="1"/>
  <c r="DH17" i="1"/>
  <c r="DI17" i="1"/>
  <c r="DJ17" i="1"/>
  <c r="DG18" i="1"/>
  <c r="DH18" i="1"/>
  <c r="DI18" i="1"/>
  <c r="DJ18" i="1"/>
  <c r="DG19" i="1"/>
  <c r="DH19" i="1"/>
  <c r="DI19" i="1"/>
  <c r="DJ19" i="1"/>
  <c r="DG20" i="1"/>
  <c r="DH20" i="1"/>
  <c r="DI20" i="1"/>
  <c r="DJ20" i="1"/>
  <c r="DG21" i="1"/>
  <c r="DH21" i="1"/>
  <c r="DI21" i="1"/>
  <c r="DJ21" i="1"/>
  <c r="DG22" i="1"/>
  <c r="DH22" i="1"/>
  <c r="DI22" i="1"/>
  <c r="DJ22" i="1"/>
  <c r="DG23" i="1"/>
  <c r="DH23" i="1"/>
  <c r="DI23" i="1"/>
  <c r="DJ23" i="1"/>
  <c r="DG24" i="1"/>
  <c r="DH24" i="1"/>
  <c r="DI24" i="1"/>
  <c r="DJ24" i="1"/>
  <c r="DG25" i="1"/>
  <c r="DH25" i="1"/>
  <c r="DI25" i="1"/>
  <c r="DJ25" i="1"/>
  <c r="DG26" i="1"/>
  <c r="DH26" i="1"/>
  <c r="DI26" i="1"/>
  <c r="DJ26" i="1"/>
  <c r="DG27" i="1"/>
  <c r="DH27" i="1"/>
  <c r="DI27" i="1"/>
  <c r="DJ27" i="1"/>
  <c r="DG28" i="1"/>
  <c r="DH28" i="1"/>
  <c r="DI28" i="1"/>
  <c r="DJ28" i="1"/>
  <c r="DG29" i="1"/>
  <c r="DH29" i="1"/>
  <c r="DI29" i="1"/>
  <c r="DJ29" i="1"/>
  <c r="DG30" i="1"/>
  <c r="DH30" i="1"/>
  <c r="DI30" i="1"/>
  <c r="DJ30" i="1"/>
  <c r="DG31" i="1"/>
  <c r="DH31" i="1"/>
  <c r="DI31" i="1"/>
  <c r="DJ31" i="1"/>
  <c r="DG32" i="1"/>
  <c r="DH32" i="1"/>
  <c r="DI32" i="1"/>
  <c r="DJ32" i="1"/>
  <c r="DG33" i="1"/>
  <c r="DH33" i="1"/>
  <c r="DI33" i="1"/>
  <c r="DJ33" i="1"/>
  <c r="DG34" i="1"/>
  <c r="DH34" i="1"/>
  <c r="DI34" i="1"/>
  <c r="DJ34" i="1"/>
  <c r="DG35" i="1"/>
  <c r="DH35" i="1"/>
  <c r="DI35" i="1"/>
  <c r="DJ35" i="1"/>
  <c r="DG36" i="1"/>
  <c r="DH36" i="1"/>
  <c r="DI36" i="1"/>
  <c r="DJ36" i="1"/>
  <c r="DG37" i="1"/>
  <c r="DH37" i="1"/>
  <c r="DI37" i="1"/>
  <c r="DJ37" i="1"/>
  <c r="DG38" i="1"/>
  <c r="DH38" i="1"/>
  <c r="DI38" i="1"/>
  <c r="DJ38" i="1"/>
  <c r="DG39" i="1"/>
  <c r="DH39" i="1"/>
  <c r="DI39" i="1"/>
  <c r="DJ39" i="1"/>
  <c r="DG40" i="1"/>
  <c r="DH40" i="1"/>
  <c r="DI40" i="1"/>
  <c r="DJ40" i="1"/>
  <c r="DG41" i="1"/>
  <c r="DH41" i="1"/>
  <c r="DI41" i="1"/>
  <c r="DJ41" i="1"/>
  <c r="DG42" i="1"/>
  <c r="DH42" i="1"/>
  <c r="DI42" i="1"/>
  <c r="DJ42" i="1"/>
  <c r="DG43" i="1"/>
  <c r="DH43" i="1"/>
  <c r="DI43" i="1"/>
  <c r="DJ43" i="1"/>
  <c r="DG44" i="1"/>
  <c r="DH44" i="1"/>
  <c r="DI44" i="1"/>
  <c r="DJ44" i="1"/>
  <c r="DG45" i="1"/>
  <c r="DH45" i="1"/>
  <c r="DI45" i="1"/>
  <c r="DJ45" i="1"/>
  <c r="DG46" i="1"/>
  <c r="DH46" i="1"/>
  <c r="DI46" i="1"/>
  <c r="DJ46" i="1"/>
  <c r="DG47" i="1"/>
  <c r="DH47" i="1"/>
  <c r="DI47" i="1"/>
  <c r="DJ47" i="1"/>
  <c r="DG48" i="1"/>
  <c r="DH48" i="1"/>
  <c r="DI48" i="1"/>
  <c r="DJ48" i="1"/>
  <c r="DG49" i="1"/>
  <c r="DH49" i="1"/>
  <c r="DI49" i="1"/>
  <c r="DJ49" i="1"/>
  <c r="DG50" i="1"/>
  <c r="DH50" i="1"/>
  <c r="DI50" i="1"/>
  <c r="DJ50" i="1"/>
  <c r="DG51" i="1"/>
  <c r="DH51" i="1"/>
  <c r="DI51" i="1"/>
  <c r="DJ51" i="1"/>
  <c r="DG52" i="1"/>
  <c r="DH52" i="1"/>
  <c r="DI52" i="1"/>
  <c r="DJ52" i="1"/>
  <c r="DG53" i="1"/>
  <c r="DH53" i="1"/>
  <c r="DI53" i="1"/>
  <c r="DJ53" i="1"/>
  <c r="DG54" i="1"/>
  <c r="DH54" i="1"/>
  <c r="DI54" i="1"/>
  <c r="DJ54" i="1"/>
  <c r="DG55" i="1"/>
  <c r="DH55" i="1"/>
  <c r="DI55" i="1"/>
  <c r="DJ55" i="1"/>
  <c r="DG56" i="1"/>
  <c r="DH56" i="1"/>
  <c r="DI56" i="1"/>
  <c r="DJ56" i="1"/>
  <c r="DG57" i="1"/>
  <c r="DH57" i="1"/>
  <c r="DI57" i="1"/>
  <c r="DJ57" i="1"/>
  <c r="DG58" i="1"/>
  <c r="DH58" i="1"/>
  <c r="DI58" i="1"/>
  <c r="DJ58" i="1"/>
  <c r="DG59" i="1"/>
  <c r="DH59" i="1"/>
  <c r="DI59" i="1"/>
  <c r="DJ59" i="1"/>
  <c r="DG60" i="1"/>
  <c r="DH60" i="1"/>
  <c r="DI60" i="1"/>
  <c r="DJ60" i="1"/>
  <c r="DG61" i="1"/>
  <c r="DH61" i="1"/>
  <c r="DI61" i="1"/>
  <c r="DJ61" i="1"/>
  <c r="DG62" i="1"/>
  <c r="DH62" i="1"/>
  <c r="DI62" i="1"/>
  <c r="DJ62" i="1"/>
  <c r="DG63" i="1"/>
  <c r="DH63" i="1"/>
  <c r="DI63" i="1"/>
  <c r="DJ63" i="1"/>
  <c r="DG64" i="1"/>
  <c r="DH64" i="1"/>
  <c r="DI64" i="1"/>
  <c r="DJ64" i="1"/>
  <c r="DG65" i="1"/>
  <c r="DH65" i="1"/>
  <c r="DI65" i="1"/>
  <c r="DJ65" i="1"/>
  <c r="DG66" i="1"/>
  <c r="DH66" i="1"/>
  <c r="DI66" i="1"/>
  <c r="DJ66" i="1"/>
  <c r="DG67" i="1"/>
  <c r="DH67" i="1"/>
  <c r="DI67" i="1"/>
  <c r="DJ67" i="1"/>
  <c r="DG68" i="1"/>
  <c r="DH68" i="1"/>
  <c r="DI68" i="1"/>
  <c r="DJ68" i="1"/>
  <c r="DG69" i="1"/>
  <c r="DH69" i="1"/>
  <c r="DI69" i="1"/>
  <c r="DJ69" i="1"/>
  <c r="DG70" i="1"/>
  <c r="DH70" i="1"/>
  <c r="DI70" i="1"/>
  <c r="DJ70" i="1"/>
  <c r="DG71" i="1"/>
  <c r="DH71" i="1"/>
  <c r="DI71" i="1"/>
  <c r="DJ71" i="1"/>
  <c r="DG72" i="1"/>
  <c r="DH72" i="1"/>
  <c r="DI72" i="1"/>
  <c r="DJ72" i="1"/>
  <c r="DG73" i="1"/>
  <c r="DH73" i="1"/>
  <c r="DI73" i="1"/>
  <c r="DJ73" i="1"/>
  <c r="DG74" i="1"/>
  <c r="DH74" i="1"/>
  <c r="DI74" i="1"/>
  <c r="DJ74" i="1"/>
  <c r="DG75" i="1"/>
  <c r="DH75" i="1"/>
  <c r="DI75" i="1"/>
  <c r="DJ75" i="1"/>
  <c r="DG76" i="1"/>
  <c r="DH76" i="1"/>
  <c r="DI76" i="1"/>
  <c r="DJ76" i="1"/>
  <c r="DG77" i="1"/>
  <c r="DH77" i="1"/>
  <c r="DI77" i="1"/>
  <c r="DJ77" i="1"/>
  <c r="DG78" i="1"/>
  <c r="DH78" i="1"/>
  <c r="DI78" i="1"/>
  <c r="DJ78" i="1"/>
  <c r="DG79" i="1"/>
  <c r="DH79" i="1"/>
  <c r="DI79" i="1"/>
  <c r="DJ79" i="1"/>
  <c r="DG80" i="1"/>
  <c r="DH80" i="1"/>
  <c r="DI80" i="1"/>
  <c r="DJ80" i="1"/>
  <c r="DG81" i="1"/>
  <c r="DH81" i="1"/>
  <c r="DI81" i="1"/>
  <c r="DJ81" i="1"/>
  <c r="DG82" i="1"/>
  <c r="DH82" i="1"/>
  <c r="DI82" i="1"/>
  <c r="DJ82" i="1"/>
  <c r="DG83" i="1"/>
  <c r="DH83" i="1"/>
  <c r="DI83" i="1"/>
  <c r="DJ83" i="1"/>
  <c r="DG84" i="1"/>
  <c r="DH84" i="1"/>
  <c r="DI84" i="1"/>
  <c r="DJ84" i="1"/>
  <c r="DG85" i="1"/>
  <c r="DH85" i="1"/>
  <c r="DI85" i="1"/>
  <c r="DJ85" i="1"/>
  <c r="DG86" i="1"/>
  <c r="DH86" i="1"/>
  <c r="DI86" i="1"/>
  <c r="DJ86" i="1"/>
  <c r="DG87" i="1"/>
  <c r="DH87" i="1"/>
  <c r="DI87" i="1"/>
  <c r="DJ87" i="1"/>
  <c r="DG88" i="1"/>
  <c r="DH88" i="1"/>
  <c r="DI88" i="1"/>
  <c r="DJ88" i="1"/>
  <c r="DG89" i="1"/>
  <c r="DH89" i="1"/>
  <c r="DI89" i="1"/>
  <c r="DJ89" i="1"/>
  <c r="DG90" i="1"/>
  <c r="DH90" i="1"/>
  <c r="DI90" i="1"/>
  <c r="DJ90" i="1"/>
  <c r="DG91" i="1"/>
  <c r="DH91" i="1"/>
  <c r="DI91" i="1"/>
  <c r="DJ91" i="1"/>
  <c r="DG92" i="1"/>
  <c r="DH92" i="1"/>
  <c r="DI92" i="1"/>
  <c r="DJ92" i="1"/>
  <c r="DG93" i="1"/>
  <c r="DH93" i="1"/>
  <c r="DI93" i="1"/>
  <c r="DJ93" i="1"/>
  <c r="DG94" i="1"/>
  <c r="DH94" i="1"/>
  <c r="DI94" i="1"/>
  <c r="DJ94" i="1"/>
  <c r="DG95" i="1"/>
  <c r="DH95" i="1"/>
  <c r="DI95" i="1"/>
  <c r="DJ95" i="1"/>
  <c r="DG96" i="1"/>
  <c r="DH96" i="1"/>
  <c r="DI96" i="1"/>
  <c r="DJ96" i="1"/>
  <c r="DG97" i="1"/>
  <c r="DH97" i="1"/>
  <c r="DI97" i="1"/>
  <c r="DJ97" i="1"/>
  <c r="DG98" i="1"/>
  <c r="DH98" i="1"/>
  <c r="DI98" i="1"/>
  <c r="DJ98" i="1"/>
  <c r="DG99" i="1"/>
  <c r="DH99" i="1"/>
  <c r="DI99" i="1"/>
  <c r="DJ99" i="1"/>
  <c r="DG100" i="1"/>
  <c r="DH100" i="1"/>
  <c r="DI100" i="1"/>
  <c r="DJ100" i="1"/>
  <c r="DG101" i="1"/>
  <c r="DH101" i="1"/>
  <c r="DI101" i="1"/>
  <c r="DJ101" i="1"/>
  <c r="DG102" i="1"/>
  <c r="DH102" i="1"/>
  <c r="DI102" i="1"/>
  <c r="DJ102" i="1"/>
  <c r="DG103" i="1"/>
  <c r="DH103" i="1"/>
  <c r="DI103" i="1"/>
  <c r="DJ103" i="1"/>
  <c r="DG104" i="1"/>
  <c r="DH104" i="1"/>
  <c r="DI104" i="1"/>
  <c r="DJ104" i="1"/>
  <c r="DG105" i="1"/>
  <c r="DH105" i="1"/>
  <c r="DI105" i="1"/>
  <c r="DJ105" i="1"/>
  <c r="DG106" i="1"/>
  <c r="DH106" i="1"/>
  <c r="DI106" i="1"/>
  <c r="DJ106" i="1"/>
  <c r="DG107" i="1"/>
  <c r="DH107" i="1"/>
  <c r="DI107" i="1"/>
  <c r="DJ107" i="1"/>
  <c r="DG108" i="1"/>
  <c r="DH108" i="1"/>
  <c r="DI108" i="1"/>
  <c r="DJ108" i="1"/>
  <c r="DG109" i="1"/>
  <c r="DH109" i="1"/>
  <c r="DI109" i="1"/>
  <c r="DJ109" i="1"/>
  <c r="DG110" i="1"/>
  <c r="DH110" i="1"/>
  <c r="DI110" i="1"/>
  <c r="DJ110" i="1"/>
  <c r="DG111" i="1"/>
  <c r="DH111" i="1"/>
  <c r="DI111" i="1"/>
  <c r="DJ111" i="1"/>
  <c r="DG112" i="1"/>
  <c r="DH112" i="1"/>
  <c r="DI112" i="1"/>
  <c r="DJ112" i="1"/>
  <c r="DG113" i="1"/>
  <c r="DH113" i="1"/>
  <c r="DI113" i="1"/>
  <c r="DJ113" i="1"/>
  <c r="DG114" i="1"/>
  <c r="DH114" i="1"/>
  <c r="DI114" i="1"/>
  <c r="DJ114" i="1"/>
  <c r="DG115" i="1"/>
  <c r="DH115" i="1"/>
  <c r="DI115" i="1"/>
  <c r="DJ115" i="1"/>
  <c r="DG116" i="1"/>
  <c r="DH116" i="1"/>
  <c r="DI116" i="1"/>
  <c r="DJ116" i="1"/>
  <c r="DG117" i="1"/>
  <c r="DH117" i="1"/>
  <c r="DI117" i="1"/>
  <c r="DJ117" i="1"/>
  <c r="DG118" i="1"/>
  <c r="DH118" i="1"/>
  <c r="DI118" i="1"/>
  <c r="DJ118" i="1"/>
  <c r="DG119" i="1"/>
  <c r="DH119" i="1"/>
  <c r="DI119" i="1"/>
  <c r="DJ119" i="1"/>
  <c r="DG120" i="1"/>
  <c r="DH120" i="1"/>
  <c r="DI120" i="1"/>
  <c r="DJ120" i="1"/>
  <c r="DG121" i="1"/>
  <c r="DH121" i="1"/>
  <c r="DI121" i="1"/>
  <c r="DJ121" i="1"/>
  <c r="DG122" i="1"/>
  <c r="DH122" i="1"/>
  <c r="DI122" i="1"/>
  <c r="DJ122" i="1"/>
  <c r="DG123" i="1"/>
  <c r="DH123" i="1"/>
  <c r="DI123" i="1"/>
  <c r="DJ123" i="1"/>
  <c r="DG124" i="1"/>
  <c r="DH124" i="1"/>
  <c r="DI124" i="1"/>
  <c r="DJ124" i="1"/>
  <c r="DG125" i="1"/>
  <c r="DH125" i="1"/>
  <c r="DI125" i="1"/>
  <c r="DJ125" i="1"/>
  <c r="DG126" i="1"/>
  <c r="DH126" i="1"/>
  <c r="DI126" i="1"/>
  <c r="DJ126" i="1"/>
  <c r="DG127" i="1"/>
  <c r="DH127" i="1"/>
  <c r="DI127" i="1"/>
  <c r="DJ127" i="1"/>
  <c r="DG128" i="1"/>
  <c r="DH128" i="1"/>
  <c r="DI128" i="1"/>
  <c r="DJ128" i="1"/>
  <c r="DG129" i="1"/>
  <c r="DH129" i="1"/>
  <c r="DI129" i="1"/>
  <c r="DJ129" i="1"/>
  <c r="DG130" i="1"/>
  <c r="DH130" i="1"/>
  <c r="DI130" i="1"/>
  <c r="DJ130" i="1"/>
  <c r="DG131" i="1"/>
  <c r="DH131" i="1"/>
  <c r="DI131" i="1"/>
  <c r="DJ131" i="1"/>
  <c r="DG132" i="1"/>
  <c r="DH132" i="1"/>
  <c r="DI132" i="1"/>
  <c r="DJ132" i="1"/>
  <c r="DG133" i="1"/>
  <c r="DH133" i="1"/>
  <c r="DI133" i="1"/>
  <c r="DJ133" i="1"/>
  <c r="DJ2" i="1"/>
  <c r="DI2" i="1"/>
  <c r="DH2" i="1"/>
  <c r="DG2" i="1"/>
  <c r="EP14" i="2" l="1"/>
  <c r="B13" i="2" s="1"/>
  <c r="ED3" i="1"/>
  <c r="EE3" i="1"/>
  <c r="EF3" i="1"/>
  <c r="EG3" i="1"/>
  <c r="EH3" i="1"/>
  <c r="EI3" i="1"/>
  <c r="EJ3" i="1"/>
  <c r="EK3" i="1"/>
  <c r="EL3" i="1"/>
  <c r="EM3" i="1"/>
  <c r="EN3" i="1"/>
  <c r="EO3" i="1"/>
  <c r="ED4" i="1"/>
  <c r="EE4" i="1"/>
  <c r="EF4" i="1"/>
  <c r="EG4" i="1"/>
  <c r="EH4" i="1"/>
  <c r="EI4" i="1"/>
  <c r="EJ4" i="1"/>
  <c r="EK4" i="1"/>
  <c r="EL4" i="1"/>
  <c r="EM4" i="1"/>
  <c r="EN4" i="1"/>
  <c r="EO4" i="1"/>
  <c r="ED5" i="1"/>
  <c r="EE5" i="1"/>
  <c r="EF5" i="1"/>
  <c r="EG5" i="1"/>
  <c r="EH5" i="1"/>
  <c r="EI5" i="1"/>
  <c r="EJ5" i="1"/>
  <c r="EK5" i="1"/>
  <c r="EL5" i="1"/>
  <c r="EM5" i="1"/>
  <c r="EN5" i="1"/>
  <c r="EO5" i="1"/>
  <c r="ED6" i="1"/>
  <c r="EE6" i="1"/>
  <c r="EF6" i="1"/>
  <c r="EG6" i="1"/>
  <c r="EH6" i="1"/>
  <c r="EI6" i="1"/>
  <c r="EJ6" i="1"/>
  <c r="EK6" i="1"/>
  <c r="EL6" i="1"/>
  <c r="EM6" i="1"/>
  <c r="EN6" i="1"/>
  <c r="EO6" i="1"/>
  <c r="ED7" i="1"/>
  <c r="EE7" i="1"/>
  <c r="EF7" i="1"/>
  <c r="EG7" i="1"/>
  <c r="EH7" i="1"/>
  <c r="EI7" i="1"/>
  <c r="EJ7" i="1"/>
  <c r="EK7" i="1"/>
  <c r="EL7" i="1"/>
  <c r="EM7" i="1"/>
  <c r="EN7" i="1"/>
  <c r="EO7" i="1"/>
  <c r="ED8" i="1"/>
  <c r="EE8" i="1"/>
  <c r="EF8" i="1"/>
  <c r="EG8" i="1"/>
  <c r="EH8" i="1"/>
  <c r="EI8" i="1"/>
  <c r="EJ8" i="1"/>
  <c r="EK8" i="1"/>
  <c r="EL8" i="1"/>
  <c r="EM8" i="1"/>
  <c r="EN8" i="1"/>
  <c r="EO8" i="1"/>
  <c r="ED9" i="1"/>
  <c r="EE9" i="1"/>
  <c r="EF9" i="1"/>
  <c r="EG9" i="1"/>
  <c r="EH9" i="1"/>
  <c r="EI9" i="1"/>
  <c r="EJ9" i="1"/>
  <c r="EK9" i="1"/>
  <c r="EL9" i="1"/>
  <c r="EM9" i="1"/>
  <c r="EN9" i="1"/>
  <c r="EO9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DR3" i="1"/>
  <c r="DS3" i="1"/>
  <c r="DT3" i="1"/>
  <c r="DU3" i="1"/>
  <c r="DV3" i="1"/>
  <c r="DW3" i="1"/>
  <c r="DX3" i="1"/>
  <c r="DY3" i="1"/>
  <c r="DZ3" i="1"/>
  <c r="EA3" i="1"/>
  <c r="EB3" i="1"/>
  <c r="EC3" i="1"/>
  <c r="DR4" i="1"/>
  <c r="DS4" i="1"/>
  <c r="DT4" i="1"/>
  <c r="DU4" i="1"/>
  <c r="DV4" i="1"/>
  <c r="DW4" i="1"/>
  <c r="DX4" i="1"/>
  <c r="DY4" i="1"/>
  <c r="DZ4" i="1"/>
  <c r="EA4" i="1"/>
  <c r="EB4" i="1"/>
  <c r="EC4" i="1"/>
  <c r="DR5" i="1"/>
  <c r="DS5" i="1"/>
  <c r="DT5" i="1"/>
  <c r="DU5" i="1"/>
  <c r="DV5" i="1"/>
  <c r="DW5" i="1"/>
  <c r="DX5" i="1"/>
  <c r="DY5" i="1"/>
  <c r="DZ5" i="1"/>
  <c r="EA5" i="1"/>
  <c r="EB5" i="1"/>
  <c r="EC5" i="1"/>
  <c r="DR6" i="1"/>
  <c r="DS6" i="1"/>
  <c r="DT6" i="1"/>
  <c r="DU6" i="1"/>
  <c r="DV6" i="1"/>
  <c r="DW6" i="1"/>
  <c r="DX6" i="1"/>
  <c r="DY6" i="1"/>
  <c r="DZ6" i="1"/>
  <c r="EA6" i="1"/>
  <c r="EB6" i="1"/>
  <c r="EC6" i="1"/>
  <c r="DR7" i="1"/>
  <c r="DS7" i="1"/>
  <c r="DT7" i="1"/>
  <c r="DU7" i="1"/>
  <c r="DV7" i="1"/>
  <c r="DW7" i="1"/>
  <c r="DX7" i="1"/>
  <c r="DY7" i="1"/>
  <c r="DZ7" i="1"/>
  <c r="EA7" i="1"/>
  <c r="EB7" i="1"/>
  <c r="EC7" i="1"/>
  <c r="DR8" i="1"/>
  <c r="DS8" i="1"/>
  <c r="DT8" i="1"/>
  <c r="DU8" i="1"/>
  <c r="DV8" i="1"/>
  <c r="DW8" i="1"/>
  <c r="DX8" i="1"/>
  <c r="DY8" i="1"/>
  <c r="DZ8" i="1"/>
  <c r="EA8" i="1"/>
  <c r="EB8" i="1"/>
  <c r="EC8" i="1"/>
  <c r="DR9" i="1"/>
  <c r="DS9" i="1"/>
  <c r="DT9" i="1"/>
  <c r="DU9" i="1"/>
  <c r="DV9" i="1"/>
  <c r="DW9" i="1"/>
  <c r="DX9" i="1"/>
  <c r="DY9" i="1"/>
  <c r="DZ9" i="1"/>
  <c r="EA9" i="1"/>
  <c r="EB9" i="1"/>
  <c r="EC9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DR122" i="1"/>
  <c r="DS122" i="1"/>
  <c r="DT122" i="1"/>
  <c r="DU122" i="1"/>
  <c r="DV122" i="1"/>
  <c r="DZ122" i="1"/>
  <c r="EA122" i="1"/>
  <c r="EB122" i="1"/>
  <c r="EC122" i="1"/>
  <c r="DR123" i="1"/>
  <c r="DS123" i="1"/>
  <c r="DT123" i="1"/>
  <c r="DU123" i="1"/>
  <c r="DV123" i="1"/>
  <c r="DZ123" i="1"/>
  <c r="EA123" i="1"/>
  <c r="EB123" i="1"/>
  <c r="EC123" i="1"/>
  <c r="DR124" i="1"/>
  <c r="DS124" i="1"/>
  <c r="DT124" i="1"/>
  <c r="DU124" i="1"/>
  <c r="DV124" i="1"/>
  <c r="DZ124" i="1"/>
  <c r="EA124" i="1"/>
  <c r="EB124" i="1"/>
  <c r="EC124" i="1"/>
  <c r="DR125" i="1"/>
  <c r="DS125" i="1"/>
  <c r="DT125" i="1"/>
  <c r="DU125" i="1"/>
  <c r="DV125" i="1"/>
  <c r="DZ125" i="1"/>
  <c r="EA125" i="1"/>
  <c r="EB125" i="1"/>
  <c r="EC125" i="1"/>
  <c r="DR126" i="1"/>
  <c r="DS126" i="1"/>
  <c r="DT126" i="1"/>
  <c r="DU126" i="1"/>
  <c r="DV126" i="1"/>
  <c r="DZ126" i="1"/>
  <c r="EA126" i="1"/>
  <c r="EB126" i="1"/>
  <c r="EC126" i="1"/>
  <c r="DR127" i="1"/>
  <c r="DS127" i="1"/>
  <c r="DT127" i="1"/>
  <c r="DU127" i="1"/>
  <c r="DV127" i="1"/>
  <c r="DZ127" i="1"/>
  <c r="EA127" i="1"/>
  <c r="EB127" i="1"/>
  <c r="EC127" i="1"/>
  <c r="DR128" i="1"/>
  <c r="DS128" i="1"/>
  <c r="DT128" i="1"/>
  <c r="DU128" i="1"/>
  <c r="DV128" i="1"/>
  <c r="DZ128" i="1"/>
  <c r="EA128" i="1"/>
  <c r="EB128" i="1"/>
  <c r="EC128" i="1"/>
  <c r="DR129" i="1"/>
  <c r="DS129" i="1"/>
  <c r="DT129" i="1"/>
  <c r="DU129" i="1"/>
  <c r="DV129" i="1"/>
  <c r="DZ129" i="1"/>
  <c r="EA129" i="1"/>
  <c r="EB129" i="1"/>
  <c r="EC129" i="1"/>
  <c r="DR130" i="1"/>
  <c r="DS130" i="1"/>
  <c r="DT130" i="1"/>
  <c r="DU130" i="1"/>
  <c r="DV130" i="1"/>
  <c r="DZ130" i="1"/>
  <c r="EA130" i="1"/>
  <c r="EB130" i="1"/>
  <c r="EC130" i="1"/>
  <c r="DR131" i="1"/>
  <c r="DS131" i="1"/>
  <c r="DT131" i="1"/>
  <c r="DU131" i="1"/>
  <c r="DV131" i="1"/>
  <c r="DZ131" i="1"/>
  <c r="EA131" i="1"/>
  <c r="EB131" i="1"/>
  <c r="EC131" i="1"/>
  <c r="DR132" i="1"/>
  <c r="DS132" i="1"/>
  <c r="DT132" i="1"/>
  <c r="DU132" i="1"/>
  <c r="DV132" i="1"/>
  <c r="DZ132" i="1"/>
  <c r="EA132" i="1"/>
  <c r="EB132" i="1"/>
  <c r="EC132" i="1"/>
  <c r="DR133" i="1"/>
  <c r="DS133" i="1"/>
  <c r="DT133" i="1"/>
  <c r="DU133" i="1"/>
  <c r="DV133" i="1"/>
  <c r="DZ133" i="1"/>
  <c r="EA133" i="1"/>
  <c r="EB133" i="1"/>
  <c r="EC133" i="1"/>
  <c r="DR134" i="1"/>
  <c r="DS134" i="1"/>
  <c r="DT134" i="1"/>
  <c r="DU134" i="1"/>
  <c r="DV134" i="1"/>
  <c r="DZ134" i="1"/>
  <c r="EA134" i="1"/>
  <c r="EB134" i="1"/>
  <c r="EC134" i="1"/>
  <c r="DR135" i="1"/>
  <c r="DS135" i="1"/>
  <c r="DT135" i="1"/>
  <c r="DU135" i="1"/>
  <c r="DV135" i="1"/>
  <c r="DZ135" i="1"/>
  <c r="EA135" i="1"/>
  <c r="EB135" i="1"/>
  <c r="EC135" i="1"/>
  <c r="DR136" i="1"/>
  <c r="DS136" i="1"/>
  <c r="DT136" i="1"/>
  <c r="DU136" i="1"/>
  <c r="DV136" i="1"/>
  <c r="DZ136" i="1"/>
  <c r="EA136" i="1"/>
  <c r="EB136" i="1"/>
  <c r="EC136" i="1"/>
  <c r="DR137" i="1"/>
  <c r="DS137" i="1"/>
  <c r="DT137" i="1"/>
  <c r="DU137" i="1"/>
  <c r="DV137" i="1"/>
  <c r="DZ137" i="1"/>
  <c r="EA137" i="1"/>
  <c r="EB137" i="1"/>
  <c r="EC137" i="1"/>
  <c r="DR138" i="1"/>
  <c r="DS138" i="1"/>
  <c r="DT138" i="1"/>
  <c r="DU138" i="1"/>
  <c r="DV138" i="1"/>
  <c r="DZ138" i="1"/>
  <c r="EA138" i="1"/>
  <c r="EB138" i="1"/>
  <c r="EC138" i="1"/>
  <c r="DR139" i="1"/>
  <c r="DS139" i="1"/>
  <c r="DT139" i="1"/>
  <c r="DU139" i="1"/>
  <c r="DV139" i="1"/>
  <c r="DZ139" i="1"/>
  <c r="EA139" i="1"/>
  <c r="EB139" i="1"/>
  <c r="EC139" i="1"/>
  <c r="DR140" i="1"/>
  <c r="DS140" i="1"/>
  <c r="DT140" i="1"/>
  <c r="DU140" i="1"/>
  <c r="DV140" i="1"/>
  <c r="DZ140" i="1"/>
  <c r="EA140" i="1"/>
  <c r="EB140" i="1"/>
  <c r="EC140" i="1"/>
  <c r="DR141" i="1"/>
  <c r="DS141" i="1"/>
  <c r="DT141" i="1"/>
  <c r="DU141" i="1"/>
  <c r="DV141" i="1"/>
  <c r="DZ141" i="1"/>
  <c r="EA141" i="1"/>
  <c r="EB141" i="1"/>
  <c r="EC141" i="1"/>
  <c r="DR142" i="1"/>
  <c r="DS142" i="1"/>
  <c r="DT142" i="1"/>
  <c r="DU142" i="1"/>
  <c r="DV142" i="1"/>
  <c r="DZ142" i="1"/>
  <c r="EA142" i="1"/>
  <c r="EB142" i="1"/>
  <c r="EC142" i="1"/>
  <c r="DR143" i="1"/>
  <c r="DS143" i="1"/>
  <c r="DT143" i="1"/>
  <c r="DU143" i="1"/>
  <c r="DV143" i="1"/>
  <c r="DZ143" i="1"/>
  <c r="EA143" i="1"/>
  <c r="EB143" i="1"/>
  <c r="EC143" i="1"/>
  <c r="DR144" i="1"/>
  <c r="DS144" i="1"/>
  <c r="DT144" i="1"/>
  <c r="DU144" i="1"/>
  <c r="DV144" i="1"/>
  <c r="DZ144" i="1"/>
  <c r="EA144" i="1"/>
  <c r="EB144" i="1"/>
  <c r="EC144" i="1"/>
  <c r="DR145" i="1"/>
  <c r="DS145" i="1"/>
  <c r="DT145" i="1"/>
  <c r="DU145" i="1"/>
  <c r="DV145" i="1"/>
  <c r="DZ145" i="1"/>
  <c r="EA145" i="1"/>
  <c r="EB145" i="1"/>
  <c r="EC145" i="1"/>
  <c r="DF3" i="1"/>
  <c r="DK3" i="1"/>
  <c r="DL3" i="1"/>
  <c r="DM3" i="1"/>
  <c r="DF4" i="1"/>
  <c r="DK4" i="1"/>
  <c r="DL4" i="1"/>
  <c r="DM4" i="1"/>
  <c r="DF5" i="1"/>
  <c r="DK5" i="1"/>
  <c r="DL5" i="1"/>
  <c r="DM5" i="1"/>
  <c r="DF6" i="1"/>
  <c r="DK6" i="1"/>
  <c r="DL6" i="1"/>
  <c r="DM6" i="1"/>
  <c r="DF7" i="1"/>
  <c r="DK7" i="1"/>
  <c r="DL7" i="1"/>
  <c r="DM7" i="1"/>
  <c r="DF8" i="1"/>
  <c r="DK8" i="1"/>
  <c r="DL8" i="1"/>
  <c r="DM8" i="1"/>
  <c r="DF9" i="1"/>
  <c r="DK9" i="1"/>
  <c r="DL9" i="1"/>
  <c r="DM9" i="1"/>
  <c r="DF10" i="1"/>
  <c r="DK10" i="1"/>
  <c r="DL10" i="1"/>
  <c r="DM10" i="1"/>
  <c r="DF11" i="1"/>
  <c r="DK11" i="1"/>
  <c r="DL11" i="1"/>
  <c r="DM11" i="1"/>
  <c r="DF12" i="1"/>
  <c r="DK12" i="1"/>
  <c r="DL12" i="1"/>
  <c r="DM12" i="1"/>
  <c r="DF13" i="1"/>
  <c r="DK13" i="1"/>
  <c r="DL13" i="1"/>
  <c r="DM13" i="1"/>
  <c r="DF14" i="1"/>
  <c r="DK14" i="1"/>
  <c r="DL14" i="1"/>
  <c r="DM14" i="1"/>
  <c r="DF15" i="1"/>
  <c r="DK15" i="1"/>
  <c r="DL15" i="1"/>
  <c r="DM15" i="1"/>
  <c r="DF16" i="1"/>
  <c r="DK16" i="1"/>
  <c r="DL16" i="1"/>
  <c r="DM16" i="1"/>
  <c r="DF17" i="1"/>
  <c r="DK17" i="1"/>
  <c r="DL17" i="1"/>
  <c r="DM17" i="1"/>
  <c r="DF18" i="1"/>
  <c r="DK18" i="1"/>
  <c r="DL18" i="1"/>
  <c r="DM18" i="1"/>
  <c r="DF19" i="1"/>
  <c r="DK19" i="1"/>
  <c r="DL19" i="1"/>
  <c r="DM19" i="1"/>
  <c r="DF20" i="1"/>
  <c r="DK20" i="1"/>
  <c r="DL20" i="1"/>
  <c r="DM20" i="1"/>
  <c r="DF21" i="1"/>
  <c r="DK21" i="1"/>
  <c r="DL21" i="1"/>
  <c r="DM21" i="1"/>
  <c r="DF22" i="1"/>
  <c r="DK22" i="1"/>
  <c r="DL22" i="1"/>
  <c r="DM22" i="1"/>
  <c r="DF23" i="1"/>
  <c r="DK23" i="1"/>
  <c r="DL23" i="1"/>
  <c r="DM23" i="1"/>
  <c r="DF24" i="1"/>
  <c r="DK24" i="1"/>
  <c r="DL24" i="1"/>
  <c r="DM24" i="1"/>
  <c r="DF25" i="1"/>
  <c r="DK25" i="1"/>
  <c r="DL25" i="1"/>
  <c r="DM25" i="1"/>
  <c r="DF26" i="1"/>
  <c r="DK26" i="1"/>
  <c r="DL26" i="1"/>
  <c r="DM26" i="1"/>
  <c r="DF27" i="1"/>
  <c r="DK27" i="1"/>
  <c r="DL27" i="1"/>
  <c r="DM27" i="1"/>
  <c r="DF28" i="1"/>
  <c r="DK28" i="1"/>
  <c r="DL28" i="1"/>
  <c r="DM28" i="1"/>
  <c r="DF29" i="1"/>
  <c r="DK29" i="1"/>
  <c r="DL29" i="1"/>
  <c r="DM29" i="1"/>
  <c r="DF30" i="1"/>
  <c r="DK30" i="1"/>
  <c r="DL30" i="1"/>
  <c r="DM30" i="1"/>
  <c r="DF31" i="1"/>
  <c r="DK31" i="1"/>
  <c r="DL31" i="1"/>
  <c r="DM31" i="1"/>
  <c r="DF32" i="1"/>
  <c r="DK32" i="1"/>
  <c r="DL32" i="1"/>
  <c r="DM32" i="1"/>
  <c r="DF33" i="1"/>
  <c r="DK33" i="1"/>
  <c r="DL33" i="1"/>
  <c r="DM33" i="1"/>
  <c r="DF34" i="1"/>
  <c r="DK34" i="1"/>
  <c r="DL34" i="1"/>
  <c r="DM34" i="1"/>
  <c r="DF35" i="1"/>
  <c r="DK35" i="1"/>
  <c r="DL35" i="1"/>
  <c r="DM35" i="1"/>
  <c r="DF36" i="1"/>
  <c r="DK36" i="1"/>
  <c r="DL36" i="1"/>
  <c r="DM36" i="1"/>
  <c r="DF37" i="1"/>
  <c r="DK37" i="1"/>
  <c r="DL37" i="1"/>
  <c r="DM37" i="1"/>
  <c r="DF38" i="1"/>
  <c r="DK38" i="1"/>
  <c r="DL38" i="1"/>
  <c r="DM38" i="1"/>
  <c r="DF39" i="1"/>
  <c r="DK39" i="1"/>
  <c r="DL39" i="1"/>
  <c r="DM39" i="1"/>
  <c r="DF40" i="1"/>
  <c r="DK40" i="1"/>
  <c r="DL40" i="1"/>
  <c r="DM40" i="1"/>
  <c r="DF41" i="1"/>
  <c r="DK41" i="1"/>
  <c r="DL41" i="1"/>
  <c r="DM41" i="1"/>
  <c r="DF42" i="1"/>
  <c r="DK42" i="1"/>
  <c r="DL42" i="1"/>
  <c r="DM42" i="1"/>
  <c r="DF43" i="1"/>
  <c r="DK43" i="1"/>
  <c r="DL43" i="1"/>
  <c r="DM43" i="1"/>
  <c r="DF44" i="1"/>
  <c r="DK44" i="1"/>
  <c r="DL44" i="1"/>
  <c r="DM44" i="1"/>
  <c r="DF45" i="1"/>
  <c r="DK45" i="1"/>
  <c r="DL45" i="1"/>
  <c r="DM45" i="1"/>
  <c r="DF46" i="1"/>
  <c r="DK46" i="1"/>
  <c r="DL46" i="1"/>
  <c r="DM46" i="1"/>
  <c r="DF47" i="1"/>
  <c r="DK47" i="1"/>
  <c r="DL47" i="1"/>
  <c r="DM47" i="1"/>
  <c r="DF48" i="1"/>
  <c r="DK48" i="1"/>
  <c r="DL48" i="1"/>
  <c r="DM48" i="1"/>
  <c r="DF49" i="1"/>
  <c r="DK49" i="1"/>
  <c r="DL49" i="1"/>
  <c r="DM49" i="1"/>
  <c r="DF50" i="1"/>
  <c r="DK50" i="1"/>
  <c r="DL50" i="1"/>
  <c r="DM50" i="1"/>
  <c r="DF51" i="1"/>
  <c r="DK51" i="1"/>
  <c r="DL51" i="1"/>
  <c r="DM51" i="1"/>
  <c r="DF52" i="1"/>
  <c r="DK52" i="1"/>
  <c r="DL52" i="1"/>
  <c r="DM52" i="1"/>
  <c r="DF53" i="1"/>
  <c r="DK53" i="1"/>
  <c r="DL53" i="1"/>
  <c r="DM53" i="1"/>
  <c r="DF54" i="1"/>
  <c r="DK54" i="1"/>
  <c r="DL54" i="1"/>
  <c r="DM54" i="1"/>
  <c r="DF55" i="1"/>
  <c r="DK55" i="1"/>
  <c r="DL55" i="1"/>
  <c r="DM55" i="1"/>
  <c r="DF56" i="1"/>
  <c r="DK56" i="1"/>
  <c r="DL56" i="1"/>
  <c r="DM56" i="1"/>
  <c r="DF57" i="1"/>
  <c r="DK57" i="1"/>
  <c r="DL57" i="1"/>
  <c r="DM57" i="1"/>
  <c r="DF58" i="1"/>
  <c r="DK58" i="1"/>
  <c r="DL58" i="1"/>
  <c r="DM58" i="1"/>
  <c r="DF59" i="1"/>
  <c r="DK59" i="1"/>
  <c r="DL59" i="1"/>
  <c r="DM59" i="1"/>
  <c r="DF60" i="1"/>
  <c r="DK60" i="1"/>
  <c r="DL60" i="1"/>
  <c r="DM60" i="1"/>
  <c r="DF61" i="1"/>
  <c r="DK61" i="1"/>
  <c r="DL61" i="1"/>
  <c r="DM61" i="1"/>
  <c r="DF62" i="1"/>
  <c r="DK62" i="1"/>
  <c r="DL62" i="1"/>
  <c r="DM62" i="1"/>
  <c r="DF63" i="1"/>
  <c r="DK63" i="1"/>
  <c r="DL63" i="1"/>
  <c r="DM63" i="1"/>
  <c r="DF64" i="1"/>
  <c r="DK64" i="1"/>
  <c r="DL64" i="1"/>
  <c r="DM64" i="1"/>
  <c r="DF65" i="1"/>
  <c r="DK65" i="1"/>
  <c r="DL65" i="1"/>
  <c r="DM65" i="1"/>
  <c r="DF66" i="1"/>
  <c r="DK66" i="1"/>
  <c r="DL66" i="1"/>
  <c r="DM66" i="1"/>
  <c r="DF67" i="1"/>
  <c r="DK67" i="1"/>
  <c r="DL67" i="1"/>
  <c r="DM67" i="1"/>
  <c r="DF68" i="1"/>
  <c r="DK68" i="1"/>
  <c r="DL68" i="1"/>
  <c r="DM68" i="1"/>
  <c r="DF69" i="1"/>
  <c r="DK69" i="1"/>
  <c r="DL69" i="1"/>
  <c r="DM69" i="1"/>
  <c r="DF70" i="1"/>
  <c r="DK70" i="1"/>
  <c r="DL70" i="1"/>
  <c r="DM70" i="1"/>
  <c r="DF71" i="1"/>
  <c r="DK71" i="1"/>
  <c r="DL71" i="1"/>
  <c r="DM71" i="1"/>
  <c r="DF72" i="1"/>
  <c r="DK72" i="1"/>
  <c r="DL72" i="1"/>
  <c r="DM72" i="1"/>
  <c r="DF73" i="1"/>
  <c r="DK73" i="1"/>
  <c r="DL73" i="1"/>
  <c r="DM73" i="1"/>
  <c r="DF74" i="1"/>
  <c r="DK74" i="1"/>
  <c r="DL74" i="1"/>
  <c r="DM74" i="1"/>
  <c r="DF75" i="1"/>
  <c r="DK75" i="1"/>
  <c r="DL75" i="1"/>
  <c r="DM75" i="1"/>
  <c r="DF76" i="1"/>
  <c r="DK76" i="1"/>
  <c r="DL76" i="1"/>
  <c r="DM76" i="1"/>
  <c r="DF77" i="1"/>
  <c r="DK77" i="1"/>
  <c r="DL77" i="1"/>
  <c r="DM77" i="1"/>
  <c r="DF78" i="1"/>
  <c r="DK78" i="1"/>
  <c r="DL78" i="1"/>
  <c r="DM78" i="1"/>
  <c r="DF79" i="1"/>
  <c r="DK79" i="1"/>
  <c r="DL79" i="1"/>
  <c r="DM79" i="1"/>
  <c r="DF80" i="1"/>
  <c r="DK80" i="1"/>
  <c r="DL80" i="1"/>
  <c r="DM80" i="1"/>
  <c r="DF81" i="1"/>
  <c r="DK81" i="1"/>
  <c r="DL81" i="1"/>
  <c r="DM81" i="1"/>
  <c r="DF82" i="1"/>
  <c r="DK82" i="1"/>
  <c r="DL82" i="1"/>
  <c r="DM82" i="1"/>
  <c r="DF83" i="1"/>
  <c r="DK83" i="1"/>
  <c r="DL83" i="1"/>
  <c r="DM83" i="1"/>
  <c r="DF84" i="1"/>
  <c r="DK84" i="1"/>
  <c r="DL84" i="1"/>
  <c r="DM84" i="1"/>
  <c r="DF85" i="1"/>
  <c r="DK85" i="1"/>
  <c r="DL85" i="1"/>
  <c r="DM85" i="1"/>
  <c r="DF86" i="1"/>
  <c r="DK86" i="1"/>
  <c r="DL86" i="1"/>
  <c r="DM86" i="1"/>
  <c r="DF87" i="1"/>
  <c r="DK87" i="1"/>
  <c r="DL87" i="1"/>
  <c r="DM87" i="1"/>
  <c r="DF88" i="1"/>
  <c r="DK88" i="1"/>
  <c r="DL88" i="1"/>
  <c r="DM88" i="1"/>
  <c r="DF89" i="1"/>
  <c r="DK89" i="1"/>
  <c r="DL89" i="1"/>
  <c r="DM89" i="1"/>
  <c r="DF90" i="1"/>
  <c r="DK90" i="1"/>
  <c r="DL90" i="1"/>
  <c r="DM90" i="1"/>
  <c r="DF91" i="1"/>
  <c r="DK91" i="1"/>
  <c r="DL91" i="1"/>
  <c r="DM91" i="1"/>
  <c r="DF92" i="1"/>
  <c r="DK92" i="1"/>
  <c r="DL92" i="1"/>
  <c r="DM92" i="1"/>
  <c r="DF93" i="1"/>
  <c r="DK93" i="1"/>
  <c r="DL93" i="1"/>
  <c r="DM93" i="1"/>
  <c r="DF94" i="1"/>
  <c r="DK94" i="1"/>
  <c r="DL94" i="1"/>
  <c r="DM94" i="1"/>
  <c r="DF95" i="1"/>
  <c r="DK95" i="1"/>
  <c r="DL95" i="1"/>
  <c r="DM95" i="1"/>
  <c r="DF96" i="1"/>
  <c r="DK96" i="1"/>
  <c r="DL96" i="1"/>
  <c r="DM96" i="1"/>
  <c r="DF97" i="1"/>
  <c r="DK97" i="1"/>
  <c r="DL97" i="1"/>
  <c r="DM97" i="1"/>
  <c r="DF98" i="1"/>
  <c r="DK98" i="1"/>
  <c r="DL98" i="1"/>
  <c r="DM98" i="1"/>
  <c r="DF99" i="1"/>
  <c r="DK99" i="1"/>
  <c r="DL99" i="1"/>
  <c r="DM99" i="1"/>
  <c r="DF100" i="1"/>
  <c r="DK100" i="1"/>
  <c r="DL100" i="1"/>
  <c r="DM100" i="1"/>
  <c r="DF101" i="1"/>
  <c r="DK101" i="1"/>
  <c r="DL101" i="1"/>
  <c r="DM101" i="1"/>
  <c r="DF102" i="1"/>
  <c r="DK102" i="1"/>
  <c r="DL102" i="1"/>
  <c r="DM102" i="1"/>
  <c r="DF103" i="1"/>
  <c r="DK103" i="1"/>
  <c r="DL103" i="1"/>
  <c r="DM103" i="1"/>
  <c r="DF104" i="1"/>
  <c r="DK104" i="1"/>
  <c r="DL104" i="1"/>
  <c r="DM104" i="1"/>
  <c r="DF105" i="1"/>
  <c r="DK105" i="1"/>
  <c r="DL105" i="1"/>
  <c r="DM105" i="1"/>
  <c r="DF106" i="1"/>
  <c r="DK106" i="1"/>
  <c r="DL106" i="1"/>
  <c r="DM106" i="1"/>
  <c r="DF107" i="1"/>
  <c r="DK107" i="1"/>
  <c r="DL107" i="1"/>
  <c r="DM107" i="1"/>
  <c r="DF108" i="1"/>
  <c r="DK108" i="1"/>
  <c r="DL108" i="1"/>
  <c r="DM108" i="1"/>
  <c r="DF109" i="1"/>
  <c r="DK109" i="1"/>
  <c r="DL109" i="1"/>
  <c r="DM109" i="1"/>
  <c r="DF110" i="1"/>
  <c r="DK110" i="1"/>
  <c r="DL110" i="1"/>
  <c r="DM110" i="1"/>
  <c r="DF111" i="1"/>
  <c r="DK111" i="1"/>
  <c r="DL111" i="1"/>
  <c r="DM111" i="1"/>
  <c r="DF112" i="1"/>
  <c r="DK112" i="1"/>
  <c r="DL112" i="1"/>
  <c r="DM112" i="1"/>
  <c r="DF113" i="1"/>
  <c r="DK113" i="1"/>
  <c r="DL113" i="1"/>
  <c r="DM113" i="1"/>
  <c r="DF114" i="1"/>
  <c r="DK114" i="1"/>
  <c r="DL114" i="1"/>
  <c r="DM114" i="1"/>
  <c r="DF115" i="1"/>
  <c r="DK115" i="1"/>
  <c r="DL115" i="1"/>
  <c r="DM115" i="1"/>
  <c r="DF116" i="1"/>
  <c r="DK116" i="1"/>
  <c r="DL116" i="1"/>
  <c r="DM116" i="1"/>
  <c r="DF117" i="1"/>
  <c r="DK117" i="1"/>
  <c r="DL117" i="1"/>
  <c r="DM117" i="1"/>
  <c r="DF118" i="1"/>
  <c r="DK118" i="1"/>
  <c r="DL118" i="1"/>
  <c r="DM118" i="1"/>
  <c r="DF119" i="1"/>
  <c r="DK119" i="1"/>
  <c r="DL119" i="1"/>
  <c r="DM119" i="1"/>
  <c r="DF120" i="1"/>
  <c r="DK120" i="1"/>
  <c r="DL120" i="1"/>
  <c r="DM120" i="1"/>
  <c r="DF121" i="1"/>
  <c r="DK121" i="1"/>
  <c r="DL121" i="1"/>
  <c r="DM121" i="1"/>
  <c r="DF122" i="1"/>
  <c r="DK122" i="1"/>
  <c r="DK122" i="3" s="1"/>
  <c r="DL122" i="1"/>
  <c r="DM122" i="1"/>
  <c r="DF123" i="1"/>
  <c r="DF123" i="3" s="1"/>
  <c r="DK123" i="1"/>
  <c r="DK123" i="3" s="1"/>
  <c r="DL123" i="1"/>
  <c r="DL123" i="3" s="1"/>
  <c r="DM123" i="1"/>
  <c r="DM123" i="3" s="1"/>
  <c r="DF124" i="1"/>
  <c r="DF124" i="3" s="1"/>
  <c r="DK124" i="1"/>
  <c r="DK124" i="3" s="1"/>
  <c r="DL124" i="1"/>
  <c r="DM124" i="1"/>
  <c r="DF125" i="1"/>
  <c r="DF125" i="3" s="1"/>
  <c r="DK125" i="1"/>
  <c r="DK125" i="3" s="1"/>
  <c r="DL125" i="1"/>
  <c r="DL125" i="3" s="1"/>
  <c r="DM125" i="1"/>
  <c r="DM125" i="3" s="1"/>
  <c r="DF126" i="1"/>
  <c r="DF126" i="3" s="1"/>
  <c r="DK126" i="1"/>
  <c r="DK126" i="3" s="1"/>
  <c r="DL126" i="1"/>
  <c r="DM126" i="1"/>
  <c r="DF127" i="1"/>
  <c r="DF127" i="3" s="1"/>
  <c r="DK127" i="1"/>
  <c r="DK127" i="3" s="1"/>
  <c r="DL127" i="1"/>
  <c r="DL127" i="3" s="1"/>
  <c r="DM127" i="1"/>
  <c r="DM127" i="3" s="1"/>
  <c r="DF128" i="1"/>
  <c r="DF128" i="3" s="1"/>
  <c r="DK128" i="1"/>
  <c r="DK128" i="3" s="1"/>
  <c r="DL128" i="1"/>
  <c r="DM128" i="1"/>
  <c r="DF129" i="1"/>
  <c r="DF129" i="3" s="1"/>
  <c r="DK129" i="1"/>
  <c r="DK129" i="3" s="1"/>
  <c r="DL129" i="1"/>
  <c r="DL129" i="3" s="1"/>
  <c r="DM129" i="1"/>
  <c r="DM129" i="3" s="1"/>
  <c r="DF130" i="1"/>
  <c r="DF130" i="3" s="1"/>
  <c r="DK130" i="1"/>
  <c r="DK130" i="3" s="1"/>
  <c r="DL130" i="1"/>
  <c r="DM130" i="1"/>
  <c r="DF131" i="1"/>
  <c r="DF131" i="3" s="1"/>
  <c r="DK131" i="1"/>
  <c r="DK131" i="3" s="1"/>
  <c r="DL131" i="1"/>
  <c r="DL131" i="3" s="1"/>
  <c r="DM131" i="1"/>
  <c r="DM131" i="3" s="1"/>
  <c r="DF132" i="1"/>
  <c r="DF132" i="3" s="1"/>
  <c r="DK132" i="1"/>
  <c r="DK132" i="3" s="1"/>
  <c r="DL132" i="1"/>
  <c r="DM132" i="1"/>
  <c r="DF133" i="1"/>
  <c r="DF133" i="3" s="1"/>
  <c r="DK133" i="1"/>
  <c r="DK133" i="3" s="1"/>
  <c r="DL133" i="1"/>
  <c r="DL133" i="3" s="1"/>
  <c r="DM133" i="1"/>
  <c r="DM133" i="3" s="1"/>
  <c r="CT3" i="1"/>
  <c r="CU3" i="1"/>
  <c r="CV3" i="1"/>
  <c r="CW3" i="1"/>
  <c r="CX3" i="1"/>
  <c r="CY3" i="1"/>
  <c r="CZ3" i="1"/>
  <c r="DA3" i="1"/>
  <c r="DB3" i="1"/>
  <c r="DC3" i="1"/>
  <c r="DD3" i="1"/>
  <c r="DE3" i="1"/>
  <c r="CT4" i="1"/>
  <c r="CU4" i="1"/>
  <c r="CV4" i="1"/>
  <c r="CW4" i="1"/>
  <c r="CX4" i="1"/>
  <c r="CY4" i="1"/>
  <c r="CZ4" i="1"/>
  <c r="DA4" i="1"/>
  <c r="DB4" i="1"/>
  <c r="DC4" i="1"/>
  <c r="DD4" i="1"/>
  <c r="DE4" i="1"/>
  <c r="CT5" i="1"/>
  <c r="CU5" i="1"/>
  <c r="CV5" i="1"/>
  <c r="CW5" i="1"/>
  <c r="CX5" i="1"/>
  <c r="CY5" i="1"/>
  <c r="CZ5" i="1"/>
  <c r="DA5" i="1"/>
  <c r="DB5" i="1"/>
  <c r="DC5" i="1"/>
  <c r="DD5" i="1"/>
  <c r="DE5" i="1"/>
  <c r="CT6" i="1"/>
  <c r="CU6" i="1"/>
  <c r="CV6" i="1"/>
  <c r="CW6" i="1"/>
  <c r="CX6" i="1"/>
  <c r="CY6" i="1"/>
  <c r="CZ6" i="1"/>
  <c r="DA6" i="1"/>
  <c r="DB6" i="1"/>
  <c r="DC6" i="1"/>
  <c r="DD6" i="1"/>
  <c r="DE6" i="1"/>
  <c r="CT7" i="1"/>
  <c r="CU7" i="1"/>
  <c r="CV7" i="1"/>
  <c r="CW7" i="1"/>
  <c r="CX7" i="1"/>
  <c r="CY7" i="1"/>
  <c r="CZ7" i="1"/>
  <c r="DA7" i="1"/>
  <c r="DB7" i="1"/>
  <c r="DC7" i="1"/>
  <c r="DD7" i="1"/>
  <c r="DE7" i="1"/>
  <c r="CT8" i="1"/>
  <c r="CU8" i="1"/>
  <c r="CV8" i="1"/>
  <c r="CW8" i="1"/>
  <c r="CX8" i="1"/>
  <c r="CY8" i="1"/>
  <c r="CZ8" i="1"/>
  <c r="DA8" i="1"/>
  <c r="DB8" i="1"/>
  <c r="DC8" i="1"/>
  <c r="DD8" i="1"/>
  <c r="DE8" i="1"/>
  <c r="CT9" i="1"/>
  <c r="CU9" i="1"/>
  <c r="CV9" i="1"/>
  <c r="CW9" i="1"/>
  <c r="CX9" i="1"/>
  <c r="CY9" i="1"/>
  <c r="CZ9" i="1"/>
  <c r="DA9" i="1"/>
  <c r="DB9" i="1"/>
  <c r="DC9" i="1"/>
  <c r="DD9" i="1"/>
  <c r="DE9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CT98" i="1"/>
  <c r="CT98" i="3" s="1"/>
  <c r="CU98" i="1"/>
  <c r="CU98" i="3" s="1"/>
  <c r="CV98" i="1"/>
  <c r="CV98" i="3" s="1"/>
  <c r="CW98" i="1"/>
  <c r="CW98" i="3" s="1"/>
  <c r="CX98" i="1"/>
  <c r="CX98" i="3" s="1"/>
  <c r="CY98" i="1"/>
  <c r="CY98" i="3" s="1"/>
  <c r="CZ98" i="1"/>
  <c r="CZ98" i="3" s="1"/>
  <c r="DA98" i="1"/>
  <c r="DA98" i="3" s="1"/>
  <c r="DB98" i="1"/>
  <c r="DB98" i="3" s="1"/>
  <c r="DC98" i="1"/>
  <c r="DC98" i="3" s="1"/>
  <c r="DD98" i="1"/>
  <c r="DD98" i="3" s="1"/>
  <c r="DE98" i="1"/>
  <c r="DE98" i="3" s="1"/>
  <c r="CT99" i="1"/>
  <c r="CT99" i="3" s="1"/>
  <c r="CU99" i="1"/>
  <c r="CU99" i="3" s="1"/>
  <c r="CV99" i="1"/>
  <c r="CV99" i="3" s="1"/>
  <c r="CW99" i="1"/>
  <c r="CW99" i="3" s="1"/>
  <c r="CX99" i="1"/>
  <c r="CX99" i="3" s="1"/>
  <c r="CY99" i="1"/>
  <c r="CY99" i="3" s="1"/>
  <c r="CZ99" i="1"/>
  <c r="CZ99" i="3" s="1"/>
  <c r="DA99" i="1"/>
  <c r="DA99" i="3" s="1"/>
  <c r="DB99" i="1"/>
  <c r="DB99" i="3" s="1"/>
  <c r="DC99" i="1"/>
  <c r="DC99" i="3" s="1"/>
  <c r="DD99" i="1"/>
  <c r="DD99" i="3" s="1"/>
  <c r="DE99" i="1"/>
  <c r="DE99" i="3" s="1"/>
  <c r="CT100" i="1"/>
  <c r="CT100" i="3" s="1"/>
  <c r="CU100" i="1"/>
  <c r="CU100" i="3" s="1"/>
  <c r="CV100" i="1"/>
  <c r="CV100" i="3" s="1"/>
  <c r="CW100" i="1"/>
  <c r="CW100" i="3" s="1"/>
  <c r="CX100" i="1"/>
  <c r="CX100" i="3" s="1"/>
  <c r="CY100" i="1"/>
  <c r="CY100" i="3" s="1"/>
  <c r="CZ100" i="1"/>
  <c r="CZ100" i="3" s="1"/>
  <c r="DA100" i="1"/>
  <c r="DA100" i="3" s="1"/>
  <c r="DB100" i="1"/>
  <c r="DB100" i="3" s="1"/>
  <c r="DC100" i="1"/>
  <c r="DC100" i="3" s="1"/>
  <c r="DD100" i="1"/>
  <c r="DD100" i="3" s="1"/>
  <c r="DE100" i="1"/>
  <c r="DE100" i="3" s="1"/>
  <c r="CT101" i="1"/>
  <c r="CT101" i="3" s="1"/>
  <c r="CU101" i="1"/>
  <c r="CU101" i="3" s="1"/>
  <c r="CV101" i="1"/>
  <c r="CV101" i="3" s="1"/>
  <c r="CW101" i="1"/>
  <c r="CW101" i="3" s="1"/>
  <c r="CX101" i="1"/>
  <c r="CX101" i="3" s="1"/>
  <c r="CY101" i="1"/>
  <c r="CY101" i="3" s="1"/>
  <c r="CZ101" i="1"/>
  <c r="CZ101" i="3" s="1"/>
  <c r="DA101" i="1"/>
  <c r="DA101" i="3" s="1"/>
  <c r="DB101" i="1"/>
  <c r="DB101" i="3" s="1"/>
  <c r="DC101" i="1"/>
  <c r="DC101" i="3" s="1"/>
  <c r="DD101" i="1"/>
  <c r="DD101" i="3" s="1"/>
  <c r="DE101" i="1"/>
  <c r="DE101" i="3" s="1"/>
  <c r="CT102" i="1"/>
  <c r="CT102" i="3" s="1"/>
  <c r="CU102" i="1"/>
  <c r="CU102" i="3" s="1"/>
  <c r="CV102" i="1"/>
  <c r="CV102" i="3" s="1"/>
  <c r="CW102" i="1"/>
  <c r="CW102" i="3" s="1"/>
  <c r="CX102" i="1"/>
  <c r="CX102" i="3" s="1"/>
  <c r="CY102" i="1"/>
  <c r="CY102" i="3" s="1"/>
  <c r="CZ102" i="1"/>
  <c r="CZ102" i="3" s="1"/>
  <c r="DA102" i="1"/>
  <c r="DA102" i="3" s="1"/>
  <c r="DB102" i="1"/>
  <c r="DB102" i="3" s="1"/>
  <c r="DC102" i="1"/>
  <c r="DC102" i="3" s="1"/>
  <c r="DD102" i="1"/>
  <c r="DD102" i="3" s="1"/>
  <c r="DE102" i="1"/>
  <c r="DE102" i="3" s="1"/>
  <c r="CT103" i="1"/>
  <c r="CT103" i="3" s="1"/>
  <c r="CU103" i="1"/>
  <c r="CU103" i="3" s="1"/>
  <c r="CV103" i="1"/>
  <c r="CV103" i="3" s="1"/>
  <c r="CW103" i="1"/>
  <c r="CW103" i="3" s="1"/>
  <c r="CX103" i="1"/>
  <c r="CX103" i="3" s="1"/>
  <c r="CY103" i="1"/>
  <c r="CY103" i="3" s="1"/>
  <c r="CZ103" i="1"/>
  <c r="CZ103" i="3" s="1"/>
  <c r="DA103" i="1"/>
  <c r="DA103" i="3" s="1"/>
  <c r="DB103" i="1"/>
  <c r="DB103" i="3" s="1"/>
  <c r="DC103" i="1"/>
  <c r="DC103" i="3" s="1"/>
  <c r="DD103" i="1"/>
  <c r="DD103" i="3" s="1"/>
  <c r="DE103" i="1"/>
  <c r="DE103" i="3" s="1"/>
  <c r="CT104" i="1"/>
  <c r="CT104" i="3" s="1"/>
  <c r="CU104" i="1"/>
  <c r="CU104" i="3" s="1"/>
  <c r="CV104" i="1"/>
  <c r="CV104" i="3" s="1"/>
  <c r="CW104" i="1"/>
  <c r="CW104" i="3" s="1"/>
  <c r="CX104" i="1"/>
  <c r="CX104" i="3" s="1"/>
  <c r="CY104" i="1"/>
  <c r="CY104" i="3" s="1"/>
  <c r="CZ104" i="1"/>
  <c r="CZ104" i="3" s="1"/>
  <c r="DA104" i="1"/>
  <c r="DA104" i="3" s="1"/>
  <c r="DB104" i="1"/>
  <c r="DB104" i="3" s="1"/>
  <c r="DC104" i="1"/>
  <c r="DC104" i="3" s="1"/>
  <c r="DD104" i="1"/>
  <c r="DD104" i="3" s="1"/>
  <c r="DE104" i="1"/>
  <c r="DE104" i="3" s="1"/>
  <c r="CT105" i="1"/>
  <c r="CT105" i="3" s="1"/>
  <c r="CU105" i="1"/>
  <c r="CU105" i="3" s="1"/>
  <c r="CV105" i="1"/>
  <c r="CV105" i="3" s="1"/>
  <c r="CW105" i="1"/>
  <c r="CW105" i="3" s="1"/>
  <c r="CX105" i="1"/>
  <c r="CX105" i="3" s="1"/>
  <c r="CY105" i="1"/>
  <c r="CY105" i="3" s="1"/>
  <c r="CZ105" i="1"/>
  <c r="CZ105" i="3" s="1"/>
  <c r="DA105" i="1"/>
  <c r="DA105" i="3" s="1"/>
  <c r="DB105" i="1"/>
  <c r="DB105" i="3" s="1"/>
  <c r="DC105" i="1"/>
  <c r="DC105" i="3" s="1"/>
  <c r="DD105" i="1"/>
  <c r="DD105" i="3" s="1"/>
  <c r="DE105" i="1"/>
  <c r="DE105" i="3" s="1"/>
  <c r="CT106" i="1"/>
  <c r="CT106" i="3" s="1"/>
  <c r="CU106" i="1"/>
  <c r="CU106" i="3" s="1"/>
  <c r="CV106" i="1"/>
  <c r="CV106" i="3" s="1"/>
  <c r="CW106" i="1"/>
  <c r="CW106" i="3" s="1"/>
  <c r="CX106" i="1"/>
  <c r="CX106" i="3" s="1"/>
  <c r="CY106" i="1"/>
  <c r="CY106" i="3" s="1"/>
  <c r="CZ106" i="1"/>
  <c r="CZ106" i="3" s="1"/>
  <c r="DA106" i="1"/>
  <c r="DA106" i="3" s="1"/>
  <c r="DB106" i="1"/>
  <c r="DB106" i="3" s="1"/>
  <c r="DC106" i="1"/>
  <c r="DC106" i="3" s="1"/>
  <c r="DD106" i="1"/>
  <c r="DD106" i="3" s="1"/>
  <c r="DE106" i="1"/>
  <c r="DE106" i="3" s="1"/>
  <c r="CT107" i="1"/>
  <c r="CT107" i="3" s="1"/>
  <c r="CU107" i="1"/>
  <c r="CU107" i="3" s="1"/>
  <c r="CV107" i="1"/>
  <c r="CV107" i="3" s="1"/>
  <c r="CW107" i="1"/>
  <c r="CW107" i="3" s="1"/>
  <c r="CX107" i="1"/>
  <c r="CX107" i="3" s="1"/>
  <c r="CY107" i="1"/>
  <c r="CY107" i="3" s="1"/>
  <c r="CZ107" i="1"/>
  <c r="CZ107" i="3" s="1"/>
  <c r="DA107" i="1"/>
  <c r="DA107" i="3" s="1"/>
  <c r="DB107" i="1"/>
  <c r="DB107" i="3" s="1"/>
  <c r="DC107" i="1"/>
  <c r="DC107" i="3" s="1"/>
  <c r="DD107" i="1"/>
  <c r="DD107" i="3" s="1"/>
  <c r="DE107" i="1"/>
  <c r="DE107" i="3" s="1"/>
  <c r="CT108" i="1"/>
  <c r="CT108" i="3" s="1"/>
  <c r="CU108" i="1"/>
  <c r="CU108" i="3" s="1"/>
  <c r="CV108" i="1"/>
  <c r="CV108" i="3" s="1"/>
  <c r="CW108" i="1"/>
  <c r="CW108" i="3" s="1"/>
  <c r="CX108" i="1"/>
  <c r="CX108" i="3" s="1"/>
  <c r="CY108" i="1"/>
  <c r="CY108" i="3" s="1"/>
  <c r="CZ108" i="1"/>
  <c r="CZ108" i="3" s="1"/>
  <c r="DA108" i="1"/>
  <c r="DA108" i="3" s="1"/>
  <c r="DB108" i="1"/>
  <c r="DB108" i="3" s="1"/>
  <c r="DC108" i="1"/>
  <c r="DC108" i="3" s="1"/>
  <c r="DD108" i="1"/>
  <c r="DD108" i="3" s="1"/>
  <c r="DE108" i="1"/>
  <c r="DE108" i="3" s="1"/>
  <c r="CT109" i="1"/>
  <c r="CT109" i="3" s="1"/>
  <c r="CU109" i="1"/>
  <c r="CU109" i="3" s="1"/>
  <c r="CV109" i="1"/>
  <c r="CV109" i="3" s="1"/>
  <c r="CW109" i="1"/>
  <c r="CW109" i="3" s="1"/>
  <c r="CX109" i="1"/>
  <c r="CX109" i="3" s="1"/>
  <c r="CY109" i="1"/>
  <c r="CY109" i="3" s="1"/>
  <c r="CZ109" i="1"/>
  <c r="CZ109" i="3" s="1"/>
  <c r="DA109" i="1"/>
  <c r="DA109" i="3" s="1"/>
  <c r="DB109" i="1"/>
  <c r="DB109" i="3" s="1"/>
  <c r="DC109" i="1"/>
  <c r="DC109" i="3" s="1"/>
  <c r="DD109" i="1"/>
  <c r="DD109" i="3" s="1"/>
  <c r="DE109" i="1"/>
  <c r="DE109" i="3" s="1"/>
  <c r="CT110" i="1"/>
  <c r="CT110" i="3" s="1"/>
  <c r="CU110" i="1"/>
  <c r="CU110" i="3" s="1"/>
  <c r="CV110" i="1"/>
  <c r="CV110" i="3" s="1"/>
  <c r="CW110" i="1"/>
  <c r="CW110" i="3" s="1"/>
  <c r="CX110" i="1"/>
  <c r="CX110" i="3" s="1"/>
  <c r="CY110" i="1"/>
  <c r="CY110" i="3" s="1"/>
  <c r="CZ110" i="1"/>
  <c r="CZ110" i="3" s="1"/>
  <c r="DA110" i="1"/>
  <c r="DA110" i="3" s="1"/>
  <c r="DB110" i="1"/>
  <c r="DB110" i="3" s="1"/>
  <c r="DC110" i="1"/>
  <c r="DC110" i="3" s="1"/>
  <c r="DD110" i="1"/>
  <c r="DD110" i="3" s="1"/>
  <c r="DE110" i="1"/>
  <c r="DE110" i="3" s="1"/>
  <c r="CT111" i="1"/>
  <c r="CT111" i="3" s="1"/>
  <c r="CU111" i="1"/>
  <c r="CU111" i="3" s="1"/>
  <c r="CV111" i="1"/>
  <c r="CV111" i="3" s="1"/>
  <c r="CW111" i="1"/>
  <c r="CW111" i="3" s="1"/>
  <c r="CX111" i="1"/>
  <c r="CX111" i="3" s="1"/>
  <c r="CY111" i="1"/>
  <c r="CY111" i="3" s="1"/>
  <c r="CZ111" i="1"/>
  <c r="CZ111" i="3" s="1"/>
  <c r="DA111" i="1"/>
  <c r="DA111" i="3" s="1"/>
  <c r="DB111" i="1"/>
  <c r="DB111" i="3" s="1"/>
  <c r="DC111" i="1"/>
  <c r="DC111" i="3" s="1"/>
  <c r="DD111" i="1"/>
  <c r="DD111" i="3" s="1"/>
  <c r="DE111" i="1"/>
  <c r="DE111" i="3" s="1"/>
  <c r="CT112" i="1"/>
  <c r="CT112" i="3" s="1"/>
  <c r="CU112" i="1"/>
  <c r="CU112" i="3" s="1"/>
  <c r="CV112" i="1"/>
  <c r="CV112" i="3" s="1"/>
  <c r="CW112" i="1"/>
  <c r="CW112" i="3" s="1"/>
  <c r="CX112" i="1"/>
  <c r="CX112" i="3" s="1"/>
  <c r="CY112" i="1"/>
  <c r="CY112" i="3" s="1"/>
  <c r="CZ112" i="1"/>
  <c r="CZ112" i="3" s="1"/>
  <c r="DA112" i="1"/>
  <c r="DA112" i="3" s="1"/>
  <c r="DB112" i="1"/>
  <c r="DB112" i="3" s="1"/>
  <c r="DC112" i="1"/>
  <c r="DC112" i="3" s="1"/>
  <c r="DD112" i="1"/>
  <c r="DD112" i="3" s="1"/>
  <c r="DE112" i="1"/>
  <c r="DE112" i="3" s="1"/>
  <c r="CT113" i="1"/>
  <c r="CT113" i="3" s="1"/>
  <c r="CU113" i="1"/>
  <c r="CU113" i="3" s="1"/>
  <c r="CV113" i="1"/>
  <c r="CV113" i="3" s="1"/>
  <c r="CW113" i="1"/>
  <c r="CW113" i="3" s="1"/>
  <c r="CX113" i="1"/>
  <c r="CX113" i="3" s="1"/>
  <c r="CY113" i="1"/>
  <c r="CY113" i="3" s="1"/>
  <c r="CZ113" i="1"/>
  <c r="CZ113" i="3" s="1"/>
  <c r="DA113" i="1"/>
  <c r="DA113" i="3" s="1"/>
  <c r="DB113" i="1"/>
  <c r="DB113" i="3" s="1"/>
  <c r="DC113" i="1"/>
  <c r="DC113" i="3" s="1"/>
  <c r="DD113" i="1"/>
  <c r="DD113" i="3" s="1"/>
  <c r="DE113" i="1"/>
  <c r="DE113" i="3" s="1"/>
  <c r="CT114" i="1"/>
  <c r="CT114" i="3" s="1"/>
  <c r="CU114" i="1"/>
  <c r="CU114" i="3" s="1"/>
  <c r="CV114" i="1"/>
  <c r="CV114" i="3" s="1"/>
  <c r="CW114" i="1"/>
  <c r="CW114" i="3" s="1"/>
  <c r="CX114" i="1"/>
  <c r="CX114" i="3" s="1"/>
  <c r="CY114" i="1"/>
  <c r="CY114" i="3" s="1"/>
  <c r="CZ114" i="1"/>
  <c r="CZ114" i="3" s="1"/>
  <c r="DA114" i="1"/>
  <c r="DA114" i="3" s="1"/>
  <c r="DB114" i="1"/>
  <c r="DB114" i="3" s="1"/>
  <c r="DC114" i="1"/>
  <c r="DC114" i="3" s="1"/>
  <c r="DD114" i="1"/>
  <c r="DD114" i="3" s="1"/>
  <c r="DE114" i="1"/>
  <c r="DE114" i="3" s="1"/>
  <c r="CT115" i="1"/>
  <c r="CT115" i="3" s="1"/>
  <c r="CU115" i="1"/>
  <c r="CU115" i="3" s="1"/>
  <c r="CV115" i="1"/>
  <c r="CV115" i="3" s="1"/>
  <c r="CW115" i="1"/>
  <c r="CW115" i="3" s="1"/>
  <c r="CX115" i="1"/>
  <c r="CX115" i="3" s="1"/>
  <c r="CY115" i="1"/>
  <c r="CY115" i="3" s="1"/>
  <c r="CZ115" i="1"/>
  <c r="CZ115" i="3" s="1"/>
  <c r="DA115" i="1"/>
  <c r="DA115" i="3" s="1"/>
  <c r="DB115" i="1"/>
  <c r="DB115" i="3" s="1"/>
  <c r="DC115" i="1"/>
  <c r="DC115" i="3" s="1"/>
  <c r="DD115" i="1"/>
  <c r="DD115" i="3" s="1"/>
  <c r="DE115" i="1"/>
  <c r="DE115" i="3" s="1"/>
  <c r="CT116" i="1"/>
  <c r="CT116" i="3" s="1"/>
  <c r="CU116" i="1"/>
  <c r="CU116" i="3" s="1"/>
  <c r="CV116" i="1"/>
  <c r="CV116" i="3" s="1"/>
  <c r="CW116" i="1"/>
  <c r="CW116" i="3" s="1"/>
  <c r="CX116" i="1"/>
  <c r="CX116" i="3" s="1"/>
  <c r="CY116" i="1"/>
  <c r="CY116" i="3" s="1"/>
  <c r="CZ116" i="1"/>
  <c r="CZ116" i="3" s="1"/>
  <c r="DA116" i="1"/>
  <c r="DA116" i="3" s="1"/>
  <c r="DB116" i="1"/>
  <c r="DB116" i="3" s="1"/>
  <c r="DC116" i="1"/>
  <c r="DC116" i="3" s="1"/>
  <c r="DD116" i="1"/>
  <c r="DD116" i="3" s="1"/>
  <c r="DE116" i="1"/>
  <c r="DE116" i="3" s="1"/>
  <c r="CT117" i="1"/>
  <c r="CT117" i="3" s="1"/>
  <c r="CU117" i="1"/>
  <c r="CU117" i="3" s="1"/>
  <c r="CV117" i="1"/>
  <c r="CV117" i="3" s="1"/>
  <c r="CW117" i="1"/>
  <c r="CW117" i="3" s="1"/>
  <c r="CX117" i="1"/>
  <c r="CX117" i="3" s="1"/>
  <c r="CY117" i="1"/>
  <c r="CY117" i="3" s="1"/>
  <c r="CZ117" i="1"/>
  <c r="CZ117" i="3" s="1"/>
  <c r="DA117" i="1"/>
  <c r="DA117" i="3" s="1"/>
  <c r="DB117" i="1"/>
  <c r="DB117" i="3" s="1"/>
  <c r="DC117" i="1"/>
  <c r="DC117" i="3" s="1"/>
  <c r="DD117" i="1"/>
  <c r="DD117" i="3" s="1"/>
  <c r="DE117" i="1"/>
  <c r="DE117" i="3" s="1"/>
  <c r="CT118" i="1"/>
  <c r="CT118" i="3" s="1"/>
  <c r="CU118" i="1"/>
  <c r="CU118" i="3" s="1"/>
  <c r="CV118" i="1"/>
  <c r="CV118" i="3" s="1"/>
  <c r="CW118" i="1"/>
  <c r="CW118" i="3" s="1"/>
  <c r="CX118" i="1"/>
  <c r="CX118" i="3" s="1"/>
  <c r="CY118" i="1"/>
  <c r="CY118" i="3" s="1"/>
  <c r="CZ118" i="1"/>
  <c r="CZ118" i="3" s="1"/>
  <c r="DA118" i="1"/>
  <c r="DA118" i="3" s="1"/>
  <c r="DB118" i="1"/>
  <c r="DB118" i="3" s="1"/>
  <c r="DC118" i="1"/>
  <c r="DC118" i="3" s="1"/>
  <c r="DD118" i="1"/>
  <c r="DD118" i="3" s="1"/>
  <c r="DE118" i="1"/>
  <c r="DE118" i="3" s="1"/>
  <c r="CT119" i="1"/>
  <c r="CT119" i="3" s="1"/>
  <c r="CU119" i="1"/>
  <c r="CU119" i="3" s="1"/>
  <c r="CV119" i="1"/>
  <c r="CV119" i="3" s="1"/>
  <c r="CW119" i="1"/>
  <c r="CW119" i="3" s="1"/>
  <c r="CX119" i="1"/>
  <c r="CX119" i="3" s="1"/>
  <c r="CY119" i="1"/>
  <c r="CY119" i="3" s="1"/>
  <c r="CZ119" i="1"/>
  <c r="CZ119" i="3" s="1"/>
  <c r="DA119" i="1"/>
  <c r="DA119" i="3" s="1"/>
  <c r="DB119" i="1"/>
  <c r="DB119" i="3" s="1"/>
  <c r="DC119" i="1"/>
  <c r="DC119" i="3" s="1"/>
  <c r="DD119" i="1"/>
  <c r="DD119" i="3" s="1"/>
  <c r="DE119" i="1"/>
  <c r="DE119" i="3" s="1"/>
  <c r="CT120" i="1"/>
  <c r="CT120" i="3" s="1"/>
  <c r="CU120" i="1"/>
  <c r="CU120" i="3" s="1"/>
  <c r="CV120" i="1"/>
  <c r="CV120" i="3" s="1"/>
  <c r="CW120" i="1"/>
  <c r="CW120" i="3" s="1"/>
  <c r="CX120" i="1"/>
  <c r="CX120" i="3" s="1"/>
  <c r="CY120" i="1"/>
  <c r="CY120" i="3" s="1"/>
  <c r="CZ120" i="1"/>
  <c r="CZ120" i="3" s="1"/>
  <c r="DA120" i="1"/>
  <c r="DA120" i="3" s="1"/>
  <c r="DB120" i="1"/>
  <c r="DB120" i="3" s="1"/>
  <c r="DC120" i="1"/>
  <c r="DC120" i="3" s="1"/>
  <c r="DD120" i="1"/>
  <c r="DD120" i="3" s="1"/>
  <c r="DE120" i="1"/>
  <c r="DE120" i="3" s="1"/>
  <c r="CT121" i="1"/>
  <c r="CT121" i="3" s="1"/>
  <c r="CU121" i="1"/>
  <c r="CU121" i="3" s="1"/>
  <c r="CV121" i="1"/>
  <c r="CV121" i="3" s="1"/>
  <c r="CW121" i="1"/>
  <c r="CW121" i="3" s="1"/>
  <c r="CX121" i="1"/>
  <c r="CX121" i="3" s="1"/>
  <c r="CY121" i="1"/>
  <c r="CY121" i="3" s="1"/>
  <c r="CZ121" i="1"/>
  <c r="CZ121" i="3" s="1"/>
  <c r="DA121" i="1"/>
  <c r="DA121" i="3" s="1"/>
  <c r="DB121" i="1"/>
  <c r="DB121" i="3" s="1"/>
  <c r="DC121" i="1"/>
  <c r="DC121" i="3" s="1"/>
  <c r="DD121" i="1"/>
  <c r="DD121" i="3" s="1"/>
  <c r="DE121" i="1"/>
  <c r="DE121" i="3" s="1"/>
  <c r="CH3" i="1"/>
  <c r="CI3" i="1"/>
  <c r="CJ3" i="1"/>
  <c r="CK3" i="1"/>
  <c r="CL3" i="1"/>
  <c r="CM3" i="1"/>
  <c r="CN3" i="1"/>
  <c r="CO3" i="1"/>
  <c r="CP3" i="1"/>
  <c r="CQ3" i="1"/>
  <c r="CR3" i="1"/>
  <c r="CS3" i="1"/>
  <c r="CH4" i="1"/>
  <c r="CI4" i="1"/>
  <c r="CJ4" i="1"/>
  <c r="CK4" i="1"/>
  <c r="CL4" i="1"/>
  <c r="CM4" i="1"/>
  <c r="CN4" i="1"/>
  <c r="CO4" i="1"/>
  <c r="CP4" i="1"/>
  <c r="CQ4" i="1"/>
  <c r="CR4" i="1"/>
  <c r="CS4" i="1"/>
  <c r="CH5" i="1"/>
  <c r="CI5" i="1"/>
  <c r="CJ5" i="1"/>
  <c r="CK5" i="1"/>
  <c r="CL5" i="1"/>
  <c r="CM5" i="1"/>
  <c r="CN5" i="1"/>
  <c r="CO5" i="1"/>
  <c r="CP5" i="1"/>
  <c r="CQ5" i="1"/>
  <c r="CR5" i="1"/>
  <c r="CS5" i="1"/>
  <c r="CH6" i="1"/>
  <c r="CI6" i="1"/>
  <c r="CJ6" i="1"/>
  <c r="CK6" i="1"/>
  <c r="CL6" i="1"/>
  <c r="CM6" i="1"/>
  <c r="CN6" i="1"/>
  <c r="CO6" i="1"/>
  <c r="CP6" i="1"/>
  <c r="CQ6" i="1"/>
  <c r="CR6" i="1"/>
  <c r="CS6" i="1"/>
  <c r="CH7" i="1"/>
  <c r="CI7" i="1"/>
  <c r="CJ7" i="1"/>
  <c r="CK7" i="1"/>
  <c r="CL7" i="1"/>
  <c r="CM7" i="1"/>
  <c r="CN7" i="1"/>
  <c r="CO7" i="1"/>
  <c r="CP7" i="1"/>
  <c r="CQ7" i="1"/>
  <c r="CR7" i="1"/>
  <c r="CS7" i="1"/>
  <c r="CH8" i="1"/>
  <c r="CI8" i="1"/>
  <c r="CJ8" i="1"/>
  <c r="CK8" i="1"/>
  <c r="CL8" i="1"/>
  <c r="CM8" i="1"/>
  <c r="CN8" i="1"/>
  <c r="CO8" i="1"/>
  <c r="CP8" i="1"/>
  <c r="CQ8" i="1"/>
  <c r="CR8" i="1"/>
  <c r="CS8" i="1"/>
  <c r="CH9" i="1"/>
  <c r="CI9" i="1"/>
  <c r="CJ9" i="1"/>
  <c r="CK9" i="1"/>
  <c r="CL9" i="1"/>
  <c r="CM9" i="1"/>
  <c r="CN9" i="1"/>
  <c r="CO9" i="1"/>
  <c r="CP9" i="1"/>
  <c r="CQ9" i="1"/>
  <c r="CR9" i="1"/>
  <c r="CS9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H86" i="1"/>
  <c r="CH86" i="3" s="1"/>
  <c r="CI86" i="1"/>
  <c r="CI86" i="3" s="1"/>
  <c r="CJ86" i="1"/>
  <c r="CJ86" i="3" s="1"/>
  <c r="CK86" i="1"/>
  <c r="CK86" i="3" s="1"/>
  <c r="CL86" i="1"/>
  <c r="CL86" i="3" s="1"/>
  <c r="CM86" i="1"/>
  <c r="CM86" i="3" s="1"/>
  <c r="CN86" i="1"/>
  <c r="CN86" i="3" s="1"/>
  <c r="CO86" i="1"/>
  <c r="CO86" i="3" s="1"/>
  <c r="CP86" i="1"/>
  <c r="CP86" i="3" s="1"/>
  <c r="CQ86" i="1"/>
  <c r="CQ86" i="3" s="1"/>
  <c r="CR86" i="1"/>
  <c r="CR86" i="3" s="1"/>
  <c r="CS86" i="1"/>
  <c r="CS86" i="3" s="1"/>
  <c r="CH87" i="1"/>
  <c r="CI87" i="1"/>
  <c r="CJ87" i="1"/>
  <c r="CK87" i="1"/>
  <c r="CL87" i="1"/>
  <c r="CL87" i="3" s="1"/>
  <c r="CM87" i="1"/>
  <c r="CN87" i="1"/>
  <c r="CO87" i="1"/>
  <c r="CO87" i="3" s="1"/>
  <c r="CP87" i="1"/>
  <c r="CQ87" i="1"/>
  <c r="CR87" i="1"/>
  <c r="CS87" i="1"/>
  <c r="CH88" i="1"/>
  <c r="CH88" i="3" s="1"/>
  <c r="CI88" i="1"/>
  <c r="CI88" i="3" s="1"/>
  <c r="CJ88" i="1"/>
  <c r="CJ88" i="3" s="1"/>
  <c r="CK88" i="1"/>
  <c r="CK88" i="3" s="1"/>
  <c r="CL88" i="1"/>
  <c r="CL88" i="3" s="1"/>
  <c r="CM88" i="1"/>
  <c r="CM88" i="3" s="1"/>
  <c r="CN88" i="1"/>
  <c r="CN88" i="3" s="1"/>
  <c r="CO88" i="1"/>
  <c r="CO88" i="3" s="1"/>
  <c r="CP88" i="1"/>
  <c r="CP88" i="3" s="1"/>
  <c r="CQ88" i="1"/>
  <c r="CQ88" i="3" s="1"/>
  <c r="CR88" i="1"/>
  <c r="CR88" i="3" s="1"/>
  <c r="CS88" i="1"/>
  <c r="CS88" i="3" s="1"/>
  <c r="CH89" i="1"/>
  <c r="CI89" i="1"/>
  <c r="CJ89" i="1"/>
  <c r="CK89" i="1"/>
  <c r="CL89" i="1"/>
  <c r="CL89" i="3" s="1"/>
  <c r="CM89" i="1"/>
  <c r="CN89" i="1"/>
  <c r="CO89" i="1"/>
  <c r="CO89" i="3" s="1"/>
  <c r="CP89" i="1"/>
  <c r="CQ89" i="1"/>
  <c r="CR89" i="1"/>
  <c r="CS89" i="1"/>
  <c r="CH90" i="1"/>
  <c r="CH90" i="3" s="1"/>
  <c r="CI90" i="1"/>
  <c r="CI90" i="3" s="1"/>
  <c r="CJ90" i="1"/>
  <c r="CJ90" i="3" s="1"/>
  <c r="CK90" i="1"/>
  <c r="CK90" i="3" s="1"/>
  <c r="CL90" i="1"/>
  <c r="CL90" i="3" s="1"/>
  <c r="CM90" i="1"/>
  <c r="CM90" i="3" s="1"/>
  <c r="CN90" i="1"/>
  <c r="CN90" i="3" s="1"/>
  <c r="CO90" i="1"/>
  <c r="CO90" i="3" s="1"/>
  <c r="CP90" i="1"/>
  <c r="CP90" i="3" s="1"/>
  <c r="CQ90" i="1"/>
  <c r="CQ90" i="3" s="1"/>
  <c r="CR90" i="1"/>
  <c r="CR90" i="3" s="1"/>
  <c r="CS90" i="1"/>
  <c r="CS90" i="3" s="1"/>
  <c r="CH91" i="1"/>
  <c r="CI91" i="1"/>
  <c r="CJ91" i="1"/>
  <c r="CK91" i="1"/>
  <c r="CL91" i="1"/>
  <c r="CL91" i="3" s="1"/>
  <c r="CM91" i="1"/>
  <c r="CN91" i="1"/>
  <c r="CO91" i="1"/>
  <c r="CO91" i="3" s="1"/>
  <c r="CP91" i="1"/>
  <c r="CQ91" i="1"/>
  <c r="CR91" i="1"/>
  <c r="CS91" i="1"/>
  <c r="CH92" i="1"/>
  <c r="CH92" i="3" s="1"/>
  <c r="CI92" i="1"/>
  <c r="CI92" i="3" s="1"/>
  <c r="CJ92" i="1"/>
  <c r="CJ92" i="3" s="1"/>
  <c r="CK92" i="1"/>
  <c r="CK92" i="3" s="1"/>
  <c r="CL92" i="1"/>
  <c r="CL92" i="3" s="1"/>
  <c r="CM92" i="1"/>
  <c r="CM92" i="3" s="1"/>
  <c r="CN92" i="1"/>
  <c r="CN92" i="3" s="1"/>
  <c r="CO92" i="1"/>
  <c r="CO92" i="3" s="1"/>
  <c r="CP92" i="1"/>
  <c r="CP92" i="3" s="1"/>
  <c r="CQ92" i="1"/>
  <c r="CQ92" i="3" s="1"/>
  <c r="CR92" i="1"/>
  <c r="CR92" i="3" s="1"/>
  <c r="CS92" i="1"/>
  <c r="CS92" i="3" s="1"/>
  <c r="CH93" i="1"/>
  <c r="CI93" i="1"/>
  <c r="CJ93" i="1"/>
  <c r="CK93" i="1"/>
  <c r="CL93" i="1"/>
  <c r="CL93" i="3" s="1"/>
  <c r="CM93" i="1"/>
  <c r="CN93" i="1"/>
  <c r="CO93" i="1"/>
  <c r="CO93" i="3" s="1"/>
  <c r="CP93" i="1"/>
  <c r="CQ93" i="1"/>
  <c r="CR93" i="1"/>
  <c r="CS93" i="1"/>
  <c r="CH94" i="1"/>
  <c r="CH94" i="3" s="1"/>
  <c r="CI94" i="1"/>
  <c r="CI94" i="3" s="1"/>
  <c r="CJ94" i="1"/>
  <c r="CJ94" i="3" s="1"/>
  <c r="CK94" i="1"/>
  <c r="CK94" i="3" s="1"/>
  <c r="CL94" i="1"/>
  <c r="CL94" i="3" s="1"/>
  <c r="CM94" i="1"/>
  <c r="CM94" i="3" s="1"/>
  <c r="CN94" i="1"/>
  <c r="CN94" i="3" s="1"/>
  <c r="CO94" i="1"/>
  <c r="CO94" i="3" s="1"/>
  <c r="CP94" i="1"/>
  <c r="CP94" i="3" s="1"/>
  <c r="CQ94" i="1"/>
  <c r="CQ94" i="3" s="1"/>
  <c r="CR94" i="1"/>
  <c r="CR94" i="3" s="1"/>
  <c r="CS94" i="1"/>
  <c r="CS94" i="3" s="1"/>
  <c r="CH95" i="1"/>
  <c r="CI95" i="1"/>
  <c r="CJ95" i="1"/>
  <c r="CK95" i="1"/>
  <c r="CL95" i="1"/>
  <c r="CL95" i="3" s="1"/>
  <c r="CM95" i="1"/>
  <c r="CN95" i="1"/>
  <c r="CO95" i="1"/>
  <c r="CO95" i="3" s="1"/>
  <c r="CP95" i="1"/>
  <c r="CQ95" i="1"/>
  <c r="CR95" i="1"/>
  <c r="CS95" i="1"/>
  <c r="CH96" i="1"/>
  <c r="CH96" i="3" s="1"/>
  <c r="CI96" i="1"/>
  <c r="CI96" i="3" s="1"/>
  <c r="CJ96" i="1"/>
  <c r="CJ96" i="3" s="1"/>
  <c r="CK96" i="1"/>
  <c r="CK96" i="3" s="1"/>
  <c r="CL96" i="1"/>
  <c r="CL96" i="3" s="1"/>
  <c r="CM96" i="1"/>
  <c r="CM96" i="3" s="1"/>
  <c r="CN96" i="1"/>
  <c r="CN96" i="3" s="1"/>
  <c r="CO96" i="1"/>
  <c r="CO96" i="3" s="1"/>
  <c r="CP96" i="1"/>
  <c r="CP96" i="3" s="1"/>
  <c r="CQ96" i="1"/>
  <c r="CQ96" i="3" s="1"/>
  <c r="CR96" i="1"/>
  <c r="CR96" i="3" s="1"/>
  <c r="CS96" i="1"/>
  <c r="CS96" i="3" s="1"/>
  <c r="CH97" i="1"/>
  <c r="CI97" i="1"/>
  <c r="CJ97" i="1"/>
  <c r="CK97" i="1"/>
  <c r="CL97" i="1"/>
  <c r="CL97" i="3" s="1"/>
  <c r="CM97" i="1"/>
  <c r="CN97" i="1"/>
  <c r="CO97" i="1"/>
  <c r="CO97" i="3" s="1"/>
  <c r="CP97" i="1"/>
  <c r="CQ97" i="1"/>
  <c r="CR97" i="1"/>
  <c r="CS97" i="1"/>
  <c r="CH98" i="1"/>
  <c r="CH98" i="3" s="1"/>
  <c r="CI98" i="1"/>
  <c r="CI98" i="3" s="1"/>
  <c r="CJ98" i="1"/>
  <c r="CJ98" i="3" s="1"/>
  <c r="CK98" i="1"/>
  <c r="CK98" i="3" s="1"/>
  <c r="CL98" i="1"/>
  <c r="CL98" i="3" s="1"/>
  <c r="CM98" i="1"/>
  <c r="CM98" i="3" s="1"/>
  <c r="CN98" i="1"/>
  <c r="CN98" i="3" s="1"/>
  <c r="CO98" i="1"/>
  <c r="CO98" i="3" s="1"/>
  <c r="CP98" i="1"/>
  <c r="CP98" i="3" s="1"/>
  <c r="CQ98" i="1"/>
  <c r="CQ98" i="3" s="1"/>
  <c r="CR98" i="1"/>
  <c r="CR98" i="3" s="1"/>
  <c r="CS98" i="1"/>
  <c r="CS98" i="3" s="1"/>
  <c r="CH99" i="1"/>
  <c r="CH99" i="3" s="1"/>
  <c r="CI99" i="1"/>
  <c r="CI99" i="3" s="1"/>
  <c r="CJ99" i="1"/>
  <c r="CJ99" i="3" s="1"/>
  <c r="CK99" i="1"/>
  <c r="CK99" i="3" s="1"/>
  <c r="CL99" i="1"/>
  <c r="CL99" i="3" s="1"/>
  <c r="CM99" i="1"/>
  <c r="CM99" i="3" s="1"/>
  <c r="CN99" i="1"/>
  <c r="CN99" i="3" s="1"/>
  <c r="CO99" i="1"/>
  <c r="CO99" i="3" s="1"/>
  <c r="CP99" i="1"/>
  <c r="CP99" i="3" s="1"/>
  <c r="CQ99" i="1"/>
  <c r="CQ99" i="3" s="1"/>
  <c r="CR99" i="1"/>
  <c r="CR99" i="3" s="1"/>
  <c r="CS99" i="1"/>
  <c r="CS99" i="3" s="1"/>
  <c r="CH100" i="1"/>
  <c r="CH100" i="3" s="1"/>
  <c r="CI100" i="1"/>
  <c r="CI100" i="3" s="1"/>
  <c r="CJ100" i="1"/>
  <c r="CJ100" i="3" s="1"/>
  <c r="CK100" i="1"/>
  <c r="CK100" i="3" s="1"/>
  <c r="CL100" i="1"/>
  <c r="CL100" i="3" s="1"/>
  <c r="CM100" i="1"/>
  <c r="CM100" i="3" s="1"/>
  <c r="CN100" i="1"/>
  <c r="CN100" i="3" s="1"/>
  <c r="CO100" i="1"/>
  <c r="CO100" i="3" s="1"/>
  <c r="CP100" i="1"/>
  <c r="CP100" i="3" s="1"/>
  <c r="CQ100" i="1"/>
  <c r="CQ100" i="3" s="1"/>
  <c r="CR100" i="1"/>
  <c r="CR100" i="3" s="1"/>
  <c r="CS100" i="1"/>
  <c r="CS100" i="3" s="1"/>
  <c r="CH101" i="1"/>
  <c r="CH101" i="3" s="1"/>
  <c r="CI101" i="1"/>
  <c r="CI101" i="3" s="1"/>
  <c r="CJ101" i="1"/>
  <c r="CJ101" i="3" s="1"/>
  <c r="CK101" i="1"/>
  <c r="CK101" i="3" s="1"/>
  <c r="CL101" i="1"/>
  <c r="CL101" i="3" s="1"/>
  <c r="CM101" i="1"/>
  <c r="CM101" i="3" s="1"/>
  <c r="CN101" i="1"/>
  <c r="CN101" i="3" s="1"/>
  <c r="CO101" i="1"/>
  <c r="CO101" i="3" s="1"/>
  <c r="CP101" i="1"/>
  <c r="CP101" i="3" s="1"/>
  <c r="CQ101" i="1"/>
  <c r="CQ101" i="3" s="1"/>
  <c r="CR101" i="1"/>
  <c r="CR101" i="3" s="1"/>
  <c r="CS101" i="1"/>
  <c r="CS101" i="3" s="1"/>
  <c r="CH102" i="1"/>
  <c r="CH102" i="3" s="1"/>
  <c r="CI102" i="1"/>
  <c r="CI102" i="3" s="1"/>
  <c r="CJ102" i="1"/>
  <c r="CJ102" i="3" s="1"/>
  <c r="CK102" i="1"/>
  <c r="CK102" i="3" s="1"/>
  <c r="CL102" i="1"/>
  <c r="CL102" i="3" s="1"/>
  <c r="CM102" i="1"/>
  <c r="CM102" i="3" s="1"/>
  <c r="CN102" i="1"/>
  <c r="CN102" i="3" s="1"/>
  <c r="CO102" i="1"/>
  <c r="CO102" i="3" s="1"/>
  <c r="CP102" i="1"/>
  <c r="CP102" i="3" s="1"/>
  <c r="CQ102" i="1"/>
  <c r="CQ102" i="3" s="1"/>
  <c r="CR102" i="1"/>
  <c r="CR102" i="3" s="1"/>
  <c r="CS102" i="1"/>
  <c r="CS102" i="3" s="1"/>
  <c r="CH103" i="1"/>
  <c r="CH103" i="3" s="1"/>
  <c r="CI103" i="1"/>
  <c r="CI103" i="3" s="1"/>
  <c r="CJ103" i="1"/>
  <c r="CJ103" i="3" s="1"/>
  <c r="CK103" i="1"/>
  <c r="CK103" i="3" s="1"/>
  <c r="CL103" i="1"/>
  <c r="CL103" i="3" s="1"/>
  <c r="CM103" i="1"/>
  <c r="CM103" i="3" s="1"/>
  <c r="CN103" i="1"/>
  <c r="CN103" i="3" s="1"/>
  <c r="CO103" i="1"/>
  <c r="CO103" i="3" s="1"/>
  <c r="CP103" i="1"/>
  <c r="CP103" i="3" s="1"/>
  <c r="CQ103" i="1"/>
  <c r="CQ103" i="3" s="1"/>
  <c r="CR103" i="1"/>
  <c r="CR103" i="3" s="1"/>
  <c r="CS103" i="1"/>
  <c r="CS103" i="3" s="1"/>
  <c r="CH104" i="1"/>
  <c r="CH104" i="3" s="1"/>
  <c r="CI104" i="1"/>
  <c r="CI104" i="3" s="1"/>
  <c r="CJ104" i="1"/>
  <c r="CJ104" i="3" s="1"/>
  <c r="CK104" i="1"/>
  <c r="CK104" i="3" s="1"/>
  <c r="CL104" i="1"/>
  <c r="CL104" i="3" s="1"/>
  <c r="CM104" i="1"/>
  <c r="CM104" i="3" s="1"/>
  <c r="CN104" i="1"/>
  <c r="CN104" i="3" s="1"/>
  <c r="CO104" i="1"/>
  <c r="CO104" i="3" s="1"/>
  <c r="CP104" i="1"/>
  <c r="CP104" i="3" s="1"/>
  <c r="CQ104" i="1"/>
  <c r="CQ104" i="3" s="1"/>
  <c r="CR104" i="1"/>
  <c r="CR104" i="3" s="1"/>
  <c r="CS104" i="1"/>
  <c r="CS104" i="3" s="1"/>
  <c r="CH105" i="1"/>
  <c r="CH105" i="3" s="1"/>
  <c r="CI105" i="1"/>
  <c r="CI105" i="3" s="1"/>
  <c r="CJ105" i="1"/>
  <c r="CJ105" i="3" s="1"/>
  <c r="CK105" i="1"/>
  <c r="CK105" i="3" s="1"/>
  <c r="CL105" i="1"/>
  <c r="CL105" i="3" s="1"/>
  <c r="CM105" i="1"/>
  <c r="CM105" i="3" s="1"/>
  <c r="CN105" i="1"/>
  <c r="CN105" i="3" s="1"/>
  <c r="CO105" i="1"/>
  <c r="CO105" i="3" s="1"/>
  <c r="CP105" i="1"/>
  <c r="CP105" i="3" s="1"/>
  <c r="CQ105" i="1"/>
  <c r="CQ105" i="3" s="1"/>
  <c r="CR105" i="1"/>
  <c r="CR105" i="3" s="1"/>
  <c r="CS105" i="1"/>
  <c r="CS105" i="3" s="1"/>
  <c r="CH106" i="1"/>
  <c r="CH106" i="3" s="1"/>
  <c r="CI106" i="1"/>
  <c r="CI106" i="3" s="1"/>
  <c r="CJ106" i="1"/>
  <c r="CJ106" i="3" s="1"/>
  <c r="CK106" i="1"/>
  <c r="CK106" i="3" s="1"/>
  <c r="CL106" i="1"/>
  <c r="CL106" i="3" s="1"/>
  <c r="CM106" i="1"/>
  <c r="CM106" i="3" s="1"/>
  <c r="CN106" i="1"/>
  <c r="CN106" i="3" s="1"/>
  <c r="CO106" i="1"/>
  <c r="CO106" i="3" s="1"/>
  <c r="CP106" i="1"/>
  <c r="CP106" i="3" s="1"/>
  <c r="CQ106" i="1"/>
  <c r="CQ106" i="3" s="1"/>
  <c r="CR106" i="1"/>
  <c r="CR106" i="3" s="1"/>
  <c r="CS106" i="1"/>
  <c r="CS106" i="3" s="1"/>
  <c r="CH107" i="1"/>
  <c r="CH107" i="3" s="1"/>
  <c r="CI107" i="1"/>
  <c r="CI107" i="3" s="1"/>
  <c r="CJ107" i="1"/>
  <c r="CJ107" i="3" s="1"/>
  <c r="CK107" i="1"/>
  <c r="CK107" i="3" s="1"/>
  <c r="CL107" i="1"/>
  <c r="CL107" i="3" s="1"/>
  <c r="CM107" i="1"/>
  <c r="CM107" i="3" s="1"/>
  <c r="CN107" i="1"/>
  <c r="CN107" i="3" s="1"/>
  <c r="CO107" i="1"/>
  <c r="CO107" i="3" s="1"/>
  <c r="CP107" i="1"/>
  <c r="CP107" i="3" s="1"/>
  <c r="CQ107" i="1"/>
  <c r="CQ107" i="3" s="1"/>
  <c r="CR107" i="1"/>
  <c r="CR107" i="3" s="1"/>
  <c r="CS107" i="1"/>
  <c r="CS107" i="3" s="1"/>
  <c r="CH108" i="1"/>
  <c r="CH108" i="3" s="1"/>
  <c r="CI108" i="1"/>
  <c r="CI108" i="3" s="1"/>
  <c r="CJ108" i="1"/>
  <c r="CJ108" i="3" s="1"/>
  <c r="CK108" i="1"/>
  <c r="CK108" i="3" s="1"/>
  <c r="CL108" i="1"/>
  <c r="CL108" i="3" s="1"/>
  <c r="CM108" i="1"/>
  <c r="CM108" i="3" s="1"/>
  <c r="CN108" i="1"/>
  <c r="CN108" i="3" s="1"/>
  <c r="CO108" i="1"/>
  <c r="CO108" i="3" s="1"/>
  <c r="CP108" i="1"/>
  <c r="CP108" i="3" s="1"/>
  <c r="CQ108" i="1"/>
  <c r="CQ108" i="3" s="1"/>
  <c r="CR108" i="1"/>
  <c r="CR108" i="3" s="1"/>
  <c r="CS108" i="1"/>
  <c r="CS108" i="3" s="1"/>
  <c r="CH109" i="1"/>
  <c r="CH109" i="3" s="1"/>
  <c r="CI109" i="1"/>
  <c r="CI109" i="3" s="1"/>
  <c r="CJ109" i="1"/>
  <c r="CJ109" i="3" s="1"/>
  <c r="CK109" i="1"/>
  <c r="CK109" i="3" s="1"/>
  <c r="CL109" i="1"/>
  <c r="CL109" i="3" s="1"/>
  <c r="CM109" i="1"/>
  <c r="CM109" i="3" s="1"/>
  <c r="CN109" i="1"/>
  <c r="CN109" i="3" s="1"/>
  <c r="CO109" i="1"/>
  <c r="CO109" i="3" s="1"/>
  <c r="CP109" i="1"/>
  <c r="CP109" i="3" s="1"/>
  <c r="CQ109" i="1"/>
  <c r="CQ109" i="3" s="1"/>
  <c r="CR109" i="1"/>
  <c r="CR109" i="3" s="1"/>
  <c r="CS109" i="1"/>
  <c r="CS109" i="3" s="1"/>
  <c r="BV3" i="1"/>
  <c r="BW3" i="1"/>
  <c r="BX3" i="1"/>
  <c r="BY3" i="1"/>
  <c r="BZ3" i="1"/>
  <c r="CA3" i="1"/>
  <c r="CB3" i="1"/>
  <c r="CC3" i="1"/>
  <c r="CD3" i="1"/>
  <c r="CE3" i="1"/>
  <c r="CF3" i="1"/>
  <c r="CG3" i="1"/>
  <c r="BV4" i="1"/>
  <c r="BW4" i="1"/>
  <c r="BX4" i="1"/>
  <c r="BY4" i="1"/>
  <c r="BZ4" i="1"/>
  <c r="CA4" i="1"/>
  <c r="CB4" i="1"/>
  <c r="CC4" i="1"/>
  <c r="CD4" i="1"/>
  <c r="CE4" i="1"/>
  <c r="CF4" i="1"/>
  <c r="CG4" i="1"/>
  <c r="BV5" i="1"/>
  <c r="BW5" i="1"/>
  <c r="BX5" i="1"/>
  <c r="BY5" i="1"/>
  <c r="BZ5" i="1"/>
  <c r="CA5" i="1"/>
  <c r="CB5" i="1"/>
  <c r="CC5" i="1"/>
  <c r="CD5" i="1"/>
  <c r="CE5" i="1"/>
  <c r="CF5" i="1"/>
  <c r="CG5" i="1"/>
  <c r="BV6" i="1"/>
  <c r="BW6" i="1"/>
  <c r="BX6" i="1"/>
  <c r="BY6" i="1"/>
  <c r="BZ6" i="1"/>
  <c r="CA6" i="1"/>
  <c r="CB6" i="1"/>
  <c r="CC6" i="1"/>
  <c r="CD6" i="1"/>
  <c r="CE6" i="1"/>
  <c r="CF6" i="1"/>
  <c r="CG6" i="1"/>
  <c r="BV7" i="1"/>
  <c r="BW7" i="1"/>
  <c r="BX7" i="1"/>
  <c r="BY7" i="1"/>
  <c r="BZ7" i="1"/>
  <c r="CA7" i="1"/>
  <c r="CB7" i="1"/>
  <c r="CC7" i="1"/>
  <c r="CD7" i="1"/>
  <c r="CE7" i="1"/>
  <c r="CF7" i="1"/>
  <c r="CG7" i="1"/>
  <c r="BV8" i="1"/>
  <c r="BW8" i="1"/>
  <c r="BX8" i="1"/>
  <c r="BY8" i="1"/>
  <c r="BZ8" i="1"/>
  <c r="CA8" i="1"/>
  <c r="CB8" i="1"/>
  <c r="CC8" i="1"/>
  <c r="CD8" i="1"/>
  <c r="CE8" i="1"/>
  <c r="CF8" i="1"/>
  <c r="CG8" i="1"/>
  <c r="BV9" i="1"/>
  <c r="BW9" i="1"/>
  <c r="BX9" i="1"/>
  <c r="BY9" i="1"/>
  <c r="BZ9" i="1"/>
  <c r="CA9" i="1"/>
  <c r="CB9" i="1"/>
  <c r="CC9" i="1"/>
  <c r="CD9" i="1"/>
  <c r="CE9" i="1"/>
  <c r="CF9" i="1"/>
  <c r="CG9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BV74" i="1"/>
  <c r="BW74" i="1"/>
  <c r="BX74" i="1"/>
  <c r="BY74" i="1"/>
  <c r="BZ74" i="1"/>
  <c r="BZ74" i="3" s="1"/>
  <c r="CA74" i="1"/>
  <c r="CB74" i="1"/>
  <c r="CB74" i="3" s="1"/>
  <c r="CC74" i="1"/>
  <c r="CD74" i="1"/>
  <c r="CE74" i="1"/>
  <c r="CF74" i="1"/>
  <c r="CG74" i="1"/>
  <c r="BV75" i="1"/>
  <c r="BV75" i="3" s="1"/>
  <c r="BW75" i="1"/>
  <c r="BW75" i="3" s="1"/>
  <c r="BX75" i="1"/>
  <c r="BX75" i="3" s="1"/>
  <c r="BY75" i="1"/>
  <c r="BY75" i="3" s="1"/>
  <c r="BZ75" i="1"/>
  <c r="BZ75" i="3" s="1"/>
  <c r="CA75" i="1"/>
  <c r="CA75" i="3" s="1"/>
  <c r="CB75" i="1"/>
  <c r="CB75" i="3" s="1"/>
  <c r="CC75" i="1"/>
  <c r="CC75" i="3" s="1"/>
  <c r="CD75" i="1"/>
  <c r="CD75" i="3" s="1"/>
  <c r="CE75" i="1"/>
  <c r="CE75" i="3" s="1"/>
  <c r="CF75" i="1"/>
  <c r="CF75" i="3" s="1"/>
  <c r="CG75" i="1"/>
  <c r="CG75" i="3" s="1"/>
  <c r="BV76" i="1"/>
  <c r="BW76" i="1"/>
  <c r="BX76" i="1"/>
  <c r="BY76" i="1"/>
  <c r="BZ76" i="1"/>
  <c r="BZ76" i="3" s="1"/>
  <c r="CA76" i="1"/>
  <c r="CB76" i="1"/>
  <c r="CB76" i="3" s="1"/>
  <c r="CC76" i="1"/>
  <c r="CD76" i="1"/>
  <c r="CE76" i="1"/>
  <c r="CF76" i="1"/>
  <c r="CG76" i="1"/>
  <c r="BV77" i="1"/>
  <c r="BV77" i="3" s="1"/>
  <c r="BW77" i="1"/>
  <c r="BW77" i="3" s="1"/>
  <c r="BX77" i="1"/>
  <c r="BX77" i="3" s="1"/>
  <c r="BY77" i="1"/>
  <c r="BY77" i="3" s="1"/>
  <c r="BZ77" i="1"/>
  <c r="BZ77" i="3" s="1"/>
  <c r="CA77" i="1"/>
  <c r="CA77" i="3" s="1"/>
  <c r="CB77" i="1"/>
  <c r="CB77" i="3" s="1"/>
  <c r="CC77" i="1"/>
  <c r="CC77" i="3" s="1"/>
  <c r="CD77" i="1"/>
  <c r="CD77" i="3" s="1"/>
  <c r="CE77" i="1"/>
  <c r="CE77" i="3" s="1"/>
  <c r="CF77" i="1"/>
  <c r="CF77" i="3" s="1"/>
  <c r="CG77" i="1"/>
  <c r="CG77" i="3" s="1"/>
  <c r="BV78" i="1"/>
  <c r="BW78" i="1"/>
  <c r="BX78" i="1"/>
  <c r="BY78" i="1"/>
  <c r="BZ78" i="1"/>
  <c r="BZ78" i="3" s="1"/>
  <c r="CA78" i="1"/>
  <c r="CB78" i="1"/>
  <c r="CB78" i="3" s="1"/>
  <c r="CC78" i="1"/>
  <c r="CD78" i="1"/>
  <c r="CE78" i="1"/>
  <c r="CF78" i="1"/>
  <c r="CG78" i="1"/>
  <c r="BV79" i="1"/>
  <c r="BV79" i="3" s="1"/>
  <c r="BW79" i="1"/>
  <c r="BW79" i="3" s="1"/>
  <c r="BX79" i="1"/>
  <c r="BX79" i="3" s="1"/>
  <c r="BY79" i="1"/>
  <c r="BY79" i="3" s="1"/>
  <c r="BZ79" i="1"/>
  <c r="BZ79" i="3" s="1"/>
  <c r="CA79" i="1"/>
  <c r="CA79" i="3" s="1"/>
  <c r="CB79" i="1"/>
  <c r="CB79" i="3" s="1"/>
  <c r="CC79" i="1"/>
  <c r="CC79" i="3" s="1"/>
  <c r="CD79" i="1"/>
  <c r="CD79" i="3" s="1"/>
  <c r="CE79" i="1"/>
  <c r="CE79" i="3" s="1"/>
  <c r="CF79" i="1"/>
  <c r="CF79" i="3" s="1"/>
  <c r="CG79" i="1"/>
  <c r="CG79" i="3" s="1"/>
  <c r="BV80" i="1"/>
  <c r="BW80" i="1"/>
  <c r="BX80" i="1"/>
  <c r="BY80" i="1"/>
  <c r="BZ80" i="1"/>
  <c r="BZ80" i="3" s="1"/>
  <c r="CA80" i="1"/>
  <c r="CA80" i="3" s="1"/>
  <c r="CB80" i="1"/>
  <c r="CB80" i="3" s="1"/>
  <c r="CC80" i="1"/>
  <c r="CD80" i="1"/>
  <c r="CE80" i="1"/>
  <c r="CF80" i="1"/>
  <c r="CG80" i="1"/>
  <c r="BV81" i="1"/>
  <c r="BV81" i="3" s="1"/>
  <c r="BW81" i="1"/>
  <c r="BW81" i="3" s="1"/>
  <c r="BX81" i="1"/>
  <c r="BX81" i="3" s="1"/>
  <c r="BY81" i="1"/>
  <c r="BY81" i="3" s="1"/>
  <c r="BZ81" i="1"/>
  <c r="BZ81" i="3" s="1"/>
  <c r="CA81" i="1"/>
  <c r="CA81" i="3" s="1"/>
  <c r="CB81" i="1"/>
  <c r="CB81" i="3" s="1"/>
  <c r="CC81" i="1"/>
  <c r="CC81" i="3" s="1"/>
  <c r="CD81" i="1"/>
  <c r="CD81" i="3" s="1"/>
  <c r="CE81" i="1"/>
  <c r="CE81" i="3" s="1"/>
  <c r="CF81" i="1"/>
  <c r="CF81" i="3" s="1"/>
  <c r="CG81" i="1"/>
  <c r="CG81" i="3" s="1"/>
  <c r="BV82" i="1"/>
  <c r="BW82" i="1"/>
  <c r="BX82" i="1"/>
  <c r="BY82" i="1"/>
  <c r="BZ82" i="1"/>
  <c r="BZ82" i="3" s="1"/>
  <c r="CA82" i="1"/>
  <c r="CA82" i="3" s="1"/>
  <c r="CB82" i="1"/>
  <c r="CB82" i="3" s="1"/>
  <c r="CC82" i="1"/>
  <c r="CD82" i="1"/>
  <c r="CE82" i="1"/>
  <c r="CF82" i="1"/>
  <c r="CG82" i="1"/>
  <c r="BV83" i="1"/>
  <c r="BV83" i="3" s="1"/>
  <c r="BW83" i="1"/>
  <c r="BW83" i="3" s="1"/>
  <c r="BX83" i="1"/>
  <c r="BX83" i="3" s="1"/>
  <c r="BY83" i="1"/>
  <c r="BY83" i="3" s="1"/>
  <c r="BZ83" i="1"/>
  <c r="BZ83" i="3" s="1"/>
  <c r="CA83" i="1"/>
  <c r="CA83" i="3" s="1"/>
  <c r="CB83" i="1"/>
  <c r="CB83" i="3" s="1"/>
  <c r="CC83" i="1"/>
  <c r="CC83" i="3" s="1"/>
  <c r="CD83" i="1"/>
  <c r="CD83" i="3" s="1"/>
  <c r="CE83" i="1"/>
  <c r="CE83" i="3" s="1"/>
  <c r="CF83" i="1"/>
  <c r="CF83" i="3" s="1"/>
  <c r="CG83" i="1"/>
  <c r="CG83" i="3" s="1"/>
  <c r="BV84" i="1"/>
  <c r="BW84" i="1"/>
  <c r="BX84" i="1"/>
  <c r="BY84" i="1"/>
  <c r="BZ84" i="1"/>
  <c r="BZ84" i="3" s="1"/>
  <c r="CA84" i="1"/>
  <c r="CA84" i="3" s="1"/>
  <c r="CB84" i="1"/>
  <c r="CB84" i="3" s="1"/>
  <c r="CC84" i="1"/>
  <c r="CD84" i="1"/>
  <c r="CE84" i="1"/>
  <c r="CF84" i="1"/>
  <c r="CG84" i="1"/>
  <c r="BV85" i="1"/>
  <c r="BV85" i="3" s="1"/>
  <c r="BW85" i="1"/>
  <c r="BW85" i="3" s="1"/>
  <c r="BX85" i="1"/>
  <c r="BX85" i="3" s="1"/>
  <c r="BY85" i="1"/>
  <c r="BY85" i="3" s="1"/>
  <c r="BZ85" i="1"/>
  <c r="BZ85" i="3" s="1"/>
  <c r="CA85" i="1"/>
  <c r="CA85" i="3" s="1"/>
  <c r="CB85" i="1"/>
  <c r="CB85" i="3" s="1"/>
  <c r="CC85" i="1"/>
  <c r="CC85" i="3" s="1"/>
  <c r="CD85" i="1"/>
  <c r="CD85" i="3" s="1"/>
  <c r="CE85" i="1"/>
  <c r="CE85" i="3" s="1"/>
  <c r="CF85" i="1"/>
  <c r="CF85" i="3" s="1"/>
  <c r="CG85" i="1"/>
  <c r="CG85" i="3" s="1"/>
  <c r="BV86" i="1"/>
  <c r="BV86" i="3" s="1"/>
  <c r="BW86" i="1"/>
  <c r="BW86" i="3" s="1"/>
  <c r="BX86" i="1"/>
  <c r="BX86" i="3" s="1"/>
  <c r="BY86" i="1"/>
  <c r="BY86" i="3" s="1"/>
  <c r="BZ86" i="1"/>
  <c r="BZ86" i="3" s="1"/>
  <c r="CA86" i="1"/>
  <c r="CA86" i="3" s="1"/>
  <c r="CB86" i="1"/>
  <c r="CB86" i="3" s="1"/>
  <c r="CC86" i="1"/>
  <c r="CC86" i="3" s="1"/>
  <c r="CD86" i="1"/>
  <c r="CD86" i="3" s="1"/>
  <c r="CE86" i="1"/>
  <c r="CE86" i="3" s="1"/>
  <c r="CF86" i="1"/>
  <c r="CF86" i="3" s="1"/>
  <c r="CG86" i="1"/>
  <c r="CG86" i="3" s="1"/>
  <c r="BV87" i="1"/>
  <c r="BV87" i="3" s="1"/>
  <c r="BW87" i="1"/>
  <c r="BW87" i="3" s="1"/>
  <c r="BX87" i="1"/>
  <c r="BX87" i="3" s="1"/>
  <c r="BY87" i="1"/>
  <c r="BY87" i="3" s="1"/>
  <c r="BZ87" i="1"/>
  <c r="CA87" i="1"/>
  <c r="CB87" i="1"/>
  <c r="CC87" i="1"/>
  <c r="CD87" i="1"/>
  <c r="CD87" i="3" s="1"/>
  <c r="CE87" i="1"/>
  <c r="CE87" i="3" s="1"/>
  <c r="CF87" i="1"/>
  <c r="CF87" i="3" s="1"/>
  <c r="CG87" i="1"/>
  <c r="CG87" i="3" s="1"/>
  <c r="BV88" i="1"/>
  <c r="BV88" i="3" s="1"/>
  <c r="BW88" i="1"/>
  <c r="BW88" i="3" s="1"/>
  <c r="BX88" i="1"/>
  <c r="BX88" i="3" s="1"/>
  <c r="BY88" i="1"/>
  <c r="BY88" i="3" s="1"/>
  <c r="BZ88" i="1"/>
  <c r="BZ88" i="3" s="1"/>
  <c r="CA88" i="1"/>
  <c r="CA88" i="3" s="1"/>
  <c r="CB88" i="1"/>
  <c r="CB88" i="3" s="1"/>
  <c r="CC88" i="1"/>
  <c r="CC88" i="3" s="1"/>
  <c r="CD88" i="1"/>
  <c r="CD88" i="3" s="1"/>
  <c r="CE88" i="1"/>
  <c r="CE88" i="3" s="1"/>
  <c r="CF88" i="1"/>
  <c r="CF88" i="3" s="1"/>
  <c r="CG88" i="1"/>
  <c r="CG88" i="3" s="1"/>
  <c r="BV89" i="1"/>
  <c r="BV89" i="3" s="1"/>
  <c r="BW89" i="1"/>
  <c r="BW89" i="3" s="1"/>
  <c r="BX89" i="1"/>
  <c r="BX89" i="3" s="1"/>
  <c r="BY89" i="1"/>
  <c r="BY89" i="3" s="1"/>
  <c r="BZ89" i="1"/>
  <c r="CA89" i="1"/>
  <c r="CB89" i="1"/>
  <c r="CC89" i="1"/>
  <c r="CD89" i="1"/>
  <c r="CD89" i="3" s="1"/>
  <c r="CE89" i="1"/>
  <c r="CE89" i="3" s="1"/>
  <c r="CF89" i="1"/>
  <c r="CF89" i="3" s="1"/>
  <c r="CG89" i="1"/>
  <c r="CG89" i="3" s="1"/>
  <c r="BV90" i="1"/>
  <c r="BV90" i="3" s="1"/>
  <c r="BW90" i="1"/>
  <c r="BW90" i="3" s="1"/>
  <c r="BX90" i="1"/>
  <c r="BX90" i="3" s="1"/>
  <c r="BY90" i="1"/>
  <c r="BY90" i="3" s="1"/>
  <c r="BZ90" i="1"/>
  <c r="BZ90" i="3" s="1"/>
  <c r="CA90" i="1"/>
  <c r="CA90" i="3" s="1"/>
  <c r="CB90" i="1"/>
  <c r="CB90" i="3" s="1"/>
  <c r="CC90" i="1"/>
  <c r="CC90" i="3" s="1"/>
  <c r="CD90" i="1"/>
  <c r="CD90" i="3" s="1"/>
  <c r="CE90" i="1"/>
  <c r="CE90" i="3" s="1"/>
  <c r="CF90" i="1"/>
  <c r="CF90" i="3" s="1"/>
  <c r="CG90" i="1"/>
  <c r="CG90" i="3" s="1"/>
  <c r="BV91" i="1"/>
  <c r="BV91" i="3" s="1"/>
  <c r="BW91" i="1"/>
  <c r="BW91" i="3" s="1"/>
  <c r="BX91" i="1"/>
  <c r="BX91" i="3" s="1"/>
  <c r="BY91" i="1"/>
  <c r="BY91" i="3" s="1"/>
  <c r="BZ91" i="1"/>
  <c r="CA91" i="1"/>
  <c r="CB91" i="1"/>
  <c r="CC91" i="1"/>
  <c r="CD91" i="1"/>
  <c r="CD91" i="3" s="1"/>
  <c r="CE91" i="1"/>
  <c r="CE91" i="3" s="1"/>
  <c r="CF91" i="1"/>
  <c r="CF91" i="3" s="1"/>
  <c r="CG91" i="1"/>
  <c r="CG91" i="3" s="1"/>
  <c r="BV92" i="1"/>
  <c r="BV92" i="3" s="1"/>
  <c r="BW92" i="1"/>
  <c r="BW92" i="3" s="1"/>
  <c r="BX92" i="1"/>
  <c r="BX92" i="3" s="1"/>
  <c r="BY92" i="1"/>
  <c r="BY92" i="3" s="1"/>
  <c r="BZ92" i="1"/>
  <c r="BZ92" i="3" s="1"/>
  <c r="CA92" i="1"/>
  <c r="CA92" i="3" s="1"/>
  <c r="CB92" i="1"/>
  <c r="CB92" i="3" s="1"/>
  <c r="CC92" i="1"/>
  <c r="CC92" i="3" s="1"/>
  <c r="CD92" i="1"/>
  <c r="CD92" i="3" s="1"/>
  <c r="CE92" i="1"/>
  <c r="CE92" i="3" s="1"/>
  <c r="CF92" i="1"/>
  <c r="CF92" i="3" s="1"/>
  <c r="CG92" i="1"/>
  <c r="CG92" i="3" s="1"/>
  <c r="BV93" i="1"/>
  <c r="BV93" i="3" s="1"/>
  <c r="BW93" i="1"/>
  <c r="BW93" i="3" s="1"/>
  <c r="BX93" i="1"/>
  <c r="BX93" i="3" s="1"/>
  <c r="BY93" i="1"/>
  <c r="BY93" i="3" s="1"/>
  <c r="BZ93" i="1"/>
  <c r="CA93" i="1"/>
  <c r="CB93" i="1"/>
  <c r="CC93" i="1"/>
  <c r="CD93" i="1"/>
  <c r="CD93" i="3" s="1"/>
  <c r="CE93" i="1"/>
  <c r="CE93" i="3" s="1"/>
  <c r="CF93" i="1"/>
  <c r="CF93" i="3" s="1"/>
  <c r="CG93" i="1"/>
  <c r="CG93" i="3" s="1"/>
  <c r="BV94" i="1"/>
  <c r="BV94" i="3" s="1"/>
  <c r="BW94" i="1"/>
  <c r="BW94" i="3" s="1"/>
  <c r="BX94" i="1"/>
  <c r="BX94" i="3" s="1"/>
  <c r="BY94" i="1"/>
  <c r="BY94" i="3" s="1"/>
  <c r="BZ94" i="1"/>
  <c r="BZ94" i="3" s="1"/>
  <c r="CA94" i="1"/>
  <c r="CA94" i="3" s="1"/>
  <c r="CB94" i="1"/>
  <c r="CB94" i="3" s="1"/>
  <c r="CC94" i="1"/>
  <c r="CC94" i="3" s="1"/>
  <c r="CD94" i="1"/>
  <c r="CD94" i="3" s="1"/>
  <c r="CE94" i="1"/>
  <c r="CE94" i="3" s="1"/>
  <c r="CF94" i="1"/>
  <c r="CF94" i="3" s="1"/>
  <c r="CG94" i="1"/>
  <c r="CG94" i="3" s="1"/>
  <c r="BV95" i="1"/>
  <c r="BV95" i="3" s="1"/>
  <c r="BW95" i="1"/>
  <c r="BW95" i="3" s="1"/>
  <c r="BX95" i="1"/>
  <c r="BX95" i="3" s="1"/>
  <c r="BY95" i="1"/>
  <c r="BY95" i="3" s="1"/>
  <c r="BZ95" i="1"/>
  <c r="CA95" i="1"/>
  <c r="CB95" i="1"/>
  <c r="CC95" i="1"/>
  <c r="CD95" i="1"/>
  <c r="CD95" i="3" s="1"/>
  <c r="CE95" i="1"/>
  <c r="CE95" i="3" s="1"/>
  <c r="CF95" i="1"/>
  <c r="CF95" i="3" s="1"/>
  <c r="CG95" i="1"/>
  <c r="CG95" i="3" s="1"/>
  <c r="BV96" i="1"/>
  <c r="BV96" i="3" s="1"/>
  <c r="BW96" i="1"/>
  <c r="BW96" i="3" s="1"/>
  <c r="BX96" i="1"/>
  <c r="BX96" i="3" s="1"/>
  <c r="BY96" i="1"/>
  <c r="BY96" i="3" s="1"/>
  <c r="BZ96" i="1"/>
  <c r="BZ96" i="3" s="1"/>
  <c r="CA96" i="1"/>
  <c r="CA96" i="3" s="1"/>
  <c r="CB96" i="1"/>
  <c r="CB96" i="3" s="1"/>
  <c r="CC96" i="1"/>
  <c r="CC96" i="3" s="1"/>
  <c r="CD96" i="1"/>
  <c r="CD96" i="3" s="1"/>
  <c r="CE96" i="1"/>
  <c r="CE96" i="3" s="1"/>
  <c r="CF96" i="1"/>
  <c r="CF96" i="3" s="1"/>
  <c r="CG96" i="1"/>
  <c r="CG96" i="3" s="1"/>
  <c r="BV97" i="1"/>
  <c r="BV97" i="3" s="1"/>
  <c r="BW97" i="1"/>
  <c r="BW97" i="3" s="1"/>
  <c r="BX97" i="1"/>
  <c r="BX97" i="3" s="1"/>
  <c r="BY97" i="1"/>
  <c r="BY97" i="3" s="1"/>
  <c r="BZ97" i="1"/>
  <c r="CA97" i="1"/>
  <c r="CB97" i="1"/>
  <c r="CC97" i="1"/>
  <c r="CD97" i="1"/>
  <c r="CD97" i="3" s="1"/>
  <c r="CE97" i="1"/>
  <c r="CE97" i="3" s="1"/>
  <c r="CF97" i="1"/>
  <c r="CF97" i="3" s="1"/>
  <c r="CG97" i="1"/>
  <c r="CG97" i="3" s="1"/>
  <c r="BK3" i="1"/>
  <c r="BL3" i="1"/>
  <c r="BM3" i="1"/>
  <c r="BN3" i="1"/>
  <c r="BO3" i="1"/>
  <c r="BP3" i="1"/>
  <c r="BQ3" i="1"/>
  <c r="BR3" i="1"/>
  <c r="BS3" i="1"/>
  <c r="BT3" i="1"/>
  <c r="BU3" i="1"/>
  <c r="BK4" i="1"/>
  <c r="BL4" i="1"/>
  <c r="BM4" i="1"/>
  <c r="BN4" i="1"/>
  <c r="BO4" i="1"/>
  <c r="BP4" i="1"/>
  <c r="BQ4" i="1"/>
  <c r="BR4" i="1"/>
  <c r="BS4" i="1"/>
  <c r="BT4" i="1"/>
  <c r="BU4" i="1"/>
  <c r="BK5" i="1"/>
  <c r="BL5" i="1"/>
  <c r="BM5" i="1"/>
  <c r="BN5" i="1"/>
  <c r="BO5" i="1"/>
  <c r="BP5" i="1"/>
  <c r="BQ5" i="1"/>
  <c r="BR5" i="1"/>
  <c r="BS5" i="1"/>
  <c r="BT5" i="1"/>
  <c r="BU5" i="1"/>
  <c r="BK6" i="1"/>
  <c r="BL6" i="1"/>
  <c r="BM6" i="1"/>
  <c r="BN6" i="1"/>
  <c r="BO6" i="1"/>
  <c r="BP6" i="1"/>
  <c r="BQ6" i="1"/>
  <c r="BR6" i="1"/>
  <c r="BS6" i="1"/>
  <c r="BT6" i="1"/>
  <c r="BU6" i="1"/>
  <c r="BK7" i="1"/>
  <c r="BL7" i="1"/>
  <c r="BM7" i="1"/>
  <c r="BN7" i="1"/>
  <c r="BO7" i="1"/>
  <c r="BP7" i="1"/>
  <c r="BQ7" i="1"/>
  <c r="BR7" i="1"/>
  <c r="BS7" i="1"/>
  <c r="BT7" i="1"/>
  <c r="BU7" i="1"/>
  <c r="BK8" i="1"/>
  <c r="BL8" i="1"/>
  <c r="BM8" i="1"/>
  <c r="BN8" i="1"/>
  <c r="BO8" i="1"/>
  <c r="BP8" i="1"/>
  <c r="BQ8" i="1"/>
  <c r="BR8" i="1"/>
  <c r="BS8" i="1"/>
  <c r="BT8" i="1"/>
  <c r="BU8" i="1"/>
  <c r="BK9" i="1"/>
  <c r="BL9" i="1"/>
  <c r="BM9" i="1"/>
  <c r="BN9" i="1"/>
  <c r="BO9" i="1"/>
  <c r="BP9" i="1"/>
  <c r="BQ9" i="1"/>
  <c r="BR9" i="1"/>
  <c r="BS9" i="1"/>
  <c r="BT9" i="1"/>
  <c r="BU9" i="1"/>
  <c r="BK10" i="1"/>
  <c r="BL10" i="1"/>
  <c r="BM10" i="1"/>
  <c r="BN10" i="1"/>
  <c r="BO10" i="1"/>
  <c r="BP10" i="1"/>
  <c r="BQ10" i="1"/>
  <c r="BR10" i="1"/>
  <c r="BS10" i="1"/>
  <c r="BT10" i="1"/>
  <c r="BU10" i="1"/>
  <c r="BK11" i="1"/>
  <c r="BL11" i="1"/>
  <c r="BM11" i="1"/>
  <c r="BN11" i="1"/>
  <c r="BO11" i="1"/>
  <c r="BP11" i="1"/>
  <c r="BQ11" i="1"/>
  <c r="BR11" i="1"/>
  <c r="BS11" i="1"/>
  <c r="BT11" i="1"/>
  <c r="BU11" i="1"/>
  <c r="BK12" i="1"/>
  <c r="BL12" i="1"/>
  <c r="BM12" i="1"/>
  <c r="BN12" i="1"/>
  <c r="BO12" i="1"/>
  <c r="BP12" i="1"/>
  <c r="BQ12" i="1"/>
  <c r="BR12" i="1"/>
  <c r="BS12" i="1"/>
  <c r="BT12" i="1"/>
  <c r="BU12" i="1"/>
  <c r="BK13" i="1"/>
  <c r="BL13" i="1"/>
  <c r="BM13" i="1"/>
  <c r="BN13" i="1"/>
  <c r="BO13" i="1"/>
  <c r="BP13" i="1"/>
  <c r="BQ13" i="1"/>
  <c r="BR13" i="1"/>
  <c r="BS13" i="1"/>
  <c r="BT13" i="1"/>
  <c r="BU13" i="1"/>
  <c r="BK14" i="1"/>
  <c r="BL14" i="1"/>
  <c r="BM14" i="1"/>
  <c r="BN14" i="1"/>
  <c r="BO14" i="1"/>
  <c r="BP14" i="1"/>
  <c r="BQ14" i="1"/>
  <c r="BR14" i="1"/>
  <c r="BS14" i="1"/>
  <c r="BT14" i="1"/>
  <c r="BU14" i="1"/>
  <c r="BK15" i="1"/>
  <c r="BL15" i="1"/>
  <c r="BM15" i="1"/>
  <c r="BN15" i="1"/>
  <c r="BO15" i="1"/>
  <c r="BP15" i="1"/>
  <c r="BQ15" i="1"/>
  <c r="BR15" i="1"/>
  <c r="BS15" i="1"/>
  <c r="BT15" i="1"/>
  <c r="BU15" i="1"/>
  <c r="BK16" i="1"/>
  <c r="BL16" i="1"/>
  <c r="BM16" i="1"/>
  <c r="BN16" i="1"/>
  <c r="BO16" i="1"/>
  <c r="BP16" i="1"/>
  <c r="BQ16" i="1"/>
  <c r="BR16" i="1"/>
  <c r="BS16" i="1"/>
  <c r="BT16" i="1"/>
  <c r="BU16" i="1"/>
  <c r="BK17" i="1"/>
  <c r="BL17" i="1"/>
  <c r="BM17" i="1"/>
  <c r="BN17" i="1"/>
  <c r="BO17" i="1"/>
  <c r="BP17" i="1"/>
  <c r="BQ17" i="1"/>
  <c r="BR17" i="1"/>
  <c r="BS17" i="1"/>
  <c r="BT17" i="1"/>
  <c r="BU17" i="1"/>
  <c r="BK18" i="1"/>
  <c r="BL18" i="1"/>
  <c r="BM18" i="1"/>
  <c r="BN18" i="1"/>
  <c r="BO18" i="1"/>
  <c r="BP18" i="1"/>
  <c r="BQ18" i="1"/>
  <c r="BR18" i="1"/>
  <c r="BS18" i="1"/>
  <c r="BT18" i="1"/>
  <c r="BU18" i="1"/>
  <c r="BK19" i="1"/>
  <c r="BL19" i="1"/>
  <c r="BM19" i="1"/>
  <c r="BN19" i="1"/>
  <c r="BO19" i="1"/>
  <c r="BP19" i="1"/>
  <c r="BQ19" i="1"/>
  <c r="BR19" i="1"/>
  <c r="BS19" i="1"/>
  <c r="BT19" i="1"/>
  <c r="BU19" i="1"/>
  <c r="BK20" i="1"/>
  <c r="BL20" i="1"/>
  <c r="BM20" i="1"/>
  <c r="BN20" i="1"/>
  <c r="BO20" i="1"/>
  <c r="BP20" i="1"/>
  <c r="BQ20" i="1"/>
  <c r="BR20" i="1"/>
  <c r="BS20" i="1"/>
  <c r="BT20" i="1"/>
  <c r="BU20" i="1"/>
  <c r="BK21" i="1"/>
  <c r="BL21" i="1"/>
  <c r="BM21" i="1"/>
  <c r="BN21" i="1"/>
  <c r="BO21" i="1"/>
  <c r="BP21" i="1"/>
  <c r="BQ21" i="1"/>
  <c r="BR21" i="1"/>
  <c r="BS21" i="1"/>
  <c r="BT21" i="1"/>
  <c r="BU21" i="1"/>
  <c r="BK22" i="1"/>
  <c r="BL22" i="1"/>
  <c r="BM22" i="1"/>
  <c r="BN22" i="1"/>
  <c r="BO22" i="1"/>
  <c r="BP22" i="1"/>
  <c r="BQ22" i="1"/>
  <c r="BR22" i="1"/>
  <c r="BS22" i="1"/>
  <c r="BT22" i="1"/>
  <c r="BU22" i="1"/>
  <c r="BK23" i="1"/>
  <c r="BL23" i="1"/>
  <c r="BM23" i="1"/>
  <c r="BN23" i="1"/>
  <c r="BO23" i="1"/>
  <c r="BP23" i="1"/>
  <c r="BQ23" i="1"/>
  <c r="BR23" i="1"/>
  <c r="BS23" i="1"/>
  <c r="BT23" i="1"/>
  <c r="BU23" i="1"/>
  <c r="BK24" i="1"/>
  <c r="BL24" i="1"/>
  <c r="BM24" i="1"/>
  <c r="BN24" i="1"/>
  <c r="BO24" i="1"/>
  <c r="BP24" i="1"/>
  <c r="BQ24" i="1"/>
  <c r="BR24" i="1"/>
  <c r="BS24" i="1"/>
  <c r="BT24" i="1"/>
  <c r="BU24" i="1"/>
  <c r="BK25" i="1"/>
  <c r="BL25" i="1"/>
  <c r="BM25" i="1"/>
  <c r="BN25" i="1"/>
  <c r="BO25" i="1"/>
  <c r="BP25" i="1"/>
  <c r="BQ25" i="1"/>
  <c r="BR25" i="1"/>
  <c r="BS25" i="1"/>
  <c r="BT25" i="1"/>
  <c r="BU25" i="1"/>
  <c r="BK26" i="1"/>
  <c r="BL26" i="1"/>
  <c r="BM26" i="1"/>
  <c r="BN26" i="1"/>
  <c r="BO26" i="1"/>
  <c r="BP26" i="1"/>
  <c r="BQ26" i="1"/>
  <c r="BR26" i="1"/>
  <c r="BS26" i="1"/>
  <c r="BT26" i="1"/>
  <c r="BU26" i="1"/>
  <c r="BK27" i="1"/>
  <c r="BL27" i="1"/>
  <c r="BM27" i="1"/>
  <c r="BN27" i="1"/>
  <c r="BO27" i="1"/>
  <c r="BP27" i="1"/>
  <c r="BQ27" i="1"/>
  <c r="BR27" i="1"/>
  <c r="BS27" i="1"/>
  <c r="BT27" i="1"/>
  <c r="BU27" i="1"/>
  <c r="BK28" i="1"/>
  <c r="BL28" i="1"/>
  <c r="BM28" i="1"/>
  <c r="BN28" i="1"/>
  <c r="BO28" i="1"/>
  <c r="BP28" i="1"/>
  <c r="BQ28" i="1"/>
  <c r="BR28" i="1"/>
  <c r="BS28" i="1"/>
  <c r="BT28" i="1"/>
  <c r="BU28" i="1"/>
  <c r="BK29" i="1"/>
  <c r="BL29" i="1"/>
  <c r="BM29" i="1"/>
  <c r="BN29" i="1"/>
  <c r="BO29" i="1"/>
  <c r="BP29" i="1"/>
  <c r="BQ29" i="1"/>
  <c r="BR29" i="1"/>
  <c r="BS29" i="1"/>
  <c r="BT29" i="1"/>
  <c r="BU29" i="1"/>
  <c r="BK30" i="1"/>
  <c r="BL30" i="1"/>
  <c r="BM30" i="1"/>
  <c r="BN30" i="1"/>
  <c r="BO30" i="1"/>
  <c r="BP30" i="1"/>
  <c r="BQ30" i="1"/>
  <c r="BR30" i="1"/>
  <c r="BS30" i="1"/>
  <c r="BT30" i="1"/>
  <c r="BU30" i="1"/>
  <c r="BK31" i="1"/>
  <c r="BL31" i="1"/>
  <c r="BM31" i="1"/>
  <c r="BN31" i="1"/>
  <c r="BO31" i="1"/>
  <c r="BP31" i="1"/>
  <c r="BQ31" i="1"/>
  <c r="BR31" i="1"/>
  <c r="BS31" i="1"/>
  <c r="BT31" i="1"/>
  <c r="BU31" i="1"/>
  <c r="BK32" i="1"/>
  <c r="BL32" i="1"/>
  <c r="BM32" i="1"/>
  <c r="BN32" i="1"/>
  <c r="BO32" i="1"/>
  <c r="BP32" i="1"/>
  <c r="BQ32" i="1"/>
  <c r="BR32" i="1"/>
  <c r="BS32" i="1"/>
  <c r="BT32" i="1"/>
  <c r="BU32" i="1"/>
  <c r="BK33" i="1"/>
  <c r="BL33" i="1"/>
  <c r="BM33" i="1"/>
  <c r="BN33" i="1"/>
  <c r="BO33" i="1"/>
  <c r="BP33" i="1"/>
  <c r="BQ33" i="1"/>
  <c r="BR33" i="1"/>
  <c r="BS33" i="1"/>
  <c r="BT33" i="1"/>
  <c r="BU33" i="1"/>
  <c r="BK34" i="1"/>
  <c r="BL34" i="1"/>
  <c r="BM34" i="1"/>
  <c r="BN34" i="1"/>
  <c r="BO34" i="1"/>
  <c r="BP34" i="1"/>
  <c r="BQ34" i="1"/>
  <c r="BR34" i="1"/>
  <c r="BS34" i="1"/>
  <c r="BT34" i="1"/>
  <c r="BU34" i="1"/>
  <c r="BK35" i="1"/>
  <c r="BL35" i="1"/>
  <c r="BM35" i="1"/>
  <c r="BN35" i="1"/>
  <c r="BO35" i="1"/>
  <c r="BP35" i="1"/>
  <c r="BQ35" i="1"/>
  <c r="BR35" i="1"/>
  <c r="BS35" i="1"/>
  <c r="BT35" i="1"/>
  <c r="BU35" i="1"/>
  <c r="BK36" i="1"/>
  <c r="BL36" i="1"/>
  <c r="BM36" i="1"/>
  <c r="BN36" i="1"/>
  <c r="BO36" i="1"/>
  <c r="BP36" i="1"/>
  <c r="BQ36" i="1"/>
  <c r="BR36" i="1"/>
  <c r="BS36" i="1"/>
  <c r="BT36" i="1"/>
  <c r="BU36" i="1"/>
  <c r="BK37" i="1"/>
  <c r="BL37" i="1"/>
  <c r="BM37" i="1"/>
  <c r="BN37" i="1"/>
  <c r="BO37" i="1"/>
  <c r="BP37" i="1"/>
  <c r="BQ37" i="1"/>
  <c r="BR37" i="1"/>
  <c r="BS37" i="1"/>
  <c r="BT37" i="1"/>
  <c r="BU37" i="1"/>
  <c r="BK38" i="1"/>
  <c r="BL38" i="1"/>
  <c r="BM38" i="1"/>
  <c r="BN38" i="1"/>
  <c r="BO38" i="1"/>
  <c r="BP38" i="1"/>
  <c r="BQ38" i="1"/>
  <c r="BR38" i="1"/>
  <c r="BS38" i="1"/>
  <c r="BT38" i="1"/>
  <c r="BU38" i="1"/>
  <c r="BK39" i="1"/>
  <c r="BL39" i="1"/>
  <c r="BM39" i="1"/>
  <c r="BN39" i="1"/>
  <c r="BO39" i="1"/>
  <c r="BP39" i="1"/>
  <c r="BQ39" i="1"/>
  <c r="BR39" i="1"/>
  <c r="BS39" i="1"/>
  <c r="BT39" i="1"/>
  <c r="BU39" i="1"/>
  <c r="BK40" i="1"/>
  <c r="BL40" i="1"/>
  <c r="BM40" i="1"/>
  <c r="BN40" i="1"/>
  <c r="BO40" i="1"/>
  <c r="BP40" i="1"/>
  <c r="BQ40" i="1"/>
  <c r="BR40" i="1"/>
  <c r="BS40" i="1"/>
  <c r="BT40" i="1"/>
  <c r="BU40" i="1"/>
  <c r="BK41" i="1"/>
  <c r="BL41" i="1"/>
  <c r="BM41" i="1"/>
  <c r="BN41" i="1"/>
  <c r="BO41" i="1"/>
  <c r="BP41" i="1"/>
  <c r="BQ41" i="1"/>
  <c r="BR41" i="1"/>
  <c r="BS41" i="1"/>
  <c r="BT41" i="1"/>
  <c r="BU41" i="1"/>
  <c r="BK42" i="1"/>
  <c r="BL42" i="1"/>
  <c r="BM42" i="1"/>
  <c r="BN42" i="1"/>
  <c r="BO42" i="1"/>
  <c r="BP42" i="1"/>
  <c r="BQ42" i="1"/>
  <c r="BR42" i="1"/>
  <c r="BS42" i="1"/>
  <c r="BT42" i="1"/>
  <c r="BU42" i="1"/>
  <c r="BK43" i="1"/>
  <c r="BL43" i="1"/>
  <c r="BM43" i="1"/>
  <c r="BN43" i="1"/>
  <c r="BO43" i="1"/>
  <c r="BP43" i="1"/>
  <c r="BQ43" i="1"/>
  <c r="BR43" i="1"/>
  <c r="BS43" i="1"/>
  <c r="BT43" i="1"/>
  <c r="BU43" i="1"/>
  <c r="BK44" i="1"/>
  <c r="BL44" i="1"/>
  <c r="BM44" i="1"/>
  <c r="BN44" i="1"/>
  <c r="BO44" i="1"/>
  <c r="BP44" i="1"/>
  <c r="BQ44" i="1"/>
  <c r="BR44" i="1"/>
  <c r="BS44" i="1"/>
  <c r="BT44" i="1"/>
  <c r="BU44" i="1"/>
  <c r="BK45" i="1"/>
  <c r="BL45" i="1"/>
  <c r="BM45" i="1"/>
  <c r="BN45" i="1"/>
  <c r="BO45" i="1"/>
  <c r="BP45" i="1"/>
  <c r="BQ45" i="1"/>
  <c r="BR45" i="1"/>
  <c r="BS45" i="1"/>
  <c r="BT45" i="1"/>
  <c r="BU45" i="1"/>
  <c r="BK46" i="1"/>
  <c r="BL46" i="1"/>
  <c r="BM46" i="1"/>
  <c r="BN46" i="1"/>
  <c r="BO46" i="1"/>
  <c r="BP46" i="1"/>
  <c r="BQ46" i="1"/>
  <c r="BR46" i="1"/>
  <c r="BS46" i="1"/>
  <c r="BT46" i="1"/>
  <c r="BU46" i="1"/>
  <c r="BK47" i="1"/>
  <c r="BL47" i="1"/>
  <c r="BM47" i="1"/>
  <c r="BN47" i="1"/>
  <c r="BO47" i="1"/>
  <c r="BP47" i="1"/>
  <c r="BQ47" i="1"/>
  <c r="BR47" i="1"/>
  <c r="BS47" i="1"/>
  <c r="BT47" i="1"/>
  <c r="BU47" i="1"/>
  <c r="BK48" i="1"/>
  <c r="BL48" i="1"/>
  <c r="BM48" i="1"/>
  <c r="BN48" i="1"/>
  <c r="BO48" i="1"/>
  <c r="BP48" i="1"/>
  <c r="BQ48" i="1"/>
  <c r="BR48" i="1"/>
  <c r="BS48" i="1"/>
  <c r="BT48" i="1"/>
  <c r="BU48" i="1"/>
  <c r="BK49" i="1"/>
  <c r="BL49" i="1"/>
  <c r="BM49" i="1"/>
  <c r="BN49" i="1"/>
  <c r="BO49" i="1"/>
  <c r="BP49" i="1"/>
  <c r="BQ49" i="1"/>
  <c r="BR49" i="1"/>
  <c r="BS49" i="1"/>
  <c r="BT49" i="1"/>
  <c r="BU49" i="1"/>
  <c r="BK50" i="1"/>
  <c r="BL50" i="1"/>
  <c r="BM50" i="1"/>
  <c r="BN50" i="1"/>
  <c r="BO50" i="1"/>
  <c r="BP50" i="1"/>
  <c r="BQ50" i="1"/>
  <c r="BR50" i="1"/>
  <c r="BS50" i="1"/>
  <c r="BT50" i="1"/>
  <c r="BU50" i="1"/>
  <c r="BK51" i="1"/>
  <c r="BL51" i="1"/>
  <c r="BM51" i="1"/>
  <c r="BN51" i="1"/>
  <c r="BO51" i="1"/>
  <c r="BP51" i="1"/>
  <c r="BQ51" i="1"/>
  <c r="BR51" i="1"/>
  <c r="BS51" i="1"/>
  <c r="BT51" i="1"/>
  <c r="BU51" i="1"/>
  <c r="BK52" i="1"/>
  <c r="BL52" i="1"/>
  <c r="BM52" i="1"/>
  <c r="BN52" i="1"/>
  <c r="BO52" i="1"/>
  <c r="BP52" i="1"/>
  <c r="BQ52" i="1"/>
  <c r="BR52" i="1"/>
  <c r="BS52" i="1"/>
  <c r="BT52" i="1"/>
  <c r="BU52" i="1"/>
  <c r="BK53" i="1"/>
  <c r="BL53" i="1"/>
  <c r="BM53" i="1"/>
  <c r="BN53" i="1"/>
  <c r="BO53" i="1"/>
  <c r="BP53" i="1"/>
  <c r="BQ53" i="1"/>
  <c r="BR53" i="1"/>
  <c r="BS53" i="1"/>
  <c r="BT53" i="1"/>
  <c r="BU53" i="1"/>
  <c r="BK54" i="1"/>
  <c r="BL54" i="1"/>
  <c r="BM54" i="1"/>
  <c r="BN54" i="1"/>
  <c r="BO54" i="1"/>
  <c r="BP54" i="1"/>
  <c r="BQ54" i="1"/>
  <c r="BR54" i="1"/>
  <c r="BS54" i="1"/>
  <c r="BT54" i="1"/>
  <c r="BU54" i="1"/>
  <c r="BK55" i="1"/>
  <c r="BL55" i="1"/>
  <c r="BM55" i="1"/>
  <c r="BN55" i="1"/>
  <c r="BO55" i="1"/>
  <c r="BP55" i="1"/>
  <c r="BQ55" i="1"/>
  <c r="BR55" i="1"/>
  <c r="BS55" i="1"/>
  <c r="BT55" i="1"/>
  <c r="BU55" i="1"/>
  <c r="BK56" i="1"/>
  <c r="BL56" i="1"/>
  <c r="BM56" i="1"/>
  <c r="BN56" i="1"/>
  <c r="BO56" i="1"/>
  <c r="BP56" i="1"/>
  <c r="BQ56" i="1"/>
  <c r="BR56" i="1"/>
  <c r="BS56" i="1"/>
  <c r="BT56" i="1"/>
  <c r="BU56" i="1"/>
  <c r="BK57" i="1"/>
  <c r="BL57" i="1"/>
  <c r="BM57" i="1"/>
  <c r="BN57" i="1"/>
  <c r="BO57" i="1"/>
  <c r="BP57" i="1"/>
  <c r="BQ57" i="1"/>
  <c r="BR57" i="1"/>
  <c r="BS57" i="1"/>
  <c r="BT57" i="1"/>
  <c r="BU57" i="1"/>
  <c r="BK58" i="1"/>
  <c r="BL58" i="1"/>
  <c r="BM58" i="1"/>
  <c r="BN58" i="1"/>
  <c r="BO58" i="1"/>
  <c r="BP58" i="1"/>
  <c r="BQ58" i="1"/>
  <c r="BR58" i="1"/>
  <c r="BS58" i="1"/>
  <c r="BT58" i="1"/>
  <c r="BU58" i="1"/>
  <c r="BK59" i="1"/>
  <c r="BL59" i="1"/>
  <c r="BM59" i="1"/>
  <c r="BN59" i="1"/>
  <c r="BO59" i="1"/>
  <c r="BP59" i="1"/>
  <c r="BQ59" i="1"/>
  <c r="BR59" i="1"/>
  <c r="BS59" i="1"/>
  <c r="BT59" i="1"/>
  <c r="BU59" i="1"/>
  <c r="BK60" i="1"/>
  <c r="BL60" i="1"/>
  <c r="BM60" i="1"/>
  <c r="BN60" i="1"/>
  <c r="BO60" i="1"/>
  <c r="BP60" i="1"/>
  <c r="BQ60" i="1"/>
  <c r="BR60" i="1"/>
  <c r="BS60" i="1"/>
  <c r="BT60" i="1"/>
  <c r="BU60" i="1"/>
  <c r="BK61" i="1"/>
  <c r="BL61" i="1"/>
  <c r="BM61" i="1"/>
  <c r="BN61" i="1"/>
  <c r="BO61" i="1"/>
  <c r="BP61" i="1"/>
  <c r="BQ61" i="1"/>
  <c r="BR61" i="1"/>
  <c r="BS61" i="1"/>
  <c r="BT61" i="1"/>
  <c r="BU61" i="1"/>
  <c r="BK62" i="1"/>
  <c r="BK62" i="3" s="1"/>
  <c r="BL62" i="1"/>
  <c r="BL62" i="3" s="1"/>
  <c r="BM62" i="1"/>
  <c r="BM62" i="3" s="1"/>
  <c r="BN62" i="1"/>
  <c r="BN62" i="3" s="1"/>
  <c r="BO62" i="1"/>
  <c r="BO62" i="3" s="1"/>
  <c r="BP62" i="1"/>
  <c r="BP62" i="3" s="1"/>
  <c r="BQ62" i="1"/>
  <c r="BQ62" i="3" s="1"/>
  <c r="BR62" i="1"/>
  <c r="BR62" i="3" s="1"/>
  <c r="BS62" i="1"/>
  <c r="BS62" i="3" s="1"/>
  <c r="BT62" i="1"/>
  <c r="BT62" i="3" s="1"/>
  <c r="BU62" i="1"/>
  <c r="BU62" i="3" s="1"/>
  <c r="BK63" i="1"/>
  <c r="BK63" i="3" s="1"/>
  <c r="BL63" i="1"/>
  <c r="BL63" i="3" s="1"/>
  <c r="BM63" i="1"/>
  <c r="BN63" i="1"/>
  <c r="BO63" i="1"/>
  <c r="BP63" i="1"/>
  <c r="BQ63" i="1"/>
  <c r="BR63" i="1"/>
  <c r="BS63" i="1"/>
  <c r="BS63" i="3" s="1"/>
  <c r="BT63" i="1"/>
  <c r="BT63" i="3" s="1"/>
  <c r="BU63" i="1"/>
  <c r="BK64" i="1"/>
  <c r="BK64" i="3" s="1"/>
  <c r="BL64" i="1"/>
  <c r="BL64" i="3" s="1"/>
  <c r="BM64" i="1"/>
  <c r="BM64" i="3" s="1"/>
  <c r="BN64" i="1"/>
  <c r="BN64" i="3" s="1"/>
  <c r="BO64" i="1"/>
  <c r="BO64" i="3" s="1"/>
  <c r="BP64" i="1"/>
  <c r="BP64" i="3" s="1"/>
  <c r="BQ64" i="1"/>
  <c r="BQ64" i="3" s="1"/>
  <c r="BR64" i="1"/>
  <c r="BR64" i="3" s="1"/>
  <c r="BS64" i="1"/>
  <c r="BS64" i="3" s="1"/>
  <c r="BT64" i="1"/>
  <c r="BT64" i="3" s="1"/>
  <c r="BU64" i="1"/>
  <c r="BU64" i="3" s="1"/>
  <c r="BK65" i="1"/>
  <c r="BL65" i="1"/>
  <c r="BM65" i="1"/>
  <c r="BM65" i="3" s="1"/>
  <c r="BN65" i="1"/>
  <c r="BN65" i="3" s="1"/>
  <c r="BO65" i="1"/>
  <c r="BP65" i="1"/>
  <c r="BQ65" i="1"/>
  <c r="BR65" i="1"/>
  <c r="BS65" i="1"/>
  <c r="BT65" i="1"/>
  <c r="BU65" i="1"/>
  <c r="BU65" i="3" s="1"/>
  <c r="BK66" i="1"/>
  <c r="BK66" i="3" s="1"/>
  <c r="BL66" i="1"/>
  <c r="BL66" i="3" s="1"/>
  <c r="BM66" i="1"/>
  <c r="BM66" i="3" s="1"/>
  <c r="BN66" i="1"/>
  <c r="BN66" i="3" s="1"/>
  <c r="BO66" i="1"/>
  <c r="BO66" i="3" s="1"/>
  <c r="BP66" i="1"/>
  <c r="BP66" i="3" s="1"/>
  <c r="BQ66" i="1"/>
  <c r="BQ66" i="3" s="1"/>
  <c r="BR66" i="1"/>
  <c r="BR66" i="3" s="1"/>
  <c r="BS66" i="1"/>
  <c r="BS66" i="3" s="1"/>
  <c r="BT66" i="1"/>
  <c r="BT66" i="3" s="1"/>
  <c r="BU66" i="1"/>
  <c r="BU66" i="3" s="1"/>
  <c r="BK67" i="1"/>
  <c r="BL67" i="1"/>
  <c r="BM67" i="1"/>
  <c r="BN67" i="1"/>
  <c r="BO67" i="1"/>
  <c r="BO67" i="3" s="1"/>
  <c r="BP67" i="1"/>
  <c r="BP67" i="3" s="1"/>
  <c r="BQ67" i="1"/>
  <c r="BR67" i="1"/>
  <c r="BS67" i="1"/>
  <c r="BT67" i="1"/>
  <c r="BU67" i="1"/>
  <c r="BK68" i="1"/>
  <c r="BK68" i="3" s="1"/>
  <c r="BL68" i="1"/>
  <c r="BL68" i="3" s="1"/>
  <c r="BM68" i="1"/>
  <c r="BM68" i="3" s="1"/>
  <c r="BN68" i="1"/>
  <c r="BN68" i="3" s="1"/>
  <c r="BO68" i="1"/>
  <c r="BO68" i="3" s="1"/>
  <c r="BP68" i="1"/>
  <c r="BP68" i="3" s="1"/>
  <c r="BQ68" i="1"/>
  <c r="BQ68" i="3" s="1"/>
  <c r="BR68" i="1"/>
  <c r="BR68" i="3" s="1"/>
  <c r="BS68" i="1"/>
  <c r="BS68" i="3" s="1"/>
  <c r="BT68" i="1"/>
  <c r="BT68" i="3" s="1"/>
  <c r="BU68" i="1"/>
  <c r="BU68" i="3" s="1"/>
  <c r="BK69" i="1"/>
  <c r="BL69" i="1"/>
  <c r="BM69" i="1"/>
  <c r="BN69" i="1"/>
  <c r="BO69" i="1"/>
  <c r="BP69" i="1"/>
  <c r="BQ69" i="1"/>
  <c r="BQ69" i="3" s="1"/>
  <c r="BR69" i="1"/>
  <c r="BR69" i="3" s="1"/>
  <c r="BS69" i="1"/>
  <c r="BT69" i="1"/>
  <c r="BU69" i="1"/>
  <c r="BK70" i="1"/>
  <c r="BK70" i="3" s="1"/>
  <c r="BL70" i="1"/>
  <c r="BL70" i="3" s="1"/>
  <c r="BM70" i="1"/>
  <c r="BM70" i="3" s="1"/>
  <c r="BN70" i="1"/>
  <c r="BN70" i="3" s="1"/>
  <c r="BO70" i="1"/>
  <c r="BO70" i="3" s="1"/>
  <c r="BP70" i="1"/>
  <c r="BP70" i="3" s="1"/>
  <c r="BQ70" i="1"/>
  <c r="BQ70" i="3" s="1"/>
  <c r="BR70" i="1"/>
  <c r="BR70" i="3" s="1"/>
  <c r="BS70" i="1"/>
  <c r="BS70" i="3" s="1"/>
  <c r="BT70" i="1"/>
  <c r="BT70" i="3" s="1"/>
  <c r="BU70" i="1"/>
  <c r="BU70" i="3" s="1"/>
  <c r="BK71" i="1"/>
  <c r="BK71" i="3" s="1"/>
  <c r="BL71" i="1"/>
  <c r="BL71" i="3" s="1"/>
  <c r="BM71" i="1"/>
  <c r="BN71" i="1"/>
  <c r="BO71" i="1"/>
  <c r="BP71" i="1"/>
  <c r="BQ71" i="1"/>
  <c r="BR71" i="1"/>
  <c r="BS71" i="1"/>
  <c r="BS71" i="3" s="1"/>
  <c r="BT71" i="1"/>
  <c r="BT71" i="3" s="1"/>
  <c r="BU71" i="1"/>
  <c r="BK72" i="1"/>
  <c r="BK72" i="3" s="1"/>
  <c r="BL72" i="1"/>
  <c r="BL72" i="3" s="1"/>
  <c r="BM72" i="1"/>
  <c r="BM72" i="3" s="1"/>
  <c r="BN72" i="1"/>
  <c r="BN72" i="3" s="1"/>
  <c r="BO72" i="1"/>
  <c r="BO72" i="3" s="1"/>
  <c r="BP72" i="1"/>
  <c r="BP72" i="3" s="1"/>
  <c r="BQ72" i="1"/>
  <c r="BQ72" i="3" s="1"/>
  <c r="BR72" i="1"/>
  <c r="BR72" i="3" s="1"/>
  <c r="BS72" i="1"/>
  <c r="BS72" i="3" s="1"/>
  <c r="BT72" i="1"/>
  <c r="BT72" i="3" s="1"/>
  <c r="BU72" i="1"/>
  <c r="BU72" i="3" s="1"/>
  <c r="BK73" i="1"/>
  <c r="BL73" i="1"/>
  <c r="BM73" i="1"/>
  <c r="BM73" i="3" s="1"/>
  <c r="BN73" i="1"/>
  <c r="BN73" i="3" s="1"/>
  <c r="BO73" i="1"/>
  <c r="BP73" i="1"/>
  <c r="BQ73" i="1"/>
  <c r="BR73" i="1"/>
  <c r="BS73" i="1"/>
  <c r="BT73" i="1"/>
  <c r="BU73" i="1"/>
  <c r="BU73" i="3" s="1"/>
  <c r="BK74" i="1"/>
  <c r="BK74" i="3" s="1"/>
  <c r="BL74" i="1"/>
  <c r="BL74" i="3" s="1"/>
  <c r="BM74" i="1"/>
  <c r="BN74" i="1"/>
  <c r="BO74" i="1"/>
  <c r="BP74" i="1"/>
  <c r="BQ74" i="1"/>
  <c r="BR74" i="1"/>
  <c r="BR74" i="3" s="1"/>
  <c r="BS74" i="1"/>
  <c r="BS74" i="3" s="1"/>
  <c r="BT74" i="1"/>
  <c r="BT74" i="3" s="1"/>
  <c r="BU74" i="1"/>
  <c r="BK75" i="1"/>
  <c r="BK75" i="3" s="1"/>
  <c r="BL75" i="1"/>
  <c r="BL75" i="3" s="1"/>
  <c r="BM75" i="1"/>
  <c r="BM75" i="3" s="1"/>
  <c r="BN75" i="1"/>
  <c r="BN75" i="3" s="1"/>
  <c r="BO75" i="1"/>
  <c r="BO75" i="3" s="1"/>
  <c r="BP75" i="1"/>
  <c r="BP75" i="3" s="1"/>
  <c r="BQ75" i="1"/>
  <c r="BQ75" i="3" s="1"/>
  <c r="BR75" i="1"/>
  <c r="BR75" i="3" s="1"/>
  <c r="BS75" i="1"/>
  <c r="BS75" i="3" s="1"/>
  <c r="BT75" i="1"/>
  <c r="BT75" i="3" s="1"/>
  <c r="BU75" i="1"/>
  <c r="BU75" i="3" s="1"/>
  <c r="BK76" i="1"/>
  <c r="BL76" i="1"/>
  <c r="BL76" i="3" s="1"/>
  <c r="BM76" i="1"/>
  <c r="BM76" i="3" s="1"/>
  <c r="BN76" i="1"/>
  <c r="BN76" i="3" s="1"/>
  <c r="BO76" i="1"/>
  <c r="BP76" i="1"/>
  <c r="BQ76" i="1"/>
  <c r="BR76" i="1"/>
  <c r="BS76" i="1"/>
  <c r="BT76" i="1"/>
  <c r="BT76" i="3" s="1"/>
  <c r="BU76" i="1"/>
  <c r="BU76" i="3" s="1"/>
  <c r="BK77" i="1"/>
  <c r="BK77" i="3" s="1"/>
  <c r="BL77" i="1"/>
  <c r="BL77" i="3" s="1"/>
  <c r="BM77" i="1"/>
  <c r="BM77" i="3" s="1"/>
  <c r="BN77" i="1"/>
  <c r="BN77" i="3" s="1"/>
  <c r="BO77" i="1"/>
  <c r="BO77" i="3" s="1"/>
  <c r="BP77" i="1"/>
  <c r="BP77" i="3" s="1"/>
  <c r="BQ77" i="1"/>
  <c r="BQ77" i="3" s="1"/>
  <c r="BR77" i="1"/>
  <c r="BR77" i="3" s="1"/>
  <c r="BS77" i="1"/>
  <c r="BS77" i="3" s="1"/>
  <c r="BT77" i="1"/>
  <c r="BT77" i="3" s="1"/>
  <c r="BU77" i="1"/>
  <c r="BU77" i="3" s="1"/>
  <c r="BK78" i="1"/>
  <c r="BL78" i="1"/>
  <c r="BM78" i="1"/>
  <c r="BN78" i="1"/>
  <c r="BN78" i="3" s="1"/>
  <c r="BO78" i="1"/>
  <c r="BO78" i="3" s="1"/>
  <c r="BP78" i="1"/>
  <c r="BP78" i="3" s="1"/>
  <c r="BQ78" i="1"/>
  <c r="BR78" i="1"/>
  <c r="BS78" i="1"/>
  <c r="BT78" i="1"/>
  <c r="BU78" i="1"/>
  <c r="BK79" i="1"/>
  <c r="BK79" i="3" s="1"/>
  <c r="BL79" i="1"/>
  <c r="BL79" i="3" s="1"/>
  <c r="BM79" i="1"/>
  <c r="BM79" i="3" s="1"/>
  <c r="BN79" i="1"/>
  <c r="BN79" i="3" s="1"/>
  <c r="BO79" i="1"/>
  <c r="BO79" i="3" s="1"/>
  <c r="BP79" i="1"/>
  <c r="BP79" i="3" s="1"/>
  <c r="BQ79" i="1"/>
  <c r="BQ79" i="3" s="1"/>
  <c r="BR79" i="1"/>
  <c r="BR79" i="3" s="1"/>
  <c r="BS79" i="1"/>
  <c r="BS79" i="3" s="1"/>
  <c r="BT79" i="1"/>
  <c r="BT79" i="3" s="1"/>
  <c r="BU79" i="1"/>
  <c r="BU79" i="3" s="1"/>
  <c r="BK80" i="1"/>
  <c r="BL80" i="1"/>
  <c r="BM80" i="1"/>
  <c r="BN80" i="1"/>
  <c r="BO80" i="1"/>
  <c r="BP80" i="1"/>
  <c r="BP80" i="3" s="1"/>
  <c r="BQ80" i="1"/>
  <c r="BQ80" i="3" s="1"/>
  <c r="BR80" i="1"/>
  <c r="BR80" i="3" s="1"/>
  <c r="BS80" i="1"/>
  <c r="BT80" i="1"/>
  <c r="BU80" i="1"/>
  <c r="BK81" i="1"/>
  <c r="BK81" i="3" s="1"/>
  <c r="BL81" i="1"/>
  <c r="BL81" i="3" s="1"/>
  <c r="BM81" i="1"/>
  <c r="BM81" i="3" s="1"/>
  <c r="BN81" i="1"/>
  <c r="BN81" i="3" s="1"/>
  <c r="BO81" i="1"/>
  <c r="BO81" i="3" s="1"/>
  <c r="BP81" i="1"/>
  <c r="BP81" i="3" s="1"/>
  <c r="BQ81" i="1"/>
  <c r="BQ81" i="3" s="1"/>
  <c r="BR81" i="1"/>
  <c r="BR81" i="3" s="1"/>
  <c r="BS81" i="1"/>
  <c r="BS81" i="3" s="1"/>
  <c r="BT81" i="1"/>
  <c r="BT81" i="3" s="1"/>
  <c r="BU81" i="1"/>
  <c r="BU81" i="3" s="1"/>
  <c r="BK82" i="1"/>
  <c r="BK82" i="3" s="1"/>
  <c r="BL82" i="1"/>
  <c r="BL82" i="3" s="1"/>
  <c r="BM82" i="1"/>
  <c r="BN82" i="1"/>
  <c r="BO82" i="1"/>
  <c r="BP82" i="1"/>
  <c r="BQ82" i="1"/>
  <c r="BR82" i="1"/>
  <c r="BR82" i="3" s="1"/>
  <c r="BS82" i="1"/>
  <c r="BS82" i="3" s="1"/>
  <c r="BT82" i="1"/>
  <c r="BT82" i="3" s="1"/>
  <c r="BU82" i="1"/>
  <c r="BK83" i="1"/>
  <c r="BK83" i="3" s="1"/>
  <c r="BL83" i="1"/>
  <c r="BL83" i="3" s="1"/>
  <c r="BM83" i="1"/>
  <c r="BM83" i="3" s="1"/>
  <c r="BN83" i="1"/>
  <c r="BN83" i="3" s="1"/>
  <c r="BO83" i="1"/>
  <c r="BO83" i="3" s="1"/>
  <c r="BP83" i="1"/>
  <c r="BP83" i="3" s="1"/>
  <c r="BQ83" i="1"/>
  <c r="BQ83" i="3" s="1"/>
  <c r="BR83" i="1"/>
  <c r="BR83" i="3" s="1"/>
  <c r="BS83" i="1"/>
  <c r="BS83" i="3" s="1"/>
  <c r="BT83" i="1"/>
  <c r="BT83" i="3" s="1"/>
  <c r="BU83" i="1"/>
  <c r="BU83" i="3" s="1"/>
  <c r="BK84" i="1"/>
  <c r="BL84" i="1"/>
  <c r="BL84" i="3" s="1"/>
  <c r="BM84" i="1"/>
  <c r="BM84" i="3" s="1"/>
  <c r="BN84" i="1"/>
  <c r="BN84" i="3" s="1"/>
  <c r="BO84" i="1"/>
  <c r="BP84" i="1"/>
  <c r="BQ84" i="1"/>
  <c r="BR84" i="1"/>
  <c r="BS84" i="1"/>
  <c r="BT84" i="1"/>
  <c r="BT84" i="3" s="1"/>
  <c r="BU84" i="1"/>
  <c r="BU84" i="3" s="1"/>
  <c r="BK85" i="1"/>
  <c r="BK85" i="3" s="1"/>
  <c r="BL85" i="1"/>
  <c r="BL85" i="3" s="1"/>
  <c r="BM85" i="1"/>
  <c r="BM85" i="3" s="1"/>
  <c r="BN85" i="1"/>
  <c r="BN85" i="3" s="1"/>
  <c r="BO85" i="1"/>
  <c r="BO85" i="3" s="1"/>
  <c r="BP85" i="1"/>
  <c r="BP85" i="3" s="1"/>
  <c r="BQ85" i="1"/>
  <c r="BQ85" i="3" s="1"/>
  <c r="BR85" i="1"/>
  <c r="BR85" i="3" s="1"/>
  <c r="BS85" i="1"/>
  <c r="BS85" i="3" s="1"/>
  <c r="BT85" i="1"/>
  <c r="BT85" i="3" s="1"/>
  <c r="BU85" i="1"/>
  <c r="BU85" i="3" s="1"/>
  <c r="AX62" i="1"/>
  <c r="AX62" i="3" s="1"/>
  <c r="AX63" i="1"/>
  <c r="AX64" i="1"/>
  <c r="AX64" i="3" s="1"/>
  <c r="AX65" i="1"/>
  <c r="AX65" i="3" s="1"/>
  <c r="AX66" i="1"/>
  <c r="AX66" i="3" s="1"/>
  <c r="AX67" i="1"/>
  <c r="AX68" i="1"/>
  <c r="AX68" i="3" s="1"/>
  <c r="AX69" i="1"/>
  <c r="AX70" i="1"/>
  <c r="AX70" i="3" s="1"/>
  <c r="AX71" i="1"/>
  <c r="AX72" i="1"/>
  <c r="AX72" i="3" s="1"/>
  <c r="AX73" i="1"/>
  <c r="AX73" i="3" s="1"/>
  <c r="BJ74" i="1"/>
  <c r="BJ74" i="3" s="1"/>
  <c r="BJ75" i="1"/>
  <c r="BJ75" i="3" s="1"/>
  <c r="BJ76" i="1"/>
  <c r="BJ77" i="1"/>
  <c r="BJ77" i="3" s="1"/>
  <c r="BJ78" i="1"/>
  <c r="BJ79" i="1"/>
  <c r="BJ79" i="3" s="1"/>
  <c r="BJ80" i="1"/>
  <c r="BJ81" i="1"/>
  <c r="BJ81" i="3" s="1"/>
  <c r="BJ82" i="1"/>
  <c r="BJ82" i="3" s="1"/>
  <c r="BJ83" i="1"/>
  <c r="BJ83" i="3" s="1"/>
  <c r="BJ84" i="1"/>
  <c r="BJ85" i="1"/>
  <c r="BJ85" i="3" s="1"/>
  <c r="AY3" i="1"/>
  <c r="AZ3" i="1"/>
  <c r="BA3" i="1"/>
  <c r="BB3" i="1"/>
  <c r="BC3" i="1"/>
  <c r="BD3" i="1"/>
  <c r="BE3" i="1"/>
  <c r="BF3" i="1"/>
  <c r="BG3" i="1"/>
  <c r="BH3" i="1"/>
  <c r="BI3" i="1"/>
  <c r="BJ3" i="1"/>
  <c r="AY4" i="1"/>
  <c r="AZ4" i="1"/>
  <c r="BA4" i="1"/>
  <c r="BB4" i="1"/>
  <c r="BC4" i="1"/>
  <c r="BD4" i="1"/>
  <c r="BE4" i="1"/>
  <c r="BF4" i="1"/>
  <c r="BG4" i="1"/>
  <c r="BH4" i="1"/>
  <c r="BI4" i="1"/>
  <c r="BJ4" i="1"/>
  <c r="AY5" i="1"/>
  <c r="AZ5" i="1"/>
  <c r="BA5" i="1"/>
  <c r="BB5" i="1"/>
  <c r="BC5" i="1"/>
  <c r="BD5" i="1"/>
  <c r="BE5" i="1"/>
  <c r="BF5" i="1"/>
  <c r="BG5" i="1"/>
  <c r="BH5" i="1"/>
  <c r="BI5" i="1"/>
  <c r="BJ5" i="1"/>
  <c r="AY6" i="1"/>
  <c r="AZ6" i="1"/>
  <c r="BA6" i="1"/>
  <c r="BB6" i="1"/>
  <c r="BC6" i="1"/>
  <c r="BD6" i="1"/>
  <c r="BE6" i="1"/>
  <c r="BF6" i="1"/>
  <c r="BG6" i="1"/>
  <c r="BH6" i="1"/>
  <c r="BI6" i="1"/>
  <c r="BJ6" i="1"/>
  <c r="AY7" i="1"/>
  <c r="AZ7" i="1"/>
  <c r="BA7" i="1"/>
  <c r="BB7" i="1"/>
  <c r="BC7" i="1"/>
  <c r="BD7" i="1"/>
  <c r="BE7" i="1"/>
  <c r="BF7" i="1"/>
  <c r="BG7" i="1"/>
  <c r="BH7" i="1"/>
  <c r="BI7" i="1"/>
  <c r="BJ7" i="1"/>
  <c r="AY8" i="1"/>
  <c r="AZ8" i="1"/>
  <c r="BA8" i="1"/>
  <c r="BB8" i="1"/>
  <c r="BC8" i="1"/>
  <c r="BD8" i="1"/>
  <c r="BE8" i="1"/>
  <c r="BF8" i="1"/>
  <c r="BG8" i="1"/>
  <c r="BH8" i="1"/>
  <c r="BI8" i="1"/>
  <c r="BJ8" i="1"/>
  <c r="AY9" i="1"/>
  <c r="AZ9" i="1"/>
  <c r="BA9" i="1"/>
  <c r="BB9" i="1"/>
  <c r="BC9" i="1"/>
  <c r="BD9" i="1"/>
  <c r="BE9" i="1"/>
  <c r="BF9" i="1"/>
  <c r="BG9" i="1"/>
  <c r="BH9" i="1"/>
  <c r="BI9" i="1"/>
  <c r="BJ9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AY51" i="1"/>
  <c r="AZ51" i="1"/>
  <c r="BA51" i="1"/>
  <c r="BB51" i="1"/>
  <c r="BC51" i="1"/>
  <c r="BC51" i="3" s="1"/>
  <c r="BD51" i="1"/>
  <c r="BE51" i="1"/>
  <c r="BF51" i="1"/>
  <c r="BG51" i="1"/>
  <c r="BH51" i="1"/>
  <c r="BI51" i="1"/>
  <c r="BJ51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AY53" i="1"/>
  <c r="AZ53" i="1"/>
  <c r="BA53" i="1"/>
  <c r="BB53" i="1"/>
  <c r="BC53" i="1"/>
  <c r="BC53" i="3" s="1"/>
  <c r="BD53" i="1"/>
  <c r="BE53" i="1"/>
  <c r="BF53" i="1"/>
  <c r="BG53" i="1"/>
  <c r="BH53" i="1"/>
  <c r="BI53" i="1"/>
  <c r="BJ53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AY55" i="1"/>
  <c r="AZ55" i="1"/>
  <c r="BA55" i="1"/>
  <c r="BB55" i="1"/>
  <c r="BC55" i="1"/>
  <c r="BC55" i="3" s="1"/>
  <c r="BD55" i="1"/>
  <c r="BE55" i="1"/>
  <c r="BF55" i="1"/>
  <c r="BG55" i="1"/>
  <c r="BH55" i="1"/>
  <c r="BI55" i="1"/>
  <c r="BJ55" i="1"/>
  <c r="AY56" i="1"/>
  <c r="AY56" i="3" s="1"/>
  <c r="AZ56" i="1"/>
  <c r="BA56" i="1"/>
  <c r="BB56" i="1"/>
  <c r="BC56" i="1"/>
  <c r="BD56" i="1"/>
  <c r="BE56" i="1"/>
  <c r="BF56" i="1"/>
  <c r="BG56" i="1"/>
  <c r="BG56" i="3" s="1"/>
  <c r="BH56" i="1"/>
  <c r="BI56" i="1"/>
  <c r="BJ56" i="1"/>
  <c r="AY57" i="1"/>
  <c r="AZ57" i="1"/>
  <c r="BA57" i="1"/>
  <c r="BB57" i="1"/>
  <c r="BC57" i="1"/>
  <c r="BC57" i="3" s="1"/>
  <c r="BD57" i="1"/>
  <c r="BE57" i="1"/>
  <c r="BF57" i="1"/>
  <c r="BG57" i="1"/>
  <c r="BH57" i="1"/>
  <c r="BI57" i="1"/>
  <c r="BJ57" i="1"/>
  <c r="AY58" i="1"/>
  <c r="AY58" i="3" s="1"/>
  <c r="AZ58" i="1"/>
  <c r="BA58" i="1"/>
  <c r="BB58" i="1"/>
  <c r="BC58" i="1"/>
  <c r="BD58" i="1"/>
  <c r="BE58" i="1"/>
  <c r="BF58" i="1"/>
  <c r="BG58" i="1"/>
  <c r="BG58" i="3" s="1"/>
  <c r="BH58" i="1"/>
  <c r="BI58" i="1"/>
  <c r="BJ58" i="1"/>
  <c r="AY59" i="1"/>
  <c r="AZ59" i="1"/>
  <c r="BA59" i="1"/>
  <c r="BB59" i="1"/>
  <c r="BC59" i="1"/>
  <c r="BC59" i="3" s="1"/>
  <c r="BD59" i="1"/>
  <c r="BE59" i="1"/>
  <c r="BF59" i="1"/>
  <c r="BG59" i="1"/>
  <c r="BH59" i="1"/>
  <c r="BI59" i="1"/>
  <c r="BJ59" i="1"/>
  <c r="AY60" i="1"/>
  <c r="AY60" i="3" s="1"/>
  <c r="AZ60" i="1"/>
  <c r="BA60" i="1"/>
  <c r="BB60" i="1"/>
  <c r="BC60" i="1"/>
  <c r="BD60" i="1"/>
  <c r="BE60" i="1"/>
  <c r="BF60" i="1"/>
  <c r="BG60" i="1"/>
  <c r="BG60" i="3" s="1"/>
  <c r="BH60" i="1"/>
  <c r="BI60" i="1"/>
  <c r="BJ60" i="1"/>
  <c r="AY61" i="1"/>
  <c r="AZ61" i="1"/>
  <c r="BA61" i="1"/>
  <c r="BB61" i="1"/>
  <c r="BC61" i="1"/>
  <c r="BC61" i="3" s="1"/>
  <c r="BD61" i="1"/>
  <c r="BE61" i="1"/>
  <c r="BF61" i="1"/>
  <c r="BG61" i="1"/>
  <c r="BH61" i="1"/>
  <c r="BI61" i="1"/>
  <c r="BJ61" i="1"/>
  <c r="AY62" i="1"/>
  <c r="AY62" i="3" s="1"/>
  <c r="AZ62" i="1"/>
  <c r="AZ62" i="3" s="1"/>
  <c r="BA62" i="1"/>
  <c r="BA62" i="3" s="1"/>
  <c r="BB62" i="1"/>
  <c r="BB62" i="3" s="1"/>
  <c r="BC62" i="1"/>
  <c r="BC62" i="3" s="1"/>
  <c r="BD62" i="1"/>
  <c r="BD62" i="3" s="1"/>
  <c r="BE62" i="1"/>
  <c r="BE62" i="3" s="1"/>
  <c r="BF62" i="1"/>
  <c r="BF62" i="3" s="1"/>
  <c r="BG62" i="1"/>
  <c r="BG62" i="3" s="1"/>
  <c r="BH62" i="1"/>
  <c r="BH62" i="3" s="1"/>
  <c r="BI62" i="1"/>
  <c r="BI62" i="3" s="1"/>
  <c r="BJ62" i="1"/>
  <c r="BJ62" i="3" s="1"/>
  <c r="AY63" i="1"/>
  <c r="AZ63" i="1"/>
  <c r="BA63" i="1"/>
  <c r="BB63" i="1"/>
  <c r="BB63" i="3" s="1"/>
  <c r="BC63" i="1"/>
  <c r="BC63" i="3" s="1"/>
  <c r="BD63" i="1"/>
  <c r="BE63" i="1"/>
  <c r="BF63" i="1"/>
  <c r="BG63" i="1"/>
  <c r="BH63" i="1"/>
  <c r="BI63" i="1"/>
  <c r="BJ63" i="1"/>
  <c r="BJ63" i="3" s="1"/>
  <c r="AY64" i="1"/>
  <c r="AY64" i="3" s="1"/>
  <c r="AZ64" i="1"/>
  <c r="AZ64" i="3" s="1"/>
  <c r="BA64" i="1"/>
  <c r="BA64" i="3" s="1"/>
  <c r="BB64" i="1"/>
  <c r="BB64" i="3" s="1"/>
  <c r="BC64" i="1"/>
  <c r="BC64" i="3" s="1"/>
  <c r="BD64" i="1"/>
  <c r="BD64" i="3" s="1"/>
  <c r="BE64" i="1"/>
  <c r="BE64" i="3" s="1"/>
  <c r="BF64" i="1"/>
  <c r="BF64" i="3" s="1"/>
  <c r="BG64" i="1"/>
  <c r="BG64" i="3" s="1"/>
  <c r="BH64" i="1"/>
  <c r="BH64" i="3" s="1"/>
  <c r="BI64" i="1"/>
  <c r="BI64" i="3" s="1"/>
  <c r="BJ64" i="1"/>
  <c r="BJ64" i="3" s="1"/>
  <c r="AY65" i="1"/>
  <c r="AZ65" i="1"/>
  <c r="BA65" i="1"/>
  <c r="BB65" i="1"/>
  <c r="BB65" i="3" s="1"/>
  <c r="BC65" i="1"/>
  <c r="BC65" i="3" s="1"/>
  <c r="BD65" i="1"/>
  <c r="BE65" i="1"/>
  <c r="BF65" i="1"/>
  <c r="BG65" i="1"/>
  <c r="BH65" i="1"/>
  <c r="BI65" i="1"/>
  <c r="BJ65" i="1"/>
  <c r="BJ65" i="3" s="1"/>
  <c r="AY66" i="1"/>
  <c r="AY66" i="3" s="1"/>
  <c r="AZ66" i="1"/>
  <c r="AZ66" i="3" s="1"/>
  <c r="BA66" i="1"/>
  <c r="BA66" i="3" s="1"/>
  <c r="BB66" i="1"/>
  <c r="BB66" i="3" s="1"/>
  <c r="BC66" i="1"/>
  <c r="BC66" i="3" s="1"/>
  <c r="BD66" i="1"/>
  <c r="BD66" i="3" s="1"/>
  <c r="BE66" i="1"/>
  <c r="BE66" i="3" s="1"/>
  <c r="BF66" i="1"/>
  <c r="BF66" i="3" s="1"/>
  <c r="BG66" i="1"/>
  <c r="BG66" i="3" s="1"/>
  <c r="BH66" i="1"/>
  <c r="BH66" i="3" s="1"/>
  <c r="BI66" i="1"/>
  <c r="BI66" i="3" s="1"/>
  <c r="BJ66" i="1"/>
  <c r="BJ66" i="3" s="1"/>
  <c r="AY67" i="1"/>
  <c r="AZ67" i="1"/>
  <c r="BA67" i="1"/>
  <c r="BB67" i="1"/>
  <c r="BB67" i="3" s="1"/>
  <c r="BC67" i="1"/>
  <c r="BC67" i="3" s="1"/>
  <c r="BD67" i="1"/>
  <c r="BE67" i="1"/>
  <c r="BF67" i="1"/>
  <c r="BG67" i="1"/>
  <c r="BH67" i="1"/>
  <c r="BI67" i="1"/>
  <c r="BJ67" i="1"/>
  <c r="BJ67" i="3" s="1"/>
  <c r="AY68" i="1"/>
  <c r="AY68" i="3" s="1"/>
  <c r="AZ68" i="1"/>
  <c r="AZ68" i="3" s="1"/>
  <c r="BA68" i="1"/>
  <c r="BA68" i="3" s="1"/>
  <c r="BB68" i="1"/>
  <c r="BB68" i="3" s="1"/>
  <c r="BC68" i="1"/>
  <c r="BC68" i="3" s="1"/>
  <c r="BD68" i="1"/>
  <c r="BD68" i="3" s="1"/>
  <c r="BE68" i="1"/>
  <c r="BE68" i="3" s="1"/>
  <c r="BF68" i="1"/>
  <c r="BF68" i="3" s="1"/>
  <c r="BG68" i="1"/>
  <c r="BG68" i="3" s="1"/>
  <c r="BH68" i="1"/>
  <c r="BH68" i="3" s="1"/>
  <c r="BI68" i="1"/>
  <c r="BI68" i="3" s="1"/>
  <c r="BJ68" i="1"/>
  <c r="BJ68" i="3" s="1"/>
  <c r="AY69" i="1"/>
  <c r="AZ69" i="1"/>
  <c r="BA69" i="1"/>
  <c r="BB69" i="1"/>
  <c r="BB69" i="3" s="1"/>
  <c r="BC69" i="1"/>
  <c r="BC69" i="3" s="1"/>
  <c r="BD69" i="1"/>
  <c r="BE69" i="1"/>
  <c r="BF69" i="1"/>
  <c r="BG69" i="1"/>
  <c r="BH69" i="1"/>
  <c r="BI69" i="1"/>
  <c r="BJ69" i="1"/>
  <c r="BJ69" i="3" s="1"/>
  <c r="AY70" i="1"/>
  <c r="AY70" i="3" s="1"/>
  <c r="AZ70" i="1"/>
  <c r="AZ70" i="3" s="1"/>
  <c r="BA70" i="1"/>
  <c r="BA70" i="3" s="1"/>
  <c r="BB70" i="1"/>
  <c r="BB70" i="3" s="1"/>
  <c r="BC70" i="1"/>
  <c r="BC70" i="3" s="1"/>
  <c r="BD70" i="1"/>
  <c r="BD70" i="3" s="1"/>
  <c r="BE70" i="1"/>
  <c r="BE70" i="3" s="1"/>
  <c r="BF70" i="1"/>
  <c r="BF70" i="3" s="1"/>
  <c r="BG70" i="1"/>
  <c r="BG70" i="3" s="1"/>
  <c r="BH70" i="1"/>
  <c r="BH70" i="3" s="1"/>
  <c r="BI70" i="1"/>
  <c r="BI70" i="3" s="1"/>
  <c r="BJ70" i="1"/>
  <c r="BJ70" i="3" s="1"/>
  <c r="AY71" i="1"/>
  <c r="AZ71" i="1"/>
  <c r="BA71" i="1"/>
  <c r="BB71" i="1"/>
  <c r="BB71" i="3" s="1"/>
  <c r="BC71" i="1"/>
  <c r="BC71" i="3" s="1"/>
  <c r="BD71" i="1"/>
  <c r="BE71" i="1"/>
  <c r="BF71" i="1"/>
  <c r="BG71" i="1"/>
  <c r="BH71" i="1"/>
  <c r="BI71" i="1"/>
  <c r="BJ71" i="1"/>
  <c r="BJ71" i="3" s="1"/>
  <c r="AY72" i="1"/>
  <c r="AY72" i="3" s="1"/>
  <c r="AZ72" i="1"/>
  <c r="AZ72" i="3" s="1"/>
  <c r="BA72" i="1"/>
  <c r="BA72" i="3" s="1"/>
  <c r="BB72" i="1"/>
  <c r="BB72" i="3" s="1"/>
  <c r="BC72" i="1"/>
  <c r="BC72" i="3" s="1"/>
  <c r="BD72" i="1"/>
  <c r="BD72" i="3" s="1"/>
  <c r="BE72" i="1"/>
  <c r="BE72" i="3" s="1"/>
  <c r="BF72" i="1"/>
  <c r="BF72" i="3" s="1"/>
  <c r="BG72" i="1"/>
  <c r="BG72" i="3" s="1"/>
  <c r="BH72" i="1"/>
  <c r="BH72" i="3" s="1"/>
  <c r="BI72" i="1"/>
  <c r="BI72" i="3" s="1"/>
  <c r="BJ72" i="1"/>
  <c r="BJ72" i="3" s="1"/>
  <c r="AY73" i="1"/>
  <c r="AZ73" i="1"/>
  <c r="BA73" i="1"/>
  <c r="BB73" i="1"/>
  <c r="BB73" i="3" s="1"/>
  <c r="BC73" i="1"/>
  <c r="BC73" i="3" s="1"/>
  <c r="BD73" i="1"/>
  <c r="BE73" i="1"/>
  <c r="BF73" i="1"/>
  <c r="BG73" i="1"/>
  <c r="BH73" i="1"/>
  <c r="BI73" i="1"/>
  <c r="BJ73" i="1"/>
  <c r="BJ73" i="3" s="1"/>
  <c r="Z38" i="1"/>
  <c r="Z39" i="1"/>
  <c r="Z40" i="1"/>
  <c r="Z41" i="1"/>
  <c r="Z42" i="1"/>
  <c r="Z43" i="1"/>
  <c r="Z44" i="1"/>
  <c r="Z45" i="1"/>
  <c r="Z46" i="1"/>
  <c r="Z47" i="1"/>
  <c r="Z48" i="1"/>
  <c r="Z49" i="1"/>
  <c r="AL50" i="1"/>
  <c r="AL51" i="1"/>
  <c r="AL52" i="1"/>
  <c r="AL53" i="1"/>
  <c r="AL53" i="3" s="1"/>
  <c r="AL54" i="1"/>
  <c r="AL54" i="3" s="1"/>
  <c r="AL55" i="1"/>
  <c r="AL56" i="1"/>
  <c r="AL57" i="1"/>
  <c r="AL58" i="1"/>
  <c r="AL59" i="1"/>
  <c r="AL60" i="1"/>
  <c r="AL61" i="1"/>
  <c r="AL61" i="3" s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A3" i="1"/>
  <c r="AB3" i="1"/>
  <c r="AC3" i="1"/>
  <c r="AD3" i="1"/>
  <c r="AE3" i="1"/>
  <c r="AF3" i="1"/>
  <c r="AG3" i="1"/>
  <c r="AH3" i="1"/>
  <c r="AI3" i="1"/>
  <c r="AJ3" i="1"/>
  <c r="AK3" i="1"/>
  <c r="AL3" i="1"/>
  <c r="AA4" i="1"/>
  <c r="AB4" i="1"/>
  <c r="AC4" i="1"/>
  <c r="AD4" i="1"/>
  <c r="AE4" i="1"/>
  <c r="AF4" i="1"/>
  <c r="AG4" i="1"/>
  <c r="AH4" i="1"/>
  <c r="AI4" i="1"/>
  <c r="AJ4" i="1"/>
  <c r="AK4" i="1"/>
  <c r="AL4" i="1"/>
  <c r="AA5" i="1"/>
  <c r="AB5" i="1"/>
  <c r="AC5" i="1"/>
  <c r="AD5" i="1"/>
  <c r="AE5" i="1"/>
  <c r="AF5" i="1"/>
  <c r="AG5" i="1"/>
  <c r="AH5" i="1"/>
  <c r="AI5" i="1"/>
  <c r="AJ5" i="1"/>
  <c r="AK5" i="1"/>
  <c r="AL5" i="1"/>
  <c r="AA6" i="1"/>
  <c r="AB6" i="1"/>
  <c r="AC6" i="1"/>
  <c r="AD6" i="1"/>
  <c r="AE6" i="1"/>
  <c r="AF6" i="1"/>
  <c r="AG6" i="1"/>
  <c r="AH6" i="1"/>
  <c r="AI6" i="1"/>
  <c r="AJ6" i="1"/>
  <c r="AK6" i="1"/>
  <c r="AL6" i="1"/>
  <c r="AA7" i="1"/>
  <c r="AB7" i="1"/>
  <c r="AC7" i="1"/>
  <c r="AD7" i="1"/>
  <c r="AE7" i="1"/>
  <c r="AF7" i="1"/>
  <c r="AG7" i="1"/>
  <c r="AH7" i="1"/>
  <c r="AI7" i="1"/>
  <c r="AJ7" i="1"/>
  <c r="AK7" i="1"/>
  <c r="AL7" i="1"/>
  <c r="AA8" i="1"/>
  <c r="AB8" i="1"/>
  <c r="AC8" i="1"/>
  <c r="AD8" i="1"/>
  <c r="AE8" i="1"/>
  <c r="AF8" i="1"/>
  <c r="AG8" i="1"/>
  <c r="AH8" i="1"/>
  <c r="AI8" i="1"/>
  <c r="AJ8" i="1"/>
  <c r="AK8" i="1"/>
  <c r="AL8" i="1"/>
  <c r="AA9" i="1"/>
  <c r="AB9" i="1"/>
  <c r="AC9" i="1"/>
  <c r="AD9" i="1"/>
  <c r="AE9" i="1"/>
  <c r="AF9" i="1"/>
  <c r="AG9" i="1"/>
  <c r="AH9" i="1"/>
  <c r="AI9" i="1"/>
  <c r="AJ9" i="1"/>
  <c r="AK9" i="1"/>
  <c r="AL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A26" i="1"/>
  <c r="AB26" i="1"/>
  <c r="AC26" i="1"/>
  <c r="AD26" i="1"/>
  <c r="AE26" i="1"/>
  <c r="AE26" i="3" s="1"/>
  <c r="AF26" i="1"/>
  <c r="AF26" i="3" s="1"/>
  <c r="AG26" i="1"/>
  <c r="AH26" i="1"/>
  <c r="AI26" i="1"/>
  <c r="AJ26" i="1"/>
  <c r="AK26" i="1"/>
  <c r="AL26" i="1"/>
  <c r="AA27" i="1"/>
  <c r="AB27" i="1"/>
  <c r="AB27" i="3" s="1"/>
  <c r="AC27" i="1"/>
  <c r="AD27" i="1"/>
  <c r="AE27" i="1"/>
  <c r="AF27" i="1"/>
  <c r="AG27" i="1"/>
  <c r="AH27" i="1"/>
  <c r="AI27" i="1"/>
  <c r="AJ27" i="1"/>
  <c r="AJ27" i="3" s="1"/>
  <c r="AK27" i="1"/>
  <c r="AL27" i="1"/>
  <c r="AA28" i="1"/>
  <c r="AB28" i="1"/>
  <c r="AC28" i="1"/>
  <c r="AD28" i="1"/>
  <c r="AE28" i="1"/>
  <c r="AE28" i="3" s="1"/>
  <c r="AF28" i="1"/>
  <c r="AF28" i="3" s="1"/>
  <c r="AG28" i="1"/>
  <c r="AH28" i="1"/>
  <c r="AI28" i="1"/>
  <c r="AJ28" i="1"/>
  <c r="AK28" i="1"/>
  <c r="AL28" i="1"/>
  <c r="AA29" i="1"/>
  <c r="AB29" i="1"/>
  <c r="AB29" i="3" s="1"/>
  <c r="AC29" i="1"/>
  <c r="AD29" i="1"/>
  <c r="AE29" i="1"/>
  <c r="AF29" i="1"/>
  <c r="AG29" i="1"/>
  <c r="AH29" i="1"/>
  <c r="AI29" i="1"/>
  <c r="AJ29" i="1"/>
  <c r="AJ29" i="3" s="1"/>
  <c r="AK29" i="1"/>
  <c r="AL29" i="1"/>
  <c r="AA30" i="1"/>
  <c r="AB30" i="1"/>
  <c r="AC30" i="1"/>
  <c r="AD30" i="1"/>
  <c r="AE30" i="1"/>
  <c r="AE30" i="3" s="1"/>
  <c r="AF30" i="1"/>
  <c r="AF30" i="3" s="1"/>
  <c r="AG30" i="1"/>
  <c r="AH30" i="1"/>
  <c r="AI30" i="1"/>
  <c r="AJ30" i="1"/>
  <c r="AK30" i="1"/>
  <c r="AL30" i="1"/>
  <c r="AA31" i="1"/>
  <c r="AB31" i="1"/>
  <c r="AB31" i="3" s="1"/>
  <c r="AC31" i="1"/>
  <c r="AD31" i="1"/>
  <c r="AE31" i="1"/>
  <c r="AF31" i="1"/>
  <c r="AG31" i="1"/>
  <c r="AH31" i="1"/>
  <c r="AI31" i="1"/>
  <c r="AJ31" i="1"/>
  <c r="AJ31" i="3" s="1"/>
  <c r="AK31" i="1"/>
  <c r="AL31" i="1"/>
  <c r="AA32" i="1"/>
  <c r="AB32" i="1"/>
  <c r="AC32" i="1"/>
  <c r="AD32" i="1"/>
  <c r="AE32" i="1"/>
  <c r="AE32" i="3" s="1"/>
  <c r="AF32" i="1"/>
  <c r="AF32" i="3" s="1"/>
  <c r="AG32" i="1"/>
  <c r="AH32" i="1"/>
  <c r="AI32" i="1"/>
  <c r="AJ32" i="1"/>
  <c r="AK32" i="1"/>
  <c r="AL32" i="1"/>
  <c r="AA33" i="1"/>
  <c r="AB33" i="1"/>
  <c r="AB33" i="3" s="1"/>
  <c r="AC33" i="1"/>
  <c r="AD33" i="1"/>
  <c r="AE33" i="1"/>
  <c r="AF33" i="1"/>
  <c r="AG33" i="1"/>
  <c r="AH33" i="1"/>
  <c r="AI33" i="1"/>
  <c r="AJ33" i="1"/>
  <c r="AJ33" i="3" s="1"/>
  <c r="AK33" i="1"/>
  <c r="AL33" i="1"/>
  <c r="AA34" i="1"/>
  <c r="AB34" i="1"/>
  <c r="AC34" i="1"/>
  <c r="AD34" i="1"/>
  <c r="AE34" i="1"/>
  <c r="AE34" i="3" s="1"/>
  <c r="AF34" i="1"/>
  <c r="AF34" i="3" s="1"/>
  <c r="AG34" i="1"/>
  <c r="AH34" i="1"/>
  <c r="AI34" i="1"/>
  <c r="AJ34" i="1"/>
  <c r="AK34" i="1"/>
  <c r="AL34" i="1"/>
  <c r="AA35" i="1"/>
  <c r="AB35" i="1"/>
  <c r="AB35" i="3" s="1"/>
  <c r="AC35" i="1"/>
  <c r="AD35" i="1"/>
  <c r="AE35" i="1"/>
  <c r="AF35" i="1"/>
  <c r="AG35" i="1"/>
  <c r="AH35" i="1"/>
  <c r="AI35" i="1"/>
  <c r="AJ35" i="1"/>
  <c r="AJ35" i="3" s="1"/>
  <c r="AK35" i="1"/>
  <c r="AL35" i="1"/>
  <c r="AA36" i="1"/>
  <c r="AB36" i="1"/>
  <c r="AC36" i="1"/>
  <c r="AD36" i="1"/>
  <c r="AE36" i="1"/>
  <c r="AE36" i="3" s="1"/>
  <c r="AF36" i="1"/>
  <c r="AF36" i="3" s="1"/>
  <c r="AG36" i="1"/>
  <c r="AH36" i="1"/>
  <c r="AI36" i="1"/>
  <c r="AJ36" i="1"/>
  <c r="AK36" i="1"/>
  <c r="AL36" i="1"/>
  <c r="AA37" i="1"/>
  <c r="AB37" i="1"/>
  <c r="AB37" i="3" s="1"/>
  <c r="AC37" i="1"/>
  <c r="AD37" i="1"/>
  <c r="AE37" i="1"/>
  <c r="AF37" i="1"/>
  <c r="AG37" i="1"/>
  <c r="AH37" i="1"/>
  <c r="AI37" i="1"/>
  <c r="AJ37" i="1"/>
  <c r="AJ37" i="3" s="1"/>
  <c r="AK37" i="1"/>
  <c r="AL37" i="1"/>
  <c r="AB2" i="1"/>
  <c r="AC2" i="1"/>
  <c r="AD2" i="1"/>
  <c r="AE2" i="1"/>
  <c r="AF2" i="1"/>
  <c r="AG2" i="1"/>
  <c r="AH2" i="1"/>
  <c r="AI2" i="1"/>
  <c r="AJ2" i="1"/>
  <c r="AK2" i="1"/>
  <c r="AL2" i="1"/>
  <c r="AM3" i="1"/>
  <c r="AN3" i="1"/>
  <c r="AO3" i="1"/>
  <c r="AP3" i="1"/>
  <c r="AQ3" i="1"/>
  <c r="AR3" i="1"/>
  <c r="AS3" i="1"/>
  <c r="AT3" i="1"/>
  <c r="AU3" i="1"/>
  <c r="AV3" i="1"/>
  <c r="AW3" i="1"/>
  <c r="AX3" i="1"/>
  <c r="AM4" i="1"/>
  <c r="AN4" i="1"/>
  <c r="AO4" i="1"/>
  <c r="AP4" i="1"/>
  <c r="AQ4" i="1"/>
  <c r="AR4" i="1"/>
  <c r="AS4" i="1"/>
  <c r="AT4" i="1"/>
  <c r="AU4" i="1"/>
  <c r="AV4" i="1"/>
  <c r="AW4" i="1"/>
  <c r="AX4" i="1"/>
  <c r="AM5" i="1"/>
  <c r="AN5" i="1"/>
  <c r="AO5" i="1"/>
  <c r="AP5" i="1"/>
  <c r="AQ5" i="1"/>
  <c r="AR5" i="1"/>
  <c r="AS5" i="1"/>
  <c r="AT5" i="1"/>
  <c r="AU5" i="1"/>
  <c r="AV5" i="1"/>
  <c r="AW5" i="1"/>
  <c r="AX5" i="1"/>
  <c r="AM6" i="1"/>
  <c r="AN6" i="1"/>
  <c r="AO6" i="1"/>
  <c r="AP6" i="1"/>
  <c r="AQ6" i="1"/>
  <c r="AR6" i="1"/>
  <c r="AS6" i="1"/>
  <c r="AT6" i="1"/>
  <c r="AU6" i="1"/>
  <c r="AV6" i="1"/>
  <c r="AW6" i="1"/>
  <c r="AX6" i="1"/>
  <c r="AM7" i="1"/>
  <c r="AN7" i="1"/>
  <c r="AO7" i="1"/>
  <c r="AP7" i="1"/>
  <c r="AQ7" i="1"/>
  <c r="AR7" i="1"/>
  <c r="AS7" i="1"/>
  <c r="AT7" i="1"/>
  <c r="AU7" i="1"/>
  <c r="AV7" i="1"/>
  <c r="AW7" i="1"/>
  <c r="AX7" i="1"/>
  <c r="AM8" i="1"/>
  <c r="AN8" i="1"/>
  <c r="AO8" i="1"/>
  <c r="AP8" i="1"/>
  <c r="AQ8" i="1"/>
  <c r="AR8" i="1"/>
  <c r="AS8" i="1"/>
  <c r="AT8" i="1"/>
  <c r="AU8" i="1"/>
  <c r="AV8" i="1"/>
  <c r="AW8" i="1"/>
  <c r="AX8" i="1"/>
  <c r="AM9" i="1"/>
  <c r="AN9" i="1"/>
  <c r="AO9" i="1"/>
  <c r="AP9" i="1"/>
  <c r="AQ9" i="1"/>
  <c r="AR9" i="1"/>
  <c r="AS9" i="1"/>
  <c r="AT9" i="1"/>
  <c r="AU9" i="1"/>
  <c r="AV9" i="1"/>
  <c r="AW9" i="1"/>
  <c r="AX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M50" i="1"/>
  <c r="AM50" i="3" s="1"/>
  <c r="AN50" i="1"/>
  <c r="AN50" i="3" s="1"/>
  <c r="AO50" i="1"/>
  <c r="AO50" i="3" s="1"/>
  <c r="AP50" i="1"/>
  <c r="AP50" i="3" s="1"/>
  <c r="AQ50" i="1"/>
  <c r="AQ50" i="3" s="1"/>
  <c r="AR50" i="1"/>
  <c r="AR50" i="3" s="1"/>
  <c r="AS50" i="1"/>
  <c r="AS50" i="3" s="1"/>
  <c r="AT50" i="1"/>
  <c r="AT50" i="3" s="1"/>
  <c r="AU50" i="1"/>
  <c r="AU50" i="3" s="1"/>
  <c r="AV50" i="1"/>
  <c r="AV50" i="3" s="1"/>
  <c r="AW50" i="1"/>
  <c r="AW50" i="3" s="1"/>
  <c r="AX50" i="1"/>
  <c r="AX50" i="3" s="1"/>
  <c r="AM51" i="1"/>
  <c r="AM51" i="3" s="1"/>
  <c r="AN51" i="1"/>
  <c r="AN51" i="3" s="1"/>
  <c r="AO51" i="1"/>
  <c r="AP51" i="1"/>
  <c r="AQ51" i="1"/>
  <c r="AR51" i="1"/>
  <c r="AS51" i="1"/>
  <c r="AT51" i="1"/>
  <c r="AU51" i="1"/>
  <c r="AU51" i="3" s="1"/>
  <c r="AV51" i="1"/>
  <c r="AV51" i="3" s="1"/>
  <c r="AW51" i="1"/>
  <c r="AX51" i="1"/>
  <c r="AM52" i="1"/>
  <c r="AM52" i="3" s="1"/>
  <c r="AN52" i="1"/>
  <c r="AN52" i="3" s="1"/>
  <c r="AO52" i="1"/>
  <c r="AO52" i="3" s="1"/>
  <c r="AP52" i="1"/>
  <c r="AP52" i="3" s="1"/>
  <c r="AQ52" i="1"/>
  <c r="AQ52" i="3" s="1"/>
  <c r="AR52" i="1"/>
  <c r="AR52" i="3" s="1"/>
  <c r="AS52" i="1"/>
  <c r="AS52" i="3" s="1"/>
  <c r="AT52" i="1"/>
  <c r="AT52" i="3" s="1"/>
  <c r="AU52" i="1"/>
  <c r="AU52" i="3" s="1"/>
  <c r="AV52" i="1"/>
  <c r="AV52" i="3" s="1"/>
  <c r="AW52" i="1"/>
  <c r="AW52" i="3" s="1"/>
  <c r="AX52" i="1"/>
  <c r="AX52" i="3" s="1"/>
  <c r="AM53" i="1"/>
  <c r="AM53" i="3" s="1"/>
  <c r="AN53" i="1"/>
  <c r="AN53" i="3" s="1"/>
  <c r="AO53" i="1"/>
  <c r="AP53" i="1"/>
  <c r="AQ53" i="1"/>
  <c r="AR53" i="1"/>
  <c r="AS53" i="1"/>
  <c r="AT53" i="1"/>
  <c r="AU53" i="1"/>
  <c r="AU53" i="3" s="1"/>
  <c r="AV53" i="1"/>
  <c r="AV53" i="3" s="1"/>
  <c r="AW53" i="1"/>
  <c r="AX53" i="1"/>
  <c r="AM54" i="1"/>
  <c r="AM54" i="3" s="1"/>
  <c r="AN54" i="1"/>
  <c r="AN54" i="3" s="1"/>
  <c r="AO54" i="1"/>
  <c r="AO54" i="3" s="1"/>
  <c r="AP54" i="1"/>
  <c r="AP54" i="3" s="1"/>
  <c r="AQ54" i="1"/>
  <c r="AQ54" i="3" s="1"/>
  <c r="AR54" i="1"/>
  <c r="AR54" i="3" s="1"/>
  <c r="AS54" i="1"/>
  <c r="AS54" i="3" s="1"/>
  <c r="AT54" i="1"/>
  <c r="AT54" i="3" s="1"/>
  <c r="AU54" i="1"/>
  <c r="AU54" i="3" s="1"/>
  <c r="AV54" i="1"/>
  <c r="AV54" i="3" s="1"/>
  <c r="AW54" i="1"/>
  <c r="AW54" i="3" s="1"/>
  <c r="AX54" i="1"/>
  <c r="AX54" i="3" s="1"/>
  <c r="AM55" i="1"/>
  <c r="AM55" i="3" s="1"/>
  <c r="AN55" i="1"/>
  <c r="AN55" i="3" s="1"/>
  <c r="AO55" i="1"/>
  <c r="AP55" i="1"/>
  <c r="AQ55" i="1"/>
  <c r="AR55" i="1"/>
  <c r="AS55" i="1"/>
  <c r="AT55" i="1"/>
  <c r="AU55" i="1"/>
  <c r="AU55" i="3" s="1"/>
  <c r="AV55" i="1"/>
  <c r="AV55" i="3" s="1"/>
  <c r="AW55" i="1"/>
  <c r="AX55" i="1"/>
  <c r="AM56" i="1"/>
  <c r="AM56" i="3" s="1"/>
  <c r="AN56" i="1"/>
  <c r="AN56" i="3" s="1"/>
  <c r="AO56" i="1"/>
  <c r="AO56" i="3" s="1"/>
  <c r="AP56" i="1"/>
  <c r="AP56" i="3" s="1"/>
  <c r="AQ56" i="1"/>
  <c r="AQ56" i="3" s="1"/>
  <c r="AR56" i="1"/>
  <c r="AR56" i="3" s="1"/>
  <c r="AS56" i="1"/>
  <c r="AS56" i="3" s="1"/>
  <c r="AT56" i="1"/>
  <c r="AT56" i="3" s="1"/>
  <c r="AU56" i="1"/>
  <c r="AU56" i="3" s="1"/>
  <c r="AV56" i="1"/>
  <c r="AV56" i="3" s="1"/>
  <c r="AW56" i="1"/>
  <c r="AW56" i="3" s="1"/>
  <c r="AX56" i="1"/>
  <c r="AX56" i="3" s="1"/>
  <c r="AM57" i="1"/>
  <c r="AM57" i="3" s="1"/>
  <c r="AN57" i="1"/>
  <c r="AN57" i="3" s="1"/>
  <c r="AO57" i="1"/>
  <c r="AP57" i="1"/>
  <c r="AQ57" i="1"/>
  <c r="AR57" i="1"/>
  <c r="AS57" i="1"/>
  <c r="AT57" i="1"/>
  <c r="AU57" i="1"/>
  <c r="AU57" i="3" s="1"/>
  <c r="AV57" i="1"/>
  <c r="AV57" i="3" s="1"/>
  <c r="AW57" i="1"/>
  <c r="AX57" i="1"/>
  <c r="AM58" i="1"/>
  <c r="AM58" i="3" s="1"/>
  <c r="AN58" i="1"/>
  <c r="AN58" i="3" s="1"/>
  <c r="AO58" i="1"/>
  <c r="AO58" i="3" s="1"/>
  <c r="AP58" i="1"/>
  <c r="AP58" i="3" s="1"/>
  <c r="AQ58" i="1"/>
  <c r="AQ58" i="3" s="1"/>
  <c r="AR58" i="1"/>
  <c r="AR58" i="3" s="1"/>
  <c r="AS58" i="1"/>
  <c r="AS58" i="3" s="1"/>
  <c r="AT58" i="1"/>
  <c r="AT58" i="3" s="1"/>
  <c r="AU58" i="1"/>
  <c r="AU58" i="3" s="1"/>
  <c r="AV58" i="1"/>
  <c r="AV58" i="3" s="1"/>
  <c r="AW58" i="1"/>
  <c r="AW58" i="3" s="1"/>
  <c r="AX58" i="1"/>
  <c r="AX58" i="3" s="1"/>
  <c r="AM59" i="1"/>
  <c r="AM59" i="3" s="1"/>
  <c r="AN59" i="1"/>
  <c r="AN59" i="3" s="1"/>
  <c r="AO59" i="1"/>
  <c r="AP59" i="1"/>
  <c r="AQ59" i="1"/>
  <c r="AR59" i="1"/>
  <c r="AS59" i="1"/>
  <c r="AT59" i="1"/>
  <c r="AU59" i="1"/>
  <c r="AU59" i="3" s="1"/>
  <c r="AV59" i="1"/>
  <c r="AV59" i="3" s="1"/>
  <c r="AW59" i="1"/>
  <c r="AX59" i="1"/>
  <c r="AM60" i="1"/>
  <c r="AM60" i="3" s="1"/>
  <c r="AN60" i="1"/>
  <c r="AN60" i="3" s="1"/>
  <c r="AO60" i="1"/>
  <c r="AO60" i="3" s="1"/>
  <c r="AP60" i="1"/>
  <c r="AP60" i="3" s="1"/>
  <c r="AQ60" i="1"/>
  <c r="AQ60" i="3" s="1"/>
  <c r="AR60" i="1"/>
  <c r="AR60" i="3" s="1"/>
  <c r="AS60" i="1"/>
  <c r="AS60" i="3" s="1"/>
  <c r="AT60" i="1"/>
  <c r="AT60" i="3" s="1"/>
  <c r="AU60" i="1"/>
  <c r="AU60" i="3" s="1"/>
  <c r="AV60" i="1"/>
  <c r="AV60" i="3" s="1"/>
  <c r="AW60" i="1"/>
  <c r="AW60" i="3" s="1"/>
  <c r="AX60" i="1"/>
  <c r="AX60" i="3" s="1"/>
  <c r="AM61" i="1"/>
  <c r="AM61" i="3" s="1"/>
  <c r="AN61" i="1"/>
  <c r="AN61" i="3" s="1"/>
  <c r="AO61" i="1"/>
  <c r="AP61" i="1"/>
  <c r="AQ61" i="1"/>
  <c r="AR61" i="1"/>
  <c r="AS61" i="1"/>
  <c r="AT61" i="1"/>
  <c r="AU61" i="1"/>
  <c r="AU61" i="3" s="1"/>
  <c r="AV61" i="1"/>
  <c r="AV61" i="3" s="1"/>
  <c r="AW61" i="1"/>
  <c r="AX61" i="1"/>
  <c r="U3" i="1"/>
  <c r="V3" i="1"/>
  <c r="W3" i="1"/>
  <c r="X3" i="1"/>
  <c r="Y3" i="1"/>
  <c r="Z3" i="1"/>
  <c r="U4" i="1"/>
  <c r="V4" i="1"/>
  <c r="W4" i="1"/>
  <c r="X4" i="1"/>
  <c r="Y4" i="1"/>
  <c r="Z4" i="1"/>
  <c r="U5" i="1"/>
  <c r="V5" i="1"/>
  <c r="W5" i="1"/>
  <c r="X5" i="1"/>
  <c r="Y5" i="1"/>
  <c r="Z5" i="1"/>
  <c r="U6" i="1"/>
  <c r="V6" i="1"/>
  <c r="W6" i="1"/>
  <c r="X6" i="1"/>
  <c r="Y6" i="1"/>
  <c r="Z6" i="1"/>
  <c r="U7" i="1"/>
  <c r="V7" i="1"/>
  <c r="W7" i="1"/>
  <c r="X7" i="1"/>
  <c r="Y7" i="1"/>
  <c r="Z7" i="1"/>
  <c r="U8" i="1"/>
  <c r="V8" i="1"/>
  <c r="W8" i="1"/>
  <c r="X8" i="1"/>
  <c r="Y8" i="1"/>
  <c r="Z8" i="1"/>
  <c r="U9" i="1"/>
  <c r="V9" i="1"/>
  <c r="W9" i="1"/>
  <c r="X9" i="1"/>
  <c r="Y9" i="1"/>
  <c r="Z9" i="1"/>
  <c r="U10" i="1"/>
  <c r="V10" i="1"/>
  <c r="W10" i="1"/>
  <c r="X10" i="1"/>
  <c r="Y10" i="1"/>
  <c r="Z10" i="1"/>
  <c r="U11" i="1"/>
  <c r="V11" i="1"/>
  <c r="W11" i="1"/>
  <c r="X11" i="1"/>
  <c r="Y11" i="1"/>
  <c r="Z11" i="1"/>
  <c r="U12" i="1"/>
  <c r="V12" i="1"/>
  <c r="W12" i="1"/>
  <c r="X12" i="1"/>
  <c r="Y12" i="1"/>
  <c r="Z12" i="1"/>
  <c r="U13" i="1"/>
  <c r="V13" i="1"/>
  <c r="W13" i="1"/>
  <c r="X13" i="1"/>
  <c r="Y13" i="1"/>
  <c r="Z13" i="1"/>
  <c r="U14" i="1"/>
  <c r="V14" i="1"/>
  <c r="V14" i="3" s="1"/>
  <c r="W14" i="1"/>
  <c r="X14" i="1"/>
  <c r="X14" i="3" s="1"/>
  <c r="Y14" i="1"/>
  <c r="Y14" i="3" s="1"/>
  <c r="Z14" i="1"/>
  <c r="U15" i="1"/>
  <c r="V15" i="1"/>
  <c r="W15" i="1"/>
  <c r="X15" i="1"/>
  <c r="Y15" i="1"/>
  <c r="Z15" i="1"/>
  <c r="U16" i="1"/>
  <c r="V16" i="1"/>
  <c r="W16" i="1"/>
  <c r="X16" i="1"/>
  <c r="Y16" i="1"/>
  <c r="Z16" i="1"/>
  <c r="U17" i="1"/>
  <c r="V17" i="1"/>
  <c r="V17" i="3" s="1"/>
  <c r="W17" i="1"/>
  <c r="W17" i="3" s="1"/>
  <c r="X17" i="1"/>
  <c r="Y17" i="1"/>
  <c r="Z17" i="1"/>
  <c r="U18" i="1"/>
  <c r="V18" i="1"/>
  <c r="V18" i="3" s="1"/>
  <c r="W18" i="1"/>
  <c r="X18" i="1"/>
  <c r="X18" i="3" s="1"/>
  <c r="Y18" i="1"/>
  <c r="Y18" i="3" s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V21" i="1"/>
  <c r="V21" i="3" s="1"/>
  <c r="W21" i="1"/>
  <c r="W21" i="3" s="1"/>
  <c r="X21" i="1"/>
  <c r="Y21" i="1"/>
  <c r="Z21" i="1"/>
  <c r="U22" i="1"/>
  <c r="V22" i="1"/>
  <c r="V22" i="3" s="1"/>
  <c r="W22" i="1"/>
  <c r="X22" i="1"/>
  <c r="X22" i="3" s="1"/>
  <c r="Y22" i="1"/>
  <c r="Y22" i="3" s="1"/>
  <c r="Z22" i="1"/>
  <c r="U23" i="1"/>
  <c r="V23" i="1"/>
  <c r="W23" i="1"/>
  <c r="X23" i="1"/>
  <c r="Y23" i="1"/>
  <c r="Z23" i="1"/>
  <c r="U24" i="1"/>
  <c r="V24" i="1"/>
  <c r="W24" i="1"/>
  <c r="X24" i="1"/>
  <c r="Y24" i="1"/>
  <c r="Z24" i="1"/>
  <c r="U25" i="1"/>
  <c r="V25" i="1"/>
  <c r="V25" i="3" s="1"/>
  <c r="W25" i="1"/>
  <c r="W25" i="3" s="1"/>
  <c r="X25" i="1"/>
  <c r="Y25" i="1"/>
  <c r="Z25" i="1"/>
  <c r="U26" i="1"/>
  <c r="V26" i="1"/>
  <c r="W26" i="1"/>
  <c r="W26" i="3" s="1"/>
  <c r="X26" i="1"/>
  <c r="X26" i="3" s="1"/>
  <c r="Y26" i="1"/>
  <c r="Y26" i="3" s="1"/>
  <c r="Z26" i="1"/>
  <c r="U27" i="1"/>
  <c r="U27" i="3" s="1"/>
  <c r="V27" i="1"/>
  <c r="V27" i="3" s="1"/>
  <c r="W27" i="1"/>
  <c r="X27" i="1"/>
  <c r="X27" i="3" s="1"/>
  <c r="Y27" i="1"/>
  <c r="Y27" i="3" s="1"/>
  <c r="Z27" i="1"/>
  <c r="Z27" i="3" s="1"/>
  <c r="U28" i="1"/>
  <c r="U28" i="3" s="1"/>
  <c r="V28" i="1"/>
  <c r="W28" i="1"/>
  <c r="X28" i="1"/>
  <c r="Y28" i="1"/>
  <c r="Z28" i="1"/>
  <c r="U29" i="1"/>
  <c r="U29" i="3" s="1"/>
  <c r="V29" i="1"/>
  <c r="V29" i="3" s="1"/>
  <c r="W29" i="1"/>
  <c r="W29" i="3" s="1"/>
  <c r="X29" i="1"/>
  <c r="Y29" i="1"/>
  <c r="Y29" i="3" s="1"/>
  <c r="Z29" i="1"/>
  <c r="Z29" i="3" s="1"/>
  <c r="U30" i="1"/>
  <c r="V30" i="1"/>
  <c r="W30" i="1"/>
  <c r="W30" i="3" s="1"/>
  <c r="X30" i="1"/>
  <c r="X30" i="3" s="1"/>
  <c r="Y30" i="1"/>
  <c r="Y30" i="3" s="1"/>
  <c r="Z30" i="1"/>
  <c r="U31" i="1"/>
  <c r="U31" i="3" s="1"/>
  <c r="V31" i="1"/>
  <c r="V31" i="3" s="1"/>
  <c r="W31" i="1"/>
  <c r="X31" i="1"/>
  <c r="X31" i="3" s="1"/>
  <c r="Y31" i="1"/>
  <c r="Y31" i="3" s="1"/>
  <c r="Z31" i="1"/>
  <c r="Z31" i="3" s="1"/>
  <c r="U32" i="1"/>
  <c r="U32" i="3" s="1"/>
  <c r="V32" i="1"/>
  <c r="W32" i="1"/>
  <c r="X32" i="1"/>
  <c r="Y32" i="1"/>
  <c r="Z32" i="1"/>
  <c r="U33" i="1"/>
  <c r="U33" i="3" s="1"/>
  <c r="V33" i="1"/>
  <c r="V33" i="3" s="1"/>
  <c r="W33" i="1"/>
  <c r="W33" i="3" s="1"/>
  <c r="X33" i="1"/>
  <c r="Y33" i="1"/>
  <c r="Y33" i="3" s="1"/>
  <c r="Z33" i="1"/>
  <c r="Z33" i="3" s="1"/>
  <c r="U34" i="1"/>
  <c r="V34" i="1"/>
  <c r="W34" i="1"/>
  <c r="W34" i="3" s="1"/>
  <c r="X34" i="1"/>
  <c r="X34" i="3" s="1"/>
  <c r="Y34" i="1"/>
  <c r="Y34" i="3" s="1"/>
  <c r="Z34" i="1"/>
  <c r="U35" i="1"/>
  <c r="U35" i="3" s="1"/>
  <c r="V35" i="1"/>
  <c r="V35" i="3" s="1"/>
  <c r="W35" i="1"/>
  <c r="X35" i="1"/>
  <c r="X35" i="3" s="1"/>
  <c r="Y35" i="1"/>
  <c r="Y35" i="3" s="1"/>
  <c r="Z35" i="1"/>
  <c r="Z35" i="3" s="1"/>
  <c r="U36" i="1"/>
  <c r="U36" i="3" s="1"/>
  <c r="V36" i="1"/>
  <c r="W36" i="1"/>
  <c r="X36" i="1"/>
  <c r="Y36" i="1"/>
  <c r="Z36" i="1"/>
  <c r="U37" i="1"/>
  <c r="U37" i="3" s="1"/>
  <c r="V37" i="1"/>
  <c r="V37" i="3" s="1"/>
  <c r="W37" i="1"/>
  <c r="W37" i="3" s="1"/>
  <c r="X37" i="1"/>
  <c r="Y37" i="1"/>
  <c r="Y37" i="3" s="1"/>
  <c r="Z37" i="1"/>
  <c r="Z37" i="3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5" i="3" s="1"/>
  <c r="T16" i="1"/>
  <c r="T17" i="1"/>
  <c r="T18" i="1"/>
  <c r="T19" i="1"/>
  <c r="T19" i="3" s="1"/>
  <c r="T20" i="1"/>
  <c r="T21" i="1"/>
  <c r="T22" i="1"/>
  <c r="T23" i="1"/>
  <c r="T23" i="3" s="1"/>
  <c r="T24" i="1"/>
  <c r="T25" i="1"/>
  <c r="T26" i="1"/>
  <c r="T27" i="1"/>
  <c r="T28" i="1"/>
  <c r="T29" i="1"/>
  <c r="T29" i="3" s="1"/>
  <c r="T30" i="1"/>
  <c r="T30" i="3" s="1"/>
  <c r="T31" i="1"/>
  <c r="T31" i="3" s="1"/>
  <c r="T32" i="1"/>
  <c r="T33" i="1"/>
  <c r="T33" i="3" s="1"/>
  <c r="T34" i="1"/>
  <c r="T35" i="1"/>
  <c r="T36" i="1"/>
  <c r="T37" i="1"/>
  <c r="T37" i="3" s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DS2" i="1"/>
  <c r="DT2" i="1"/>
  <c r="DU2" i="1"/>
  <c r="DV2" i="1"/>
  <c r="DZ2" i="1"/>
  <c r="EA2" i="1"/>
  <c r="EB2" i="1"/>
  <c r="DY2" i="1"/>
  <c r="DX2" i="1"/>
  <c r="DW2" i="1"/>
  <c r="DR2" i="1"/>
  <c r="DM2" i="1"/>
  <c r="DL2" i="1"/>
  <c r="DK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A2" i="1"/>
  <c r="Z2" i="1"/>
  <c r="Y2" i="1"/>
  <c r="X2" i="1"/>
  <c r="W2" i="1"/>
  <c r="V2" i="1"/>
  <c r="U2" i="1"/>
  <c r="T2" i="1"/>
  <c r="R30" i="1"/>
  <c r="S30" i="1"/>
  <c r="R31" i="1"/>
  <c r="R31" i="3" s="1"/>
  <c r="S31" i="1"/>
  <c r="S31" i="3" s="1"/>
  <c r="R32" i="1"/>
  <c r="R32" i="3" s="1"/>
  <c r="S32" i="1"/>
  <c r="S32" i="3" s="1"/>
  <c r="R33" i="1"/>
  <c r="R33" i="3" s="1"/>
  <c r="S33" i="1"/>
  <c r="S33" i="3" s="1"/>
  <c r="R34" i="1"/>
  <c r="S34" i="1"/>
  <c r="R35" i="1"/>
  <c r="R35" i="3" s="1"/>
  <c r="S35" i="1"/>
  <c r="S35" i="3" s="1"/>
  <c r="R36" i="1"/>
  <c r="R36" i="3" s="1"/>
  <c r="S36" i="1"/>
  <c r="S36" i="3" s="1"/>
  <c r="R37" i="1"/>
  <c r="R37" i="3" s="1"/>
  <c r="S37" i="1"/>
  <c r="S37" i="3" s="1"/>
  <c r="S14" i="1"/>
  <c r="S15" i="1"/>
  <c r="S15" i="3" s="1"/>
  <c r="S16" i="1"/>
  <c r="S17" i="1"/>
  <c r="S18" i="1"/>
  <c r="S18" i="3" s="1"/>
  <c r="S19" i="1"/>
  <c r="S19" i="3" s="1"/>
  <c r="S20" i="1"/>
  <c r="S21" i="1"/>
  <c r="S22" i="1"/>
  <c r="S23" i="1"/>
  <c r="S23" i="3" s="1"/>
  <c r="S24" i="1"/>
  <c r="S25" i="1"/>
  <c r="S26" i="1"/>
  <c r="S26" i="3" s="1"/>
  <c r="S27" i="1"/>
  <c r="S27" i="3" s="1"/>
  <c r="S28" i="1"/>
  <c r="S29" i="1"/>
  <c r="S29" i="3" s="1"/>
  <c r="S3" i="1"/>
  <c r="S4" i="1"/>
  <c r="S5" i="1"/>
  <c r="S6" i="1"/>
  <c r="S7" i="1"/>
  <c r="S8" i="1"/>
  <c r="S9" i="1"/>
  <c r="S10" i="1"/>
  <c r="S11" i="1"/>
  <c r="S12" i="1"/>
  <c r="S13" i="1"/>
  <c r="S2" i="1"/>
  <c r="R14" i="1"/>
  <c r="R14" i="3" s="1"/>
  <c r="R15" i="1"/>
  <c r="R15" i="3" s="1"/>
  <c r="R16" i="1"/>
  <c r="R17" i="1"/>
  <c r="R17" i="3" s="1"/>
  <c r="R18" i="1"/>
  <c r="R19" i="1"/>
  <c r="R19" i="3" s="1"/>
  <c r="R20" i="1"/>
  <c r="R21" i="1"/>
  <c r="R21" i="3" s="1"/>
  <c r="R22" i="1"/>
  <c r="R22" i="3" s="1"/>
  <c r="R23" i="1"/>
  <c r="R23" i="3" s="1"/>
  <c r="R24" i="1"/>
  <c r="R25" i="1"/>
  <c r="R25" i="3" s="1"/>
  <c r="R26" i="1"/>
  <c r="R27" i="1"/>
  <c r="R27" i="3" s="1"/>
  <c r="R28" i="1"/>
  <c r="R29" i="1"/>
  <c r="R29" i="3" s="1"/>
  <c r="R3" i="1"/>
  <c r="R4" i="1"/>
  <c r="R5" i="1"/>
  <c r="R6" i="1"/>
  <c r="R7" i="1"/>
  <c r="R8" i="1"/>
  <c r="R9" i="1"/>
  <c r="R10" i="1"/>
  <c r="R11" i="1"/>
  <c r="R12" i="1"/>
  <c r="R1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6" i="3" s="1"/>
  <c r="Q17" i="1"/>
  <c r="Q17" i="3" s="1"/>
  <c r="Q18" i="1"/>
  <c r="Q19" i="1"/>
  <c r="Q20" i="1"/>
  <c r="Q21" i="1"/>
  <c r="Q22" i="1"/>
  <c r="Q23" i="1"/>
  <c r="Q24" i="1"/>
  <c r="Q24" i="3" s="1"/>
  <c r="Q25" i="1"/>
  <c r="Q25" i="3" s="1"/>
  <c r="Q26" i="1"/>
  <c r="Q27" i="1"/>
  <c r="Q27" i="3" s="1"/>
  <c r="Q28" i="1"/>
  <c r="Q29" i="1"/>
  <c r="Q29" i="3" s="1"/>
  <c r="Q30" i="1"/>
  <c r="Q30" i="3" s="1"/>
  <c r="Q31" i="1"/>
  <c r="Q31" i="3" s="1"/>
  <c r="Q32" i="1"/>
  <c r="Q32" i="3" s="1"/>
  <c r="Q33" i="1"/>
  <c r="Q33" i="3" s="1"/>
  <c r="Q34" i="1"/>
  <c r="Q35" i="1"/>
  <c r="Q35" i="3" s="1"/>
  <c r="Q36" i="1"/>
  <c r="Q37" i="1"/>
  <c r="Q37" i="3" s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6" i="3" s="1"/>
  <c r="P17" i="1"/>
  <c r="P18" i="1"/>
  <c r="P19" i="1"/>
  <c r="P20" i="1"/>
  <c r="P20" i="3" s="1"/>
  <c r="P21" i="1"/>
  <c r="P22" i="1"/>
  <c r="P23" i="1"/>
  <c r="P24" i="1"/>
  <c r="P24" i="3" s="1"/>
  <c r="P25" i="1"/>
  <c r="P26" i="1"/>
  <c r="P26" i="3" s="1"/>
  <c r="P27" i="1"/>
  <c r="P27" i="3" s="1"/>
  <c r="P28" i="1"/>
  <c r="P28" i="3" s="1"/>
  <c r="P29" i="1"/>
  <c r="P29" i="3" s="1"/>
  <c r="P30" i="1"/>
  <c r="P31" i="1"/>
  <c r="P31" i="3" s="1"/>
  <c r="P32" i="1"/>
  <c r="P33" i="1"/>
  <c r="P33" i="3" s="1"/>
  <c r="P34" i="1"/>
  <c r="P34" i="3" s="1"/>
  <c r="P35" i="1"/>
  <c r="P35" i="3" s="1"/>
  <c r="P36" i="1"/>
  <c r="P36" i="3" s="1"/>
  <c r="P37" i="1"/>
  <c r="P37" i="3" s="1"/>
  <c r="P2" i="1"/>
  <c r="O27" i="1"/>
  <c r="O27" i="3" s="1"/>
  <c r="O28" i="1"/>
  <c r="O29" i="1"/>
  <c r="O29" i="3" s="1"/>
  <c r="O30" i="1"/>
  <c r="O30" i="3" s="1"/>
  <c r="O31" i="1"/>
  <c r="O31" i="3" s="1"/>
  <c r="O32" i="1"/>
  <c r="O32" i="3" s="1"/>
  <c r="O33" i="1"/>
  <c r="O33" i="3" s="1"/>
  <c r="O34" i="1"/>
  <c r="O35" i="1"/>
  <c r="O35" i="3" s="1"/>
  <c r="O36" i="1"/>
  <c r="O37" i="1"/>
  <c r="O37" i="3" s="1"/>
  <c r="O14" i="1"/>
  <c r="O15" i="1"/>
  <c r="O15" i="3" s="1"/>
  <c r="O16" i="1"/>
  <c r="O16" i="3" s="1"/>
  <c r="O17" i="1"/>
  <c r="O18" i="1"/>
  <c r="O19" i="1"/>
  <c r="O20" i="1"/>
  <c r="O20" i="3" s="1"/>
  <c r="O21" i="1"/>
  <c r="O22" i="1"/>
  <c r="O23" i="1"/>
  <c r="O23" i="3" s="1"/>
  <c r="O24" i="1"/>
  <c r="O24" i="3" s="1"/>
  <c r="O25" i="1"/>
  <c r="O26" i="1"/>
  <c r="O3" i="1"/>
  <c r="O4" i="1"/>
  <c r="O5" i="1"/>
  <c r="O6" i="1"/>
  <c r="O7" i="1"/>
  <c r="O8" i="1"/>
  <c r="O9" i="1"/>
  <c r="O10" i="1"/>
  <c r="O11" i="1"/>
  <c r="O12" i="1"/>
  <c r="O13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6" i="1"/>
  <c r="N17" i="1"/>
  <c r="N18" i="1"/>
  <c r="N19" i="1"/>
  <c r="N20" i="1"/>
  <c r="N21" i="1"/>
  <c r="N21" i="3" s="1"/>
  <c r="N22" i="1"/>
  <c r="N22" i="3" s="1"/>
  <c r="N23" i="1"/>
  <c r="N24" i="1"/>
  <c r="N25" i="1"/>
  <c r="N26" i="1"/>
  <c r="N27" i="1"/>
  <c r="N27" i="3" s="1"/>
  <c r="N28" i="1"/>
  <c r="N28" i="3" s="1"/>
  <c r="N29" i="1"/>
  <c r="N29" i="3" s="1"/>
  <c r="N30" i="1"/>
  <c r="N31" i="1"/>
  <c r="N31" i="3" s="1"/>
  <c r="N32" i="1"/>
  <c r="N33" i="1"/>
  <c r="N33" i="3" s="1"/>
  <c r="N34" i="1"/>
  <c r="N35" i="1"/>
  <c r="N35" i="3" s="1"/>
  <c r="N36" i="1"/>
  <c r="N36" i="3" s="1"/>
  <c r="N37" i="1"/>
  <c r="N37" i="3" s="1"/>
  <c r="N15" i="1"/>
  <c r="N14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AG37" i="3" l="1"/>
  <c r="AG35" i="3"/>
  <c r="AG33" i="3"/>
  <c r="AG31" i="3"/>
  <c r="AG29" i="3"/>
  <c r="AG27" i="3"/>
  <c r="DL132" i="3"/>
  <c r="DL130" i="3"/>
  <c r="DL128" i="3"/>
  <c r="DL126" i="3"/>
  <c r="DL124" i="3"/>
  <c r="DL122" i="3"/>
  <c r="DM132" i="3"/>
  <c r="DM130" i="3"/>
  <c r="DM128" i="3"/>
  <c r="DM126" i="3"/>
  <c r="DM124" i="3"/>
  <c r="DM122" i="3"/>
  <c r="DM121" i="3"/>
  <c r="DM119" i="3"/>
  <c r="DM117" i="3"/>
  <c r="DM115" i="3"/>
  <c r="DM113" i="3"/>
  <c r="DM111" i="3"/>
  <c r="DM120" i="3"/>
  <c r="DM118" i="3"/>
  <c r="DM116" i="3"/>
  <c r="DM114" i="3"/>
  <c r="DM112" i="3"/>
  <c r="BD73" i="3"/>
  <c r="BD71" i="3"/>
  <c r="BD69" i="3"/>
  <c r="BD67" i="3"/>
  <c r="BD65" i="3"/>
  <c r="BD63" i="3"/>
  <c r="AX67" i="3"/>
  <c r="BO73" i="3"/>
  <c r="BU71" i="3"/>
  <c r="BM71" i="3"/>
  <c r="BS69" i="3"/>
  <c r="BK69" i="3"/>
  <c r="BQ67" i="3"/>
  <c r="BO65" i="3"/>
  <c r="BU63" i="3"/>
  <c r="BM63" i="3"/>
  <c r="AW61" i="3"/>
  <c r="AO61" i="3"/>
  <c r="AW59" i="3"/>
  <c r="AO59" i="3"/>
  <c r="AW57" i="3"/>
  <c r="AO57" i="3"/>
  <c r="AW55" i="3"/>
  <c r="AO55" i="3"/>
  <c r="AW53" i="3"/>
  <c r="AO53" i="3"/>
  <c r="AW51" i="3"/>
  <c r="AO51" i="3"/>
  <c r="AL55" i="3"/>
  <c r="BD61" i="3"/>
  <c r="BH60" i="3"/>
  <c r="AZ60" i="3"/>
  <c r="BD59" i="3"/>
  <c r="BH58" i="3"/>
  <c r="AZ58" i="3"/>
  <c r="BD57" i="3"/>
  <c r="BH56" i="3"/>
  <c r="AZ56" i="3"/>
  <c r="BD55" i="3"/>
  <c r="BH54" i="3"/>
  <c r="AZ54" i="3"/>
  <c r="BD53" i="3"/>
  <c r="BH52" i="3"/>
  <c r="AZ52" i="3"/>
  <c r="BD51" i="3"/>
  <c r="BH50" i="3"/>
  <c r="AZ50" i="3"/>
  <c r="AL60" i="3"/>
  <c r="AL52" i="3"/>
  <c r="BE60" i="3"/>
  <c r="BE58" i="3"/>
  <c r="BE56" i="3"/>
  <c r="BE54" i="3"/>
  <c r="BE52" i="3"/>
  <c r="BE50" i="3"/>
  <c r="AL58" i="3"/>
  <c r="AL50" i="3"/>
  <c r="BC60" i="3"/>
  <c r="BC58" i="3"/>
  <c r="BC56" i="3"/>
  <c r="BC54" i="3"/>
  <c r="BC52" i="3"/>
  <c r="AL56" i="3"/>
  <c r="AS48" i="3"/>
  <c r="AS46" i="3"/>
  <c r="AS44" i="3"/>
  <c r="AS42" i="3"/>
  <c r="AS40" i="3"/>
  <c r="AS38" i="3"/>
  <c r="AJ48" i="3"/>
  <c r="AB48" i="3"/>
  <c r="AJ46" i="3"/>
  <c r="AB46" i="3"/>
  <c r="AJ44" i="3"/>
  <c r="AB44" i="3"/>
  <c r="AJ42" i="3"/>
  <c r="AB42" i="3"/>
  <c r="AJ40" i="3"/>
  <c r="AB40" i="3"/>
  <c r="AJ38" i="3"/>
  <c r="AB38" i="3"/>
  <c r="X24" i="3"/>
  <c r="X20" i="3"/>
  <c r="X16" i="3"/>
  <c r="T21" i="3"/>
  <c r="T17" i="3"/>
  <c r="P18" i="3"/>
  <c r="P14" i="3"/>
  <c r="P22" i="3"/>
  <c r="O22" i="3"/>
  <c r="O14" i="3"/>
  <c r="S25" i="3"/>
  <c r="S17" i="3"/>
  <c r="W22" i="3"/>
  <c r="W18" i="3"/>
  <c r="W14" i="3"/>
  <c r="O18" i="3"/>
  <c r="S21" i="3"/>
  <c r="T25" i="3"/>
  <c r="N20" i="3"/>
  <c r="AR48" i="3"/>
  <c r="AR46" i="3"/>
  <c r="AR44" i="3"/>
  <c r="AR42" i="3"/>
  <c r="AR40" i="3"/>
  <c r="AR38" i="3"/>
  <c r="AI37" i="3"/>
  <c r="AA37" i="3"/>
  <c r="AI35" i="3"/>
  <c r="AA35" i="3"/>
  <c r="AI33" i="3"/>
  <c r="AA33" i="3"/>
  <c r="AI31" i="3"/>
  <c r="AA31" i="3"/>
  <c r="AI29" i="3"/>
  <c r="AA29" i="3"/>
  <c r="AI27" i="3"/>
  <c r="AA27" i="3"/>
  <c r="AI48" i="3"/>
  <c r="AA48" i="3"/>
  <c r="AI46" i="3"/>
  <c r="AA46" i="3"/>
  <c r="AI44" i="3"/>
  <c r="AA44" i="3"/>
  <c r="AI42" i="3"/>
  <c r="AA42" i="3"/>
  <c r="AI40" i="3"/>
  <c r="AA40" i="3"/>
  <c r="AI38" i="3"/>
  <c r="AA38" i="3"/>
  <c r="Z46" i="3"/>
  <c r="Z38" i="3"/>
  <c r="BG54" i="3"/>
  <c r="AY54" i="3"/>
  <c r="BG52" i="3"/>
  <c r="AY52" i="3"/>
  <c r="BG50" i="3"/>
  <c r="AY50" i="3"/>
  <c r="Q22" i="3"/>
  <c r="Q14" i="3"/>
  <c r="U25" i="3"/>
  <c r="U21" i="3"/>
  <c r="U17" i="3"/>
  <c r="AQ48" i="3"/>
  <c r="AQ46" i="3"/>
  <c r="AQ44" i="3"/>
  <c r="AQ42" i="3"/>
  <c r="AQ40" i="3"/>
  <c r="AQ38" i="3"/>
  <c r="AH37" i="3"/>
  <c r="AH35" i="3"/>
  <c r="AH33" i="3"/>
  <c r="AH31" i="3"/>
  <c r="AH29" i="3"/>
  <c r="AH27" i="3"/>
  <c r="BF60" i="3"/>
  <c r="BF58" i="3"/>
  <c r="BF56" i="3"/>
  <c r="BF54" i="3"/>
  <c r="BF52" i="3"/>
  <c r="BF50" i="3"/>
  <c r="T35" i="3"/>
  <c r="T27" i="3"/>
  <c r="W35" i="3"/>
  <c r="W31" i="3"/>
  <c r="W27" i="3"/>
  <c r="AF31" i="3"/>
  <c r="AE37" i="3"/>
  <c r="AE35" i="3"/>
  <c r="AE33" i="3"/>
  <c r="AE31" i="3"/>
  <c r="AE29" i="3"/>
  <c r="AE27" i="3"/>
  <c r="BC50" i="3"/>
  <c r="X37" i="3"/>
  <c r="X33" i="3"/>
  <c r="X29" i="3"/>
  <c r="V24" i="3"/>
  <c r="V20" i="3"/>
  <c r="V16" i="3"/>
  <c r="AK37" i="3"/>
  <c r="AC37" i="3"/>
  <c r="AK35" i="3"/>
  <c r="AC35" i="3"/>
  <c r="AK33" i="3"/>
  <c r="AC33" i="3"/>
  <c r="AK31" i="3"/>
  <c r="AC31" i="3"/>
  <c r="AK29" i="3"/>
  <c r="AC29" i="3"/>
  <c r="AK27" i="3"/>
  <c r="AC27" i="3"/>
  <c r="BI60" i="3"/>
  <c r="BA60" i="3"/>
  <c r="BI58" i="3"/>
  <c r="BA58" i="3"/>
  <c r="BI56" i="3"/>
  <c r="BA56" i="3"/>
  <c r="BI54" i="3"/>
  <c r="BA54" i="3"/>
  <c r="BI52" i="3"/>
  <c r="BA52" i="3"/>
  <c r="BI50" i="3"/>
  <c r="BA50" i="3"/>
  <c r="Q20" i="3"/>
  <c r="Y24" i="3"/>
  <c r="Y20" i="3"/>
  <c r="Y16" i="3"/>
  <c r="AF29" i="3"/>
  <c r="AF27" i="3"/>
  <c r="N16" i="3"/>
  <c r="BG73" i="3"/>
  <c r="AY73" i="3"/>
  <c r="N24" i="3"/>
  <c r="Q18" i="3"/>
  <c r="U23" i="3"/>
  <c r="U19" i="3"/>
  <c r="U15" i="3"/>
  <c r="N30" i="3"/>
  <c r="R24" i="3"/>
  <c r="R16" i="3"/>
  <c r="S28" i="3"/>
  <c r="T32" i="3"/>
  <c r="V36" i="3"/>
  <c r="Z34" i="3"/>
  <c r="V32" i="3"/>
  <c r="Z30" i="3"/>
  <c r="V28" i="3"/>
  <c r="Z26" i="3"/>
  <c r="AX61" i="3"/>
  <c r="AP61" i="3"/>
  <c r="AX59" i="3"/>
  <c r="AP59" i="3"/>
  <c r="AX57" i="3"/>
  <c r="AP57" i="3"/>
  <c r="AX55" i="3"/>
  <c r="AP55" i="3"/>
  <c r="AX53" i="3"/>
  <c r="AP53" i="3"/>
  <c r="AX51" i="3"/>
  <c r="AP51" i="3"/>
  <c r="AT48" i="3"/>
  <c r="AT46" i="3"/>
  <c r="AT44" i="3"/>
  <c r="AT42" i="3"/>
  <c r="AT40" i="3"/>
  <c r="AT38" i="3"/>
  <c r="AG36" i="3"/>
  <c r="AG34" i="3"/>
  <c r="AG32" i="3"/>
  <c r="AG30" i="3"/>
  <c r="BE73" i="3"/>
  <c r="BE71" i="3"/>
  <c r="BE69" i="3"/>
  <c r="BE67" i="3"/>
  <c r="BE65" i="3"/>
  <c r="BE63" i="3"/>
  <c r="BJ84" i="3"/>
  <c r="BJ76" i="3"/>
  <c r="BO84" i="3"/>
  <c r="BU82" i="3"/>
  <c r="BM82" i="3"/>
  <c r="BS80" i="3"/>
  <c r="BK80" i="3"/>
  <c r="BQ78" i="3"/>
  <c r="BO76" i="3"/>
  <c r="BU74" i="3"/>
  <c r="BM74" i="3"/>
  <c r="BP73" i="3"/>
  <c r="BN71" i="3"/>
  <c r="BT69" i="3"/>
  <c r="BL69" i="3"/>
  <c r="BR67" i="3"/>
  <c r="BP65" i="3"/>
  <c r="BN63" i="3"/>
  <c r="CC84" i="3"/>
  <c r="CC82" i="3"/>
  <c r="CC80" i="3"/>
  <c r="CC78" i="3"/>
  <c r="CC76" i="3"/>
  <c r="CC74" i="3"/>
  <c r="AD36" i="3"/>
  <c r="AD32" i="3"/>
  <c r="AD30" i="3"/>
  <c r="AD28" i="3"/>
  <c r="AD26" i="3"/>
  <c r="AH48" i="3"/>
  <c r="AH46" i="3"/>
  <c r="AH44" i="3"/>
  <c r="AH42" i="3"/>
  <c r="AH40" i="3"/>
  <c r="AH38" i="3"/>
  <c r="AV48" i="3"/>
  <c r="AN48" i="3"/>
  <c r="AV46" i="3"/>
  <c r="AN46" i="3"/>
  <c r="AV44" i="3"/>
  <c r="AN44" i="3"/>
  <c r="AV42" i="3"/>
  <c r="AN42" i="3"/>
  <c r="AV40" i="3"/>
  <c r="AN40" i="3"/>
  <c r="AV38" i="3"/>
  <c r="AN38" i="3"/>
  <c r="AE48" i="3"/>
  <c r="AE46" i="3"/>
  <c r="AE44" i="3"/>
  <c r="AE42" i="3"/>
  <c r="AE40" i="3"/>
  <c r="AE38" i="3"/>
  <c r="Z42" i="3"/>
  <c r="AU48" i="3"/>
  <c r="AM48" i="3"/>
  <c r="AU46" i="3"/>
  <c r="AM46" i="3"/>
  <c r="AU44" i="3"/>
  <c r="N15" i="3"/>
  <c r="O25" i="3"/>
  <c r="O17" i="3"/>
  <c r="P21" i="3"/>
  <c r="S20" i="3"/>
  <c r="T24" i="3"/>
  <c r="T16" i="3"/>
  <c r="X25" i="3"/>
  <c r="X21" i="3"/>
  <c r="X17" i="3"/>
  <c r="AP49" i="3"/>
  <c r="AP47" i="3"/>
  <c r="AP45" i="3"/>
  <c r="AP43" i="3"/>
  <c r="AP41" i="3"/>
  <c r="AP39" i="3"/>
  <c r="AG28" i="3"/>
  <c r="AG26" i="3"/>
  <c r="AK48" i="3"/>
  <c r="AC48" i="3"/>
  <c r="AK46" i="3"/>
  <c r="AC46" i="3"/>
  <c r="AK44" i="3"/>
  <c r="AC44" i="3"/>
  <c r="AK42" i="3"/>
  <c r="AC42" i="3"/>
  <c r="AK40" i="3"/>
  <c r="AC40" i="3"/>
  <c r="AK38" i="3"/>
  <c r="AC38" i="3"/>
  <c r="Z48" i="3"/>
  <c r="Z40" i="3"/>
  <c r="BE61" i="3"/>
  <c r="BE59" i="3"/>
  <c r="BE57" i="3"/>
  <c r="BE55" i="3"/>
  <c r="BE53" i="3"/>
  <c r="BE51" i="3"/>
  <c r="CS10" i="2"/>
  <c r="AG39" i="3"/>
  <c r="CK10" i="2"/>
  <c r="I3" i="3"/>
  <c r="M3" i="3"/>
  <c r="G3" i="3"/>
  <c r="B3" i="3"/>
  <c r="J3" i="3"/>
  <c r="E3" i="3"/>
  <c r="H3" i="3"/>
  <c r="C3" i="3"/>
  <c r="K3" i="3"/>
  <c r="L3" i="3"/>
  <c r="D3" i="3"/>
  <c r="F3" i="3"/>
  <c r="U20" i="3"/>
  <c r="AW43" i="3"/>
  <c r="AW39" i="3"/>
  <c r="AF47" i="3"/>
  <c r="F2" i="3"/>
  <c r="M2" i="3"/>
  <c r="G2" i="3"/>
  <c r="H2" i="3"/>
  <c r="I2" i="3"/>
  <c r="L2" i="3"/>
  <c r="C2" i="3"/>
  <c r="J2" i="3"/>
  <c r="D2" i="3"/>
  <c r="K2" i="3"/>
  <c r="E2" i="3"/>
  <c r="P19" i="3"/>
  <c r="AV47" i="3"/>
  <c r="Y19" i="3"/>
  <c r="AM49" i="3"/>
  <c r="AU45" i="3"/>
  <c r="AM41" i="3"/>
  <c r="AL43" i="3"/>
  <c r="AL39" i="3"/>
  <c r="BB57" i="3"/>
  <c r="AG41" i="3"/>
  <c r="DA10" i="2"/>
  <c r="I11" i="3"/>
  <c r="D11" i="3"/>
  <c r="H11" i="3"/>
  <c r="B11" i="3"/>
  <c r="J11" i="3"/>
  <c r="E11" i="3"/>
  <c r="C11" i="3"/>
  <c r="K11" i="3"/>
  <c r="G11" i="3"/>
  <c r="L11" i="3"/>
  <c r="M11" i="3"/>
  <c r="F11" i="3"/>
  <c r="AO45" i="3"/>
  <c r="AW41" i="3"/>
  <c r="AO41" i="3"/>
  <c r="Q15" i="3"/>
  <c r="T14" i="3"/>
  <c r="I23" i="3"/>
  <c r="B23" i="3"/>
  <c r="C23" i="3"/>
  <c r="J23" i="3"/>
  <c r="K23" i="3"/>
  <c r="D23" i="3"/>
  <c r="L23" i="3"/>
  <c r="F23" i="3"/>
  <c r="G23" i="3"/>
  <c r="E23" i="3"/>
  <c r="H23" i="3"/>
  <c r="M23" i="3"/>
  <c r="AN49" i="3"/>
  <c r="AV45" i="3"/>
  <c r="AN43" i="3"/>
  <c r="AN41" i="3"/>
  <c r="AE47" i="3"/>
  <c r="AE45" i="3"/>
  <c r="I9" i="3"/>
  <c r="M9" i="3"/>
  <c r="B9" i="3"/>
  <c r="J9" i="3"/>
  <c r="C9" i="3"/>
  <c r="K9" i="3"/>
  <c r="L9" i="3"/>
  <c r="D9" i="3"/>
  <c r="E9" i="3"/>
  <c r="F9" i="3"/>
  <c r="G9" i="3"/>
  <c r="H9" i="3"/>
  <c r="Y23" i="3"/>
  <c r="AM47" i="3"/>
  <c r="AU43" i="3"/>
  <c r="AD34" i="3"/>
  <c r="AL45" i="3"/>
  <c r="AD43" i="3"/>
  <c r="BB61" i="3"/>
  <c r="BB59" i="3"/>
  <c r="BB55" i="3"/>
  <c r="BB53" i="3"/>
  <c r="BB51" i="3"/>
  <c r="N34" i="3"/>
  <c r="N26" i="3"/>
  <c r="N18" i="3"/>
  <c r="E8" i="3"/>
  <c r="M8" i="3"/>
  <c r="H8" i="3"/>
  <c r="F8" i="3"/>
  <c r="I8" i="3"/>
  <c r="C8" i="3"/>
  <c r="L8" i="3"/>
  <c r="G8" i="3"/>
  <c r="K8" i="3"/>
  <c r="D8" i="3"/>
  <c r="B8" i="3"/>
  <c r="J8" i="3"/>
  <c r="O21" i="3"/>
  <c r="E18" i="3"/>
  <c r="M18" i="3"/>
  <c r="F18" i="3"/>
  <c r="G18" i="3"/>
  <c r="H18" i="3"/>
  <c r="B18" i="3"/>
  <c r="J18" i="3"/>
  <c r="C18" i="3"/>
  <c r="K18" i="3"/>
  <c r="L18" i="3"/>
  <c r="I18" i="3"/>
  <c r="D18" i="3"/>
  <c r="AG49" i="3"/>
  <c r="AG45" i="3"/>
  <c r="DA11" i="2"/>
  <c r="U16" i="3"/>
  <c r="AW47" i="3"/>
  <c r="AO39" i="3"/>
  <c r="AF49" i="3"/>
  <c r="AF45" i="3"/>
  <c r="Z39" i="3"/>
  <c r="Q23" i="3"/>
  <c r="T22" i="3"/>
  <c r="I15" i="3"/>
  <c r="B15" i="3"/>
  <c r="J15" i="3"/>
  <c r="E15" i="3"/>
  <c r="C15" i="3"/>
  <c r="K15" i="3"/>
  <c r="D15" i="3"/>
  <c r="L15" i="3"/>
  <c r="M15" i="3"/>
  <c r="F15" i="3"/>
  <c r="G15" i="3"/>
  <c r="H15" i="3"/>
  <c r="AN47" i="3"/>
  <c r="AV43" i="3"/>
  <c r="AE49" i="3"/>
  <c r="AM45" i="3"/>
  <c r="AU39" i="3"/>
  <c r="AD49" i="3"/>
  <c r="N25" i="3"/>
  <c r="N17" i="3"/>
  <c r="I7" i="3"/>
  <c r="E7" i="3"/>
  <c r="H7" i="3"/>
  <c r="B7" i="3"/>
  <c r="J7" i="3"/>
  <c r="L7" i="3"/>
  <c r="C7" i="3"/>
  <c r="K7" i="3"/>
  <c r="D7" i="3"/>
  <c r="M7" i="3"/>
  <c r="G7" i="3"/>
  <c r="F7" i="3"/>
  <c r="E12" i="3"/>
  <c r="M12" i="3"/>
  <c r="I12" i="3"/>
  <c r="B12" i="3"/>
  <c r="F12" i="3"/>
  <c r="J12" i="3"/>
  <c r="C12" i="3"/>
  <c r="L12" i="3"/>
  <c r="G12" i="3"/>
  <c r="H12" i="3"/>
  <c r="D12" i="3"/>
  <c r="K12" i="3"/>
  <c r="F14" i="3"/>
  <c r="B14" i="3"/>
  <c r="G14" i="3"/>
  <c r="H14" i="3"/>
  <c r="I14" i="3"/>
  <c r="C14" i="3"/>
  <c r="K14" i="3"/>
  <c r="D14" i="3"/>
  <c r="L14" i="3"/>
  <c r="M14" i="3"/>
  <c r="E14" i="3"/>
  <c r="J14" i="3"/>
  <c r="AG47" i="3"/>
  <c r="AG43" i="3"/>
  <c r="U24" i="3"/>
  <c r="AW49" i="3"/>
  <c r="AO47" i="3"/>
  <c r="E10" i="3"/>
  <c r="M10" i="3"/>
  <c r="C10" i="3"/>
  <c r="F10" i="3"/>
  <c r="H10" i="3"/>
  <c r="G10" i="3"/>
  <c r="I10" i="3"/>
  <c r="D10" i="3"/>
  <c r="K10" i="3"/>
  <c r="L10" i="3"/>
  <c r="B10" i="3"/>
  <c r="J10" i="3"/>
  <c r="I19" i="3"/>
  <c r="B19" i="3"/>
  <c r="J19" i="3"/>
  <c r="C19" i="3"/>
  <c r="K19" i="3"/>
  <c r="D19" i="3"/>
  <c r="L19" i="3"/>
  <c r="F19" i="3"/>
  <c r="G19" i="3"/>
  <c r="E19" i="3"/>
  <c r="H19" i="3"/>
  <c r="M19" i="3"/>
  <c r="AN45" i="3"/>
  <c r="AV41" i="3"/>
  <c r="AN39" i="3"/>
  <c r="AE39" i="3"/>
  <c r="N19" i="3"/>
  <c r="Y15" i="3"/>
  <c r="AM43" i="3"/>
  <c r="AL49" i="3"/>
  <c r="AD47" i="3"/>
  <c r="AL41" i="3"/>
  <c r="AD39" i="3"/>
  <c r="Z45" i="3"/>
  <c r="N32" i="3"/>
  <c r="O19" i="3"/>
  <c r="P15" i="3"/>
  <c r="R26" i="3"/>
  <c r="S22" i="3"/>
  <c r="R34" i="3"/>
  <c r="T34" i="3"/>
  <c r="T18" i="3"/>
  <c r="X32" i="3"/>
  <c r="AR59" i="3"/>
  <c r="AR55" i="3"/>
  <c r="AR51" i="3"/>
  <c r="AV6" i="2"/>
  <c r="AR49" i="3"/>
  <c r="AR47" i="3"/>
  <c r="AR45" i="3"/>
  <c r="AR43" i="3"/>
  <c r="AR41" i="3"/>
  <c r="AR39" i="3"/>
  <c r="E4" i="3"/>
  <c r="M4" i="3"/>
  <c r="L4" i="3"/>
  <c r="F4" i="3"/>
  <c r="H4" i="3"/>
  <c r="G4" i="3"/>
  <c r="K4" i="3"/>
  <c r="I4" i="3"/>
  <c r="C4" i="3"/>
  <c r="D4" i="3"/>
  <c r="B4" i="3"/>
  <c r="J4" i="3"/>
  <c r="E22" i="3"/>
  <c r="M22" i="3"/>
  <c r="F22" i="3"/>
  <c r="G22" i="3"/>
  <c r="H22" i="3"/>
  <c r="B22" i="3"/>
  <c r="J22" i="3"/>
  <c r="C22" i="3"/>
  <c r="K22" i="3"/>
  <c r="D22" i="3"/>
  <c r="L22" i="3"/>
  <c r="I22" i="3"/>
  <c r="AO49" i="3"/>
  <c r="AW45" i="3"/>
  <c r="AO43" i="3"/>
  <c r="AF43" i="3"/>
  <c r="AF41" i="3"/>
  <c r="AF39" i="3"/>
  <c r="Z47" i="3"/>
  <c r="CB8" i="2"/>
  <c r="AV49" i="3"/>
  <c r="AV39" i="3"/>
  <c r="AE43" i="3"/>
  <c r="AE41" i="3"/>
  <c r="AU49" i="3"/>
  <c r="AU47" i="3"/>
  <c r="AU41" i="3"/>
  <c r="AM39" i="3"/>
  <c r="AL47" i="3"/>
  <c r="AD45" i="3"/>
  <c r="AD41" i="3"/>
  <c r="E6" i="3"/>
  <c r="M6" i="3"/>
  <c r="K6" i="3"/>
  <c r="F6" i="3"/>
  <c r="G6" i="3"/>
  <c r="D6" i="3"/>
  <c r="H6" i="3"/>
  <c r="I6" i="3"/>
  <c r="L6" i="3"/>
  <c r="B6" i="3"/>
  <c r="J6" i="3"/>
  <c r="C6" i="3"/>
  <c r="P23" i="3"/>
  <c r="Q19" i="3"/>
  <c r="R18" i="3"/>
  <c r="S14" i="3"/>
  <c r="R30" i="3"/>
  <c r="T26" i="3"/>
  <c r="X36" i="3"/>
  <c r="X28" i="3"/>
  <c r="I25" i="3"/>
  <c r="J25" i="3"/>
  <c r="C25" i="3"/>
  <c r="B25" i="3"/>
  <c r="K25" i="3"/>
  <c r="D25" i="3"/>
  <c r="L25" i="3"/>
  <c r="F25" i="3"/>
  <c r="G25" i="3"/>
  <c r="E25" i="3"/>
  <c r="H25" i="3"/>
  <c r="M25" i="3"/>
  <c r="V23" i="3"/>
  <c r="I21" i="3"/>
  <c r="B21" i="3"/>
  <c r="J21" i="3"/>
  <c r="C21" i="3"/>
  <c r="K21" i="3"/>
  <c r="D21" i="3"/>
  <c r="L21" i="3"/>
  <c r="F21" i="3"/>
  <c r="G21" i="3"/>
  <c r="H21" i="3"/>
  <c r="M21" i="3"/>
  <c r="E21" i="3"/>
  <c r="V19" i="3"/>
  <c r="I17" i="3"/>
  <c r="B17" i="3"/>
  <c r="J17" i="3"/>
  <c r="C17" i="3"/>
  <c r="K17" i="3"/>
  <c r="D17" i="3"/>
  <c r="L17" i="3"/>
  <c r="F17" i="3"/>
  <c r="G17" i="3"/>
  <c r="M17" i="3"/>
  <c r="E17" i="3"/>
  <c r="H17" i="3"/>
  <c r="V15" i="3"/>
  <c r="AR61" i="3"/>
  <c r="AR57" i="3"/>
  <c r="AR53" i="3"/>
  <c r="AN6" i="2"/>
  <c r="N14" i="3"/>
  <c r="N23" i="3"/>
  <c r="I13" i="3"/>
  <c r="L13" i="3"/>
  <c r="G13" i="3"/>
  <c r="B13" i="3"/>
  <c r="J13" i="3"/>
  <c r="D13" i="3"/>
  <c r="M13" i="3"/>
  <c r="C13" i="3"/>
  <c r="K13" i="3"/>
  <c r="E13" i="3"/>
  <c r="F13" i="3"/>
  <c r="H13" i="3"/>
  <c r="I5" i="3"/>
  <c r="L5" i="3"/>
  <c r="B5" i="3"/>
  <c r="J5" i="3"/>
  <c r="M5" i="3"/>
  <c r="G5" i="3"/>
  <c r="C5" i="3"/>
  <c r="K5" i="3"/>
  <c r="E5" i="3"/>
  <c r="D5" i="3"/>
  <c r="F5" i="3"/>
  <c r="H5" i="3"/>
  <c r="O26" i="3"/>
  <c r="O34" i="3"/>
  <c r="P30" i="3"/>
  <c r="CR10" i="2"/>
  <c r="CJ10" i="2"/>
  <c r="CN97" i="3"/>
  <c r="CN95" i="3"/>
  <c r="CN93" i="3"/>
  <c r="CN91" i="3"/>
  <c r="CN89" i="3"/>
  <c r="CN87" i="3"/>
  <c r="CZ11" i="2"/>
  <c r="CZ10" i="2"/>
  <c r="CA78" i="3"/>
  <c r="CA76" i="3"/>
  <c r="CA74" i="3"/>
  <c r="CQ10" i="2"/>
  <c r="CI10" i="2"/>
  <c r="CM97" i="3"/>
  <c r="CM95" i="3"/>
  <c r="CM93" i="3"/>
  <c r="CM91" i="3"/>
  <c r="CM89" i="3"/>
  <c r="CM87" i="3"/>
  <c r="CY11" i="2"/>
  <c r="CY10" i="2"/>
  <c r="BZ8" i="2"/>
  <c r="CP10" i="2"/>
  <c r="CH10" i="2"/>
  <c r="CX11" i="2"/>
  <c r="CX10" i="2"/>
  <c r="DN121" i="3"/>
  <c r="DQ121" i="3"/>
  <c r="DO121" i="3"/>
  <c r="DI121" i="3"/>
  <c r="DJ121" i="3"/>
  <c r="DG121" i="3"/>
  <c r="DH121" i="3"/>
  <c r="DP121" i="3"/>
  <c r="DP119" i="3"/>
  <c r="DG119" i="3"/>
  <c r="DO119" i="3"/>
  <c r="DN119" i="3"/>
  <c r="DI119" i="3"/>
  <c r="DQ119" i="3"/>
  <c r="DJ119" i="3"/>
  <c r="DH119" i="3"/>
  <c r="DN117" i="3"/>
  <c r="DH117" i="3"/>
  <c r="DG117" i="3"/>
  <c r="DP117" i="3"/>
  <c r="DQ117" i="3"/>
  <c r="DO117" i="3"/>
  <c r="DI117" i="3"/>
  <c r="DJ117" i="3"/>
  <c r="DP115" i="3"/>
  <c r="DJ115" i="3"/>
  <c r="DH115" i="3"/>
  <c r="DG115" i="3"/>
  <c r="DN115" i="3"/>
  <c r="DQ115" i="3"/>
  <c r="DO115" i="3"/>
  <c r="DI115" i="3"/>
  <c r="DP113" i="3"/>
  <c r="DH113" i="3"/>
  <c r="DN113" i="3"/>
  <c r="DQ113" i="3"/>
  <c r="DG113" i="3"/>
  <c r="DJ113" i="3"/>
  <c r="DO113" i="3"/>
  <c r="DI113" i="3"/>
  <c r="DI111" i="3"/>
  <c r="DJ111" i="3"/>
  <c r="DG111" i="3"/>
  <c r="DP111" i="3"/>
  <c r="DH111" i="3"/>
  <c r="DN111" i="3"/>
  <c r="DQ111" i="3"/>
  <c r="DO111" i="3"/>
  <c r="DP132" i="3"/>
  <c r="DG132" i="3"/>
  <c r="DQ132" i="3"/>
  <c r="DI132" i="3"/>
  <c r="DH132" i="3"/>
  <c r="DN132" i="3"/>
  <c r="DJ132" i="3"/>
  <c r="DO132" i="3"/>
  <c r="DP130" i="3"/>
  <c r="DH130" i="3"/>
  <c r="DO130" i="3"/>
  <c r="DG130" i="3"/>
  <c r="DQ130" i="3"/>
  <c r="DI130" i="3"/>
  <c r="DN130" i="3"/>
  <c r="DJ130" i="3"/>
  <c r="DP128" i="3"/>
  <c r="DO128" i="3"/>
  <c r="DQ128" i="3"/>
  <c r="DG128" i="3"/>
  <c r="DH128" i="3"/>
  <c r="DI128" i="3"/>
  <c r="DJ128" i="3"/>
  <c r="DN128" i="3"/>
  <c r="DP126" i="3"/>
  <c r="DH126" i="3"/>
  <c r="DO126" i="3"/>
  <c r="DG126" i="3"/>
  <c r="DQ126" i="3"/>
  <c r="DI126" i="3"/>
  <c r="DJ126" i="3"/>
  <c r="DN126" i="3"/>
  <c r="DP124" i="3"/>
  <c r="DN124" i="3"/>
  <c r="DO124" i="3"/>
  <c r="DG124" i="3"/>
  <c r="DH124" i="3"/>
  <c r="DQ124" i="3"/>
  <c r="DJ124" i="3"/>
  <c r="DI124" i="3"/>
  <c r="DQ122" i="3"/>
  <c r="DI122" i="3"/>
  <c r="DJ122" i="3"/>
  <c r="DN122" i="3"/>
  <c r="DO122" i="3"/>
  <c r="DG122" i="3"/>
  <c r="DP122" i="3"/>
  <c r="DH122" i="3"/>
  <c r="P25" i="3"/>
  <c r="P17" i="3"/>
  <c r="Q21" i="3"/>
  <c r="R28" i="3"/>
  <c r="R20" i="3"/>
  <c r="S24" i="3"/>
  <c r="S16" i="3"/>
  <c r="T36" i="3"/>
  <c r="T28" i="3"/>
  <c r="T20" i="3"/>
  <c r="Z36" i="3"/>
  <c r="V34" i="3"/>
  <c r="Z32" i="3"/>
  <c r="V30" i="3"/>
  <c r="Z28" i="3"/>
  <c r="V26" i="3"/>
  <c r="E24" i="3"/>
  <c r="M24" i="3"/>
  <c r="F24" i="3"/>
  <c r="G24" i="3"/>
  <c r="H24" i="3"/>
  <c r="B24" i="3"/>
  <c r="J24" i="3"/>
  <c r="C24" i="3"/>
  <c r="K24" i="3"/>
  <c r="D24" i="3"/>
  <c r="I24" i="3"/>
  <c r="L24" i="3"/>
  <c r="X23" i="3"/>
  <c r="E20" i="3"/>
  <c r="M20" i="3"/>
  <c r="F20" i="3"/>
  <c r="G20" i="3"/>
  <c r="H20" i="3"/>
  <c r="B20" i="3"/>
  <c r="J20" i="3"/>
  <c r="C20" i="3"/>
  <c r="K20" i="3"/>
  <c r="D20" i="3"/>
  <c r="L20" i="3"/>
  <c r="I20" i="3"/>
  <c r="X19" i="3"/>
  <c r="E16" i="3"/>
  <c r="M16" i="3"/>
  <c r="I16" i="3"/>
  <c r="F16" i="3"/>
  <c r="G16" i="3"/>
  <c r="H16" i="3"/>
  <c r="B16" i="3"/>
  <c r="J16" i="3"/>
  <c r="C16" i="3"/>
  <c r="K16" i="3"/>
  <c r="L16" i="3"/>
  <c r="D16" i="3"/>
  <c r="X15" i="3"/>
  <c r="AT61" i="3"/>
  <c r="AT59" i="3"/>
  <c r="AT57" i="3"/>
  <c r="AT55" i="3"/>
  <c r="AT53" i="3"/>
  <c r="AT51" i="3"/>
  <c r="AT49" i="3"/>
  <c r="AP48" i="3"/>
  <c r="AT47" i="3"/>
  <c r="AP46" i="3"/>
  <c r="AT45" i="3"/>
  <c r="AP44" i="3"/>
  <c r="AT43" i="3"/>
  <c r="AP42" i="3"/>
  <c r="AT41" i="3"/>
  <c r="AP40" i="3"/>
  <c r="AT39" i="3"/>
  <c r="AP38" i="3"/>
  <c r="AK36" i="3"/>
  <c r="AC36" i="3"/>
  <c r="AK34" i="3"/>
  <c r="AC34" i="3"/>
  <c r="AK32" i="3"/>
  <c r="AC32" i="3"/>
  <c r="AK30" i="3"/>
  <c r="AC30" i="3"/>
  <c r="AK28" i="3"/>
  <c r="AC28" i="3"/>
  <c r="AK26" i="3"/>
  <c r="AC26" i="3"/>
  <c r="AK49" i="3"/>
  <c r="AC49" i="3"/>
  <c r="AG48" i="3"/>
  <c r="AK47" i="3"/>
  <c r="AC47" i="3"/>
  <c r="AG46" i="3"/>
  <c r="AK45" i="3"/>
  <c r="AC45" i="3"/>
  <c r="AG44" i="3"/>
  <c r="AK43" i="3"/>
  <c r="AC43" i="3"/>
  <c r="AG42" i="3"/>
  <c r="AK41" i="3"/>
  <c r="AC41" i="3"/>
  <c r="AG40" i="3"/>
  <c r="AK39" i="3"/>
  <c r="AC39" i="3"/>
  <c r="AG38" i="3"/>
  <c r="Z44" i="3"/>
  <c r="BI73" i="3"/>
  <c r="BA73" i="3"/>
  <c r="BI71" i="3"/>
  <c r="BA71" i="3"/>
  <c r="BI69" i="3"/>
  <c r="BA69" i="3"/>
  <c r="BI67" i="3"/>
  <c r="BA67" i="3"/>
  <c r="BI65" i="3"/>
  <c r="BA65" i="3"/>
  <c r="BI63" i="3"/>
  <c r="BA63" i="3"/>
  <c r="BI61" i="3"/>
  <c r="BA61" i="3"/>
  <c r="BI59" i="3"/>
  <c r="BA59" i="3"/>
  <c r="BI57" i="3"/>
  <c r="BA57" i="3"/>
  <c r="BI55" i="3"/>
  <c r="BA55" i="3"/>
  <c r="BI53" i="3"/>
  <c r="BA53" i="3"/>
  <c r="BI51" i="3"/>
  <c r="BA51" i="3"/>
  <c r="BJ80" i="3"/>
  <c r="BS84" i="3"/>
  <c r="BK84" i="3"/>
  <c r="BQ82" i="3"/>
  <c r="BO80" i="3"/>
  <c r="BU78" i="3"/>
  <c r="BM78" i="3"/>
  <c r="BS76" i="3"/>
  <c r="BK76" i="3"/>
  <c r="BQ74" i="3"/>
  <c r="BT73" i="3"/>
  <c r="BL73" i="3"/>
  <c r="BR71" i="3"/>
  <c r="BP69" i="3"/>
  <c r="BN67" i="3"/>
  <c r="BT65" i="3"/>
  <c r="BL65" i="3"/>
  <c r="BR63" i="3"/>
  <c r="CC97" i="3"/>
  <c r="CC95" i="3"/>
  <c r="CC93" i="3"/>
  <c r="CC91" i="3"/>
  <c r="CC89" i="3"/>
  <c r="CC87" i="3"/>
  <c r="CG9" i="2"/>
  <c r="BY9" i="2"/>
  <c r="CG84" i="3"/>
  <c r="BY84" i="3"/>
  <c r="CG82" i="3"/>
  <c r="BY82" i="3"/>
  <c r="CG80" i="3"/>
  <c r="BY80" i="3"/>
  <c r="CG78" i="3"/>
  <c r="BY78" i="3"/>
  <c r="CG76" i="3"/>
  <c r="BY76" i="3"/>
  <c r="CG74" i="3"/>
  <c r="BY74" i="3"/>
  <c r="CO10" i="2"/>
  <c r="CS97" i="3"/>
  <c r="CK97" i="3"/>
  <c r="CS95" i="3"/>
  <c r="CK95" i="3"/>
  <c r="CS93" i="3"/>
  <c r="CK93" i="3"/>
  <c r="CS91" i="3"/>
  <c r="CK91" i="3"/>
  <c r="CS89" i="3"/>
  <c r="CK89" i="3"/>
  <c r="CS87" i="3"/>
  <c r="CK87" i="3"/>
  <c r="CO9" i="2"/>
  <c r="DE11" i="2"/>
  <c r="CW11" i="2"/>
  <c r="DE10" i="2"/>
  <c r="CW10" i="2"/>
  <c r="O36" i="3"/>
  <c r="O28" i="3"/>
  <c r="P32" i="3"/>
  <c r="Q36" i="3"/>
  <c r="Q28" i="3"/>
  <c r="S34" i="3"/>
  <c r="S30" i="3"/>
  <c r="Y36" i="3"/>
  <c r="U34" i="3"/>
  <c r="Y32" i="3"/>
  <c r="U30" i="3"/>
  <c r="Y28" i="3"/>
  <c r="U26" i="3"/>
  <c r="W23" i="3"/>
  <c r="U22" i="3"/>
  <c r="W19" i="3"/>
  <c r="U18" i="3"/>
  <c r="W15" i="3"/>
  <c r="U14" i="3"/>
  <c r="AS61" i="3"/>
  <c r="AS59" i="3"/>
  <c r="AS57" i="3"/>
  <c r="AS55" i="3"/>
  <c r="AS53" i="3"/>
  <c r="AS51" i="3"/>
  <c r="AO6" i="2"/>
  <c r="AS49" i="3"/>
  <c r="AW48" i="3"/>
  <c r="AO48" i="3"/>
  <c r="AS47" i="3"/>
  <c r="AW46" i="3"/>
  <c r="AO46" i="3"/>
  <c r="AS45" i="3"/>
  <c r="AW44" i="3"/>
  <c r="AO44" i="3"/>
  <c r="AS43" i="3"/>
  <c r="AW42" i="3"/>
  <c r="AO42" i="3"/>
  <c r="AS41" i="3"/>
  <c r="AW40" i="3"/>
  <c r="AO40" i="3"/>
  <c r="AS39" i="3"/>
  <c r="AW38" i="3"/>
  <c r="AO38" i="3"/>
  <c r="AF37" i="3"/>
  <c r="AJ36" i="3"/>
  <c r="AB36" i="3"/>
  <c r="AF35" i="3"/>
  <c r="AJ34" i="3"/>
  <c r="AB34" i="3"/>
  <c r="AF33" i="3"/>
  <c r="AJ32" i="3"/>
  <c r="AB32" i="3"/>
  <c r="AJ30" i="3"/>
  <c r="AB30" i="3"/>
  <c r="AJ28" i="3"/>
  <c r="AB28" i="3"/>
  <c r="AJ26" i="3"/>
  <c r="AB26" i="3"/>
  <c r="AJ49" i="3"/>
  <c r="AB49" i="3"/>
  <c r="AF48" i="3"/>
  <c r="AJ47" i="3"/>
  <c r="AB47" i="3"/>
  <c r="AF46" i="3"/>
  <c r="AJ45" i="3"/>
  <c r="AB45" i="3"/>
  <c r="AF44" i="3"/>
  <c r="AJ43" i="3"/>
  <c r="AB43" i="3"/>
  <c r="AF42" i="3"/>
  <c r="AJ41" i="3"/>
  <c r="AB41" i="3"/>
  <c r="AF40" i="3"/>
  <c r="AJ39" i="3"/>
  <c r="AB39" i="3"/>
  <c r="AF38" i="3"/>
  <c r="AL59" i="3"/>
  <c r="AL51" i="3"/>
  <c r="Z43" i="3"/>
  <c r="BH73" i="3"/>
  <c r="AZ73" i="3"/>
  <c r="BH71" i="3"/>
  <c r="AZ71" i="3"/>
  <c r="BH69" i="3"/>
  <c r="AZ69" i="3"/>
  <c r="BH67" i="3"/>
  <c r="AZ67" i="3"/>
  <c r="BH65" i="3"/>
  <c r="AZ65" i="3"/>
  <c r="BH63" i="3"/>
  <c r="AZ63" i="3"/>
  <c r="BH61" i="3"/>
  <c r="AZ61" i="3"/>
  <c r="BD60" i="3"/>
  <c r="BH59" i="3"/>
  <c r="AZ59" i="3"/>
  <c r="BD58" i="3"/>
  <c r="BH57" i="3"/>
  <c r="AZ57" i="3"/>
  <c r="BD56" i="3"/>
  <c r="BH55" i="3"/>
  <c r="AZ55" i="3"/>
  <c r="BD54" i="3"/>
  <c r="BH53" i="3"/>
  <c r="AZ53" i="3"/>
  <c r="BD52" i="3"/>
  <c r="BH51" i="3"/>
  <c r="AZ51" i="3"/>
  <c r="BD50" i="3"/>
  <c r="AX71" i="3"/>
  <c r="AX63" i="3"/>
  <c r="BR84" i="3"/>
  <c r="BP82" i="3"/>
  <c r="BN80" i="3"/>
  <c r="BT78" i="3"/>
  <c r="BL78" i="3"/>
  <c r="BR76" i="3"/>
  <c r="BP74" i="3"/>
  <c r="BS73" i="3"/>
  <c r="BK73" i="3"/>
  <c r="BQ71" i="3"/>
  <c r="BO69" i="3"/>
  <c r="BU67" i="3"/>
  <c r="BM67" i="3"/>
  <c r="BS65" i="3"/>
  <c r="BK65" i="3"/>
  <c r="BQ63" i="3"/>
  <c r="CB97" i="3"/>
  <c r="CB95" i="3"/>
  <c r="CB93" i="3"/>
  <c r="CB91" i="3"/>
  <c r="CB89" i="3"/>
  <c r="CB87" i="3"/>
  <c r="CF9" i="2"/>
  <c r="BX9" i="2"/>
  <c r="CF84" i="3"/>
  <c r="BX84" i="3"/>
  <c r="CF82" i="3"/>
  <c r="BX82" i="3"/>
  <c r="CF80" i="3"/>
  <c r="BX80" i="3"/>
  <c r="CF78" i="3"/>
  <c r="BX78" i="3"/>
  <c r="CF76" i="3"/>
  <c r="BX76" i="3"/>
  <c r="CF74" i="3"/>
  <c r="BX74" i="3"/>
  <c r="CN10" i="2"/>
  <c r="CR97" i="3"/>
  <c r="CJ97" i="3"/>
  <c r="CR95" i="3"/>
  <c r="CJ95" i="3"/>
  <c r="CR93" i="3"/>
  <c r="CJ93" i="3"/>
  <c r="CR91" i="3"/>
  <c r="CJ91" i="3"/>
  <c r="CR89" i="3"/>
  <c r="CJ89" i="3"/>
  <c r="CR87" i="3"/>
  <c r="CJ87" i="3"/>
  <c r="DD11" i="2"/>
  <c r="CV11" i="2"/>
  <c r="DD10" i="2"/>
  <c r="CV10" i="2"/>
  <c r="AI36" i="3"/>
  <c r="AA36" i="3"/>
  <c r="AI34" i="3"/>
  <c r="AA34" i="3"/>
  <c r="AI32" i="3"/>
  <c r="AA32" i="3"/>
  <c r="AI30" i="3"/>
  <c r="AA30" i="3"/>
  <c r="AI28" i="3"/>
  <c r="AA28" i="3"/>
  <c r="AI26" i="3"/>
  <c r="AA26" i="3"/>
  <c r="AI49" i="3"/>
  <c r="AA49" i="3"/>
  <c r="AI47" i="3"/>
  <c r="AA47" i="3"/>
  <c r="AI45" i="3"/>
  <c r="AA45" i="3"/>
  <c r="AI43" i="3"/>
  <c r="AA43" i="3"/>
  <c r="AI41" i="3"/>
  <c r="AA41" i="3"/>
  <c r="AI39" i="3"/>
  <c r="AA39" i="3"/>
  <c r="BG71" i="3"/>
  <c r="AY71" i="3"/>
  <c r="BG69" i="3"/>
  <c r="AY69" i="3"/>
  <c r="BG67" i="3"/>
  <c r="AY67" i="3"/>
  <c r="BG65" i="3"/>
  <c r="AY65" i="3"/>
  <c r="BG63" i="3"/>
  <c r="AY63" i="3"/>
  <c r="BC7" i="2"/>
  <c r="BG61" i="3"/>
  <c r="AY61" i="3"/>
  <c r="BG59" i="3"/>
  <c r="AY59" i="3"/>
  <c r="BG57" i="3"/>
  <c r="AY57" i="3"/>
  <c r="BG55" i="3"/>
  <c r="AY55" i="3"/>
  <c r="BG53" i="3"/>
  <c r="AY53" i="3"/>
  <c r="BG51" i="3"/>
  <c r="AY51" i="3"/>
  <c r="BJ78" i="3"/>
  <c r="BQ84" i="3"/>
  <c r="BO82" i="3"/>
  <c r="BU80" i="3"/>
  <c r="BM80" i="3"/>
  <c r="BS78" i="3"/>
  <c r="BK78" i="3"/>
  <c r="BQ76" i="3"/>
  <c r="BO74" i="3"/>
  <c r="BR73" i="3"/>
  <c r="BP71" i="3"/>
  <c r="BN69" i="3"/>
  <c r="BT67" i="3"/>
  <c r="BL67" i="3"/>
  <c r="BR65" i="3"/>
  <c r="BP63" i="3"/>
  <c r="CA97" i="3"/>
  <c r="CA95" i="3"/>
  <c r="CA93" i="3"/>
  <c r="CA91" i="3"/>
  <c r="CA89" i="3"/>
  <c r="CA87" i="3"/>
  <c r="CE9" i="2"/>
  <c r="BW9" i="2"/>
  <c r="CE84" i="3"/>
  <c r="BW84" i="3"/>
  <c r="CE82" i="3"/>
  <c r="BW82" i="3"/>
  <c r="CE80" i="3"/>
  <c r="BW80" i="3"/>
  <c r="CE78" i="3"/>
  <c r="BW78" i="3"/>
  <c r="CE76" i="3"/>
  <c r="BW76" i="3"/>
  <c r="CE74" i="3"/>
  <c r="BW74" i="3"/>
  <c r="CM10" i="2"/>
  <c r="CQ97" i="3"/>
  <c r="CI97" i="3"/>
  <c r="CQ95" i="3"/>
  <c r="CI95" i="3"/>
  <c r="CQ93" i="3"/>
  <c r="CI93" i="3"/>
  <c r="CQ91" i="3"/>
  <c r="CI91" i="3"/>
  <c r="CQ89" i="3"/>
  <c r="CI89" i="3"/>
  <c r="CQ87" i="3"/>
  <c r="CI87" i="3"/>
  <c r="DC11" i="2"/>
  <c r="CU11" i="2"/>
  <c r="DC10" i="2"/>
  <c r="CU10" i="2"/>
  <c r="Q34" i="3"/>
  <c r="Q26" i="3"/>
  <c r="W36" i="3"/>
  <c r="W32" i="3"/>
  <c r="W28" i="3"/>
  <c r="Y25" i="3"/>
  <c r="W24" i="3"/>
  <c r="Y21" i="3"/>
  <c r="W20" i="3"/>
  <c r="Y17" i="3"/>
  <c r="W16" i="3"/>
  <c r="AQ61" i="3"/>
  <c r="AQ59" i="3"/>
  <c r="AQ57" i="3"/>
  <c r="AQ55" i="3"/>
  <c r="AQ53" i="3"/>
  <c r="AQ51" i="3"/>
  <c r="AU6" i="2"/>
  <c r="AM6" i="2"/>
  <c r="AQ49" i="3"/>
  <c r="AQ47" i="3"/>
  <c r="AQ45" i="3"/>
  <c r="AM44" i="3"/>
  <c r="AQ43" i="3"/>
  <c r="AU42" i="3"/>
  <c r="AM42" i="3"/>
  <c r="AQ41" i="3"/>
  <c r="AU40" i="3"/>
  <c r="AM40" i="3"/>
  <c r="AQ39" i="3"/>
  <c r="AU38" i="3"/>
  <c r="AM38" i="3"/>
  <c r="AD37" i="3"/>
  <c r="AH36" i="3"/>
  <c r="AD35" i="3"/>
  <c r="AH34" i="3"/>
  <c r="AD33" i="3"/>
  <c r="AH32" i="3"/>
  <c r="AD31" i="3"/>
  <c r="AH30" i="3"/>
  <c r="AD29" i="3"/>
  <c r="AH28" i="3"/>
  <c r="AD27" i="3"/>
  <c r="AH26" i="3"/>
  <c r="AH49" i="3"/>
  <c r="AL48" i="3"/>
  <c r="AD48" i="3"/>
  <c r="AH47" i="3"/>
  <c r="AL46" i="3"/>
  <c r="AD46" i="3"/>
  <c r="AH45" i="3"/>
  <c r="AL44" i="3"/>
  <c r="AD44" i="3"/>
  <c r="AH43" i="3"/>
  <c r="AL42" i="3"/>
  <c r="AD42" i="3"/>
  <c r="AH41" i="3"/>
  <c r="AL40" i="3"/>
  <c r="AD40" i="3"/>
  <c r="AH39" i="3"/>
  <c r="AL38" i="3"/>
  <c r="AD38" i="3"/>
  <c r="AL57" i="3"/>
  <c r="Z49" i="3"/>
  <c r="Z41" i="3"/>
  <c r="BF73" i="3"/>
  <c r="BF71" i="3"/>
  <c r="BF69" i="3"/>
  <c r="BF67" i="3"/>
  <c r="BF65" i="3"/>
  <c r="BF63" i="3"/>
  <c r="BJ7" i="2"/>
  <c r="BB7" i="2"/>
  <c r="BF61" i="3"/>
  <c r="BB60" i="3"/>
  <c r="BF59" i="3"/>
  <c r="BB58" i="3"/>
  <c r="BF57" i="3"/>
  <c r="BB56" i="3"/>
  <c r="BF55" i="3"/>
  <c r="BB54" i="3"/>
  <c r="BF53" i="3"/>
  <c r="BB52" i="3"/>
  <c r="BF51" i="3"/>
  <c r="BB50" i="3"/>
  <c r="AX69" i="3"/>
  <c r="BP84" i="3"/>
  <c r="BN82" i="3"/>
  <c r="BT80" i="3"/>
  <c r="BL80" i="3"/>
  <c r="BR78" i="3"/>
  <c r="BP76" i="3"/>
  <c r="BN74" i="3"/>
  <c r="BQ73" i="3"/>
  <c r="BO71" i="3"/>
  <c r="BU69" i="3"/>
  <c r="BM69" i="3"/>
  <c r="BS67" i="3"/>
  <c r="BK67" i="3"/>
  <c r="BQ65" i="3"/>
  <c r="BO63" i="3"/>
  <c r="BZ97" i="3"/>
  <c r="BZ95" i="3"/>
  <c r="BZ93" i="3"/>
  <c r="BZ91" i="3"/>
  <c r="BZ89" i="3"/>
  <c r="BZ87" i="3"/>
  <c r="CD9" i="2"/>
  <c r="BV9" i="2"/>
  <c r="CD84" i="3"/>
  <c r="BV84" i="3"/>
  <c r="CD82" i="3"/>
  <c r="BV82" i="3"/>
  <c r="CD80" i="3"/>
  <c r="BV80" i="3"/>
  <c r="CD78" i="3"/>
  <c r="BV78" i="3"/>
  <c r="CD76" i="3"/>
  <c r="BV76" i="3"/>
  <c r="CD74" i="3"/>
  <c r="BV74" i="3"/>
  <c r="CL10" i="2"/>
  <c r="CP97" i="3"/>
  <c r="CH97" i="3"/>
  <c r="CP95" i="3"/>
  <c r="CH95" i="3"/>
  <c r="CP93" i="3"/>
  <c r="CH93" i="3"/>
  <c r="CP91" i="3"/>
  <c r="CH91" i="3"/>
  <c r="CP89" i="3"/>
  <c r="CH89" i="3"/>
  <c r="CP87" i="3"/>
  <c r="CH87" i="3"/>
  <c r="CL9" i="2"/>
  <c r="DB11" i="2"/>
  <c r="CT11" i="2"/>
  <c r="DB10" i="2"/>
  <c r="CT10" i="2"/>
  <c r="DP120" i="3"/>
  <c r="DO120" i="3"/>
  <c r="DI120" i="3"/>
  <c r="DH120" i="3"/>
  <c r="DN120" i="3"/>
  <c r="DG120" i="3"/>
  <c r="DQ120" i="3"/>
  <c r="DJ120" i="3"/>
  <c r="DQ118" i="3"/>
  <c r="DI118" i="3"/>
  <c r="DH118" i="3"/>
  <c r="DN118" i="3"/>
  <c r="DO118" i="3"/>
  <c r="DJ118" i="3"/>
  <c r="DP118" i="3"/>
  <c r="DG118" i="3"/>
  <c r="DP116" i="3"/>
  <c r="DG116" i="3"/>
  <c r="DJ116" i="3"/>
  <c r="DI116" i="3"/>
  <c r="DN116" i="3"/>
  <c r="DO116" i="3"/>
  <c r="DQ116" i="3"/>
  <c r="DH116" i="3"/>
  <c r="DQ114" i="3"/>
  <c r="DJ114" i="3"/>
  <c r="DP114" i="3"/>
  <c r="DG114" i="3"/>
  <c r="DI114" i="3"/>
  <c r="DH114" i="3"/>
  <c r="DN114" i="3"/>
  <c r="DO114" i="3"/>
  <c r="DP112" i="3"/>
  <c r="DO112" i="3"/>
  <c r="DQ112" i="3"/>
  <c r="DJ112" i="3"/>
  <c r="DG112" i="3"/>
  <c r="DI112" i="3"/>
  <c r="DH112" i="3"/>
  <c r="DN112" i="3"/>
  <c r="DO110" i="3"/>
  <c r="DJ110" i="3"/>
  <c r="DQ110" i="3"/>
  <c r="DP110" i="3"/>
  <c r="DG110" i="3"/>
  <c r="DI110" i="3"/>
  <c r="DH110" i="3"/>
  <c r="DN110" i="3"/>
  <c r="DH133" i="3"/>
  <c r="DP133" i="3"/>
  <c r="DJ133" i="3"/>
  <c r="DN133" i="3"/>
  <c r="DG133" i="3"/>
  <c r="DO133" i="3"/>
  <c r="DI133" i="3"/>
  <c r="DQ133" i="3"/>
  <c r="DG131" i="3"/>
  <c r="DH131" i="3"/>
  <c r="DQ131" i="3"/>
  <c r="DP131" i="3"/>
  <c r="DJ131" i="3"/>
  <c r="DO131" i="3"/>
  <c r="DI131" i="3"/>
  <c r="DN131" i="3"/>
  <c r="DQ129" i="3"/>
  <c r="DG129" i="3"/>
  <c r="DN129" i="3"/>
  <c r="DJ129" i="3"/>
  <c r="DH129" i="3"/>
  <c r="DP129" i="3"/>
  <c r="DO129" i="3"/>
  <c r="DI129" i="3"/>
  <c r="DI127" i="3"/>
  <c r="DG127" i="3"/>
  <c r="DN127" i="3"/>
  <c r="DQ127" i="3"/>
  <c r="DH127" i="3"/>
  <c r="DP127" i="3"/>
  <c r="DJ127" i="3"/>
  <c r="DO127" i="3"/>
  <c r="DG125" i="3"/>
  <c r="DO125" i="3"/>
  <c r="DI125" i="3"/>
  <c r="DQ125" i="3"/>
  <c r="DN125" i="3"/>
  <c r="DJ125" i="3"/>
  <c r="DH125" i="3"/>
  <c r="DP125" i="3"/>
  <c r="DG123" i="3"/>
  <c r="DO123" i="3"/>
  <c r="DI123" i="3"/>
  <c r="DN123" i="3"/>
  <c r="DQ123" i="3"/>
  <c r="DH123" i="3"/>
  <c r="DJ123" i="3"/>
  <c r="DP123" i="3"/>
  <c r="EO156" i="3"/>
  <c r="EN148" i="3"/>
  <c r="EN150" i="3"/>
  <c r="EN151" i="3"/>
  <c r="EN156" i="3"/>
  <c r="EM151" i="3"/>
  <c r="EK150" i="3"/>
  <c r="EJ149" i="3"/>
  <c r="EJ150" i="3"/>
  <c r="EJ157" i="3"/>
  <c r="EI150" i="3"/>
  <c r="EH151" i="3"/>
  <c r="EG150" i="3"/>
  <c r="EG151" i="3"/>
  <c r="EF151" i="3"/>
  <c r="EE150" i="3"/>
  <c r="EE151" i="3"/>
  <c r="ED150" i="3"/>
  <c r="ED151" i="3"/>
  <c r="EO146" i="3"/>
  <c r="EO153" i="3"/>
  <c r="EO154" i="3"/>
  <c r="EF146" i="3"/>
  <c r="EG146" i="3"/>
  <c r="EN146" i="3"/>
  <c r="EE147" i="3"/>
  <c r="EL147" i="3"/>
  <c r="EM147" i="3"/>
  <c r="EI148" i="3"/>
  <c r="EJ148" i="3"/>
  <c r="EK148" i="3"/>
  <c r="EG149" i="3"/>
  <c r="EH149" i="3"/>
  <c r="EL151" i="3"/>
  <c r="EI152" i="3"/>
  <c r="EJ152" i="3"/>
  <c r="EK152" i="3"/>
  <c r="EG153" i="3"/>
  <c r="EH153" i="3"/>
  <c r="EI153" i="3"/>
  <c r="EE154" i="3"/>
  <c r="EF154" i="3"/>
  <c r="EM154" i="3"/>
  <c r="EN154" i="3"/>
  <c r="EJ156" i="3"/>
  <c r="EK156" i="3"/>
  <c r="EG157" i="3"/>
  <c r="EH157" i="3"/>
  <c r="EI157" i="3"/>
  <c r="ED146" i="3"/>
  <c r="ED153" i="3"/>
  <c r="ED154" i="3"/>
  <c r="ED147" i="3"/>
  <c r="EF147" i="3"/>
  <c r="EG147" i="3"/>
  <c r="EH147" i="3"/>
  <c r="EI147" i="3"/>
  <c r="EJ147" i="3"/>
  <c r="EK147" i="3"/>
  <c r="EN147" i="3"/>
  <c r="EO147" i="3"/>
  <c r="ED148" i="3"/>
  <c r="EE148" i="3"/>
  <c r="EF148" i="3"/>
  <c r="EG148" i="3"/>
  <c r="EH148" i="3"/>
  <c r="EL148" i="3"/>
  <c r="EM148" i="3"/>
  <c r="EO148" i="3"/>
  <c r="ED149" i="3"/>
  <c r="EE149" i="3"/>
  <c r="EF149" i="3"/>
  <c r="EI149" i="3"/>
  <c r="EK149" i="3"/>
  <c r="EL149" i="3"/>
  <c r="EM149" i="3"/>
  <c r="EN149" i="3"/>
  <c r="EO149" i="3"/>
  <c r="EF150" i="3"/>
  <c r="EH150" i="3"/>
  <c r="EL150" i="3"/>
  <c r="EM150" i="3"/>
  <c r="EO150" i="3"/>
  <c r="EI151" i="3"/>
  <c r="EJ151" i="3"/>
  <c r="EK151" i="3"/>
  <c r="EO151" i="3"/>
  <c r="ED152" i="3"/>
  <c r="EE152" i="3"/>
  <c r="EF152" i="3"/>
  <c r="EG152" i="3"/>
  <c r="EH152" i="3"/>
  <c r="EL152" i="3"/>
  <c r="EM152" i="3"/>
  <c r="EN152" i="3"/>
  <c r="EO152" i="3"/>
  <c r="EE153" i="3"/>
  <c r="EF153" i="3"/>
  <c r="EJ153" i="3"/>
  <c r="EK153" i="3"/>
  <c r="EL153" i="3"/>
  <c r="EM153" i="3"/>
  <c r="EN153" i="3"/>
  <c r="EG154" i="3"/>
  <c r="EH154" i="3"/>
  <c r="EI154" i="3"/>
  <c r="EJ154" i="3"/>
  <c r="EK154" i="3"/>
  <c r="EL154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D156" i="3"/>
  <c r="EE156" i="3"/>
  <c r="EF156" i="3"/>
  <c r="EG156" i="3"/>
  <c r="EH156" i="3"/>
  <c r="EI156" i="3"/>
  <c r="EL156" i="3"/>
  <c r="EM156" i="3"/>
  <c r="ED157" i="3"/>
  <c r="EE157" i="3"/>
  <c r="EF157" i="3"/>
  <c r="EK157" i="3"/>
  <c r="EL157" i="3"/>
  <c r="EM157" i="3"/>
  <c r="EN157" i="3"/>
  <c r="EO157" i="3"/>
  <c r="EE146" i="3"/>
  <c r="EH146" i="3"/>
  <c r="EI146" i="3"/>
  <c r="EJ146" i="3"/>
  <c r="EK146" i="3"/>
  <c r="EL146" i="3"/>
  <c r="EM146" i="3"/>
  <c r="BD7" i="2" l="1"/>
  <c r="BK7" i="2"/>
  <c r="AW6" i="2"/>
  <c r="BC6" i="2"/>
  <c r="CC8" i="2"/>
  <c r="BE7" i="2"/>
  <c r="AA5" i="2"/>
  <c r="S4" i="2"/>
  <c r="AP6" i="2"/>
  <c r="V3" i="2"/>
  <c r="AE4" i="2"/>
  <c r="CM9" i="2"/>
  <c r="BE6" i="2"/>
  <c r="BO7" i="2"/>
  <c r="P3" i="2"/>
  <c r="AX6" i="2"/>
  <c r="BO8" i="2"/>
  <c r="BJ8" i="2"/>
  <c r="BS8" i="2"/>
  <c r="BL7" i="2"/>
  <c r="AI4" i="2"/>
  <c r="AD4" i="2"/>
  <c r="AY7" i="2"/>
  <c r="AV5" i="2"/>
  <c r="BR7" i="2"/>
  <c r="AY6" i="2"/>
  <c r="AB5" i="2"/>
  <c r="AF4" i="2"/>
  <c r="CJ9" i="2"/>
  <c r="AS5" i="2"/>
  <c r="CK9" i="2"/>
  <c r="AK5" i="2"/>
  <c r="CN9" i="2"/>
  <c r="N3" i="2"/>
  <c r="AG4" i="2"/>
  <c r="O3" i="2"/>
  <c r="AE5" i="2"/>
  <c r="AN5" i="2"/>
  <c r="BS7" i="2"/>
  <c r="CI9" i="2"/>
  <c r="BG7" i="2"/>
  <c r="CR9" i="2"/>
  <c r="BQ7" i="2"/>
  <c r="AX7" i="2"/>
  <c r="W3" i="2"/>
  <c r="CS9" i="2"/>
  <c r="BA7" i="2"/>
  <c r="X3" i="2"/>
  <c r="Z4" i="2"/>
  <c r="R3" i="2"/>
  <c r="AQ6" i="2"/>
  <c r="CQ9" i="2"/>
  <c r="BP7" i="2"/>
  <c r="AS6" i="2"/>
  <c r="BK8" i="2"/>
  <c r="BI7" i="2"/>
  <c r="AT6" i="2"/>
  <c r="BR8" i="2"/>
  <c r="DQ11" i="2"/>
  <c r="CH9" i="2"/>
  <c r="BF7" i="2"/>
  <c r="AL6" i="2"/>
  <c r="CA9" i="2"/>
  <c r="BG6" i="2"/>
  <c r="AI5" i="2"/>
  <c r="BM7" i="2"/>
  <c r="BL8" i="2"/>
  <c r="AZ6" i="2"/>
  <c r="BN7" i="2"/>
  <c r="BM8" i="2"/>
  <c r="BA6" i="2"/>
  <c r="AP5" i="2"/>
  <c r="P4" i="2"/>
  <c r="X4" i="2"/>
  <c r="Z5" i="2"/>
  <c r="Q3" i="2"/>
  <c r="CB9" i="2"/>
  <c r="CP9" i="2"/>
  <c r="AD5" i="2"/>
  <c r="AQ5" i="2"/>
  <c r="BT7" i="2"/>
  <c r="BU7" i="2"/>
  <c r="BT8" i="2"/>
  <c r="BH6" i="2"/>
  <c r="BU8" i="2"/>
  <c r="BI6" i="2"/>
  <c r="AT5" i="2"/>
  <c r="AR6" i="2"/>
  <c r="BN8" i="2"/>
  <c r="W4" i="2"/>
  <c r="AZ7" i="2"/>
  <c r="U4" i="2"/>
  <c r="CG8" i="2"/>
  <c r="AR5" i="2"/>
  <c r="CC9" i="2"/>
  <c r="DN11" i="2"/>
  <c r="BZ9" i="2"/>
  <c r="BF6" i="2"/>
  <c r="AH5" i="2"/>
  <c r="AH4" i="2"/>
  <c r="CE8" i="2"/>
  <c r="BH7" i="2"/>
  <c r="AJ5" i="2"/>
  <c r="AW5" i="2"/>
  <c r="Y4" i="2"/>
  <c r="AC5" i="2"/>
  <c r="Y3" i="2"/>
  <c r="DP11" i="2"/>
  <c r="AM5" i="2"/>
  <c r="AA4" i="2"/>
  <c r="AF5" i="2"/>
  <c r="BY8" i="2"/>
  <c r="DO12" i="2"/>
  <c r="DH12" i="2"/>
  <c r="K3" i="2"/>
  <c r="T3" i="2"/>
  <c r="E2" i="2"/>
  <c r="G2" i="2"/>
  <c r="AU5" i="2"/>
  <c r="AO5" i="2"/>
  <c r="DN12" i="2"/>
  <c r="CA8" i="2"/>
  <c r="C3" i="2"/>
  <c r="K2" i="2"/>
  <c r="M2" i="2"/>
  <c r="DJ11" i="2"/>
  <c r="AB4" i="2"/>
  <c r="DJ12" i="2"/>
  <c r="O4" i="2"/>
  <c r="T4" i="2"/>
  <c r="I3" i="2"/>
  <c r="D2" i="2"/>
  <c r="B2" i="2"/>
  <c r="DO11" i="2"/>
  <c r="BB6" i="2"/>
  <c r="AL5" i="2"/>
  <c r="BW8" i="2"/>
  <c r="AJ4" i="2"/>
  <c r="U3" i="2"/>
  <c r="AG5" i="2"/>
  <c r="DI12" i="2"/>
  <c r="J3" i="2"/>
  <c r="H3" i="2"/>
  <c r="J2" i="2"/>
  <c r="F2" i="2"/>
  <c r="DQ12" i="2"/>
  <c r="S3" i="2"/>
  <c r="E3" i="2"/>
  <c r="G3" i="2"/>
  <c r="N4" i="2"/>
  <c r="C2" i="2"/>
  <c r="DH11" i="2"/>
  <c r="BP8" i="2"/>
  <c r="AC4" i="2"/>
  <c r="V4" i="2"/>
  <c r="R4" i="2"/>
  <c r="M3" i="2"/>
  <c r="B3" i="2"/>
  <c r="L2" i="2"/>
  <c r="DI11" i="2"/>
  <c r="BV8" i="2"/>
  <c r="Q4" i="2"/>
  <c r="BX8" i="2"/>
  <c r="BD6" i="2"/>
  <c r="BQ8" i="2"/>
  <c r="AK4" i="2"/>
  <c r="DP12" i="2"/>
  <c r="L3" i="2"/>
  <c r="F3" i="2"/>
  <c r="I2" i="2"/>
  <c r="DG11" i="2"/>
  <c r="CD8" i="2"/>
  <c r="CF8" i="2"/>
  <c r="DG12" i="2"/>
  <c r="D3" i="2"/>
  <c r="H2" i="2"/>
  <c r="EJ14" i="2"/>
  <c r="H14" i="2" s="1"/>
  <c r="FA14" i="2"/>
  <c r="M13" i="2" s="1"/>
  <c r="EX14" i="2"/>
  <c r="J13" i="2" s="1"/>
  <c r="EZ14" i="2"/>
  <c r="L13" i="2" s="1"/>
  <c r="ER14" i="2"/>
  <c r="D13" i="2" s="1"/>
  <c r="ES14" i="2"/>
  <c r="E13" i="2" s="1"/>
  <c r="EQ14" i="2"/>
  <c r="C13" i="2" s="1"/>
  <c r="EW14" i="2"/>
  <c r="I13" i="2" s="1"/>
  <c r="ET14" i="2"/>
  <c r="F13" i="2" s="1"/>
  <c r="EV14" i="2"/>
  <c r="H13" i="2" s="1"/>
  <c r="EY14" i="2"/>
  <c r="K13" i="2" s="1"/>
  <c r="EU14" i="2"/>
  <c r="G13" i="2" s="1"/>
  <c r="EO14" i="2"/>
  <c r="M14" i="2" s="1"/>
  <c r="EN14" i="2"/>
  <c r="L14" i="2" s="1"/>
  <c r="EF14" i="2"/>
  <c r="D14" i="2" s="1"/>
  <c r="EK14" i="2"/>
  <c r="I14" i="2" s="1"/>
  <c r="EI14" i="2"/>
  <c r="G14" i="2" s="1"/>
  <c r="EH14" i="2"/>
  <c r="F14" i="2" s="1"/>
  <c r="EG14" i="2"/>
  <c r="E14" i="2" s="1"/>
  <c r="EL14" i="2"/>
  <c r="J14" i="2" s="1"/>
  <c r="EM14" i="2"/>
  <c r="K14" i="2" s="1"/>
  <c r="EE14" i="2"/>
  <c r="C14" i="2" s="1"/>
  <c r="ED14" i="2"/>
  <c r="B14" i="2" s="1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E134" i="3"/>
  <c r="EF134" i="3"/>
  <c r="EG134" i="3"/>
  <c r="EH134" i="3"/>
  <c r="EI134" i="3"/>
  <c r="EJ134" i="3"/>
  <c r="EK134" i="3"/>
  <c r="EL134" i="3"/>
  <c r="EM134" i="3"/>
  <c r="EN134" i="3"/>
  <c r="EO134" i="3"/>
  <c r="ED134" i="3"/>
  <c r="DR135" i="3"/>
  <c r="DS135" i="3"/>
  <c r="DT135" i="3"/>
  <c r="DU135" i="3"/>
  <c r="DV135" i="3"/>
  <c r="DW135" i="3"/>
  <c r="DX135" i="3"/>
  <c r="DY135" i="3"/>
  <c r="DZ135" i="3"/>
  <c r="EA135" i="3"/>
  <c r="EB135" i="3"/>
  <c r="EC135" i="3"/>
  <c r="DR136" i="3"/>
  <c r="DS136" i="3"/>
  <c r="DT136" i="3"/>
  <c r="DU136" i="3"/>
  <c r="DV136" i="3"/>
  <c r="DW136" i="3"/>
  <c r="DX136" i="3"/>
  <c r="DY136" i="3"/>
  <c r="DZ136" i="3"/>
  <c r="EA136" i="3"/>
  <c r="EB136" i="3"/>
  <c r="EC136" i="3"/>
  <c r="DR137" i="3"/>
  <c r="DS137" i="3"/>
  <c r="DT137" i="3"/>
  <c r="DU137" i="3"/>
  <c r="DV137" i="3"/>
  <c r="DW137" i="3"/>
  <c r="DX137" i="3"/>
  <c r="DY137" i="3"/>
  <c r="DZ137" i="3"/>
  <c r="EA137" i="3"/>
  <c r="EB137" i="3"/>
  <c r="EC137" i="3"/>
  <c r="DR138" i="3"/>
  <c r="DS138" i="3"/>
  <c r="DT138" i="3"/>
  <c r="DU138" i="3"/>
  <c r="DV138" i="3"/>
  <c r="DW138" i="3"/>
  <c r="DX138" i="3"/>
  <c r="DY138" i="3"/>
  <c r="DZ138" i="3"/>
  <c r="EA138" i="3"/>
  <c r="EB138" i="3"/>
  <c r="EC138" i="3"/>
  <c r="DR139" i="3"/>
  <c r="DS139" i="3"/>
  <c r="DT139" i="3"/>
  <c r="DU139" i="3"/>
  <c r="DV139" i="3"/>
  <c r="DW139" i="3"/>
  <c r="DX139" i="3"/>
  <c r="DY139" i="3"/>
  <c r="DZ139" i="3"/>
  <c r="EA139" i="3"/>
  <c r="EB139" i="3"/>
  <c r="EC139" i="3"/>
  <c r="DR140" i="3"/>
  <c r="DS140" i="3"/>
  <c r="DT140" i="3"/>
  <c r="DU140" i="3"/>
  <c r="DV140" i="3"/>
  <c r="DW140" i="3"/>
  <c r="DX140" i="3"/>
  <c r="DY140" i="3"/>
  <c r="DZ140" i="3"/>
  <c r="EA140" i="3"/>
  <c r="EB140" i="3"/>
  <c r="EC140" i="3"/>
  <c r="DR141" i="3"/>
  <c r="DS141" i="3"/>
  <c r="DT141" i="3"/>
  <c r="DU141" i="3"/>
  <c r="DV141" i="3"/>
  <c r="DW141" i="3"/>
  <c r="DX141" i="3"/>
  <c r="DY141" i="3"/>
  <c r="DZ141" i="3"/>
  <c r="EA141" i="3"/>
  <c r="EB141" i="3"/>
  <c r="EC141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DS134" i="3"/>
  <c r="DT134" i="3"/>
  <c r="DU134" i="3"/>
  <c r="DV134" i="3"/>
  <c r="DW134" i="3"/>
  <c r="DX134" i="3"/>
  <c r="DY134" i="3"/>
  <c r="DZ134" i="3"/>
  <c r="EA134" i="3"/>
  <c r="EB134" i="3"/>
  <c r="EC134" i="3"/>
  <c r="DR134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DS122" i="3"/>
  <c r="DT122" i="3"/>
  <c r="DU122" i="3"/>
  <c r="DV122" i="3"/>
  <c r="DW122" i="3"/>
  <c r="DX122" i="3"/>
  <c r="DY122" i="3"/>
  <c r="DZ122" i="3"/>
  <c r="EA122" i="3"/>
  <c r="EB122" i="3"/>
  <c r="EC122" i="3"/>
  <c r="DR122" i="3"/>
  <c r="DF122" i="3"/>
  <c r="DF111" i="3"/>
  <c r="DK111" i="3"/>
  <c r="DL111" i="3"/>
  <c r="DF112" i="3"/>
  <c r="DK112" i="3"/>
  <c r="DL112" i="3"/>
  <c r="DF113" i="3"/>
  <c r="DK113" i="3"/>
  <c r="DL113" i="3"/>
  <c r="DF114" i="3"/>
  <c r="DK114" i="3"/>
  <c r="DL114" i="3"/>
  <c r="DF115" i="3"/>
  <c r="DK115" i="3"/>
  <c r="DL115" i="3"/>
  <c r="DF116" i="3"/>
  <c r="DK116" i="3"/>
  <c r="DL116" i="3"/>
  <c r="DF117" i="3"/>
  <c r="DK117" i="3"/>
  <c r="DL117" i="3"/>
  <c r="DF118" i="3"/>
  <c r="DK118" i="3"/>
  <c r="DL118" i="3"/>
  <c r="DF119" i="3"/>
  <c r="DK119" i="3"/>
  <c r="DL119" i="3"/>
  <c r="DF120" i="3"/>
  <c r="DK120" i="3"/>
  <c r="DL120" i="3"/>
  <c r="DF121" i="3"/>
  <c r="DK121" i="3"/>
  <c r="DL121" i="3"/>
  <c r="DK110" i="3"/>
  <c r="DL110" i="3"/>
  <c r="DM110" i="3"/>
  <c r="DF110" i="3"/>
  <c r="E20" i="2" l="1"/>
  <c r="E22" i="2"/>
  <c r="F20" i="2"/>
  <c r="J20" i="2"/>
  <c r="J22" i="2"/>
  <c r="K22" i="2"/>
  <c r="K20" i="2"/>
  <c r="E21" i="2"/>
  <c r="C19" i="2"/>
  <c r="C21" i="2"/>
  <c r="B22" i="2"/>
  <c r="B20" i="2"/>
  <c r="DF11" i="2"/>
  <c r="B21" i="2" s="1"/>
  <c r="DR13" i="2"/>
  <c r="ED13" i="2"/>
  <c r="EH13" i="2"/>
  <c r="F21" i="2" s="1"/>
  <c r="EN13" i="2"/>
  <c r="EF13" i="2"/>
  <c r="EJ13" i="2"/>
  <c r="DV12" i="2"/>
  <c r="F19" i="2" s="1"/>
  <c r="DV13" i="2"/>
  <c r="F22" i="2" s="1"/>
  <c r="DT12" i="2"/>
  <c r="D19" i="2" s="1"/>
  <c r="EB13" i="2"/>
  <c r="L20" i="2" s="1"/>
  <c r="DT13" i="2"/>
  <c r="D20" i="2" s="1"/>
  <c r="EB12" i="2"/>
  <c r="L19" i="2" s="1"/>
  <c r="DZ12" i="2"/>
  <c r="J19" i="2" s="1"/>
  <c r="DX12" i="2"/>
  <c r="DX13" i="2"/>
  <c r="DR12" i="2"/>
  <c r="DL12" i="2"/>
  <c r="DF12" i="2"/>
  <c r="EC12" i="2"/>
  <c r="M19" i="2" s="1"/>
  <c r="DU12" i="2"/>
  <c r="E19" i="2" s="1"/>
  <c r="EC13" i="2"/>
  <c r="M20" i="2" s="1"/>
  <c r="DU13" i="2"/>
  <c r="EO13" i="2"/>
  <c r="EG13" i="2"/>
  <c r="EA12" i="2"/>
  <c r="K19" i="2" s="1"/>
  <c r="DS12" i="2"/>
  <c r="EA13" i="2"/>
  <c r="DS13" i="2"/>
  <c r="C20" i="2" s="1"/>
  <c r="EM13" i="2"/>
  <c r="EE13" i="2"/>
  <c r="DZ13" i="2"/>
  <c r="EL13" i="2"/>
  <c r="DM12" i="2"/>
  <c r="DY12" i="2"/>
  <c r="DY13" i="2"/>
  <c r="EK13" i="2"/>
  <c r="DM11" i="2"/>
  <c r="DK12" i="2"/>
  <c r="DW12" i="2"/>
  <c r="DW13" i="2"/>
  <c r="EI13" i="2"/>
  <c r="DL11" i="2"/>
  <c r="DK11" i="2"/>
  <c r="C22" i="2" l="1"/>
  <c r="K21" i="2"/>
  <c r="D22" i="2"/>
  <c r="M21" i="2"/>
  <c r="D21" i="2"/>
  <c r="L22" i="2"/>
  <c r="M22" i="2"/>
  <c r="J21" i="2"/>
  <c r="L21" i="2"/>
  <c r="H20" i="2"/>
  <c r="H22" i="2"/>
  <c r="I20" i="2"/>
  <c r="I22" i="2"/>
  <c r="I21" i="2"/>
  <c r="I19" i="2"/>
  <c r="H21" i="2"/>
  <c r="H19" i="2"/>
  <c r="G22" i="2"/>
  <c r="G20" i="2"/>
  <c r="G21" i="2"/>
  <c r="G19" i="2"/>
</calcChain>
</file>

<file path=xl/sharedStrings.xml><?xml version="1.0" encoding="utf-8"?>
<sst xmlns="http://schemas.openxmlformats.org/spreadsheetml/2006/main" count="40" uniqueCount="27">
  <si>
    <t>MAE</t>
  </si>
  <si>
    <t>MAE por 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</si>
  <si>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</si>
  <si>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</si>
  <si>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</si>
  <si>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</si>
  <si>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</si>
  <si>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</si>
  <si>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</si>
  <si>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</si>
  <si>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</si>
  <si>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</si>
  <si>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</si>
  <si>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</si>
  <si>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t-1</t>
  </si>
  <si>
    <t>t</t>
  </si>
  <si>
    <t>Quarter</t>
  </si>
  <si>
    <t>VI</t>
  </si>
  <si>
    <t>M1</t>
  </si>
  <si>
    <t>M2</t>
  </si>
  <si>
    <t>1) Forecast</t>
  </si>
  <si>
    <t>2) Explainability Criminologia</t>
  </si>
  <si>
    <t>dec-08</t>
  </si>
  <si>
    <t>tsin20</t>
  </si>
  <si>
    <t>DFM month</t>
  </si>
  <si>
    <t>DFMmonthnow</t>
  </si>
  <si>
    <t>tri t sin year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</si>
</sst>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117" Type="http://schemas.openxmlformats.org/officeDocument/2006/relationships/externalLink" Target="externalLinks/externalLink114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externalLink" Target="externalLinks/externalLink86.xml"/><Relationship Id="rId112" Type="http://schemas.openxmlformats.org/officeDocument/2006/relationships/externalLink" Target="externalLinks/externalLink109.xml"/><Relationship Id="rId133" Type="http://schemas.openxmlformats.org/officeDocument/2006/relationships/externalLink" Target="externalLinks/externalLink130.xml"/><Relationship Id="rId138" Type="http://schemas.openxmlformats.org/officeDocument/2006/relationships/externalLink" Target="externalLinks/externalLink135.xml"/><Relationship Id="rId154" Type="http://schemas.openxmlformats.org/officeDocument/2006/relationships/externalLink" Target="externalLinks/externalLink151.xml"/><Relationship Id="rId159" Type="http://schemas.openxmlformats.org/officeDocument/2006/relationships/externalLink" Target="externalLinks/externalLink156.xml"/><Relationship Id="rId175" Type="http://schemas.openxmlformats.org/officeDocument/2006/relationships/externalLink" Target="externalLinks/externalLink172.xml"/><Relationship Id="rId170" Type="http://schemas.openxmlformats.org/officeDocument/2006/relationships/externalLink" Target="externalLinks/externalLink167.xml"/><Relationship Id="rId16" Type="http://schemas.openxmlformats.org/officeDocument/2006/relationships/externalLink" Target="externalLinks/externalLink13.xml"/><Relationship Id="rId107" Type="http://schemas.openxmlformats.org/officeDocument/2006/relationships/externalLink" Target="externalLinks/externalLink104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102" Type="http://schemas.openxmlformats.org/officeDocument/2006/relationships/externalLink" Target="externalLinks/externalLink99.xml"/><Relationship Id="rId123" Type="http://schemas.openxmlformats.org/officeDocument/2006/relationships/externalLink" Target="externalLinks/externalLink120.xml"/><Relationship Id="rId128" Type="http://schemas.openxmlformats.org/officeDocument/2006/relationships/externalLink" Target="externalLinks/externalLink125.xml"/><Relationship Id="rId144" Type="http://schemas.openxmlformats.org/officeDocument/2006/relationships/externalLink" Target="externalLinks/externalLink141.xml"/><Relationship Id="rId149" Type="http://schemas.openxmlformats.org/officeDocument/2006/relationships/externalLink" Target="externalLinks/externalLink146.xml"/><Relationship Id="rId5" Type="http://schemas.openxmlformats.org/officeDocument/2006/relationships/externalLink" Target="externalLinks/externalLink2.xml"/><Relationship Id="rId90" Type="http://schemas.openxmlformats.org/officeDocument/2006/relationships/externalLink" Target="externalLinks/externalLink87.xml"/><Relationship Id="rId95" Type="http://schemas.openxmlformats.org/officeDocument/2006/relationships/externalLink" Target="externalLinks/externalLink92.xml"/><Relationship Id="rId160" Type="http://schemas.openxmlformats.org/officeDocument/2006/relationships/externalLink" Target="externalLinks/externalLink157.xml"/><Relationship Id="rId165" Type="http://schemas.openxmlformats.org/officeDocument/2006/relationships/externalLink" Target="externalLinks/externalLink162.xml"/><Relationship Id="rId181" Type="http://schemas.openxmlformats.org/officeDocument/2006/relationships/calcChain" Target="calcChain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113" Type="http://schemas.openxmlformats.org/officeDocument/2006/relationships/externalLink" Target="externalLinks/externalLink110.xml"/><Relationship Id="rId118" Type="http://schemas.openxmlformats.org/officeDocument/2006/relationships/externalLink" Target="externalLinks/externalLink115.xml"/><Relationship Id="rId134" Type="http://schemas.openxmlformats.org/officeDocument/2006/relationships/externalLink" Target="externalLinks/externalLink131.xml"/><Relationship Id="rId139" Type="http://schemas.openxmlformats.org/officeDocument/2006/relationships/externalLink" Target="externalLinks/externalLink136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150" Type="http://schemas.openxmlformats.org/officeDocument/2006/relationships/externalLink" Target="externalLinks/externalLink147.xml"/><Relationship Id="rId155" Type="http://schemas.openxmlformats.org/officeDocument/2006/relationships/externalLink" Target="externalLinks/externalLink152.xml"/><Relationship Id="rId171" Type="http://schemas.openxmlformats.org/officeDocument/2006/relationships/externalLink" Target="externalLinks/externalLink168.xml"/><Relationship Id="rId176" Type="http://schemas.openxmlformats.org/officeDocument/2006/relationships/externalLink" Target="externalLinks/externalLink17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56.xml"/><Relationship Id="rId103" Type="http://schemas.openxmlformats.org/officeDocument/2006/relationships/externalLink" Target="externalLinks/externalLink100.xml"/><Relationship Id="rId108" Type="http://schemas.openxmlformats.org/officeDocument/2006/relationships/externalLink" Target="externalLinks/externalLink105.xml"/><Relationship Id="rId124" Type="http://schemas.openxmlformats.org/officeDocument/2006/relationships/externalLink" Target="externalLinks/externalLink121.xml"/><Relationship Id="rId129" Type="http://schemas.openxmlformats.org/officeDocument/2006/relationships/externalLink" Target="externalLinks/externalLink126.xml"/><Relationship Id="rId54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40" Type="http://schemas.openxmlformats.org/officeDocument/2006/relationships/externalLink" Target="externalLinks/externalLink137.xml"/><Relationship Id="rId145" Type="http://schemas.openxmlformats.org/officeDocument/2006/relationships/externalLink" Target="externalLinks/externalLink142.xml"/><Relationship Id="rId161" Type="http://schemas.openxmlformats.org/officeDocument/2006/relationships/externalLink" Target="externalLinks/externalLink158.xml"/><Relationship Id="rId166" Type="http://schemas.openxmlformats.org/officeDocument/2006/relationships/externalLink" Target="externalLinks/externalLink16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46.xml"/><Relationship Id="rId114" Type="http://schemas.openxmlformats.org/officeDocument/2006/relationships/externalLink" Target="externalLinks/externalLink111.xml"/><Relationship Id="rId119" Type="http://schemas.openxmlformats.org/officeDocument/2006/relationships/externalLink" Target="externalLinks/externalLink116.xml"/><Relationship Id="rId44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130" Type="http://schemas.openxmlformats.org/officeDocument/2006/relationships/externalLink" Target="externalLinks/externalLink127.xml"/><Relationship Id="rId135" Type="http://schemas.openxmlformats.org/officeDocument/2006/relationships/externalLink" Target="externalLinks/externalLink132.xml"/><Relationship Id="rId151" Type="http://schemas.openxmlformats.org/officeDocument/2006/relationships/externalLink" Target="externalLinks/externalLink148.xml"/><Relationship Id="rId156" Type="http://schemas.openxmlformats.org/officeDocument/2006/relationships/externalLink" Target="externalLinks/externalLink153.xml"/><Relationship Id="rId177" Type="http://schemas.openxmlformats.org/officeDocument/2006/relationships/externalLink" Target="externalLinks/externalLink174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72" Type="http://schemas.openxmlformats.org/officeDocument/2006/relationships/externalLink" Target="externalLinks/externalLink169.xml"/><Relationship Id="rId180" Type="http://schemas.openxmlformats.org/officeDocument/2006/relationships/sharedStrings" Target="sharedStrings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109" Type="http://schemas.openxmlformats.org/officeDocument/2006/relationships/externalLink" Target="externalLinks/externalLink10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externalLink" Target="externalLinks/externalLink101.xml"/><Relationship Id="rId120" Type="http://schemas.openxmlformats.org/officeDocument/2006/relationships/externalLink" Target="externalLinks/externalLink117.xml"/><Relationship Id="rId125" Type="http://schemas.openxmlformats.org/officeDocument/2006/relationships/externalLink" Target="externalLinks/externalLink122.xml"/><Relationship Id="rId141" Type="http://schemas.openxmlformats.org/officeDocument/2006/relationships/externalLink" Target="externalLinks/externalLink138.xml"/><Relationship Id="rId146" Type="http://schemas.openxmlformats.org/officeDocument/2006/relationships/externalLink" Target="externalLinks/externalLink143.xml"/><Relationship Id="rId167" Type="http://schemas.openxmlformats.org/officeDocument/2006/relationships/externalLink" Target="externalLinks/externalLink164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Relationship Id="rId162" Type="http://schemas.openxmlformats.org/officeDocument/2006/relationships/externalLink" Target="externalLinks/externalLink15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110" Type="http://schemas.openxmlformats.org/officeDocument/2006/relationships/externalLink" Target="externalLinks/externalLink107.xml"/><Relationship Id="rId115" Type="http://schemas.openxmlformats.org/officeDocument/2006/relationships/externalLink" Target="externalLinks/externalLink112.xml"/><Relationship Id="rId131" Type="http://schemas.openxmlformats.org/officeDocument/2006/relationships/externalLink" Target="externalLinks/externalLink128.xml"/><Relationship Id="rId136" Type="http://schemas.openxmlformats.org/officeDocument/2006/relationships/externalLink" Target="externalLinks/externalLink133.xml"/><Relationship Id="rId157" Type="http://schemas.openxmlformats.org/officeDocument/2006/relationships/externalLink" Target="externalLinks/externalLink154.xml"/><Relationship Id="rId178" Type="http://schemas.openxmlformats.org/officeDocument/2006/relationships/theme" Target="theme/theme1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52" Type="http://schemas.openxmlformats.org/officeDocument/2006/relationships/externalLink" Target="externalLinks/externalLink149.xml"/><Relationship Id="rId173" Type="http://schemas.openxmlformats.org/officeDocument/2006/relationships/externalLink" Target="externalLinks/externalLink170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53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105" Type="http://schemas.openxmlformats.org/officeDocument/2006/relationships/externalLink" Target="externalLinks/externalLink102.xml"/><Relationship Id="rId126" Type="http://schemas.openxmlformats.org/officeDocument/2006/relationships/externalLink" Target="externalLinks/externalLink123.xml"/><Relationship Id="rId147" Type="http://schemas.openxmlformats.org/officeDocument/2006/relationships/externalLink" Target="externalLinks/externalLink144.xml"/><Relationship Id="rId168" Type="http://schemas.openxmlformats.org/officeDocument/2006/relationships/externalLink" Target="externalLinks/externalLink165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121" Type="http://schemas.openxmlformats.org/officeDocument/2006/relationships/externalLink" Target="externalLinks/externalLink118.xml"/><Relationship Id="rId142" Type="http://schemas.openxmlformats.org/officeDocument/2006/relationships/externalLink" Target="externalLinks/externalLink139.xml"/><Relationship Id="rId163" Type="http://schemas.openxmlformats.org/officeDocument/2006/relationships/externalLink" Target="externalLinks/externalLink160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43.xml"/><Relationship Id="rId67" Type="http://schemas.openxmlformats.org/officeDocument/2006/relationships/externalLink" Target="externalLinks/externalLink64.xml"/><Relationship Id="rId116" Type="http://schemas.openxmlformats.org/officeDocument/2006/relationships/externalLink" Target="externalLinks/externalLink113.xml"/><Relationship Id="rId137" Type="http://schemas.openxmlformats.org/officeDocument/2006/relationships/externalLink" Target="externalLinks/externalLink134.xml"/><Relationship Id="rId158" Type="http://schemas.openxmlformats.org/officeDocument/2006/relationships/externalLink" Target="externalLinks/externalLink155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62" Type="http://schemas.openxmlformats.org/officeDocument/2006/relationships/externalLink" Target="externalLinks/externalLink59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Relationship Id="rId111" Type="http://schemas.openxmlformats.org/officeDocument/2006/relationships/externalLink" Target="externalLinks/externalLink108.xml"/><Relationship Id="rId132" Type="http://schemas.openxmlformats.org/officeDocument/2006/relationships/externalLink" Target="externalLinks/externalLink129.xml"/><Relationship Id="rId153" Type="http://schemas.openxmlformats.org/officeDocument/2006/relationships/externalLink" Target="externalLinks/externalLink150.xml"/><Relationship Id="rId174" Type="http://schemas.openxmlformats.org/officeDocument/2006/relationships/externalLink" Target="externalLinks/externalLink171.xml"/><Relationship Id="rId179" Type="http://schemas.openxmlformats.org/officeDocument/2006/relationships/styles" Target="styles.xml"/><Relationship Id="rId15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33.xml"/><Relationship Id="rId57" Type="http://schemas.openxmlformats.org/officeDocument/2006/relationships/externalLink" Target="externalLinks/externalLink54.xml"/><Relationship Id="rId106" Type="http://schemas.openxmlformats.org/officeDocument/2006/relationships/externalLink" Target="externalLinks/externalLink103.xml"/><Relationship Id="rId127" Type="http://schemas.openxmlformats.org/officeDocument/2006/relationships/externalLink" Target="externalLinks/externalLink12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52" Type="http://schemas.openxmlformats.org/officeDocument/2006/relationships/externalLink" Target="externalLinks/externalLink49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8.xml"/><Relationship Id="rId122" Type="http://schemas.openxmlformats.org/officeDocument/2006/relationships/externalLink" Target="externalLinks/externalLink119.xml"/><Relationship Id="rId143" Type="http://schemas.openxmlformats.org/officeDocument/2006/relationships/externalLink" Target="externalLinks/externalLink140.xml"/><Relationship Id="rId148" Type="http://schemas.openxmlformats.org/officeDocument/2006/relationships/externalLink" Target="externalLinks/externalLink145.xml"/><Relationship Id="rId164" Type="http://schemas.openxmlformats.org/officeDocument/2006/relationships/externalLink" Target="externalLinks/externalLink161.xml"/><Relationship Id="rId169" Type="http://schemas.openxmlformats.org/officeDocument/2006/relationships/externalLink" Target="externalLinks/externalLink16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layout>
        <c:manualLayout>
          <c:xMode val="edge"/>
          <c:yMode val="edge"/>
          <c:x val="8.3055995796507118E-2"/>
          <c:y val="2.77777017449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[157]Acc!$B$20:$B$31</c:f>
              <c:numCache>
                <c:formatCode>General</c:formatCode>
                <c:ptCount val="12"/>
                <c:pt idx="0">
                  <c:v>4.3667774738624974E-6</c:v>
                </c:pt>
                <c:pt idx="1">
                  <c:v>4.3667774738624974E-6</c:v>
                </c:pt>
                <c:pt idx="2">
                  <c:v>4.3667774738624974E-6</c:v>
                </c:pt>
                <c:pt idx="3">
                  <c:v>4.3667774738624974E-6</c:v>
                </c:pt>
                <c:pt idx="4">
                  <c:v>4.3667774738624974E-6</c:v>
                </c:pt>
                <c:pt idx="5">
                  <c:v>4.3667774738624974E-6</c:v>
                </c:pt>
                <c:pt idx="6">
                  <c:v>4.3667774738624974E-6</c:v>
                </c:pt>
                <c:pt idx="7">
                  <c:v>4.3667774738624974E-6</c:v>
                </c:pt>
                <c:pt idx="8">
                  <c:v>4.3667774738624974E-6</c:v>
                </c:pt>
                <c:pt idx="9">
                  <c:v>4.3667774738624974E-6</c:v>
                </c:pt>
                <c:pt idx="10">
                  <c:v>4.3667774738624974E-6</c:v>
                </c:pt>
                <c:pt idx="11">
                  <c:v>4.3667774738624974E-6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5-4F8C-BC3D-DAFAAB21ECC4}"/>
            </c:ext>
          </c:extLst>
        </c:ser>
        <c:ser>
          <c:idx val="3"/>
          <c:order val="3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[158]Acc!$B$20:$B$31</c:f>
              <c:numCache>
                <c:formatCode>General</c:formatCode>
                <c:ptCount val="12"/>
                <c:pt idx="0">
                  <c:v>1.6969906383919261E-6</c:v>
                </c:pt>
                <c:pt idx="1">
                  <c:v>1.7080641580745986E-6</c:v>
                </c:pt>
                <c:pt idx="2">
                  <c:v>1.7254574789965692E-6</c:v>
                </c:pt>
                <c:pt idx="3">
                  <c:v>1.7415808452320992E-6</c:v>
                </c:pt>
                <c:pt idx="4">
                  <c:v>1.7780332550469144E-6</c:v>
                </c:pt>
                <c:pt idx="5">
                  <c:v>1.8110485162148219E-6</c:v>
                </c:pt>
                <c:pt idx="6">
                  <c:v>1.8335785881166393E-6</c:v>
                </c:pt>
                <c:pt idx="7">
                  <c:v>1.8486795558032393E-6</c:v>
                </c:pt>
                <c:pt idx="8">
                  <c:v>1.8618461122170747E-6</c:v>
                </c:pt>
                <c:pt idx="9">
                  <c:v>1.8797252567043912E-6</c:v>
                </c:pt>
                <c:pt idx="10">
                  <c:v>1.9336665672508363E-6</c:v>
                </c:pt>
                <c:pt idx="11">
                  <c:v>1.9360256973824677E-6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8-4D75-887B-FC43DCB88D20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[159]Acc!$B$20:$B$31</c:f>
              <c:numCache>
                <c:formatCode>General</c:formatCode>
                <c:ptCount val="12"/>
                <c:pt idx="0">
                  <c:v>1.9196680667720427E-5</c:v>
                </c:pt>
                <c:pt idx="1">
                  <c:v>1.9196680667720427E-5</c:v>
                </c:pt>
                <c:pt idx="2">
                  <c:v>1.9196680667720427E-5</c:v>
                </c:pt>
                <c:pt idx="3">
                  <c:v>1.9196680667720427E-5</c:v>
                </c:pt>
                <c:pt idx="4">
                  <c:v>1.9196680667720427E-5</c:v>
                </c:pt>
                <c:pt idx="5">
                  <c:v>1.9196680667720427E-5</c:v>
                </c:pt>
                <c:pt idx="6">
                  <c:v>1.9196680667720427E-5</c:v>
                </c:pt>
                <c:pt idx="7">
                  <c:v>1.9196680667720427E-5</c:v>
                </c:pt>
                <c:pt idx="8">
                  <c:v>1.9196680667720427E-5</c:v>
                </c:pt>
                <c:pt idx="9">
                  <c:v>1.9196680667720427E-5</c:v>
                </c:pt>
                <c:pt idx="10">
                  <c:v>1.9196680667720427E-5</c:v>
                </c:pt>
                <c:pt idx="11">
                  <c:v>1.9196680667720427E-5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8-4D75-887B-FC43DCB88D20}"/>
            </c:ext>
          </c:extLst>
        </c:ser>
        <c:ser>
          <c:idx val="8"/>
          <c:order val="8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Acc!$DF$17:$DF$23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3-42EC-BF5E-EE8F88209CC8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[160]Acc!$B$20:$B$31</c:f>
              <c:numCache>
                <c:formatCode>General</c:formatCode>
                <c:ptCount val="12"/>
                <c:pt idx="0">
                  <c:v>1.8321573138575817E-5</c:v>
                </c:pt>
                <c:pt idx="1">
                  <c:v>1.8321573138575817E-5</c:v>
                </c:pt>
                <c:pt idx="2">
                  <c:v>1.8321573138575817E-5</c:v>
                </c:pt>
                <c:pt idx="3">
                  <c:v>1.8321573138575817E-5</c:v>
                </c:pt>
                <c:pt idx="4">
                  <c:v>1.8321573138575817E-5</c:v>
                </c:pt>
                <c:pt idx="5">
                  <c:v>1.8321573138575817E-5</c:v>
                </c:pt>
                <c:pt idx="6">
                  <c:v>1.8321573138575817E-5</c:v>
                </c:pt>
                <c:pt idx="7">
                  <c:v>1.8321573138575817E-5</c:v>
                </c:pt>
                <c:pt idx="8">
                  <c:v>1.8321573138575817E-5</c:v>
                </c:pt>
                <c:pt idx="9">
                  <c:v>1.8321573138575817E-5</c:v>
                </c:pt>
                <c:pt idx="10">
                  <c:v>1.8321573138575817E-5</c:v>
                </c:pt>
                <c:pt idx="11">
                  <c:v>1.8321573138575817E-5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0-4E42-B25B-F11D9FE68B6A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[161]Acc!$B$20:$B$31</c:f>
              <c:numCache>
                <c:formatCode>General</c:formatCode>
                <c:ptCount val="12"/>
                <c:pt idx="0">
                  <c:v>5.0458284064494272E-6</c:v>
                </c:pt>
                <c:pt idx="1">
                  <c:v>5.0458284064494272E-6</c:v>
                </c:pt>
                <c:pt idx="2">
                  <c:v>5.0458284064494272E-6</c:v>
                </c:pt>
                <c:pt idx="3">
                  <c:v>5.0458284064494272E-6</c:v>
                </c:pt>
                <c:pt idx="4">
                  <c:v>5.0458284064494272E-6</c:v>
                </c:pt>
                <c:pt idx="5">
                  <c:v>5.0458284064494272E-6</c:v>
                </c:pt>
                <c:pt idx="6">
                  <c:v>5.0458284064494272E-6</c:v>
                </c:pt>
                <c:pt idx="7">
                  <c:v>5.0458284064494272E-6</c:v>
                </c:pt>
                <c:pt idx="8">
                  <c:v>5.0458284064494272E-6</c:v>
                </c:pt>
                <c:pt idx="9">
                  <c:v>5.0458284064494272E-6</c:v>
                </c:pt>
                <c:pt idx="10">
                  <c:v>5.0458284064494272E-6</c:v>
                </c:pt>
                <c:pt idx="11">
                  <c:v>5.0458284064494272E-6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2-4F2D-B1BD-4F86643C6AE3}"/>
            </c:ext>
          </c:extLst>
        </c:ser>
        <c:ser>
          <c:idx val="11"/>
          <c:order val="11"/>
          <c:tx>
            <c:v>LeSage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[162]Acc!$B$20:$B$31</c:f>
              <c:numCache>
                <c:formatCode>General</c:formatCode>
                <c:ptCount val="12"/>
                <c:pt idx="0">
                  <c:v>3.5831772787490658E-6</c:v>
                </c:pt>
                <c:pt idx="1">
                  <c:v>3.5831772787490658E-6</c:v>
                </c:pt>
                <c:pt idx="2">
                  <c:v>3.5831772787490658E-6</c:v>
                </c:pt>
                <c:pt idx="3">
                  <c:v>3.5831772787490658E-6</c:v>
                </c:pt>
                <c:pt idx="4">
                  <c:v>3.5831772787490658E-6</c:v>
                </c:pt>
                <c:pt idx="5">
                  <c:v>3.5831772787490658E-6</c:v>
                </c:pt>
                <c:pt idx="6">
                  <c:v>3.5831772787490658E-6</c:v>
                </c:pt>
                <c:pt idx="7">
                  <c:v>3.5831772787490658E-6</c:v>
                </c:pt>
                <c:pt idx="8">
                  <c:v>3.5831772787490658E-6</c:v>
                </c:pt>
                <c:pt idx="9">
                  <c:v>3.5831772787490658E-6</c:v>
                </c:pt>
                <c:pt idx="10">
                  <c:v>3.5831772787490658E-6</c:v>
                </c:pt>
                <c:pt idx="11">
                  <c:v>3.5831772787490658E-6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7-4628-9F4F-6DD9ED715DCF}"/>
            </c:ext>
          </c:extLst>
        </c:ser>
        <c:ser>
          <c:idx val="12"/>
          <c:order val="12"/>
          <c:tx>
            <c:v>Naive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[163]Acc!$B$20:$B$31</c:f>
              <c:numCache>
                <c:formatCode>General</c:formatCode>
                <c:ptCount val="12"/>
                <c:pt idx="0">
                  <c:v>3.6775210193370141E-6</c:v>
                </c:pt>
                <c:pt idx="1">
                  <c:v>3.6775210193370141E-6</c:v>
                </c:pt>
                <c:pt idx="2">
                  <c:v>3.6775210193370141E-6</c:v>
                </c:pt>
                <c:pt idx="3">
                  <c:v>3.6775210193370141E-6</c:v>
                </c:pt>
                <c:pt idx="4">
                  <c:v>3.6775210193370141E-6</c:v>
                </c:pt>
                <c:pt idx="5">
                  <c:v>3.6775210193370141E-6</c:v>
                </c:pt>
                <c:pt idx="6">
                  <c:v>3.6775210193370141E-6</c:v>
                </c:pt>
                <c:pt idx="7">
                  <c:v>3.6775210193370141E-6</c:v>
                </c:pt>
                <c:pt idx="8">
                  <c:v>3.6775210193370141E-6</c:v>
                </c:pt>
                <c:pt idx="9">
                  <c:v>3.6775210193370141E-6</c:v>
                </c:pt>
                <c:pt idx="10">
                  <c:v>3.6775210193370141E-6</c:v>
                </c:pt>
                <c:pt idx="11">
                  <c:v>3.6775210193370141E-6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7-4EA3-B5CE-B42DCC272EB5}"/>
            </c:ext>
          </c:extLst>
        </c:ser>
        <c:ser>
          <c:idx val="13"/>
          <c:order val="13"/>
          <c:tx>
            <c:v>VAR3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[164]Acc!$B$20:$B$31</c:f>
              <c:numCache>
                <c:formatCode>General</c:formatCode>
                <c:ptCount val="12"/>
                <c:pt idx="0">
                  <c:v>5.3477088166770955E-6</c:v>
                </c:pt>
                <c:pt idx="1">
                  <c:v>5.3477088166770955E-6</c:v>
                </c:pt>
                <c:pt idx="2">
                  <c:v>5.3477088166770955E-6</c:v>
                </c:pt>
                <c:pt idx="3">
                  <c:v>5.3477088166770955E-6</c:v>
                </c:pt>
                <c:pt idx="4">
                  <c:v>5.3477088166770955E-6</c:v>
                </c:pt>
                <c:pt idx="5">
                  <c:v>5.3477088166770955E-6</c:v>
                </c:pt>
                <c:pt idx="6">
                  <c:v>5.3477088166770955E-6</c:v>
                </c:pt>
                <c:pt idx="7">
                  <c:v>5.3477088166770955E-6</c:v>
                </c:pt>
                <c:pt idx="8">
                  <c:v>5.3477088166770955E-6</c:v>
                </c:pt>
                <c:pt idx="9">
                  <c:v>5.3477088166770955E-6</c:v>
                </c:pt>
                <c:pt idx="10">
                  <c:v>5.3477088166770955E-6</c:v>
                </c:pt>
                <c:pt idx="11">
                  <c:v>5.3477088166770955E-6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D-4445-904E-B66EA4C6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GBOOST_4noGA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[165]Acc!$B$20:$B$31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1.4380535291392352E-6</c:v>
                      </c:pt>
                      <c:pt idx="1">
                        <c:v>1.4380535291392352E-6</c:v>
                      </c:pt>
                      <c:pt idx="2">
                        <c:v>1.4380535291392352E-6</c:v>
                      </c:pt>
                      <c:pt idx="3">
                        <c:v>1.4380535291392352E-6</c:v>
                      </c:pt>
                      <c:pt idx="4">
                        <c:v>1.4380535291392352E-6</c:v>
                      </c:pt>
                      <c:pt idx="5">
                        <c:v>1.4380535291392352E-6</c:v>
                      </c:pt>
                      <c:pt idx="6">
                        <c:v>1.4380535291392352E-6</c:v>
                      </c:pt>
                      <c:pt idx="7">
                        <c:v>1.4380535291392352E-6</c:v>
                      </c:pt>
                      <c:pt idx="8">
                        <c:v>1.4380535291392352E-6</c:v>
                      </c:pt>
                      <c:pt idx="9">
                        <c:v>1.4380535291392352E-6</c:v>
                      </c:pt>
                      <c:pt idx="10">
                        <c:v>1.4380535291392352E-6</c:v>
                      </c:pt>
                      <c:pt idx="11">
                        <c:v>1.4380535291392352E-6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A5-4F8C-BC3D-DAFAAB21ECC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[166]Acc!$B$20:$B$31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1.5345447690535663E-6</c:v>
                      </c:pt>
                      <c:pt idx="1">
                        <c:v>1.4938922890838669E-6</c:v>
                      </c:pt>
                      <c:pt idx="2">
                        <c:v>1.5265381561337139E-6</c:v>
                      </c:pt>
                      <c:pt idx="3">
                        <c:v>1.5508416764138535E-6</c:v>
                      </c:pt>
                      <c:pt idx="4">
                        <c:v>1.5843653294003903E-6</c:v>
                      </c:pt>
                      <c:pt idx="5">
                        <c:v>1.6131174676809071E-6</c:v>
                      </c:pt>
                      <c:pt idx="6">
                        <c:v>1.6188757759837332E-6</c:v>
                      </c:pt>
                      <c:pt idx="7">
                        <c:v>1.5984368973681302E-6</c:v>
                      </c:pt>
                      <c:pt idx="8">
                        <c:v>1.5888530835328696E-6</c:v>
                      </c:pt>
                      <c:pt idx="9">
                        <c:v>1.609871320279469E-6</c:v>
                      </c:pt>
                      <c:pt idx="10">
                        <c:v>1.6722393173212744E-6</c:v>
                      </c:pt>
                      <c:pt idx="11">
                        <c:v>1.6735163084706314E-6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A5-4F8C-BC3D-DAFAAB21ECC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DFM6_noGA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[167]Acc!$B$20:$B$31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3.1570631293255306E-6</c:v>
                      </c:pt>
                      <c:pt idx="1">
                        <c:v>3.157674902102915E-6</c:v>
                      </c:pt>
                      <c:pt idx="2">
                        <c:v>3.1669313378586608E-6</c:v>
                      </c:pt>
                      <c:pt idx="3">
                        <c:v>3.189775134214009E-6</c:v>
                      </c:pt>
                      <c:pt idx="4">
                        <c:v>3.1192827856883681E-6</c:v>
                      </c:pt>
                      <c:pt idx="5">
                        <c:v>3.1218135287862268E-6</c:v>
                      </c:pt>
                      <c:pt idx="6">
                        <c:v>3.1261533384365427E-6</c:v>
                      </c:pt>
                      <c:pt idx="7">
                        <c:v>3.0423623843973709E-6</c:v>
                      </c:pt>
                      <c:pt idx="8">
                        <c:v>3.0429677406718324E-6</c:v>
                      </c:pt>
                      <c:pt idx="9">
                        <c:v>3.0434447553912286E-6</c:v>
                      </c:pt>
                      <c:pt idx="10">
                        <c:v>3.0384533579869525E-6</c:v>
                      </c:pt>
                      <c:pt idx="11">
                        <c:v>3.0393335141522839E-6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18-4D75-887B-FC43DCB88D2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[168]Acc!$B$20:$B$31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1.0929930118043371E-6</c:v>
                      </c:pt>
                      <c:pt idx="1">
                        <c:v>1.0929930118043371E-6</c:v>
                      </c:pt>
                      <c:pt idx="2">
                        <c:v>1.0929930118043371E-6</c:v>
                      </c:pt>
                      <c:pt idx="3">
                        <c:v>1.0929930118043371E-6</c:v>
                      </c:pt>
                      <c:pt idx="4">
                        <c:v>1.0929930118043371E-6</c:v>
                      </c:pt>
                      <c:pt idx="5">
                        <c:v>1.0929930118043371E-6</c:v>
                      </c:pt>
                      <c:pt idx="6">
                        <c:v>1.0929930118043371E-6</c:v>
                      </c:pt>
                      <c:pt idx="7">
                        <c:v>1.0929930118043371E-6</c:v>
                      </c:pt>
                      <c:pt idx="8">
                        <c:v>1.0929930118043371E-6</c:v>
                      </c:pt>
                      <c:pt idx="9">
                        <c:v>1.0929930118043371E-6</c:v>
                      </c:pt>
                      <c:pt idx="10">
                        <c:v>1.0929930118043371E-6</c:v>
                      </c:pt>
                      <c:pt idx="11">
                        <c:v>1.0929930118043371E-6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86-4F38-845D-E3F9FEA0A3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RF_noGA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[169]Acc!$B$20:$B$31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2.7735758764937937E-6</c:v>
                      </c:pt>
                      <c:pt idx="1">
                        <c:v>2.7735758764937937E-6</c:v>
                      </c:pt>
                      <c:pt idx="2">
                        <c:v>2.7735758764937937E-6</c:v>
                      </c:pt>
                      <c:pt idx="3">
                        <c:v>2.7735758764937937E-6</c:v>
                      </c:pt>
                      <c:pt idx="4">
                        <c:v>2.7735758764937937E-6</c:v>
                      </c:pt>
                      <c:pt idx="5">
                        <c:v>2.7735758764937937E-6</c:v>
                      </c:pt>
                      <c:pt idx="6">
                        <c:v>2.7735758764937937E-6</c:v>
                      </c:pt>
                      <c:pt idx="7">
                        <c:v>2.7735758764937937E-6</c:v>
                      </c:pt>
                      <c:pt idx="8">
                        <c:v>2.7735758764937937E-6</c:v>
                      </c:pt>
                      <c:pt idx="9">
                        <c:v>2.7735758764937937E-6</c:v>
                      </c:pt>
                      <c:pt idx="10">
                        <c:v>2.7735758764937937E-6</c:v>
                      </c:pt>
                      <c:pt idx="11">
                        <c:v>2.7735758764937937E-6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C0-4C0A-96BC-E30932093357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43102395423031475"/>
          <c:y val="1.3351871062121655E-2"/>
          <c:w val="0.54977779780612257"/>
          <c:h val="0.1600145896370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Backcast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Acc!$A$32:$A$43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[170]Acc!$B$34:$B$45</c:f>
              <c:numCache>
                <c:formatCode>General</c:formatCode>
                <c:ptCount val="12"/>
                <c:pt idx="0">
                  <c:v>2.702121429069829E-2</c:v>
                </c:pt>
                <c:pt idx="1">
                  <c:v>2.5412326284051729E-2</c:v>
                </c:pt>
                <c:pt idx="2">
                  <c:v>2.5194974549058283E-2</c:v>
                </c:pt>
                <c:pt idx="3">
                  <c:v>2.5202198339071853E-2</c:v>
                </c:pt>
                <c:pt idx="4">
                  <c:v>2.4373778707601539E-2</c:v>
                </c:pt>
                <c:pt idx="5">
                  <c:v>2.5379650389219258E-2</c:v>
                </c:pt>
                <c:pt idx="6">
                  <c:v>2.5585077642734984E-2</c:v>
                </c:pt>
                <c:pt idx="7">
                  <c:v>2.5454829149290918E-2</c:v>
                </c:pt>
                <c:pt idx="8">
                  <c:v>2.5460878742201438E-2</c:v>
                </c:pt>
                <c:pt idx="9">
                  <c:v>2.5315172535114873E-2</c:v>
                </c:pt>
                <c:pt idx="10">
                  <c:v>2.5356591242184222E-2</c:v>
                </c:pt>
                <c:pt idx="11">
                  <c:v>2.5640822288903888E-2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4-4CF4-B3DB-7B9F47D5998A}"/>
            </c:ext>
          </c:extLst>
        </c:ser>
        <c:ser>
          <c:idx val="2"/>
          <c:order val="1"/>
          <c:tx>
            <c:v>GBOOST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Acc!$A$32:$A$43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[171]Acc!$B$34:$B$45</c:f>
              <c:numCache>
                <c:formatCode>General</c:formatCode>
                <c:ptCount val="12"/>
                <c:pt idx="0">
                  <c:v>2.6617600580276037E-2</c:v>
                </c:pt>
                <c:pt idx="1">
                  <c:v>2.7157424842422943E-2</c:v>
                </c:pt>
                <c:pt idx="2">
                  <c:v>2.7091702757751464E-2</c:v>
                </c:pt>
                <c:pt idx="3">
                  <c:v>2.7091702757751464E-2</c:v>
                </c:pt>
                <c:pt idx="4">
                  <c:v>2.6895505101832931E-2</c:v>
                </c:pt>
                <c:pt idx="5">
                  <c:v>2.6895505101832931E-2</c:v>
                </c:pt>
                <c:pt idx="6">
                  <c:v>2.6895505101832931E-2</c:v>
                </c:pt>
                <c:pt idx="7">
                  <c:v>2.6838147949111265E-2</c:v>
                </c:pt>
                <c:pt idx="8">
                  <c:v>2.6838147949111265E-2</c:v>
                </c:pt>
                <c:pt idx="9">
                  <c:v>2.6838147949111265E-2</c:v>
                </c:pt>
                <c:pt idx="10">
                  <c:v>2.626569381984302E-2</c:v>
                </c:pt>
                <c:pt idx="11">
                  <c:v>2.626569381984302E-2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4-4CF4-B3DB-7B9F47D5998A}"/>
            </c:ext>
          </c:extLst>
        </c:ser>
        <c:ser>
          <c:idx val="3"/>
          <c:order val="2"/>
          <c:tx>
            <c:v>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Acc!$A$32:$A$43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[172]Acc!$B$34:$B$45</c:f>
              <c:numCache>
                <c:formatCode>General</c:formatCode>
                <c:ptCount val="12"/>
                <c:pt idx="0">
                  <c:v>2.9779457407623548E-2</c:v>
                </c:pt>
                <c:pt idx="1">
                  <c:v>2.8763722732844426E-2</c:v>
                </c:pt>
                <c:pt idx="2">
                  <c:v>2.9121139123394625E-2</c:v>
                </c:pt>
                <c:pt idx="3">
                  <c:v>2.8783929461295103E-2</c:v>
                </c:pt>
                <c:pt idx="4">
                  <c:v>2.8187111780199784E-2</c:v>
                </c:pt>
                <c:pt idx="5">
                  <c:v>2.847827484720751E-2</c:v>
                </c:pt>
                <c:pt idx="6">
                  <c:v>2.9246695800976299E-2</c:v>
                </c:pt>
                <c:pt idx="7">
                  <c:v>2.8478970631928276E-2</c:v>
                </c:pt>
                <c:pt idx="8">
                  <c:v>2.9235021128679893E-2</c:v>
                </c:pt>
                <c:pt idx="9">
                  <c:v>2.9074903994040311E-2</c:v>
                </c:pt>
                <c:pt idx="10">
                  <c:v>2.8054109674812401E-2</c:v>
                </c:pt>
                <c:pt idx="11">
                  <c:v>2.8726625588488659E-2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4-4CF4-B3DB-7B9F47D5998A}"/>
            </c:ext>
          </c:extLst>
        </c:ser>
        <c:ser>
          <c:idx val="4"/>
          <c:order val="3"/>
          <c:tx>
            <c:v>Naive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Acc!$A$32:$A$43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[173]Acc!$B$45:$B$56</c:f>
              <c:numCache>
                <c:formatCode>General</c:formatCode>
                <c:ptCount val="12"/>
                <c:pt idx="0">
                  <c:v>2.2876756639495201E-2</c:v>
                </c:pt>
                <c:pt idx="1">
                  <c:v>2.2876756639495201E-2</c:v>
                </c:pt>
                <c:pt idx="2">
                  <c:v>2.2876756639495201E-2</c:v>
                </c:pt>
                <c:pt idx="3">
                  <c:v>2.2876756639495201E-2</c:v>
                </c:pt>
                <c:pt idx="4">
                  <c:v>2.2876756639495201E-2</c:v>
                </c:pt>
                <c:pt idx="5">
                  <c:v>2.2876756639495201E-2</c:v>
                </c:pt>
                <c:pt idx="6">
                  <c:v>2.2876756639495201E-2</c:v>
                </c:pt>
                <c:pt idx="7">
                  <c:v>2.2876756639495201E-2</c:v>
                </c:pt>
                <c:pt idx="8">
                  <c:v>2.2876756639495201E-2</c:v>
                </c:pt>
                <c:pt idx="9">
                  <c:v>2.2876756639495201E-2</c:v>
                </c:pt>
                <c:pt idx="10">
                  <c:v>2.2876756639495201E-2</c:v>
                </c:pt>
                <c:pt idx="11">
                  <c:v>2.2876756639495201E-2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54-4CF4-B3DB-7B9F47D5998A}"/>
            </c:ext>
          </c:extLst>
        </c:ser>
        <c:ser>
          <c:idx val="5"/>
          <c:order val="4"/>
          <c:tx>
            <c:v>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Acc!$A$32:$A$43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[174]Acc!$B$43:$B$54</c:f>
              <c:numCache>
                <c:formatCode>General</c:formatCode>
                <c:ptCount val="12"/>
                <c:pt idx="0">
                  <c:v>2.626103958377949E-2</c:v>
                </c:pt>
                <c:pt idx="1">
                  <c:v>2.626103958377949E-2</c:v>
                </c:pt>
                <c:pt idx="2">
                  <c:v>2.626103958377949E-2</c:v>
                </c:pt>
                <c:pt idx="3">
                  <c:v>2.626103958377949E-2</c:v>
                </c:pt>
                <c:pt idx="4">
                  <c:v>2.626103958377949E-2</c:v>
                </c:pt>
                <c:pt idx="5">
                  <c:v>2.626103958377949E-2</c:v>
                </c:pt>
                <c:pt idx="6">
                  <c:v>2.626103958377949E-2</c:v>
                </c:pt>
                <c:pt idx="7">
                  <c:v>2.626103958377949E-2</c:v>
                </c:pt>
                <c:pt idx="8">
                  <c:v>2.626103958377949E-2</c:v>
                </c:pt>
                <c:pt idx="9">
                  <c:v>2.626103958377949E-2</c:v>
                </c:pt>
                <c:pt idx="10">
                  <c:v>2.626103958377949E-2</c:v>
                </c:pt>
                <c:pt idx="11">
                  <c:v>2.626103958377949E-2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54-4CF4-B3DB-7B9F47D5998A}"/>
            </c:ext>
          </c:extLst>
        </c:ser>
        <c:ser>
          <c:idx val="6"/>
          <c:order val="5"/>
          <c:tx>
            <c:v>DFM_tri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Acc!$F$32:$F$43</c:f>
              <c:numCache>
                <c:formatCode>General</c:formatCode>
                <c:ptCount val="12"/>
                <c:pt idx="0">
                  <c:v>1.4336664924860002E-2</c:v>
                </c:pt>
                <c:pt idx="1">
                  <c:v>1.4477377071800917E-2</c:v>
                </c:pt>
                <c:pt idx="2">
                  <c:v>1.4456586657310276E-2</c:v>
                </c:pt>
                <c:pt idx="3">
                  <c:v>1.4294425330309083E-2</c:v>
                </c:pt>
                <c:pt idx="4">
                  <c:v>1.4216886218851928E-2</c:v>
                </c:pt>
                <c:pt idx="5">
                  <c:v>1.4314942154353799E-2</c:v>
                </c:pt>
                <c:pt idx="6">
                  <c:v>1.3418750501663272E-2</c:v>
                </c:pt>
                <c:pt idx="7">
                  <c:v>1.4490331747617434E-2</c:v>
                </c:pt>
                <c:pt idx="8">
                  <c:v>1.4852630296541517E-2</c:v>
                </c:pt>
                <c:pt idx="9">
                  <c:v>1.4086636398773261E-2</c:v>
                </c:pt>
                <c:pt idx="10">
                  <c:v>1.5629609143985677E-2</c:v>
                </c:pt>
                <c:pt idx="11">
                  <c:v>1.5771907377636792E-2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7-4EA6-B40A-46E271DF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664648"/>
        <c:axId val="703668584"/>
      </c:lineChart>
      <c:catAx>
        <c:axId val="7036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668584"/>
        <c:crosses val="autoZero"/>
        <c:auto val="1"/>
        <c:lblAlgn val="ctr"/>
        <c:lblOffset val="100"/>
        <c:noMultiLvlLbl val="0"/>
      </c:catAx>
      <c:valAx>
        <c:axId val="703668584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66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Nowcast</a:t>
            </a:r>
          </a:p>
        </c:rich>
      </c:tx>
      <c:layout>
        <c:manualLayout>
          <c:xMode val="edge"/>
          <c:yMode val="edge"/>
          <c:x val="0.4239444444444444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74781277340333"/>
          <c:y val="0.12483850976961211"/>
          <c:w val="0.83869663167104114"/>
          <c:h val="0.76776210265383515"/>
        </c:manualLayout>
      </c:layout>
      <c:lineChart>
        <c:grouping val="standard"/>
        <c:varyColors val="0"/>
        <c:ser>
          <c:idx val="1"/>
          <c:order val="0"/>
          <c:tx>
            <c:v>RF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Acc!$A$32:$A$43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[170]Acc!$C$34:$C$45</c:f>
              <c:numCache>
                <c:formatCode>General</c:formatCode>
                <c:ptCount val="12"/>
                <c:pt idx="0">
                  <c:v>4.0645313777293114E-2</c:v>
                </c:pt>
                <c:pt idx="1">
                  <c:v>3.833957242392444E-2</c:v>
                </c:pt>
                <c:pt idx="2">
                  <c:v>3.7723814721245003E-2</c:v>
                </c:pt>
                <c:pt idx="3">
                  <c:v>3.7066150154547117E-2</c:v>
                </c:pt>
                <c:pt idx="4">
                  <c:v>3.5770569425848241E-2</c:v>
                </c:pt>
                <c:pt idx="5">
                  <c:v>3.6741340483371181E-2</c:v>
                </c:pt>
                <c:pt idx="6">
                  <c:v>3.5482275932364589E-2</c:v>
                </c:pt>
                <c:pt idx="7">
                  <c:v>3.5944758157847152E-2</c:v>
                </c:pt>
                <c:pt idx="8">
                  <c:v>3.5028965965071275E-2</c:v>
                </c:pt>
                <c:pt idx="9">
                  <c:v>3.4815758178473495E-2</c:v>
                </c:pt>
                <c:pt idx="10">
                  <c:v>3.4714935190008518E-2</c:v>
                </c:pt>
                <c:pt idx="11">
                  <c:v>3.4133293664946211E-2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7-4BF3-B7B1-7DD8B005EF4A}"/>
            </c:ext>
          </c:extLst>
        </c:ser>
        <c:ser>
          <c:idx val="2"/>
          <c:order val="1"/>
          <c:tx>
            <c:v>GBOOST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Acc!$A$32:$A$43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[171]Acc!$C$34:$C$45</c:f>
              <c:numCache>
                <c:formatCode>General</c:formatCode>
                <c:ptCount val="12"/>
                <c:pt idx="0">
                  <c:v>4.0450042383499883E-2</c:v>
                </c:pt>
                <c:pt idx="1">
                  <c:v>3.9983712056984859E-2</c:v>
                </c:pt>
                <c:pt idx="2">
                  <c:v>3.7829102314709824E-2</c:v>
                </c:pt>
                <c:pt idx="3">
                  <c:v>3.6891447511565839E-2</c:v>
                </c:pt>
                <c:pt idx="4">
                  <c:v>3.6386518099203423E-2</c:v>
                </c:pt>
                <c:pt idx="5">
                  <c:v>3.8047219056010308E-2</c:v>
                </c:pt>
                <c:pt idx="6">
                  <c:v>3.5483821888422147E-2</c:v>
                </c:pt>
                <c:pt idx="7">
                  <c:v>3.5126233849029062E-2</c:v>
                </c:pt>
                <c:pt idx="8">
                  <c:v>3.3724238094277402E-2</c:v>
                </c:pt>
                <c:pt idx="9">
                  <c:v>3.2632428419443547E-2</c:v>
                </c:pt>
                <c:pt idx="10">
                  <c:v>3.2123847925320796E-2</c:v>
                </c:pt>
                <c:pt idx="11">
                  <c:v>3.1440793110995749E-2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7-4BF3-B7B1-7DD8B005EF4A}"/>
            </c:ext>
          </c:extLst>
        </c:ser>
        <c:ser>
          <c:idx val="3"/>
          <c:order val="2"/>
          <c:tx>
            <c:v>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Acc!$A$32:$A$43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[172]Acc!$C$34:$C$45</c:f>
              <c:numCache>
                <c:formatCode>General</c:formatCode>
                <c:ptCount val="12"/>
                <c:pt idx="0">
                  <c:v>3.751096534326509E-2</c:v>
                </c:pt>
                <c:pt idx="1">
                  <c:v>3.8458701663562987E-2</c:v>
                </c:pt>
                <c:pt idx="2">
                  <c:v>3.8159712005334932E-2</c:v>
                </c:pt>
                <c:pt idx="3">
                  <c:v>3.9476982337804806E-2</c:v>
                </c:pt>
                <c:pt idx="4">
                  <c:v>3.6910289492440636E-2</c:v>
                </c:pt>
                <c:pt idx="5">
                  <c:v>3.7478513470054098E-2</c:v>
                </c:pt>
                <c:pt idx="6">
                  <c:v>3.7094348298537839E-2</c:v>
                </c:pt>
                <c:pt idx="7">
                  <c:v>3.7040061042884903E-2</c:v>
                </c:pt>
                <c:pt idx="8">
                  <c:v>3.6693288758556902E-2</c:v>
                </c:pt>
                <c:pt idx="9">
                  <c:v>3.674262259509687E-2</c:v>
                </c:pt>
                <c:pt idx="10">
                  <c:v>3.6268777844219051E-2</c:v>
                </c:pt>
                <c:pt idx="11">
                  <c:v>3.8130548793437462E-2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7-4BF3-B7B1-7DD8B005EF4A}"/>
            </c:ext>
          </c:extLst>
        </c:ser>
        <c:ser>
          <c:idx val="4"/>
          <c:order val="3"/>
          <c:tx>
            <c:v>Naive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Acc!$A$32:$A$43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[173]Acc!$C$45:$C$56</c:f>
              <c:numCache>
                <c:formatCode>General</c:formatCode>
                <c:ptCount val="12"/>
                <c:pt idx="0">
                  <c:v>3.4023528324297232E-2</c:v>
                </c:pt>
                <c:pt idx="1">
                  <c:v>3.4023528324297232E-2</c:v>
                </c:pt>
                <c:pt idx="2">
                  <c:v>3.4023528324297232E-2</c:v>
                </c:pt>
                <c:pt idx="3">
                  <c:v>3.4023528324297232E-2</c:v>
                </c:pt>
                <c:pt idx="4">
                  <c:v>3.4023528324297232E-2</c:v>
                </c:pt>
                <c:pt idx="5">
                  <c:v>3.4023528324297232E-2</c:v>
                </c:pt>
                <c:pt idx="6">
                  <c:v>3.4023528324297232E-2</c:v>
                </c:pt>
                <c:pt idx="7">
                  <c:v>3.4023528324297232E-2</c:v>
                </c:pt>
                <c:pt idx="8">
                  <c:v>3.4023528324297232E-2</c:v>
                </c:pt>
                <c:pt idx="9">
                  <c:v>3.4023528324297232E-2</c:v>
                </c:pt>
                <c:pt idx="10">
                  <c:v>3.4023528324297232E-2</c:v>
                </c:pt>
                <c:pt idx="11">
                  <c:v>3.4023528324297232E-2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7-4BF3-B7B1-7DD8B005EF4A}"/>
            </c:ext>
          </c:extLst>
        </c:ser>
        <c:ser>
          <c:idx val="5"/>
          <c:order val="4"/>
          <c:tx>
            <c:v>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Acc!$A$32:$A$43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[174]Acc!$C$43:$C$54</c:f>
              <c:numCache>
                <c:formatCode>General</c:formatCode>
                <c:ptCount val="12"/>
                <c:pt idx="0">
                  <c:v>3.6834966624666669E-2</c:v>
                </c:pt>
                <c:pt idx="1">
                  <c:v>3.6834966624666669E-2</c:v>
                </c:pt>
                <c:pt idx="2">
                  <c:v>3.6834966624666669E-2</c:v>
                </c:pt>
                <c:pt idx="3">
                  <c:v>3.6834966624666669E-2</c:v>
                </c:pt>
                <c:pt idx="4">
                  <c:v>3.6834966624666669E-2</c:v>
                </c:pt>
                <c:pt idx="5">
                  <c:v>3.6834966624666669E-2</c:v>
                </c:pt>
                <c:pt idx="6">
                  <c:v>3.6834966624666669E-2</c:v>
                </c:pt>
                <c:pt idx="7">
                  <c:v>3.6834966624666669E-2</c:v>
                </c:pt>
                <c:pt idx="8">
                  <c:v>3.6834966624666669E-2</c:v>
                </c:pt>
                <c:pt idx="9">
                  <c:v>3.6834966624666669E-2</c:v>
                </c:pt>
                <c:pt idx="10">
                  <c:v>3.6834966624666669E-2</c:v>
                </c:pt>
                <c:pt idx="11">
                  <c:v>3.6834966624666669E-2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7-4BF3-B7B1-7DD8B005EF4A}"/>
            </c:ext>
          </c:extLst>
        </c:ser>
        <c:ser>
          <c:idx val="6"/>
          <c:order val="5"/>
          <c:tx>
            <c:v>DFM_tri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Acc!$G$32:$G$43</c:f>
              <c:numCache>
                <c:formatCode>General</c:formatCode>
                <c:ptCount val="12"/>
                <c:pt idx="0">
                  <c:v>2.8555300640534988E-2</c:v>
                </c:pt>
                <c:pt idx="1">
                  <c:v>2.9278660329945336E-2</c:v>
                </c:pt>
                <c:pt idx="2">
                  <c:v>2.8395564331427352E-2</c:v>
                </c:pt>
                <c:pt idx="3">
                  <c:v>2.6242042038790603E-2</c:v>
                </c:pt>
                <c:pt idx="4">
                  <c:v>2.4061871223331893E-2</c:v>
                </c:pt>
                <c:pt idx="5">
                  <c:v>2.4020029402623547E-2</c:v>
                </c:pt>
                <c:pt idx="6">
                  <c:v>2.4021003412793823E-2</c:v>
                </c:pt>
                <c:pt idx="7">
                  <c:v>2.2931775710624911E-2</c:v>
                </c:pt>
                <c:pt idx="8">
                  <c:v>2.1526240307732081E-2</c:v>
                </c:pt>
                <c:pt idx="9">
                  <c:v>2.3281290339342384E-2</c:v>
                </c:pt>
                <c:pt idx="10">
                  <c:v>2.1415627713399648E-2</c:v>
                </c:pt>
                <c:pt idx="11">
                  <c:v>2.1304876157480956E-2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F-4EE4-AF4A-2A64F6806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664648"/>
        <c:axId val="703668584"/>
      </c:lineChart>
      <c:catAx>
        <c:axId val="7036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668584"/>
        <c:crosses val="autoZero"/>
        <c:auto val="1"/>
        <c:lblAlgn val="ctr"/>
        <c:lblOffset val="100"/>
        <c:noMultiLvlLbl val="0"/>
      </c:catAx>
      <c:valAx>
        <c:axId val="703668584"/>
        <c:scaling>
          <c:orientation val="minMax"/>
          <c:min val="1.7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66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766622922134735"/>
          <c:y val="9.6759259259259264E-3"/>
          <c:w val="0.43233391309911506"/>
          <c:h val="8.2165909854204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by year of backcast DFM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Acc!$A$2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Acc!$B$2:$M$2</c:f>
              <c:numCache>
                <c:formatCode>General</c:formatCode>
                <c:ptCount val="12"/>
                <c:pt idx="0">
                  <c:v>1.5761687671157923E-6</c:v>
                </c:pt>
                <c:pt idx="1">
                  <c:v>1.5565041858853227E-6</c:v>
                </c:pt>
                <c:pt idx="2">
                  <c:v>1.5715671589772755E-6</c:v>
                </c:pt>
                <c:pt idx="3">
                  <c:v>1.5998841750958549E-6</c:v>
                </c:pt>
                <c:pt idx="4">
                  <c:v>1.6055117805877895E-6</c:v>
                </c:pt>
                <c:pt idx="5">
                  <c:v>1.605346536445646E-6</c:v>
                </c:pt>
                <c:pt idx="6">
                  <c:v>1.6128936052287987E-6</c:v>
                </c:pt>
                <c:pt idx="7">
                  <c:v>1.3400671629234569E-6</c:v>
                </c:pt>
                <c:pt idx="8">
                  <c:v>1.6074720445265632E-6</c:v>
                </c:pt>
                <c:pt idx="9">
                  <c:v>1.6103705908971994E-6</c:v>
                </c:pt>
                <c:pt idx="10">
                  <c:v>1.6058836046583608E-6</c:v>
                </c:pt>
                <c:pt idx="11">
                  <c:v>1.6077173642441424E-6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6-4E8E-A6F3-2C18A5FB47FD}"/>
            </c:ext>
          </c:extLst>
        </c:ser>
        <c:ser>
          <c:idx val="1"/>
          <c:order val="1"/>
          <c:tx>
            <c:strRef>
              <c:f>Acc!$A$3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Acc!$N$3:$Y$3</c:f>
              <c:numCache>
                <c:formatCode>General</c:formatCode>
                <c:ptCount val="12"/>
                <c:pt idx="0">
                  <c:v>1.0890741253867683E-6</c:v>
                </c:pt>
                <c:pt idx="1">
                  <c:v>1.1258511791947502E-6</c:v>
                </c:pt>
                <c:pt idx="2">
                  <c:v>1.1439743432276697E-6</c:v>
                </c:pt>
                <c:pt idx="3">
                  <c:v>1.1590998127475167E-6</c:v>
                </c:pt>
                <c:pt idx="4">
                  <c:v>1.174791093602039E-6</c:v>
                </c:pt>
                <c:pt idx="5">
                  <c:v>1.1820768702737249E-6</c:v>
                </c:pt>
                <c:pt idx="6">
                  <c:v>1.1963145455446526E-6</c:v>
                </c:pt>
                <c:pt idx="7">
                  <c:v>1.2070073557264359E-6</c:v>
                </c:pt>
                <c:pt idx="8">
                  <c:v>1.2091458862237615E-6</c:v>
                </c:pt>
                <c:pt idx="9">
                  <c:v>1.2205854124587351E-6</c:v>
                </c:pt>
                <c:pt idx="10">
                  <c:v>1.2531615560991992E-6</c:v>
                </c:pt>
                <c:pt idx="11">
                  <c:v>1.318142423191213E-6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6-4E8E-A6F3-2C18A5FB47FD}"/>
            </c:ext>
          </c:extLst>
        </c:ser>
        <c:ser>
          <c:idx val="2"/>
          <c:order val="2"/>
          <c:tx>
            <c:strRef>
              <c:f>Acc!$A$4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Acc!$Z$4:$AK$4</c:f>
              <c:numCache>
                <c:formatCode>General</c:formatCode>
                <c:ptCount val="12"/>
                <c:pt idx="0">
                  <c:v>1.8841636440542723E-6</c:v>
                </c:pt>
                <c:pt idx="1">
                  <c:v>1.888627437963164E-6</c:v>
                </c:pt>
                <c:pt idx="2">
                  <c:v>1.9306834822798114E-6</c:v>
                </c:pt>
                <c:pt idx="3">
                  <c:v>1.6868071574891237E-6</c:v>
                </c:pt>
                <c:pt idx="4">
                  <c:v>1.7854053760685638E-6</c:v>
                </c:pt>
                <c:pt idx="5">
                  <c:v>1.7236931479263145E-6</c:v>
                </c:pt>
                <c:pt idx="6">
                  <c:v>1.7228970739658248E-6</c:v>
                </c:pt>
                <c:pt idx="7">
                  <c:v>1.7502297300231266E-6</c:v>
                </c:pt>
                <c:pt idx="8">
                  <c:v>1.6532260956463296E-6</c:v>
                </c:pt>
                <c:pt idx="9">
                  <c:v>1.6626916158562052E-6</c:v>
                </c:pt>
                <c:pt idx="10">
                  <c:v>1.750183399841891E-6</c:v>
                </c:pt>
                <c:pt idx="11">
                  <c:v>1.755128345150297E-6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6-4E8E-A6F3-2C18A5FB47FD}"/>
            </c:ext>
          </c:extLst>
        </c:ser>
        <c:ser>
          <c:idx val="3"/>
          <c:order val="3"/>
          <c:tx>
            <c:strRef>
              <c:f>Acc!$A$5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Acc!$AL$5:$AW$5</c:f>
              <c:numCache>
                <c:formatCode>General</c:formatCode>
                <c:ptCount val="12"/>
                <c:pt idx="0">
                  <c:v>1.0386475904126185E-6</c:v>
                </c:pt>
                <c:pt idx="1">
                  <c:v>1.3533240335547291E-6</c:v>
                </c:pt>
                <c:pt idx="2">
                  <c:v>1.353056594844367E-6</c:v>
                </c:pt>
                <c:pt idx="3">
                  <c:v>1.407447101430457E-6</c:v>
                </c:pt>
                <c:pt idx="4">
                  <c:v>1.3943571634890153E-6</c:v>
                </c:pt>
                <c:pt idx="5">
                  <c:v>1.410536097739892E-6</c:v>
                </c:pt>
                <c:pt idx="6">
                  <c:v>1.4132226245240114E-6</c:v>
                </c:pt>
                <c:pt idx="7">
                  <c:v>1.4009880533054263E-6</c:v>
                </c:pt>
                <c:pt idx="8">
                  <c:v>1.403469413917456E-6</c:v>
                </c:pt>
                <c:pt idx="9">
                  <c:v>1.4040909247475491E-6</c:v>
                </c:pt>
                <c:pt idx="10">
                  <c:v>1.3832104711391077E-6</c:v>
                </c:pt>
                <c:pt idx="11">
                  <c:v>1.3771285175748651E-6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6-4E8E-A6F3-2C18A5FB47FD}"/>
            </c:ext>
          </c:extLst>
        </c:ser>
        <c:ser>
          <c:idx val="4"/>
          <c:order val="4"/>
          <c:tx>
            <c:strRef>
              <c:f>Acc!$A$6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Acc!$AX$6:$BI$6</c:f>
              <c:numCache>
                <c:formatCode>General</c:formatCode>
                <c:ptCount val="12"/>
                <c:pt idx="0">
                  <c:v>8.5877420798615299E-7</c:v>
                </c:pt>
                <c:pt idx="1">
                  <c:v>8.5228172278416908E-7</c:v>
                </c:pt>
                <c:pt idx="2">
                  <c:v>8.9003742703243287E-7</c:v>
                </c:pt>
                <c:pt idx="3">
                  <c:v>9.0840395263466103E-7</c:v>
                </c:pt>
                <c:pt idx="4">
                  <c:v>9.2006322245622717E-7</c:v>
                </c:pt>
                <c:pt idx="5">
                  <c:v>9.0841096681466795E-7</c:v>
                </c:pt>
                <c:pt idx="6">
                  <c:v>9.3618961200744366E-7</c:v>
                </c:pt>
                <c:pt idx="7">
                  <c:v>1.1321486133601059E-6</c:v>
                </c:pt>
                <c:pt idx="8">
                  <c:v>1.1341376458449712E-6</c:v>
                </c:pt>
                <c:pt idx="9">
                  <c:v>1.1464388202968719E-6</c:v>
                </c:pt>
                <c:pt idx="10">
                  <c:v>1.1529155358429993E-6</c:v>
                </c:pt>
                <c:pt idx="11">
                  <c:v>1.1597962583360238E-6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16-4E8E-A6F3-2C18A5FB47FD}"/>
            </c:ext>
          </c:extLst>
        </c:ser>
        <c:ser>
          <c:idx val="5"/>
          <c:order val="5"/>
          <c:tx>
            <c:strRef>
              <c:f>Acc!$A$7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Acc!$BJ$7:$BU$7</c:f>
              <c:numCache>
                <c:formatCode>General</c:formatCode>
                <c:ptCount val="12"/>
                <c:pt idx="0">
                  <c:v>9.9150472151484571E-7</c:v>
                </c:pt>
                <c:pt idx="1">
                  <c:v>1.0319368693616738E-6</c:v>
                </c:pt>
                <c:pt idx="2">
                  <c:v>1.0457281315465282E-6</c:v>
                </c:pt>
                <c:pt idx="3">
                  <c:v>1.1072814373124136E-6</c:v>
                </c:pt>
                <c:pt idx="4">
                  <c:v>1.0194373631660577E-6</c:v>
                </c:pt>
                <c:pt idx="5">
                  <c:v>1.1747847668100612E-6</c:v>
                </c:pt>
                <c:pt idx="6">
                  <c:v>1.2355044550202621E-6</c:v>
                </c:pt>
                <c:pt idx="7">
                  <c:v>1.3752185485574664E-6</c:v>
                </c:pt>
                <c:pt idx="8">
                  <c:v>1.4205013762904445E-6</c:v>
                </c:pt>
                <c:pt idx="9">
                  <c:v>1.4100423877086925E-6</c:v>
                </c:pt>
                <c:pt idx="10">
                  <c:v>1.3715847664106142E-6</c:v>
                </c:pt>
                <c:pt idx="11">
                  <c:v>1.4377025975945003E-6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16-4E8E-A6F3-2C18A5FB47FD}"/>
            </c:ext>
          </c:extLst>
        </c:ser>
        <c:ser>
          <c:idx val="6"/>
          <c:order val="6"/>
          <c:tx>
            <c:strRef>
              <c:f>Acc!$A$8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Acc!$BV$8:$CG$8</c:f>
              <c:numCache>
                <c:formatCode>General</c:formatCode>
                <c:ptCount val="12"/>
                <c:pt idx="0">
                  <c:v>2.9222495914357457E-6</c:v>
                </c:pt>
                <c:pt idx="1">
                  <c:v>2.8165898476161843E-6</c:v>
                </c:pt>
                <c:pt idx="2">
                  <c:v>2.760347409495341E-6</c:v>
                </c:pt>
                <c:pt idx="3">
                  <c:v>2.7375955798385542E-6</c:v>
                </c:pt>
                <c:pt idx="4">
                  <c:v>2.6379850662423931E-6</c:v>
                </c:pt>
                <c:pt idx="5">
                  <c:v>2.4734892416687888E-6</c:v>
                </c:pt>
                <c:pt idx="6">
                  <c:v>1.2044252318764748E-6</c:v>
                </c:pt>
                <c:pt idx="7">
                  <c:v>2.3561902851753411E-6</c:v>
                </c:pt>
                <c:pt idx="8">
                  <c:v>2.2261248192300695E-6</c:v>
                </c:pt>
                <c:pt idx="9">
                  <c:v>1.1309523676830554E-6</c:v>
                </c:pt>
                <c:pt idx="10">
                  <c:v>2.8352398999378425E-6</c:v>
                </c:pt>
                <c:pt idx="11">
                  <c:v>2.7164062653285778E-6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16-4E8E-A6F3-2C18A5FB47FD}"/>
            </c:ext>
          </c:extLst>
        </c:ser>
        <c:ser>
          <c:idx val="7"/>
          <c:order val="7"/>
          <c:tx>
            <c:strRef>
              <c:f>Acc!$A$9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Acc!$CH$9:$CS$9</c:f>
              <c:numCache>
                <c:formatCode>General</c:formatCode>
                <c:ptCount val="12"/>
                <c:pt idx="0">
                  <c:v>7.4570522885908678E-7</c:v>
                </c:pt>
                <c:pt idx="1">
                  <c:v>7.42843975120584E-7</c:v>
                </c:pt>
                <c:pt idx="2">
                  <c:v>7.4097096485056455E-7</c:v>
                </c:pt>
                <c:pt idx="3">
                  <c:v>7.395534816189129E-7</c:v>
                </c:pt>
                <c:pt idx="4">
                  <c:v>7.8645744384848159E-7</c:v>
                </c:pt>
                <c:pt idx="5">
                  <c:v>8.4175362967571838E-7</c:v>
                </c:pt>
                <c:pt idx="6">
                  <c:v>9.0687663490680298E-7</c:v>
                </c:pt>
                <c:pt idx="7">
                  <c:v>1.3887907038188862E-6</c:v>
                </c:pt>
                <c:pt idx="8">
                  <c:v>1.6124008597950857E-6</c:v>
                </c:pt>
                <c:pt idx="9">
                  <c:v>1.7637227230932125E-6</c:v>
                </c:pt>
                <c:pt idx="10">
                  <c:v>1.8973099021076697E-6</c:v>
                </c:pt>
                <c:pt idx="11">
                  <c:v>1.9353067587299337E-6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16-4E8E-A6F3-2C18A5FB47FD}"/>
            </c:ext>
          </c:extLst>
        </c:ser>
        <c:ser>
          <c:idx val="8"/>
          <c:order val="8"/>
          <c:tx>
            <c:strRef>
              <c:f>Acc!$A$10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Acc!$CT$10:$DE$10</c:f>
              <c:numCache>
                <c:formatCode>General</c:formatCode>
                <c:ptCount val="12"/>
                <c:pt idx="0">
                  <c:v>1.179532576804119E-6</c:v>
                </c:pt>
                <c:pt idx="1">
                  <c:v>1.1370057026141609E-6</c:v>
                </c:pt>
                <c:pt idx="2">
                  <c:v>1.1095995588685974E-6</c:v>
                </c:pt>
                <c:pt idx="3">
                  <c:v>1.0588609041792118E-6</c:v>
                </c:pt>
                <c:pt idx="4">
                  <c:v>1.0318852149581528E-6</c:v>
                </c:pt>
                <c:pt idx="5">
                  <c:v>1.1469057755577249E-6</c:v>
                </c:pt>
                <c:pt idx="6">
                  <c:v>1.1287857152967377E-6</c:v>
                </c:pt>
                <c:pt idx="7">
                  <c:v>1.1221080339127414E-6</c:v>
                </c:pt>
                <c:pt idx="8">
                  <c:v>1.2061356186985758E-6</c:v>
                </c:pt>
                <c:pt idx="9">
                  <c:v>1.1073661006237655E-6</c:v>
                </c:pt>
                <c:pt idx="10">
                  <c:v>1.0211983080224452E-6</c:v>
                </c:pt>
                <c:pt idx="11">
                  <c:v>1.0614937333382803E-6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16-4E8E-A6F3-2C18A5FB47FD}"/>
            </c:ext>
          </c:extLst>
        </c:ser>
        <c:ser>
          <c:idx val="9"/>
          <c:order val="9"/>
          <c:tx>
            <c:strRef>
              <c:f>Acc!$A$11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Acc!$DF$11:$DQ$11</c:f>
              <c:numCache>
                <c:formatCode>General</c:formatCode>
                <c:ptCount val="12"/>
                <c:pt idx="0">
                  <c:v>1.2972722844059417E-6</c:v>
                </c:pt>
                <c:pt idx="1">
                  <c:v>1.2980487791767818E-6</c:v>
                </c:pt>
                <c:pt idx="2">
                  <c:v>1.3014756287195122E-6</c:v>
                </c:pt>
                <c:pt idx="3">
                  <c:v>1.3309146146518574E-6</c:v>
                </c:pt>
                <c:pt idx="4">
                  <c:v>1.2821512025010022E-6</c:v>
                </c:pt>
                <c:pt idx="5">
                  <c:v>1.2900273115518199E-6</c:v>
                </c:pt>
                <c:pt idx="6">
                  <c:v>1.2881077371393134E-6</c:v>
                </c:pt>
                <c:pt idx="7">
                  <c:v>1.3158586081130122E-6</c:v>
                </c:pt>
                <c:pt idx="8">
                  <c:v>1.2956759600238063E-6</c:v>
                </c:pt>
                <c:pt idx="9">
                  <c:v>1.3244543724957972E-6</c:v>
                </c:pt>
                <c:pt idx="10">
                  <c:v>1.3177016440760438E-6</c:v>
                </c:pt>
                <c:pt idx="11">
                  <c:v>1.3372209177204024E-6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16-4E8E-A6F3-2C18A5FB47FD}"/>
            </c:ext>
          </c:extLst>
        </c:ser>
        <c:ser>
          <c:idx val="10"/>
          <c:order val="10"/>
          <c:tx>
            <c:strRef>
              <c:f>Acc!$A$12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Acc!$DR$12:$EC$12</c:f>
              <c:numCache>
                <c:formatCode>General</c:formatCode>
                <c:ptCount val="12"/>
                <c:pt idx="0">
                  <c:v>8.0070127076709714E-7</c:v>
                </c:pt>
                <c:pt idx="1">
                  <c:v>7.9874502479829386E-7</c:v>
                </c:pt>
                <c:pt idx="2">
                  <c:v>8.0816362370736994E-7</c:v>
                </c:pt>
                <c:pt idx="3">
                  <c:v>8.1658486343851804E-7</c:v>
                </c:pt>
                <c:pt idx="4">
                  <c:v>8.1258037454099806E-7</c:v>
                </c:pt>
                <c:pt idx="5">
                  <c:v>8.1240851671422244E-7</c:v>
                </c:pt>
                <c:pt idx="6">
                  <c:v>8.0881406343626736E-7</c:v>
                </c:pt>
                <c:pt idx="7">
                  <c:v>8.0694217680268808E-7</c:v>
                </c:pt>
                <c:pt idx="8">
                  <c:v>8.1438428997851508E-7</c:v>
                </c:pt>
                <c:pt idx="9">
                  <c:v>8.0073035135207687E-7</c:v>
                </c:pt>
                <c:pt idx="10">
                  <c:v>7.9351168161803973E-7</c:v>
                </c:pt>
                <c:pt idx="11">
                  <c:v>7.8417040207535665E-7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16-4E8E-A6F3-2C18A5FB47FD}"/>
            </c:ext>
          </c:extLst>
        </c:ser>
        <c:ser>
          <c:idx val="11"/>
          <c:order val="11"/>
          <c:tx>
            <c:strRef>
              <c:f>Acc!$A$13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Acc!$ED$13:$EO$13</c:f>
              <c:numCache>
                <c:formatCode>General</c:formatCode>
                <c:ptCount val="12"/>
                <c:pt idx="0">
                  <c:v>7.9914108046491113E-7</c:v>
                </c:pt>
                <c:pt idx="1">
                  <c:v>7.9266483173510808E-7</c:v>
                </c:pt>
                <c:pt idx="2">
                  <c:v>7.3338355821191103E-7</c:v>
                </c:pt>
                <c:pt idx="3">
                  <c:v>7.3339198216830277E-7</c:v>
                </c:pt>
                <c:pt idx="4">
                  <c:v>7.3435901414401465E-7</c:v>
                </c:pt>
                <c:pt idx="5">
                  <c:v>7.4724790116123519E-7</c:v>
                </c:pt>
                <c:pt idx="6">
                  <c:v>7.7610215453536098E-7</c:v>
                </c:pt>
                <c:pt idx="7">
                  <c:v>8.6344558829708363E-7</c:v>
                </c:pt>
                <c:pt idx="8">
                  <c:v>7.9646154041876637E-7</c:v>
                </c:pt>
                <c:pt idx="9">
                  <c:v>7.910541040246315E-7</c:v>
                </c:pt>
                <c:pt idx="10">
                  <c:v>8.0233600294225403E-7</c:v>
                </c:pt>
                <c:pt idx="11">
                  <c:v>7.9573406205513587E-7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16-4E8E-A6F3-2C18A5FB47FD}"/>
            </c:ext>
          </c:extLst>
        </c:ser>
        <c:ser>
          <c:idx val="12"/>
          <c:order val="12"/>
          <c:tx>
            <c:v>20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Acc!$EP$14:$FA$14</c:f>
              <c:numCache>
                <c:formatCode>General</c:formatCode>
                <c:ptCount val="12"/>
                <c:pt idx="0">
                  <c:v>3.4547293131106476E-6</c:v>
                </c:pt>
                <c:pt idx="1">
                  <c:v>3.4261666035362735E-6</c:v>
                </c:pt>
                <c:pt idx="2">
                  <c:v>3.4045747727419784E-6</c:v>
                </c:pt>
                <c:pt idx="3">
                  <c:v>3.2969278667964225E-6</c:v>
                </c:pt>
                <c:pt idx="4">
                  <c:v>3.2969677689027744E-6</c:v>
                </c:pt>
                <c:pt idx="5">
                  <c:v>3.2927440383201201E-6</c:v>
                </c:pt>
                <c:pt idx="6">
                  <c:v>3.2142421986803009E-6</c:v>
                </c:pt>
                <c:pt idx="7">
                  <c:v>2.7784364118868884E-6</c:v>
                </c:pt>
                <c:pt idx="8">
                  <c:v>2.9292838349096249E-6</c:v>
                </c:pt>
                <c:pt idx="9">
                  <c:v>2.9401275471674479E-6</c:v>
                </c:pt>
                <c:pt idx="10">
                  <c:v>3.134255114484916E-6</c:v>
                </c:pt>
                <c:pt idx="11">
                  <c:v>3.2175319455891028E-6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B-4D53-9AE9-537A7A563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57928"/>
        <c:axId val="724853992"/>
      </c:lineChart>
      <c:catAx>
        <c:axId val="72485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853992"/>
        <c:crosses val="autoZero"/>
        <c:auto val="1"/>
        <c:lblAlgn val="ctr"/>
        <c:lblOffset val="100"/>
        <c:noMultiLvlLbl val="0"/>
      </c:catAx>
      <c:valAx>
        <c:axId val="724853992"/>
        <c:scaling>
          <c:orientation val="minMax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85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by year of nowcast DFM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Acc!$A$3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Acc!$B$3:$M$3</c:f>
              <c:numCache>
                <c:formatCode>General</c:formatCode>
                <c:ptCount val="12"/>
                <c:pt idx="0">
                  <c:v>3.2313726681035287E-6</c:v>
                </c:pt>
                <c:pt idx="1">
                  <c:v>2.963034028360659E-6</c:v>
                </c:pt>
                <c:pt idx="2">
                  <c:v>2.8984855696250853E-6</c:v>
                </c:pt>
                <c:pt idx="3">
                  <c:v>2.602389613786466E-6</c:v>
                </c:pt>
                <c:pt idx="4">
                  <c:v>2.5202314448799416E-6</c:v>
                </c:pt>
                <c:pt idx="5">
                  <c:v>2.3510037238155763E-6</c:v>
                </c:pt>
                <c:pt idx="6">
                  <c:v>1.935679938750335E-6</c:v>
                </c:pt>
                <c:pt idx="7">
                  <c:v>2.5551512049096314E-6</c:v>
                </c:pt>
                <c:pt idx="8">
                  <c:v>1.7384591474581808E-6</c:v>
                </c:pt>
                <c:pt idx="9">
                  <c:v>1.5877465652903708E-6</c:v>
                </c:pt>
                <c:pt idx="10">
                  <c:v>1.3772987477511676E-6</c:v>
                </c:pt>
                <c:pt idx="11">
                  <c:v>1.4142256563710928E-6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7-42F0-9F80-537017F0A845}"/>
            </c:ext>
          </c:extLst>
        </c:ser>
        <c:ser>
          <c:idx val="1"/>
          <c:order val="1"/>
          <c:tx>
            <c:strRef>
              <c:f>Acc!$A$4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Acc!$N$4:$Y$4</c:f>
              <c:numCache>
                <c:formatCode>General</c:formatCode>
                <c:ptCount val="12"/>
                <c:pt idx="0">
                  <c:v>3.4417073970020152E-6</c:v>
                </c:pt>
                <c:pt idx="1">
                  <c:v>2.9181506699660601E-6</c:v>
                </c:pt>
                <c:pt idx="2">
                  <c:v>2.7439596080927958E-6</c:v>
                </c:pt>
                <c:pt idx="3">
                  <c:v>2.9071547909945598E-6</c:v>
                </c:pt>
                <c:pt idx="4">
                  <c:v>2.9925925153255203E-6</c:v>
                </c:pt>
                <c:pt idx="5">
                  <c:v>2.8870325335347313E-6</c:v>
                </c:pt>
                <c:pt idx="6">
                  <c:v>2.8040819115607694E-6</c:v>
                </c:pt>
                <c:pt idx="7">
                  <c:v>2.7907580962784981E-6</c:v>
                </c:pt>
                <c:pt idx="8">
                  <c:v>2.8251822079412069E-6</c:v>
                </c:pt>
                <c:pt idx="9">
                  <c:v>2.7669255405392915E-6</c:v>
                </c:pt>
                <c:pt idx="10">
                  <c:v>2.6443897756786918E-6</c:v>
                </c:pt>
                <c:pt idx="11">
                  <c:v>2.5099311326863713E-6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7-42F0-9F80-537017F0A845}"/>
            </c:ext>
          </c:extLst>
        </c:ser>
        <c:ser>
          <c:idx val="2"/>
          <c:order val="2"/>
          <c:tx>
            <c:strRef>
              <c:f>Acc!$A$5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Acc!$Z$5:$AK$5</c:f>
              <c:numCache>
                <c:formatCode>General</c:formatCode>
                <c:ptCount val="12"/>
                <c:pt idx="0">
                  <c:v>2.7594176959233867E-6</c:v>
                </c:pt>
                <c:pt idx="1">
                  <c:v>2.7708966987743348E-6</c:v>
                </c:pt>
                <c:pt idx="2">
                  <c:v>3.1122919132721373E-6</c:v>
                </c:pt>
                <c:pt idx="3">
                  <c:v>1.7800225494117114E-6</c:v>
                </c:pt>
                <c:pt idx="4">
                  <c:v>2.184494942786637E-6</c:v>
                </c:pt>
                <c:pt idx="5">
                  <c:v>1.6533193077718549E-6</c:v>
                </c:pt>
                <c:pt idx="6">
                  <c:v>1.9903199520047597E-6</c:v>
                </c:pt>
                <c:pt idx="7">
                  <c:v>2.1777326376807613E-6</c:v>
                </c:pt>
                <c:pt idx="8">
                  <c:v>1.3522498214995139E-6</c:v>
                </c:pt>
                <c:pt idx="9">
                  <c:v>1.4894819063164607E-6</c:v>
                </c:pt>
                <c:pt idx="10">
                  <c:v>1.923402449852952E-6</c:v>
                </c:pt>
                <c:pt idx="11">
                  <c:v>1.9244612210259787E-6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7-42F0-9F80-537017F0A845}"/>
            </c:ext>
          </c:extLst>
        </c:ser>
        <c:ser>
          <c:idx val="3"/>
          <c:order val="3"/>
          <c:tx>
            <c:strRef>
              <c:f>Acc!$A$6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Acc!$AL$6:$AW$6</c:f>
              <c:numCache>
                <c:formatCode>General</c:formatCode>
                <c:ptCount val="12"/>
                <c:pt idx="0">
                  <c:v>6.5483882638057538E-7</c:v>
                </c:pt>
                <c:pt idx="1">
                  <c:v>2.0964991637121182E-6</c:v>
                </c:pt>
                <c:pt idx="2">
                  <c:v>2.0274961014844781E-6</c:v>
                </c:pt>
                <c:pt idx="3">
                  <c:v>2.8003686879639772E-6</c:v>
                </c:pt>
                <c:pt idx="4">
                  <c:v>2.7742416673775981E-6</c:v>
                </c:pt>
                <c:pt idx="5">
                  <c:v>2.9735431757495136E-6</c:v>
                </c:pt>
                <c:pt idx="6">
                  <c:v>2.8832986896850762E-6</c:v>
                </c:pt>
                <c:pt idx="7">
                  <c:v>2.3110324426805754E-6</c:v>
                </c:pt>
                <c:pt idx="8">
                  <c:v>2.4087753884265923E-6</c:v>
                </c:pt>
                <c:pt idx="9">
                  <c:v>2.1716095078144802E-6</c:v>
                </c:pt>
                <c:pt idx="10">
                  <c:v>1.9915494448278816E-6</c:v>
                </c:pt>
                <c:pt idx="11">
                  <c:v>1.9689739163605107E-6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7-42F0-9F80-537017F0A845}"/>
            </c:ext>
          </c:extLst>
        </c:ser>
        <c:ser>
          <c:idx val="4"/>
          <c:order val="4"/>
          <c:tx>
            <c:strRef>
              <c:f>Acc!$A$7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Acc!$AX$7:$BI$7</c:f>
              <c:numCache>
                <c:formatCode>General</c:formatCode>
                <c:ptCount val="12"/>
                <c:pt idx="0">
                  <c:v>8.9527424730602569E-7</c:v>
                </c:pt>
                <c:pt idx="1">
                  <c:v>9.3918602658840231E-7</c:v>
                </c:pt>
                <c:pt idx="2">
                  <c:v>8.9803370091482817E-7</c:v>
                </c:pt>
                <c:pt idx="3">
                  <c:v>8.9253586756622724E-7</c:v>
                </c:pt>
                <c:pt idx="4">
                  <c:v>9.1499845087149877E-7</c:v>
                </c:pt>
                <c:pt idx="5">
                  <c:v>8.335515143971902E-7</c:v>
                </c:pt>
                <c:pt idx="6">
                  <c:v>9.9913848086775384E-7</c:v>
                </c:pt>
                <c:pt idx="7">
                  <c:v>2.1358884338874547E-6</c:v>
                </c:pt>
                <c:pt idx="8">
                  <c:v>2.2624726209950449E-6</c:v>
                </c:pt>
                <c:pt idx="9">
                  <c:v>2.7158592126502693E-6</c:v>
                </c:pt>
                <c:pt idx="10">
                  <c:v>3.0101714711234376E-6</c:v>
                </c:pt>
                <c:pt idx="11">
                  <c:v>3.2451977661756052E-6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D7-42F0-9F80-537017F0A845}"/>
            </c:ext>
          </c:extLst>
        </c:ser>
        <c:ser>
          <c:idx val="5"/>
          <c:order val="5"/>
          <c:tx>
            <c:strRef>
              <c:f>Acc!$A$8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Acc!$BJ$8:$BU$8</c:f>
              <c:numCache>
                <c:formatCode>General</c:formatCode>
                <c:ptCount val="12"/>
                <c:pt idx="0">
                  <c:v>1.2169922945805737E-6</c:v>
                </c:pt>
                <c:pt idx="1">
                  <c:v>1.6633208674381922E-6</c:v>
                </c:pt>
                <c:pt idx="2">
                  <c:v>3.0964104362527752E-6</c:v>
                </c:pt>
                <c:pt idx="3">
                  <c:v>3.228531088847754E-6</c:v>
                </c:pt>
                <c:pt idx="4">
                  <c:v>1.4001400784572151E-6</c:v>
                </c:pt>
                <c:pt idx="5">
                  <c:v>3.1847763887534327E-6</c:v>
                </c:pt>
                <c:pt idx="6">
                  <c:v>3.3821271333938553E-6</c:v>
                </c:pt>
                <c:pt idx="7">
                  <c:v>3.2695736068188028E-6</c:v>
                </c:pt>
                <c:pt idx="8">
                  <c:v>3.387333768697559E-6</c:v>
                </c:pt>
                <c:pt idx="9">
                  <c:v>3.5693419321997993E-6</c:v>
                </c:pt>
                <c:pt idx="10">
                  <c:v>3.5313518778102645E-6</c:v>
                </c:pt>
                <c:pt idx="11">
                  <c:v>3.6120912330121617E-6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D7-42F0-9F80-537017F0A845}"/>
            </c:ext>
          </c:extLst>
        </c:ser>
        <c:ser>
          <c:idx val="6"/>
          <c:order val="6"/>
          <c:tx>
            <c:strRef>
              <c:f>Acc!$A$9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Acc!$BV$9:$CG$9</c:f>
              <c:numCache>
                <c:formatCode>General</c:formatCode>
                <c:ptCount val="12"/>
                <c:pt idx="0">
                  <c:v>1.7632391806244716E-6</c:v>
                </c:pt>
                <c:pt idx="1">
                  <c:v>1.5816893714296663E-6</c:v>
                </c:pt>
                <c:pt idx="2">
                  <c:v>1.5845623707490174E-6</c:v>
                </c:pt>
                <c:pt idx="3">
                  <c:v>1.5418239729382911E-6</c:v>
                </c:pt>
                <c:pt idx="4">
                  <c:v>1.5198067242841231E-6</c:v>
                </c:pt>
                <c:pt idx="5">
                  <c:v>1.4566233577766723E-6</c:v>
                </c:pt>
                <c:pt idx="6">
                  <c:v>3.1156214291817711E-6</c:v>
                </c:pt>
                <c:pt idx="7">
                  <c:v>1.2456039477059226E-6</c:v>
                </c:pt>
                <c:pt idx="8">
                  <c:v>1.0588947039258353E-6</c:v>
                </c:pt>
                <c:pt idx="9">
                  <c:v>3.0344272045141741E-6</c:v>
                </c:pt>
                <c:pt idx="10">
                  <c:v>1.0160532535460307E-6</c:v>
                </c:pt>
                <c:pt idx="11">
                  <c:v>1.01239908406571E-6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D7-42F0-9F80-537017F0A845}"/>
            </c:ext>
          </c:extLst>
        </c:ser>
        <c:ser>
          <c:idx val="7"/>
          <c:order val="7"/>
          <c:tx>
            <c:strRef>
              <c:f>Acc!$A$10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Acc!$CH$10:$CS$10</c:f>
              <c:numCache>
                <c:formatCode>General</c:formatCode>
                <c:ptCount val="12"/>
                <c:pt idx="0">
                  <c:v>3.142168212079428E-6</c:v>
                </c:pt>
                <c:pt idx="1">
                  <c:v>3.1752978549841282E-6</c:v>
                </c:pt>
                <c:pt idx="2">
                  <c:v>3.0953970161069648E-6</c:v>
                </c:pt>
                <c:pt idx="3">
                  <c:v>2.0304332019520499E-6</c:v>
                </c:pt>
                <c:pt idx="4">
                  <c:v>1.6527744061323336E-6</c:v>
                </c:pt>
                <c:pt idx="5">
                  <c:v>2.0882277945068222E-6</c:v>
                </c:pt>
                <c:pt idx="6">
                  <c:v>1.9552557531493523E-6</c:v>
                </c:pt>
                <c:pt idx="7">
                  <c:v>1.6894081213898336E-6</c:v>
                </c:pt>
                <c:pt idx="8">
                  <c:v>1.4369730483659314E-6</c:v>
                </c:pt>
                <c:pt idx="9">
                  <c:v>1.8308194323011815E-6</c:v>
                </c:pt>
                <c:pt idx="10">
                  <c:v>1.9735867502301889E-6</c:v>
                </c:pt>
                <c:pt idx="11">
                  <c:v>1.9640506712407829E-6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D7-42F0-9F80-537017F0A845}"/>
            </c:ext>
          </c:extLst>
        </c:ser>
        <c:ser>
          <c:idx val="8"/>
          <c:order val="8"/>
          <c:tx>
            <c:strRef>
              <c:f>Acc!$A$11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Acc!$CT$11:$DE$11</c:f>
              <c:numCache>
                <c:formatCode>General</c:formatCode>
                <c:ptCount val="12"/>
                <c:pt idx="0">
                  <c:v>1.5778906608079917E-6</c:v>
                </c:pt>
                <c:pt idx="1">
                  <c:v>1.7508051085772476E-6</c:v>
                </c:pt>
                <c:pt idx="2">
                  <c:v>1.8555040417915343E-6</c:v>
                </c:pt>
                <c:pt idx="3">
                  <c:v>1.5111983002282517E-6</c:v>
                </c:pt>
                <c:pt idx="4">
                  <c:v>1.6057826344619794E-6</c:v>
                </c:pt>
                <c:pt idx="5">
                  <c:v>1.9748471131666176E-6</c:v>
                </c:pt>
                <c:pt idx="6">
                  <c:v>1.8523593729566609E-6</c:v>
                </c:pt>
                <c:pt idx="7">
                  <c:v>1.8312413751783584E-6</c:v>
                </c:pt>
                <c:pt idx="8">
                  <c:v>2.0222657011850332E-6</c:v>
                </c:pt>
                <c:pt idx="9">
                  <c:v>1.9753723885579435E-6</c:v>
                </c:pt>
                <c:pt idx="10">
                  <c:v>1.3148825795472694E-6</c:v>
                </c:pt>
                <c:pt idx="11">
                  <c:v>1.3137152032624625E-6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D7-42F0-9F80-537017F0A845}"/>
            </c:ext>
          </c:extLst>
        </c:ser>
        <c:ser>
          <c:idx val="9"/>
          <c:order val="9"/>
          <c:tx>
            <c:strRef>
              <c:f>Acc!$A$12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Acc!$DF$12:$DQ$12</c:f>
              <c:numCache>
                <c:formatCode>General</c:formatCode>
                <c:ptCount val="12"/>
                <c:pt idx="0">
                  <c:v>1.3720425547753235E-6</c:v>
                </c:pt>
                <c:pt idx="1">
                  <c:v>1.220360939284633E-6</c:v>
                </c:pt>
                <c:pt idx="2">
                  <c:v>1.2719561209104462E-6</c:v>
                </c:pt>
                <c:pt idx="3">
                  <c:v>1.1518932377695651E-6</c:v>
                </c:pt>
                <c:pt idx="4">
                  <c:v>1.1056504123178743E-6</c:v>
                </c:pt>
                <c:pt idx="5">
                  <c:v>1.1519236931274814E-6</c:v>
                </c:pt>
                <c:pt idx="6">
                  <c:v>1.1162187017710257E-6</c:v>
                </c:pt>
                <c:pt idx="7">
                  <c:v>1.4233457675859773E-6</c:v>
                </c:pt>
                <c:pt idx="8">
                  <c:v>1.394153824055344E-6</c:v>
                </c:pt>
                <c:pt idx="9">
                  <c:v>1.2400671146799759E-6</c:v>
                </c:pt>
                <c:pt idx="10">
                  <c:v>1.4059782469695247E-6</c:v>
                </c:pt>
                <c:pt idx="11">
                  <c:v>1.4165433213586617E-6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D7-42F0-9F80-537017F0A845}"/>
            </c:ext>
          </c:extLst>
        </c:ser>
        <c:ser>
          <c:idx val="10"/>
          <c:order val="10"/>
          <c:tx>
            <c:strRef>
              <c:f>Acc!$A$13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Acc!$DR$13:$EC$13</c:f>
              <c:numCache>
                <c:formatCode>General</c:formatCode>
                <c:ptCount val="12"/>
                <c:pt idx="0">
                  <c:v>2.0792938776932057E-6</c:v>
                </c:pt>
                <c:pt idx="1">
                  <c:v>2.1277913795799007E-6</c:v>
                </c:pt>
                <c:pt idx="2">
                  <c:v>1.3586248792618195E-6</c:v>
                </c:pt>
                <c:pt idx="3">
                  <c:v>1.0707504843503334E-6</c:v>
                </c:pt>
                <c:pt idx="4">
                  <c:v>1.2401887742827385E-6</c:v>
                </c:pt>
                <c:pt idx="5">
                  <c:v>1.4776030697802396E-6</c:v>
                </c:pt>
                <c:pt idx="6">
                  <c:v>1.2759906054392701E-6</c:v>
                </c:pt>
                <c:pt idx="7">
                  <c:v>1.3452162864937891E-6</c:v>
                </c:pt>
                <c:pt idx="8">
                  <c:v>1.4632090488438318E-6</c:v>
                </c:pt>
                <c:pt idx="9">
                  <c:v>8.9602064565362579E-7</c:v>
                </c:pt>
                <c:pt idx="10">
                  <c:v>1.0214690063561669E-6</c:v>
                </c:pt>
                <c:pt idx="11">
                  <c:v>8.9865214282889522E-7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D7-42F0-9F80-537017F0A845}"/>
            </c:ext>
          </c:extLst>
        </c:ser>
        <c:ser>
          <c:idx val="11"/>
          <c:order val="11"/>
          <c:tx>
            <c:strRef>
              <c:f>Acc!$A$14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Acc!$ED$14:$EO$14</c:f>
              <c:numCache>
                <c:formatCode>General</c:formatCode>
                <c:ptCount val="12"/>
                <c:pt idx="0">
                  <c:v>1.2132123153365456E-5</c:v>
                </c:pt>
                <c:pt idx="1">
                  <c:v>1.1927360287239058E-5</c:v>
                </c:pt>
                <c:pt idx="2">
                  <c:v>1.0131955439250938E-5</c:v>
                </c:pt>
                <c:pt idx="3">
                  <c:v>9.9733486507395444E-6</c:v>
                </c:pt>
                <c:pt idx="4">
                  <c:v>8.9633434168208124E-6</c:v>
                </c:pt>
                <c:pt idx="5">
                  <c:v>6.7915836107681208E-6</c:v>
                </c:pt>
                <c:pt idx="6">
                  <c:v>5.5151121265919533E-6</c:v>
                </c:pt>
                <c:pt idx="7">
                  <c:v>4.7431789321402898E-6</c:v>
                </c:pt>
                <c:pt idx="8">
                  <c:v>4.4815190878844257E-6</c:v>
                </c:pt>
                <c:pt idx="9">
                  <c:v>4.659876956693282E-6</c:v>
                </c:pt>
                <c:pt idx="10">
                  <c:v>4.4886196523860025E-6</c:v>
                </c:pt>
                <c:pt idx="11">
                  <c:v>4.2856100405889175E-6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D7-42F0-9F80-537017F0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57928"/>
        <c:axId val="724853992"/>
      </c:lineChart>
      <c:catAx>
        <c:axId val="72485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853992"/>
        <c:crosses val="autoZero"/>
        <c:auto val="1"/>
        <c:lblAlgn val="ctr"/>
        <c:lblOffset val="100"/>
        <c:noMultiLvlLbl val="0"/>
      </c:catAx>
      <c:valAx>
        <c:axId val="724853992"/>
        <c:scaling>
          <c:orientation val="minMax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85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Nowcast pre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Acc!$A$32:$A$43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Acc!$D$32:$D$43</c:f>
              <c:numCache>
                <c:formatCode>General</c:formatCode>
                <c:ptCount val="12"/>
                <c:pt idx="0">
                  <c:v>1.2652445907672795E-2</c:v>
                </c:pt>
                <c:pt idx="1">
                  <c:v>1.2828686324837434E-2</c:v>
                </c:pt>
                <c:pt idx="2">
                  <c:v>1.2824156568134485E-2</c:v>
                </c:pt>
                <c:pt idx="3">
                  <c:v>1.2738187552171154E-2</c:v>
                </c:pt>
                <c:pt idx="4">
                  <c:v>1.2654153596337279E-2</c:v>
                </c:pt>
                <c:pt idx="5">
                  <c:v>1.2763900635283182E-2</c:v>
                </c:pt>
                <c:pt idx="6">
                  <c:v>1.1858444544568292E-2</c:v>
                </c:pt>
                <c:pt idx="7">
                  <c:v>1.338249571667981E-2</c:v>
                </c:pt>
                <c:pt idx="8">
                  <c:v>1.3649279625495288E-2</c:v>
                </c:pt>
                <c:pt idx="9">
                  <c:v>1.2810416476031494E-2</c:v>
                </c:pt>
                <c:pt idx="10">
                  <c:v>1.4320197310580386E-2</c:v>
                </c:pt>
                <c:pt idx="11">
                  <c:v>1.4404956371115605E-2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0-48C5-9BCD-D6FACB3D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664648"/>
        <c:axId val="703668584"/>
      </c:lineChart>
      <c:catAx>
        <c:axId val="7036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668584"/>
        <c:crosses val="autoZero"/>
        <c:auto val="1"/>
        <c:lblAlgn val="ctr"/>
        <c:lblOffset val="100"/>
        <c:noMultiLvlLbl val="0"/>
      </c:catAx>
      <c:valAx>
        <c:axId val="703668584"/>
        <c:scaling>
          <c:orientation val="minMax"/>
          <c:max val="4.0000000000000015E-6"/>
          <c:min val="1.6000000000000008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66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9.4765203825541919E-2"/>
          <c:y val="4.13012081206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[157]Acc!$C$20:$C$31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EF-48EA-A283-EE4D9D6E8CC9}"/>
            </c:ext>
          </c:extLst>
        </c:ser>
        <c:ser>
          <c:idx val="3"/>
          <c:order val="3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[158]Acc!$C$20:$C$31</c:f>
              <c:numCache>
                <c:formatCode>General</c:formatCode>
                <c:ptCount val="12"/>
                <c:pt idx="0">
                  <c:v>4.5176788983820189E-6</c:v>
                </c:pt>
                <c:pt idx="1">
                  <c:v>4.5153975772094873E-6</c:v>
                </c:pt>
                <c:pt idx="2">
                  <c:v>3.8218739517555168E-6</c:v>
                </c:pt>
                <c:pt idx="3">
                  <c:v>3.7862735273111163E-6</c:v>
                </c:pt>
                <c:pt idx="4">
                  <c:v>3.2910312545752192E-6</c:v>
                </c:pt>
                <c:pt idx="5">
                  <c:v>2.3806414571966853E-6</c:v>
                </c:pt>
                <c:pt idx="6">
                  <c:v>1.8933867850561464E-6</c:v>
                </c:pt>
                <c:pt idx="7">
                  <c:v>1.6907765368675229E-6</c:v>
                </c:pt>
                <c:pt idx="8">
                  <c:v>1.8054267558464632E-6</c:v>
                </c:pt>
                <c:pt idx="9">
                  <c:v>1.8912749203125067E-6</c:v>
                </c:pt>
                <c:pt idx="10">
                  <c:v>1.9869111537232087E-6</c:v>
                </c:pt>
                <c:pt idx="11">
                  <c:v>2.1003397241293815E-6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E-4CC4-97B9-FE7C05F76FAB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[159]Acc!$C$20:$C$31</c:f>
              <c:numCache>
                <c:formatCode>General</c:formatCode>
                <c:ptCount val="12"/>
                <c:pt idx="0">
                  <c:v>3.4344978284008315E-5</c:v>
                </c:pt>
                <c:pt idx="1">
                  <c:v>3.4344978284008315E-5</c:v>
                </c:pt>
                <c:pt idx="2">
                  <c:v>3.4344978284008315E-5</c:v>
                </c:pt>
                <c:pt idx="3">
                  <c:v>3.4344978284008315E-5</c:v>
                </c:pt>
                <c:pt idx="4">
                  <c:v>3.4344978284008315E-5</c:v>
                </c:pt>
                <c:pt idx="5">
                  <c:v>3.4344978284008315E-5</c:v>
                </c:pt>
                <c:pt idx="6">
                  <c:v>3.4344978284008315E-5</c:v>
                </c:pt>
                <c:pt idx="7">
                  <c:v>3.4344978284008315E-5</c:v>
                </c:pt>
                <c:pt idx="8">
                  <c:v>3.4344978284008315E-5</c:v>
                </c:pt>
                <c:pt idx="9">
                  <c:v>3.4344978284008315E-5</c:v>
                </c:pt>
                <c:pt idx="10">
                  <c:v>3.4344978284008315E-5</c:v>
                </c:pt>
                <c:pt idx="11">
                  <c:v>3.4344978284008315E-5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E-4CC4-97B9-FE7C05F76FAB}"/>
            </c:ext>
          </c:extLst>
        </c:ser>
        <c:ser>
          <c:idx val="8"/>
          <c:order val="8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Acc!$DG$17:$DG$23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5-4ABD-95C0-F117CE2C3AE2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[160]Acc!$C$20:$C$31</c:f>
              <c:numCache>
                <c:formatCode>General</c:formatCode>
                <c:ptCount val="12"/>
                <c:pt idx="0">
                  <c:v>2.5918258479977719E-5</c:v>
                </c:pt>
                <c:pt idx="1">
                  <c:v>2.5918258479977719E-5</c:v>
                </c:pt>
                <c:pt idx="2">
                  <c:v>2.5918258479977719E-5</c:v>
                </c:pt>
                <c:pt idx="3">
                  <c:v>2.5918258479977719E-5</c:v>
                </c:pt>
                <c:pt idx="4">
                  <c:v>2.5918258479977719E-5</c:v>
                </c:pt>
                <c:pt idx="5">
                  <c:v>2.5918258479977719E-5</c:v>
                </c:pt>
                <c:pt idx="6">
                  <c:v>2.5918258479977719E-5</c:v>
                </c:pt>
                <c:pt idx="7">
                  <c:v>2.5918258479977719E-5</c:v>
                </c:pt>
                <c:pt idx="8">
                  <c:v>2.5918258479977719E-5</c:v>
                </c:pt>
                <c:pt idx="9">
                  <c:v>2.5918258479977719E-5</c:v>
                </c:pt>
                <c:pt idx="10">
                  <c:v>2.5918258479977719E-5</c:v>
                </c:pt>
                <c:pt idx="11">
                  <c:v>2.5918258479977719E-5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8-4EA9-9A0C-505CC805AF37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[161]Acc!$C$20:$C$31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2-49FC-AF7B-07204D4E37D5}"/>
            </c:ext>
          </c:extLst>
        </c:ser>
        <c:ser>
          <c:idx val="11"/>
          <c:order val="11"/>
          <c:tx>
            <c:v>SP_LeSage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[162]Acc!$C$20:$C$31</c:f>
              <c:numCache>
                <c:formatCode>General</c:formatCode>
                <c:ptCount val="12"/>
                <c:pt idx="0">
                  <c:v>6.1190958590961873E-6</c:v>
                </c:pt>
                <c:pt idx="1">
                  <c:v>6.1190958590961873E-6</c:v>
                </c:pt>
                <c:pt idx="2">
                  <c:v>6.1190958590961873E-6</c:v>
                </c:pt>
                <c:pt idx="3">
                  <c:v>6.1190958590961873E-6</c:v>
                </c:pt>
                <c:pt idx="4">
                  <c:v>6.1190958590961873E-6</c:v>
                </c:pt>
                <c:pt idx="5">
                  <c:v>6.1190958590961873E-6</c:v>
                </c:pt>
                <c:pt idx="6">
                  <c:v>6.1190958590961873E-6</c:v>
                </c:pt>
                <c:pt idx="7">
                  <c:v>6.1190958590961873E-6</c:v>
                </c:pt>
                <c:pt idx="8">
                  <c:v>6.1190958590961873E-6</c:v>
                </c:pt>
                <c:pt idx="9">
                  <c:v>6.1190958590961873E-6</c:v>
                </c:pt>
                <c:pt idx="10">
                  <c:v>6.1190958590961873E-6</c:v>
                </c:pt>
                <c:pt idx="11">
                  <c:v>6.1190958590961873E-6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8-49C6-BCBA-74119164479E}"/>
            </c:ext>
          </c:extLst>
        </c:ser>
        <c:ser>
          <c:idx val="12"/>
          <c:order val="12"/>
          <c:tx>
            <c:v>Naive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[163]Acc!$C$20:$C$31</c:f>
              <c:numCache>
                <c:formatCode>General</c:formatCode>
                <c:ptCount val="12"/>
                <c:pt idx="0">
                  <c:v>5.4016496110277934E-6</c:v>
                </c:pt>
                <c:pt idx="1">
                  <c:v>5.4016496110277934E-6</c:v>
                </c:pt>
                <c:pt idx="2">
                  <c:v>5.4016496110277934E-6</c:v>
                </c:pt>
                <c:pt idx="3">
                  <c:v>5.4016496110277934E-6</c:v>
                </c:pt>
                <c:pt idx="4">
                  <c:v>5.4016496110277934E-6</c:v>
                </c:pt>
                <c:pt idx="5">
                  <c:v>5.4016496110277934E-6</c:v>
                </c:pt>
                <c:pt idx="6">
                  <c:v>5.4016496110277934E-6</c:v>
                </c:pt>
                <c:pt idx="7">
                  <c:v>5.4016496110277934E-6</c:v>
                </c:pt>
                <c:pt idx="8">
                  <c:v>5.4016496110277934E-6</c:v>
                </c:pt>
                <c:pt idx="9">
                  <c:v>5.4016496110277934E-6</c:v>
                </c:pt>
                <c:pt idx="10">
                  <c:v>5.4016496110277934E-6</c:v>
                </c:pt>
                <c:pt idx="11">
                  <c:v>5.4016496110277934E-6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3-4584-AF55-170B68B204BD}"/>
            </c:ext>
          </c:extLst>
        </c:ser>
        <c:ser>
          <c:idx val="13"/>
          <c:order val="13"/>
          <c:tx>
            <c:v>VAR3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[164]Acc!$C$20:$C$31</c:f>
              <c:numCache>
                <c:formatCode>General</c:formatCode>
                <c:ptCount val="12"/>
                <c:pt idx="0">
                  <c:v>7.2208523355360247E-6</c:v>
                </c:pt>
                <c:pt idx="1">
                  <c:v>7.2208523355360247E-6</c:v>
                </c:pt>
                <c:pt idx="2">
                  <c:v>7.2208523355360247E-6</c:v>
                </c:pt>
                <c:pt idx="3">
                  <c:v>7.2208523355360247E-6</c:v>
                </c:pt>
                <c:pt idx="4">
                  <c:v>7.2208523355360247E-6</c:v>
                </c:pt>
                <c:pt idx="5">
                  <c:v>7.2208523355360247E-6</c:v>
                </c:pt>
                <c:pt idx="6">
                  <c:v>7.2208523355360247E-6</c:v>
                </c:pt>
                <c:pt idx="7">
                  <c:v>7.2208523355360247E-6</c:v>
                </c:pt>
                <c:pt idx="8">
                  <c:v>7.2208523355360247E-6</c:v>
                </c:pt>
                <c:pt idx="9">
                  <c:v>7.2208523355360247E-6</c:v>
                </c:pt>
                <c:pt idx="10">
                  <c:v>7.2208523355360247E-6</c:v>
                </c:pt>
                <c:pt idx="11">
                  <c:v>7.2208523355360247E-6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4-4E91-A8E5-C75A7372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GBOOST_4noGA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[165]Acc!$C$20:$C$31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5.3234715570803741E-6</c:v>
                      </c:pt>
                      <c:pt idx="1">
                        <c:v>4.8580858661862154E-6</c:v>
                      </c:pt>
                      <c:pt idx="2">
                        <c:v>3.3799922379097879E-6</c:v>
                      </c:pt>
                      <c:pt idx="3">
                        <c:v>3.6180861361342821E-6</c:v>
                      </c:pt>
                      <c:pt idx="4">
                        <c:v>2.8698338977075551E-6</c:v>
                      </c:pt>
                      <c:pt idx="5">
                        <c:v>2.5967578570141033E-6</c:v>
                      </c:pt>
                      <c:pt idx="6">
                        <c:v>2.6524184410710679E-6</c:v>
                      </c:pt>
                      <c:pt idx="7">
                        <c:v>2.1155878607946835E-6</c:v>
                      </c:pt>
                      <c:pt idx="8">
                        <c:v>1.6322266818249962E-6</c:v>
                      </c:pt>
                      <c:pt idx="9">
                        <c:v>1.8192092754564533E-6</c:v>
                      </c:pt>
                      <c:pt idx="10">
                        <c:v>1.7308902366567033E-6</c:v>
                      </c:pt>
                      <c:pt idx="11">
                        <c:v>1.4908341959459832E-6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EF-48EA-A283-EE4D9D6E8C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[166]Acc!$C$20:$C$31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EF-48EA-A283-EE4D9D6E8CC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DFM6 no GA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[167]Acc!$C$20:$C$31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5.5452964188254535E-6</c:v>
                      </c:pt>
                      <c:pt idx="1">
                        <c:v>5.47567996474341E-6</c:v>
                      </c:pt>
                      <c:pt idx="2">
                        <c:v>4.8925037998732462E-6</c:v>
                      </c:pt>
                      <c:pt idx="3">
                        <c:v>4.6546493367930656E-6</c:v>
                      </c:pt>
                      <c:pt idx="4">
                        <c:v>4.4327151480794104E-6</c:v>
                      </c:pt>
                      <c:pt idx="5">
                        <c:v>4.4061541412492799E-6</c:v>
                      </c:pt>
                      <c:pt idx="6">
                        <c:v>4.3836208050977432E-6</c:v>
                      </c:pt>
                      <c:pt idx="7">
                        <c:v>4.3157990985511645E-6</c:v>
                      </c:pt>
                      <c:pt idx="8">
                        <c:v>4.1135449344225519E-6</c:v>
                      </c:pt>
                      <c:pt idx="9">
                        <c:v>3.8632174568815617E-6</c:v>
                      </c:pt>
                      <c:pt idx="10">
                        <c:v>3.9841691889827305E-6</c:v>
                      </c:pt>
                      <c:pt idx="11">
                        <c:v>3.95015340204539E-6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3E-4CC4-97B9-FE7C05F76FA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[168]Acc!$C$20:$C$31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D00-4652-A3CA-FAA6DAB270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RF_noGA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[169]Acc!$C$20:$C$31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4.1236004852170037E-6</c:v>
                      </c:pt>
                      <c:pt idx="1">
                        <c:v>4.7530303042712147E-6</c:v>
                      </c:pt>
                      <c:pt idx="2">
                        <c:v>3.2372134915416789E-6</c:v>
                      </c:pt>
                      <c:pt idx="3">
                        <c:v>3.593598144400956E-6</c:v>
                      </c:pt>
                      <c:pt idx="4">
                        <c:v>3.691399866656075E-6</c:v>
                      </c:pt>
                      <c:pt idx="5">
                        <c:v>3.4760714795191487E-6</c:v>
                      </c:pt>
                      <c:pt idx="6">
                        <c:v>3.4795403861986877E-6</c:v>
                      </c:pt>
                      <c:pt idx="7">
                        <c:v>3.7099466467438883E-6</c:v>
                      </c:pt>
                      <c:pt idx="8">
                        <c:v>3.0150791713020076E-6</c:v>
                      </c:pt>
                      <c:pt idx="9">
                        <c:v>3.0780454792601085E-6</c:v>
                      </c:pt>
                      <c:pt idx="10">
                        <c:v>3.1581950945928073E-6</c:v>
                      </c:pt>
                      <c:pt idx="11">
                        <c:v>3.2602681863358155E-6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0C-4743-BBB9-F7AB608FC3D3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3.5000000000000017E-5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0361541734822545"/>
          <c:y val="3.5291671646371864E-3"/>
          <c:w val="0.6708818912560427"/>
          <c:h val="0.17962721867965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DFM7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Acc!$DF$17:$DF$23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7-413B-B74D-A3FA6DF223F7}"/>
            </c:ext>
          </c:extLst>
        </c:ser>
        <c:ser>
          <c:idx val="2"/>
          <c:order val="1"/>
          <c:tx>
            <c:v>DFM4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[166]Acc!$B$20:$B$31</c:f>
              <c:numCache>
                <c:formatCode>General</c:formatCode>
                <c:ptCount val="12"/>
                <c:pt idx="0">
                  <c:v>1.5345447690535663E-6</c:v>
                </c:pt>
                <c:pt idx="1">
                  <c:v>1.4938922890838669E-6</c:v>
                </c:pt>
                <c:pt idx="2">
                  <c:v>1.5265381561337139E-6</c:v>
                </c:pt>
                <c:pt idx="3">
                  <c:v>1.5508416764138535E-6</c:v>
                </c:pt>
                <c:pt idx="4">
                  <c:v>1.5843653294003903E-6</c:v>
                </c:pt>
                <c:pt idx="5">
                  <c:v>1.6131174676809071E-6</c:v>
                </c:pt>
                <c:pt idx="6">
                  <c:v>1.6188757759837332E-6</c:v>
                </c:pt>
                <c:pt idx="7">
                  <c:v>1.5984368973681302E-6</c:v>
                </c:pt>
                <c:pt idx="8">
                  <c:v>1.5888530835328696E-6</c:v>
                </c:pt>
                <c:pt idx="9">
                  <c:v>1.609871320279469E-6</c:v>
                </c:pt>
                <c:pt idx="10">
                  <c:v>1.6722393173212744E-6</c:v>
                </c:pt>
                <c:pt idx="11">
                  <c:v>1.6735163084706314E-6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7-413B-B74D-A3FA6DF22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76356080489944"/>
          <c:y val="7.8630796150478571E-4"/>
          <c:w val="0.1442364391951006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171296296296296"/>
          <c:w val="0.8306406386701661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DFM7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Acc!$DG$17:$DG$23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C-4988-AEB8-AFD7C3810FFC}"/>
            </c:ext>
          </c:extLst>
        </c:ser>
        <c:ser>
          <c:idx val="2"/>
          <c:order val="1"/>
          <c:tx>
            <c:v>DFM4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[166]Acc!$C$20:$C$31</c:f>
              <c:numCache>
                <c:formatCode>General</c:formatCode>
                <c:ptCount val="12"/>
                <c:pt idx="0">
                  <c:v>4.1672761207849824E-6</c:v>
                </c:pt>
                <c:pt idx="1">
                  <c:v>4.4193491007247866E-6</c:v>
                </c:pt>
                <c:pt idx="2">
                  <c:v>3.4739116693613902E-6</c:v>
                </c:pt>
                <c:pt idx="3">
                  <c:v>3.4553701826095766E-6</c:v>
                </c:pt>
                <c:pt idx="4">
                  <c:v>3.0233460006323757E-6</c:v>
                </c:pt>
                <c:pt idx="5">
                  <c:v>2.1124699017108843E-6</c:v>
                </c:pt>
                <c:pt idx="6">
                  <c:v>1.4498631938811092E-6</c:v>
                </c:pt>
                <c:pt idx="7">
                  <c:v>1.302425088842535E-6</c:v>
                </c:pt>
                <c:pt idx="8">
                  <c:v>1.3011248745258988E-6</c:v>
                </c:pt>
                <c:pt idx="9">
                  <c:v>1.1363363131795419E-6</c:v>
                </c:pt>
                <c:pt idx="10">
                  <c:v>1.2819942305031479E-6</c:v>
                </c:pt>
                <c:pt idx="11">
                  <c:v>1.4369915943540851E-6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C-4988-AEB8-AFD7C381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4.5000000000000018E-6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98578302712156"/>
          <c:y val="1.004556722076407E-2"/>
          <c:w val="0.1442364391951006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layout>
        <c:manualLayout>
          <c:xMode val="edge"/>
          <c:yMode val="edge"/>
          <c:x val="0.16159004076174191"/>
          <c:y val="3.2749980424399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[157]Acc!$B$20:$B$31</c:f>
              <c:numCache>
                <c:formatCode>General</c:formatCode>
                <c:ptCount val="12"/>
                <c:pt idx="0">
                  <c:v>4.3667774738624974E-6</c:v>
                </c:pt>
                <c:pt idx="1">
                  <c:v>4.3667774738624974E-6</c:v>
                </c:pt>
                <c:pt idx="2">
                  <c:v>4.3667774738624974E-6</c:v>
                </c:pt>
                <c:pt idx="3">
                  <c:v>4.3667774738624974E-6</c:v>
                </c:pt>
                <c:pt idx="4">
                  <c:v>4.3667774738624974E-6</c:v>
                </c:pt>
                <c:pt idx="5">
                  <c:v>4.3667774738624974E-6</c:v>
                </c:pt>
                <c:pt idx="6">
                  <c:v>4.3667774738624974E-6</c:v>
                </c:pt>
                <c:pt idx="7">
                  <c:v>4.3667774738624974E-6</c:v>
                </c:pt>
                <c:pt idx="8">
                  <c:v>4.3667774738624974E-6</c:v>
                </c:pt>
                <c:pt idx="9">
                  <c:v>4.3667774738624974E-6</c:v>
                </c:pt>
                <c:pt idx="10">
                  <c:v>4.3667774738624974E-6</c:v>
                </c:pt>
                <c:pt idx="11">
                  <c:v>4.3667774738624974E-6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2-4576-BB3A-6B716948E30B}"/>
            </c:ext>
          </c:extLst>
        </c:ser>
        <c:ser>
          <c:idx val="3"/>
          <c:order val="1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[158]Acc!$B$20:$B$31</c:f>
              <c:numCache>
                <c:formatCode>General</c:formatCode>
                <c:ptCount val="12"/>
                <c:pt idx="0">
                  <c:v>1.6969906383919261E-6</c:v>
                </c:pt>
                <c:pt idx="1">
                  <c:v>1.7080641580745986E-6</c:v>
                </c:pt>
                <c:pt idx="2">
                  <c:v>1.7254574789965692E-6</c:v>
                </c:pt>
                <c:pt idx="3">
                  <c:v>1.7415808452320992E-6</c:v>
                </c:pt>
                <c:pt idx="4">
                  <c:v>1.7780332550469144E-6</c:v>
                </c:pt>
                <c:pt idx="5">
                  <c:v>1.8110485162148219E-6</c:v>
                </c:pt>
                <c:pt idx="6">
                  <c:v>1.8335785881166393E-6</c:v>
                </c:pt>
                <c:pt idx="7">
                  <c:v>1.8486795558032393E-6</c:v>
                </c:pt>
                <c:pt idx="8">
                  <c:v>1.8618461122170747E-6</c:v>
                </c:pt>
                <c:pt idx="9">
                  <c:v>1.8797252567043912E-6</c:v>
                </c:pt>
                <c:pt idx="10">
                  <c:v>1.9336665672508363E-6</c:v>
                </c:pt>
                <c:pt idx="11">
                  <c:v>1.9360256973824677E-6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2-4576-BB3A-6B716948E30B}"/>
            </c:ext>
          </c:extLst>
        </c:ser>
        <c:ser>
          <c:idx val="5"/>
          <c:order val="2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[159]Acc!$B$20:$B$31</c:f>
              <c:numCache>
                <c:formatCode>General</c:formatCode>
                <c:ptCount val="12"/>
                <c:pt idx="0">
                  <c:v>1.9196680667720427E-5</c:v>
                </c:pt>
                <c:pt idx="1">
                  <c:v>1.9196680667720427E-5</c:v>
                </c:pt>
                <c:pt idx="2">
                  <c:v>1.9196680667720427E-5</c:v>
                </c:pt>
                <c:pt idx="3">
                  <c:v>1.9196680667720427E-5</c:v>
                </c:pt>
                <c:pt idx="4">
                  <c:v>1.9196680667720427E-5</c:v>
                </c:pt>
                <c:pt idx="5">
                  <c:v>1.9196680667720427E-5</c:v>
                </c:pt>
                <c:pt idx="6">
                  <c:v>1.9196680667720427E-5</c:v>
                </c:pt>
                <c:pt idx="7">
                  <c:v>1.9196680667720427E-5</c:v>
                </c:pt>
                <c:pt idx="8">
                  <c:v>1.9196680667720427E-5</c:v>
                </c:pt>
                <c:pt idx="9">
                  <c:v>1.9196680667720427E-5</c:v>
                </c:pt>
                <c:pt idx="10">
                  <c:v>1.9196680667720427E-5</c:v>
                </c:pt>
                <c:pt idx="11">
                  <c:v>1.9196680667720427E-5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92-4576-BB3A-6B716948E30B}"/>
            </c:ext>
          </c:extLst>
        </c:ser>
        <c:ser>
          <c:idx val="6"/>
          <c:order val="3"/>
          <c:tx>
            <c:v>GBOOST_5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[168]Acc!$B$20:$B$31</c:f>
              <c:numCache>
                <c:formatCode>General</c:formatCode>
                <c:ptCount val="12"/>
                <c:pt idx="0">
                  <c:v>1.0929930118043371E-6</c:v>
                </c:pt>
                <c:pt idx="1">
                  <c:v>1.0929930118043371E-6</c:v>
                </c:pt>
                <c:pt idx="2">
                  <c:v>1.0929930118043371E-6</c:v>
                </c:pt>
                <c:pt idx="3">
                  <c:v>1.0929930118043371E-6</c:v>
                </c:pt>
                <c:pt idx="4">
                  <c:v>1.0929930118043371E-6</c:v>
                </c:pt>
                <c:pt idx="5">
                  <c:v>1.0929930118043371E-6</c:v>
                </c:pt>
                <c:pt idx="6">
                  <c:v>1.0929930118043371E-6</c:v>
                </c:pt>
                <c:pt idx="7">
                  <c:v>1.0929930118043371E-6</c:v>
                </c:pt>
                <c:pt idx="8">
                  <c:v>1.0929930118043371E-6</c:v>
                </c:pt>
                <c:pt idx="9">
                  <c:v>1.0929930118043371E-6</c:v>
                </c:pt>
                <c:pt idx="10">
                  <c:v>1.0929930118043371E-6</c:v>
                </c:pt>
                <c:pt idx="11">
                  <c:v>1.0929930118043371E-6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92-4576-BB3A-6B716948E30B}"/>
            </c:ext>
          </c:extLst>
        </c:ser>
        <c:ser>
          <c:idx val="8"/>
          <c:order val="4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Acc!$DF$17:$DF$23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92-4576-BB3A-6B716948E30B}"/>
            </c:ext>
          </c:extLst>
        </c:ser>
        <c:ser>
          <c:idx val="0"/>
          <c:order val="5"/>
          <c:tx>
            <c:v>Le Sage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[162]Acc!$B$20:$B$31</c:f>
              <c:numCache>
                <c:formatCode>General</c:formatCode>
                <c:ptCount val="12"/>
                <c:pt idx="0">
                  <c:v>3.5831772787490658E-6</c:v>
                </c:pt>
                <c:pt idx="1">
                  <c:v>3.5831772787490658E-6</c:v>
                </c:pt>
                <c:pt idx="2">
                  <c:v>3.5831772787490658E-6</c:v>
                </c:pt>
                <c:pt idx="3">
                  <c:v>3.5831772787490658E-6</c:v>
                </c:pt>
                <c:pt idx="4">
                  <c:v>3.5831772787490658E-6</c:v>
                </c:pt>
                <c:pt idx="5">
                  <c:v>3.5831772787490658E-6</c:v>
                </c:pt>
                <c:pt idx="6">
                  <c:v>3.5831772787490658E-6</c:v>
                </c:pt>
                <c:pt idx="7">
                  <c:v>3.5831772787490658E-6</c:v>
                </c:pt>
                <c:pt idx="8">
                  <c:v>3.5831772787490658E-6</c:v>
                </c:pt>
                <c:pt idx="9">
                  <c:v>3.5831772787490658E-6</c:v>
                </c:pt>
                <c:pt idx="10">
                  <c:v>3.5831772787490658E-6</c:v>
                </c:pt>
                <c:pt idx="11">
                  <c:v>3.5831772787490658E-6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8-43DE-8C57-716D63E7BA9C}"/>
            </c:ext>
          </c:extLst>
        </c:ser>
        <c:ser>
          <c:idx val="2"/>
          <c:order val="6"/>
          <c:tx>
            <c:v>Naive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[163]Acc!$B$20:$B$31</c:f>
              <c:numCache>
                <c:formatCode>General</c:formatCode>
                <c:ptCount val="12"/>
                <c:pt idx="0">
                  <c:v>3.6775210193370141E-6</c:v>
                </c:pt>
                <c:pt idx="1">
                  <c:v>3.6775210193370141E-6</c:v>
                </c:pt>
                <c:pt idx="2">
                  <c:v>3.6775210193370141E-6</c:v>
                </c:pt>
                <c:pt idx="3">
                  <c:v>3.6775210193370141E-6</c:v>
                </c:pt>
                <c:pt idx="4">
                  <c:v>3.6775210193370141E-6</c:v>
                </c:pt>
                <c:pt idx="5">
                  <c:v>3.6775210193370141E-6</c:v>
                </c:pt>
                <c:pt idx="6">
                  <c:v>3.6775210193370141E-6</c:v>
                </c:pt>
                <c:pt idx="7">
                  <c:v>3.6775210193370141E-6</c:v>
                </c:pt>
                <c:pt idx="8">
                  <c:v>3.6775210193370141E-6</c:v>
                </c:pt>
                <c:pt idx="9">
                  <c:v>3.6775210193370141E-6</c:v>
                </c:pt>
                <c:pt idx="10">
                  <c:v>3.6775210193370141E-6</c:v>
                </c:pt>
                <c:pt idx="11">
                  <c:v>3.6775210193370141E-6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5-4B77-A7A6-7AD64E0F1DB8}"/>
            </c:ext>
          </c:extLst>
        </c:ser>
        <c:ser>
          <c:idx val="4"/>
          <c:order val="7"/>
          <c:tx>
            <c:v>VAR3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[164]Acc!$B$20:$B$31</c:f>
              <c:numCache>
                <c:formatCode>General</c:formatCode>
                <c:ptCount val="12"/>
                <c:pt idx="0">
                  <c:v>5.3477088166770955E-6</c:v>
                </c:pt>
                <c:pt idx="1">
                  <c:v>5.3477088166770955E-6</c:v>
                </c:pt>
                <c:pt idx="2">
                  <c:v>5.3477088166770955E-6</c:v>
                </c:pt>
                <c:pt idx="3">
                  <c:v>5.3477088166770955E-6</c:v>
                </c:pt>
                <c:pt idx="4">
                  <c:v>5.3477088166770955E-6</c:v>
                </c:pt>
                <c:pt idx="5">
                  <c:v>5.3477088166770955E-6</c:v>
                </c:pt>
                <c:pt idx="6">
                  <c:v>5.3477088166770955E-6</c:v>
                </c:pt>
                <c:pt idx="7">
                  <c:v>5.3477088166770955E-6</c:v>
                </c:pt>
                <c:pt idx="8">
                  <c:v>5.3477088166770955E-6</c:v>
                </c:pt>
                <c:pt idx="9">
                  <c:v>5.3477088166770955E-6</c:v>
                </c:pt>
                <c:pt idx="10">
                  <c:v>5.3477088166770955E-6</c:v>
                </c:pt>
                <c:pt idx="11">
                  <c:v>5.3477088166770955E-6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1-48DD-B427-C2E365748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4.5000000000000018E-6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9194874537879348"/>
          <c:y val="5.7387693527942755E-4"/>
          <c:w val="0.60805125462120657"/>
          <c:h val="0.19516247748805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0.27054799989920797"/>
          <c:y val="3.2320113600924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[157]Acc!$C$20:$C$31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C-4CEA-8400-333DBA67D70D}"/>
            </c:ext>
          </c:extLst>
        </c:ser>
        <c:ser>
          <c:idx val="3"/>
          <c:order val="3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[158]Acc!$C$20:$C$31</c:f>
              <c:numCache>
                <c:formatCode>General</c:formatCode>
                <c:ptCount val="12"/>
                <c:pt idx="0">
                  <c:v>4.5176788983820189E-6</c:v>
                </c:pt>
                <c:pt idx="1">
                  <c:v>4.5153975772094873E-6</c:v>
                </c:pt>
                <c:pt idx="2">
                  <c:v>3.8218739517555168E-6</c:v>
                </c:pt>
                <c:pt idx="3">
                  <c:v>3.7862735273111163E-6</c:v>
                </c:pt>
                <c:pt idx="4">
                  <c:v>3.2910312545752192E-6</c:v>
                </c:pt>
                <c:pt idx="5">
                  <c:v>2.3806414571966853E-6</c:v>
                </c:pt>
                <c:pt idx="6">
                  <c:v>1.8933867850561464E-6</c:v>
                </c:pt>
                <c:pt idx="7">
                  <c:v>1.6907765368675229E-6</c:v>
                </c:pt>
                <c:pt idx="8">
                  <c:v>1.8054267558464632E-6</c:v>
                </c:pt>
                <c:pt idx="9">
                  <c:v>1.8912749203125067E-6</c:v>
                </c:pt>
                <c:pt idx="10">
                  <c:v>1.9869111537232087E-6</c:v>
                </c:pt>
                <c:pt idx="11">
                  <c:v>2.1003397241293815E-6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C-4CEA-8400-333DBA67D70D}"/>
            </c:ext>
          </c:extLst>
        </c:ser>
        <c:ser>
          <c:idx val="8"/>
          <c:order val="8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Acc!$DG$17:$DG$23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BC-4CEA-8400-333DBA67D70D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[161]Acc!$C$20:$C$31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BC-4CEA-8400-333DBA67D70D}"/>
            </c:ext>
          </c:extLst>
        </c:ser>
        <c:ser>
          <c:idx val="11"/>
          <c:order val="11"/>
          <c:tx>
            <c:v>Le Sage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[162]Acc!$C$20:$C$31</c:f>
              <c:numCache>
                <c:formatCode>General</c:formatCode>
                <c:ptCount val="12"/>
                <c:pt idx="0">
                  <c:v>6.1190958590961873E-6</c:v>
                </c:pt>
                <c:pt idx="1">
                  <c:v>6.1190958590961873E-6</c:v>
                </c:pt>
                <c:pt idx="2">
                  <c:v>6.1190958590961873E-6</c:v>
                </c:pt>
                <c:pt idx="3">
                  <c:v>6.1190958590961873E-6</c:v>
                </c:pt>
                <c:pt idx="4">
                  <c:v>6.1190958590961873E-6</c:v>
                </c:pt>
                <c:pt idx="5">
                  <c:v>6.1190958590961873E-6</c:v>
                </c:pt>
                <c:pt idx="6">
                  <c:v>6.1190958590961873E-6</c:v>
                </c:pt>
                <c:pt idx="7">
                  <c:v>6.1190958590961873E-6</c:v>
                </c:pt>
                <c:pt idx="8">
                  <c:v>6.1190958590961873E-6</c:v>
                </c:pt>
                <c:pt idx="9">
                  <c:v>6.1190958590961873E-6</c:v>
                </c:pt>
                <c:pt idx="10">
                  <c:v>6.1190958590961873E-6</c:v>
                </c:pt>
                <c:pt idx="11">
                  <c:v>6.1190958590961873E-6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9-43F6-8F89-1A015CE7F9B1}"/>
            </c:ext>
          </c:extLst>
        </c:ser>
        <c:ser>
          <c:idx val="12"/>
          <c:order val="12"/>
          <c:tx>
            <c:v>Naive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[163]Acc!$C$20:$C$31</c:f>
              <c:numCache>
                <c:formatCode>General</c:formatCode>
                <c:ptCount val="12"/>
                <c:pt idx="0">
                  <c:v>5.4016496110277934E-6</c:v>
                </c:pt>
                <c:pt idx="1">
                  <c:v>5.4016496110277934E-6</c:v>
                </c:pt>
                <c:pt idx="2">
                  <c:v>5.4016496110277934E-6</c:v>
                </c:pt>
                <c:pt idx="3">
                  <c:v>5.4016496110277934E-6</c:v>
                </c:pt>
                <c:pt idx="4">
                  <c:v>5.4016496110277934E-6</c:v>
                </c:pt>
                <c:pt idx="5">
                  <c:v>5.4016496110277934E-6</c:v>
                </c:pt>
                <c:pt idx="6">
                  <c:v>5.4016496110277934E-6</c:v>
                </c:pt>
                <c:pt idx="7">
                  <c:v>5.4016496110277934E-6</c:v>
                </c:pt>
                <c:pt idx="8">
                  <c:v>5.4016496110277934E-6</c:v>
                </c:pt>
                <c:pt idx="9">
                  <c:v>5.4016496110277934E-6</c:v>
                </c:pt>
                <c:pt idx="10">
                  <c:v>5.4016496110277934E-6</c:v>
                </c:pt>
                <c:pt idx="11">
                  <c:v>5.4016496110277934E-6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A-4B65-BE6D-CAE54B8F97DE}"/>
            </c:ext>
          </c:extLst>
        </c:ser>
        <c:ser>
          <c:idx val="13"/>
          <c:order val="13"/>
          <c:tx>
            <c:v>VAR3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[164]Acc!$C$20:$C$31</c:f>
              <c:numCache>
                <c:formatCode>General</c:formatCode>
                <c:ptCount val="12"/>
                <c:pt idx="0">
                  <c:v>7.2208523355360247E-6</c:v>
                </c:pt>
                <c:pt idx="1">
                  <c:v>7.2208523355360247E-6</c:v>
                </c:pt>
                <c:pt idx="2">
                  <c:v>7.2208523355360247E-6</c:v>
                </c:pt>
                <c:pt idx="3">
                  <c:v>7.2208523355360247E-6</c:v>
                </c:pt>
                <c:pt idx="4">
                  <c:v>7.2208523355360247E-6</c:v>
                </c:pt>
                <c:pt idx="5">
                  <c:v>7.2208523355360247E-6</c:v>
                </c:pt>
                <c:pt idx="6">
                  <c:v>7.2208523355360247E-6</c:v>
                </c:pt>
                <c:pt idx="7">
                  <c:v>7.2208523355360247E-6</c:v>
                </c:pt>
                <c:pt idx="8">
                  <c:v>7.2208523355360247E-6</c:v>
                </c:pt>
                <c:pt idx="9">
                  <c:v>7.2208523355360247E-6</c:v>
                </c:pt>
                <c:pt idx="10">
                  <c:v>7.2208523355360247E-6</c:v>
                </c:pt>
                <c:pt idx="11">
                  <c:v>7.2208523355360247E-6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9-4B35-BEA8-EF1750FF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GBOOST_4noGA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[165]Acc!$C$20:$C$31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5.3234715570803741E-6</c:v>
                      </c:pt>
                      <c:pt idx="1">
                        <c:v>4.8580858661862154E-6</c:v>
                      </c:pt>
                      <c:pt idx="2">
                        <c:v>3.3799922379097879E-6</c:v>
                      </c:pt>
                      <c:pt idx="3">
                        <c:v>3.6180861361342821E-6</c:v>
                      </c:pt>
                      <c:pt idx="4">
                        <c:v>2.8698338977075551E-6</c:v>
                      </c:pt>
                      <c:pt idx="5">
                        <c:v>2.5967578570141033E-6</c:v>
                      </c:pt>
                      <c:pt idx="6">
                        <c:v>2.6524184410710679E-6</c:v>
                      </c:pt>
                      <c:pt idx="7">
                        <c:v>2.1155878607946835E-6</c:v>
                      </c:pt>
                      <c:pt idx="8">
                        <c:v>1.6322266818249962E-6</c:v>
                      </c:pt>
                      <c:pt idx="9">
                        <c:v>1.8192092754564533E-6</c:v>
                      </c:pt>
                      <c:pt idx="10">
                        <c:v>1.7308902366567033E-6</c:v>
                      </c:pt>
                      <c:pt idx="11">
                        <c:v>1.4908341959459832E-6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BC-4CEA-8400-333DBA67D70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[166]Acc!$C$20:$C$31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BC-4CEA-8400-333DBA67D70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DFM6 no GA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[167]Acc!$C$20:$C$31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5.5452964188254535E-6</c:v>
                      </c:pt>
                      <c:pt idx="1">
                        <c:v>5.47567996474341E-6</c:v>
                      </c:pt>
                      <c:pt idx="2">
                        <c:v>4.8925037998732462E-6</c:v>
                      </c:pt>
                      <c:pt idx="3">
                        <c:v>4.6546493367930656E-6</c:v>
                      </c:pt>
                      <c:pt idx="4">
                        <c:v>4.4327151480794104E-6</c:v>
                      </c:pt>
                      <c:pt idx="5">
                        <c:v>4.4061541412492799E-6</c:v>
                      </c:pt>
                      <c:pt idx="6">
                        <c:v>4.3836208050977432E-6</c:v>
                      </c:pt>
                      <c:pt idx="7">
                        <c:v>4.3157990985511645E-6</c:v>
                      </c:pt>
                      <c:pt idx="8">
                        <c:v>4.1135449344225519E-6</c:v>
                      </c:pt>
                      <c:pt idx="9">
                        <c:v>3.8632174568815617E-6</c:v>
                      </c:pt>
                      <c:pt idx="10">
                        <c:v>3.9841691889827305E-6</c:v>
                      </c:pt>
                      <c:pt idx="11">
                        <c:v>3.95015340204539E-6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BC-4CEA-8400-333DBA67D70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VAR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[159]Acc!$C$20:$C$31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3.4344978284008315E-5</c:v>
                      </c:pt>
                      <c:pt idx="1">
                        <c:v>3.4344978284008315E-5</c:v>
                      </c:pt>
                      <c:pt idx="2">
                        <c:v>3.4344978284008315E-5</c:v>
                      </c:pt>
                      <c:pt idx="3">
                        <c:v>3.4344978284008315E-5</c:v>
                      </c:pt>
                      <c:pt idx="4">
                        <c:v>3.4344978284008315E-5</c:v>
                      </c:pt>
                      <c:pt idx="5">
                        <c:v>3.4344978284008315E-5</c:v>
                      </c:pt>
                      <c:pt idx="6">
                        <c:v>3.4344978284008315E-5</c:v>
                      </c:pt>
                      <c:pt idx="7">
                        <c:v>3.4344978284008315E-5</c:v>
                      </c:pt>
                      <c:pt idx="8">
                        <c:v>3.4344978284008315E-5</c:v>
                      </c:pt>
                      <c:pt idx="9">
                        <c:v>3.4344978284008315E-5</c:v>
                      </c:pt>
                      <c:pt idx="10">
                        <c:v>3.4344978284008315E-5</c:v>
                      </c:pt>
                      <c:pt idx="11">
                        <c:v>3.4344978284008315E-5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9BC-4CEA-8400-333DBA67D70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[168]Acc!$C$20:$C$31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BC-4CEA-8400-333DBA67D70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RF_noGA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[169]Acc!$C$20:$C$31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4.1236004852170037E-6</c:v>
                      </c:pt>
                      <c:pt idx="1">
                        <c:v>4.7530303042712147E-6</c:v>
                      </c:pt>
                      <c:pt idx="2">
                        <c:v>3.2372134915416789E-6</c:v>
                      </c:pt>
                      <c:pt idx="3">
                        <c:v>3.593598144400956E-6</c:v>
                      </c:pt>
                      <c:pt idx="4">
                        <c:v>3.691399866656075E-6</c:v>
                      </c:pt>
                      <c:pt idx="5">
                        <c:v>3.4760714795191487E-6</c:v>
                      </c:pt>
                      <c:pt idx="6">
                        <c:v>3.4795403861986877E-6</c:v>
                      </c:pt>
                      <c:pt idx="7">
                        <c:v>3.7099466467438883E-6</c:v>
                      </c:pt>
                      <c:pt idx="8">
                        <c:v>3.0150791713020076E-6</c:v>
                      </c:pt>
                      <c:pt idx="9">
                        <c:v>3.0780454792601085E-6</c:v>
                      </c:pt>
                      <c:pt idx="10">
                        <c:v>3.1581950945928073E-6</c:v>
                      </c:pt>
                      <c:pt idx="11">
                        <c:v>3.2602681863358155E-6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9BC-4CEA-8400-333DBA67D70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Holt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2.5918258479977719E-5</c:v>
                      </c:pt>
                      <c:pt idx="1">
                        <c:v>2.5918258479977719E-5</c:v>
                      </c:pt>
                      <c:pt idx="2">
                        <c:v>2.5918258479977719E-5</c:v>
                      </c:pt>
                      <c:pt idx="3">
                        <c:v>2.5918258479977719E-5</c:v>
                      </c:pt>
                      <c:pt idx="4">
                        <c:v>2.5918258479977719E-5</c:v>
                      </c:pt>
                      <c:pt idx="5">
                        <c:v>2.5918258479977719E-5</c:v>
                      </c:pt>
                      <c:pt idx="6">
                        <c:v>2.5918258479977719E-5</c:v>
                      </c:pt>
                      <c:pt idx="7">
                        <c:v>2.5918258479977719E-5</c:v>
                      </c:pt>
                      <c:pt idx="8">
                        <c:v>2.5918258479977719E-5</c:v>
                      </c:pt>
                      <c:pt idx="9">
                        <c:v>2.5918258479977719E-5</c:v>
                      </c:pt>
                      <c:pt idx="10">
                        <c:v>2.5918258479977719E-5</c:v>
                      </c:pt>
                      <c:pt idx="11">
                        <c:v>2.5918258479977719E-5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9BC-4CEA-8400-333DBA67D70D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7.5000000000000027E-6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883289922961527"/>
          <c:y val="8.0198308544765246E-3"/>
          <c:w val="0.51035620401585269"/>
          <c:h val="0.17625822712123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layout>
        <c:manualLayout>
          <c:xMode val="edge"/>
          <c:yMode val="edge"/>
          <c:x val="8.3055995796507118E-2"/>
          <c:y val="2.77777017449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GBOOST_4noGA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[165]Acc!$B$20:$B$31</c:f>
              <c:numCache>
                <c:formatCode>General</c:formatCode>
                <c:ptCount val="12"/>
                <c:pt idx="0">
                  <c:v>1.4380535291392352E-6</c:v>
                </c:pt>
                <c:pt idx="1">
                  <c:v>1.4380535291392352E-6</c:v>
                </c:pt>
                <c:pt idx="2">
                  <c:v>1.4380535291392352E-6</c:v>
                </c:pt>
                <c:pt idx="3">
                  <c:v>1.4380535291392352E-6</c:v>
                </c:pt>
                <c:pt idx="4">
                  <c:v>1.4380535291392352E-6</c:v>
                </c:pt>
                <c:pt idx="5">
                  <c:v>1.4380535291392352E-6</c:v>
                </c:pt>
                <c:pt idx="6">
                  <c:v>1.4380535291392352E-6</c:v>
                </c:pt>
                <c:pt idx="7">
                  <c:v>1.4380535291392352E-6</c:v>
                </c:pt>
                <c:pt idx="8">
                  <c:v>1.4380535291392352E-6</c:v>
                </c:pt>
                <c:pt idx="9">
                  <c:v>1.4380535291392352E-6</c:v>
                </c:pt>
                <c:pt idx="10">
                  <c:v>1.4380535291392352E-6</c:v>
                </c:pt>
                <c:pt idx="11">
                  <c:v>1.4380535291392352E-6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1EC-4B11-94DF-90E5A369FB8D}"/>
            </c:ext>
          </c:extLst>
        </c:ser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[157]Acc!$B$20:$B$31</c:f>
              <c:numCache>
                <c:formatCode>General</c:formatCode>
                <c:ptCount val="12"/>
                <c:pt idx="0">
                  <c:v>4.3667774738624974E-6</c:v>
                </c:pt>
                <c:pt idx="1">
                  <c:v>4.3667774738624974E-6</c:v>
                </c:pt>
                <c:pt idx="2">
                  <c:v>4.3667774738624974E-6</c:v>
                </c:pt>
                <c:pt idx="3">
                  <c:v>4.3667774738624974E-6</c:v>
                </c:pt>
                <c:pt idx="4">
                  <c:v>4.3667774738624974E-6</c:v>
                </c:pt>
                <c:pt idx="5">
                  <c:v>4.3667774738624974E-6</c:v>
                </c:pt>
                <c:pt idx="6">
                  <c:v>4.3667774738624974E-6</c:v>
                </c:pt>
                <c:pt idx="7">
                  <c:v>4.3667774738624974E-6</c:v>
                </c:pt>
                <c:pt idx="8">
                  <c:v>4.3667774738624974E-6</c:v>
                </c:pt>
                <c:pt idx="9">
                  <c:v>4.3667774738624974E-6</c:v>
                </c:pt>
                <c:pt idx="10">
                  <c:v>4.3667774738624974E-6</c:v>
                </c:pt>
                <c:pt idx="11">
                  <c:v>4.3667774738624974E-6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C-4B11-94DF-90E5A369FB8D}"/>
            </c:ext>
          </c:extLst>
        </c:ser>
        <c:ser>
          <c:idx val="4"/>
          <c:order val="4"/>
          <c:tx>
            <c:v>DFM6_noGA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[167]Acc!$B$20:$B$31</c:f>
              <c:numCache>
                <c:formatCode>General</c:formatCode>
                <c:ptCount val="12"/>
                <c:pt idx="0">
                  <c:v>3.1570631293255306E-6</c:v>
                </c:pt>
                <c:pt idx="1">
                  <c:v>3.157674902102915E-6</c:v>
                </c:pt>
                <c:pt idx="2">
                  <c:v>3.1669313378586608E-6</c:v>
                </c:pt>
                <c:pt idx="3">
                  <c:v>3.189775134214009E-6</c:v>
                </c:pt>
                <c:pt idx="4">
                  <c:v>3.1192827856883681E-6</c:v>
                </c:pt>
                <c:pt idx="5">
                  <c:v>3.1218135287862268E-6</c:v>
                </c:pt>
                <c:pt idx="6">
                  <c:v>3.1261533384365427E-6</c:v>
                </c:pt>
                <c:pt idx="7">
                  <c:v>3.0423623843973709E-6</c:v>
                </c:pt>
                <c:pt idx="8">
                  <c:v>3.0429677406718324E-6</c:v>
                </c:pt>
                <c:pt idx="9">
                  <c:v>3.0434447553912286E-6</c:v>
                </c:pt>
                <c:pt idx="10">
                  <c:v>3.0384533579869525E-6</c:v>
                </c:pt>
                <c:pt idx="11">
                  <c:v>3.0393335141522839E-6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91EC-4B11-94DF-90E5A369FB8D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[159]Acc!$B$20:$B$31</c:f>
              <c:numCache>
                <c:formatCode>General</c:formatCode>
                <c:ptCount val="12"/>
                <c:pt idx="0">
                  <c:v>1.9196680667720427E-5</c:v>
                </c:pt>
                <c:pt idx="1">
                  <c:v>1.9196680667720427E-5</c:v>
                </c:pt>
                <c:pt idx="2">
                  <c:v>1.9196680667720427E-5</c:v>
                </c:pt>
                <c:pt idx="3">
                  <c:v>1.9196680667720427E-5</c:v>
                </c:pt>
                <c:pt idx="4">
                  <c:v>1.9196680667720427E-5</c:v>
                </c:pt>
                <c:pt idx="5">
                  <c:v>1.9196680667720427E-5</c:v>
                </c:pt>
                <c:pt idx="6">
                  <c:v>1.9196680667720427E-5</c:v>
                </c:pt>
                <c:pt idx="7">
                  <c:v>1.9196680667720427E-5</c:v>
                </c:pt>
                <c:pt idx="8">
                  <c:v>1.9196680667720427E-5</c:v>
                </c:pt>
                <c:pt idx="9">
                  <c:v>1.9196680667720427E-5</c:v>
                </c:pt>
                <c:pt idx="10">
                  <c:v>1.9196680667720427E-5</c:v>
                </c:pt>
                <c:pt idx="11">
                  <c:v>1.9196680667720427E-5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C-4B11-94DF-90E5A369FB8D}"/>
            </c:ext>
          </c:extLst>
        </c:ser>
        <c:ser>
          <c:idx val="7"/>
          <c:order val="7"/>
          <c:tx>
            <c:v>RF_noGA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[169]Acc!$B$20:$B$31</c:f>
              <c:numCache>
                <c:formatCode>General</c:formatCode>
                <c:ptCount val="12"/>
                <c:pt idx="0">
                  <c:v>2.7735758764937937E-6</c:v>
                </c:pt>
                <c:pt idx="1">
                  <c:v>2.7735758764937937E-6</c:v>
                </c:pt>
                <c:pt idx="2">
                  <c:v>2.7735758764937937E-6</c:v>
                </c:pt>
                <c:pt idx="3">
                  <c:v>2.7735758764937937E-6</c:v>
                </c:pt>
                <c:pt idx="4">
                  <c:v>2.7735758764937937E-6</c:v>
                </c:pt>
                <c:pt idx="5">
                  <c:v>2.7735758764937937E-6</c:v>
                </c:pt>
                <c:pt idx="6">
                  <c:v>2.7735758764937937E-6</c:v>
                </c:pt>
                <c:pt idx="7">
                  <c:v>2.7735758764937937E-6</c:v>
                </c:pt>
                <c:pt idx="8">
                  <c:v>2.7735758764937937E-6</c:v>
                </c:pt>
                <c:pt idx="9">
                  <c:v>2.7735758764937937E-6</c:v>
                </c:pt>
                <c:pt idx="10">
                  <c:v>2.7735758764937937E-6</c:v>
                </c:pt>
                <c:pt idx="11">
                  <c:v>2.7735758764937937E-6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91EC-4B11-94DF-90E5A369FB8D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[160]Acc!$B$20:$B$31</c:f>
              <c:numCache>
                <c:formatCode>General</c:formatCode>
                <c:ptCount val="12"/>
                <c:pt idx="0">
                  <c:v>1.8321573138575817E-5</c:v>
                </c:pt>
                <c:pt idx="1">
                  <c:v>1.8321573138575817E-5</c:v>
                </c:pt>
                <c:pt idx="2">
                  <c:v>1.8321573138575817E-5</c:v>
                </c:pt>
                <c:pt idx="3">
                  <c:v>1.8321573138575817E-5</c:v>
                </c:pt>
                <c:pt idx="4">
                  <c:v>1.8321573138575817E-5</c:v>
                </c:pt>
                <c:pt idx="5">
                  <c:v>1.8321573138575817E-5</c:v>
                </c:pt>
                <c:pt idx="6">
                  <c:v>1.8321573138575817E-5</c:v>
                </c:pt>
                <c:pt idx="7">
                  <c:v>1.8321573138575817E-5</c:v>
                </c:pt>
                <c:pt idx="8">
                  <c:v>1.8321573138575817E-5</c:v>
                </c:pt>
                <c:pt idx="9">
                  <c:v>1.8321573138575817E-5</c:v>
                </c:pt>
                <c:pt idx="10">
                  <c:v>1.8321573138575817E-5</c:v>
                </c:pt>
                <c:pt idx="11">
                  <c:v>1.8321573138575817E-5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C-4B11-94DF-90E5A369FB8D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[161]Acc!$B$20:$B$31</c:f>
              <c:numCache>
                <c:formatCode>General</c:formatCode>
                <c:ptCount val="12"/>
                <c:pt idx="0">
                  <c:v>5.0458284064494272E-6</c:v>
                </c:pt>
                <c:pt idx="1">
                  <c:v>5.0458284064494272E-6</c:v>
                </c:pt>
                <c:pt idx="2">
                  <c:v>5.0458284064494272E-6</c:v>
                </c:pt>
                <c:pt idx="3">
                  <c:v>5.0458284064494272E-6</c:v>
                </c:pt>
                <c:pt idx="4">
                  <c:v>5.0458284064494272E-6</c:v>
                </c:pt>
                <c:pt idx="5">
                  <c:v>5.0458284064494272E-6</c:v>
                </c:pt>
                <c:pt idx="6">
                  <c:v>5.0458284064494272E-6</c:v>
                </c:pt>
                <c:pt idx="7">
                  <c:v>5.0458284064494272E-6</c:v>
                </c:pt>
                <c:pt idx="8">
                  <c:v>5.0458284064494272E-6</c:v>
                </c:pt>
                <c:pt idx="9">
                  <c:v>5.0458284064494272E-6</c:v>
                </c:pt>
                <c:pt idx="10">
                  <c:v>5.0458284064494272E-6</c:v>
                </c:pt>
                <c:pt idx="11">
                  <c:v>5.0458284064494272E-6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EC-4B11-94DF-90E5A369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[166]Acc!$B$20:$B$31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1.5345447690535663E-6</c:v>
                      </c:pt>
                      <c:pt idx="1">
                        <c:v>1.4938922890838669E-6</c:v>
                      </c:pt>
                      <c:pt idx="2">
                        <c:v>1.5265381561337139E-6</c:v>
                      </c:pt>
                      <c:pt idx="3">
                        <c:v>1.5508416764138535E-6</c:v>
                      </c:pt>
                      <c:pt idx="4">
                        <c:v>1.5843653294003903E-6</c:v>
                      </c:pt>
                      <c:pt idx="5">
                        <c:v>1.6131174676809071E-6</c:v>
                      </c:pt>
                      <c:pt idx="6">
                        <c:v>1.6188757759837332E-6</c:v>
                      </c:pt>
                      <c:pt idx="7">
                        <c:v>1.5984368973681302E-6</c:v>
                      </c:pt>
                      <c:pt idx="8">
                        <c:v>1.5888530835328696E-6</c:v>
                      </c:pt>
                      <c:pt idx="9">
                        <c:v>1.609871320279469E-6</c:v>
                      </c:pt>
                      <c:pt idx="10">
                        <c:v>1.6722393173212744E-6</c:v>
                      </c:pt>
                      <c:pt idx="11">
                        <c:v>1.6735163084706314E-6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1EC-4B11-94DF-90E5A369FB8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DFM7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[158]Acc!$B$20:$B$31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1.6969906383919261E-6</c:v>
                      </c:pt>
                      <c:pt idx="1">
                        <c:v>1.7080641580745986E-6</c:v>
                      </c:pt>
                      <c:pt idx="2">
                        <c:v>1.7254574789965692E-6</c:v>
                      </c:pt>
                      <c:pt idx="3">
                        <c:v>1.7415808452320992E-6</c:v>
                      </c:pt>
                      <c:pt idx="4">
                        <c:v>1.7780332550469144E-6</c:v>
                      </c:pt>
                      <c:pt idx="5">
                        <c:v>1.8110485162148219E-6</c:v>
                      </c:pt>
                      <c:pt idx="6">
                        <c:v>1.8335785881166393E-6</c:v>
                      </c:pt>
                      <c:pt idx="7">
                        <c:v>1.8486795558032393E-6</c:v>
                      </c:pt>
                      <c:pt idx="8">
                        <c:v>1.8618461122170747E-6</c:v>
                      </c:pt>
                      <c:pt idx="9">
                        <c:v>1.8797252567043912E-6</c:v>
                      </c:pt>
                      <c:pt idx="10">
                        <c:v>1.9336665672508363E-6</c:v>
                      </c:pt>
                      <c:pt idx="11">
                        <c:v>1.9360256973824677E-6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EC-4B11-94DF-90E5A369FB8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[168]Acc!$B$20:$B$31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1.0929930118043371E-6</c:v>
                      </c:pt>
                      <c:pt idx="1">
                        <c:v>1.0929930118043371E-6</c:v>
                      </c:pt>
                      <c:pt idx="2">
                        <c:v>1.0929930118043371E-6</c:v>
                      </c:pt>
                      <c:pt idx="3">
                        <c:v>1.0929930118043371E-6</c:v>
                      </c:pt>
                      <c:pt idx="4">
                        <c:v>1.0929930118043371E-6</c:v>
                      </c:pt>
                      <c:pt idx="5">
                        <c:v>1.0929930118043371E-6</c:v>
                      </c:pt>
                      <c:pt idx="6">
                        <c:v>1.0929930118043371E-6</c:v>
                      </c:pt>
                      <c:pt idx="7">
                        <c:v>1.0929930118043371E-6</c:v>
                      </c:pt>
                      <c:pt idx="8">
                        <c:v>1.0929930118043371E-6</c:v>
                      </c:pt>
                      <c:pt idx="9">
                        <c:v>1.0929930118043371E-6</c:v>
                      </c:pt>
                      <c:pt idx="10">
                        <c:v>1.0929930118043371E-6</c:v>
                      </c:pt>
                      <c:pt idx="11">
                        <c:v>1.0929930118043371E-6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1EC-4B11-94DF-90E5A369FB8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RF_5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Acc!$DF$17:$DF$23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EC-4B11-94DF-90E5A369FB8D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7.000000000000002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3102395423031475"/>
          <c:y val="8.371000351014117E-3"/>
          <c:w val="0.56613810725124725"/>
          <c:h val="0.20857925565397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9.4765203825541919E-2"/>
          <c:y val="4.13012081206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GBOOST_4noGA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[165]Acc!$C$20:$C$31</c:f>
              <c:numCache>
                <c:formatCode>General</c:formatCode>
                <c:ptCount val="12"/>
                <c:pt idx="0">
                  <c:v>5.3234715570803741E-6</c:v>
                </c:pt>
                <c:pt idx="1">
                  <c:v>4.8580858661862154E-6</c:v>
                </c:pt>
                <c:pt idx="2">
                  <c:v>3.3799922379097879E-6</c:v>
                </c:pt>
                <c:pt idx="3">
                  <c:v>3.6180861361342821E-6</c:v>
                </c:pt>
                <c:pt idx="4">
                  <c:v>2.8698338977075551E-6</c:v>
                </c:pt>
                <c:pt idx="5">
                  <c:v>2.5967578570141033E-6</c:v>
                </c:pt>
                <c:pt idx="6">
                  <c:v>2.6524184410710679E-6</c:v>
                </c:pt>
                <c:pt idx="7">
                  <c:v>2.1155878607946835E-6</c:v>
                </c:pt>
                <c:pt idx="8">
                  <c:v>1.6322266818249962E-6</c:v>
                </c:pt>
                <c:pt idx="9">
                  <c:v>1.8192092754564533E-6</c:v>
                </c:pt>
                <c:pt idx="10">
                  <c:v>1.7308902366567033E-6</c:v>
                </c:pt>
                <c:pt idx="11">
                  <c:v>1.4908341959459832E-6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F8D-4FA8-BDB6-EBBE8891A6E7}"/>
            </c:ext>
          </c:extLst>
        </c:ser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[157]Acc!$C$20:$C$31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D-4FA8-BDB6-EBBE8891A6E7}"/>
            </c:ext>
          </c:extLst>
        </c:ser>
        <c:ser>
          <c:idx val="4"/>
          <c:order val="4"/>
          <c:tx>
            <c:v>DFM6 no 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[167]Acc!$C$20:$C$31</c:f>
              <c:numCache>
                <c:formatCode>General</c:formatCode>
                <c:ptCount val="12"/>
                <c:pt idx="0">
                  <c:v>5.5452964188254535E-6</c:v>
                </c:pt>
                <c:pt idx="1">
                  <c:v>5.47567996474341E-6</c:v>
                </c:pt>
                <c:pt idx="2">
                  <c:v>4.8925037998732462E-6</c:v>
                </c:pt>
                <c:pt idx="3">
                  <c:v>4.6546493367930656E-6</c:v>
                </c:pt>
                <c:pt idx="4">
                  <c:v>4.4327151480794104E-6</c:v>
                </c:pt>
                <c:pt idx="5">
                  <c:v>4.4061541412492799E-6</c:v>
                </c:pt>
                <c:pt idx="6">
                  <c:v>4.3836208050977432E-6</c:v>
                </c:pt>
                <c:pt idx="7">
                  <c:v>4.3157990985511645E-6</c:v>
                </c:pt>
                <c:pt idx="8">
                  <c:v>4.1135449344225519E-6</c:v>
                </c:pt>
                <c:pt idx="9">
                  <c:v>3.8632174568815617E-6</c:v>
                </c:pt>
                <c:pt idx="10">
                  <c:v>3.9841691889827305E-6</c:v>
                </c:pt>
                <c:pt idx="11">
                  <c:v>3.95015340204539E-6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CF8D-4FA8-BDB6-EBBE8891A6E7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[159]Acc!$C$20:$C$31</c:f>
              <c:numCache>
                <c:formatCode>General</c:formatCode>
                <c:ptCount val="12"/>
                <c:pt idx="0">
                  <c:v>3.4344978284008315E-5</c:v>
                </c:pt>
                <c:pt idx="1">
                  <c:v>3.4344978284008315E-5</c:v>
                </c:pt>
                <c:pt idx="2">
                  <c:v>3.4344978284008315E-5</c:v>
                </c:pt>
                <c:pt idx="3">
                  <c:v>3.4344978284008315E-5</c:v>
                </c:pt>
                <c:pt idx="4">
                  <c:v>3.4344978284008315E-5</c:v>
                </c:pt>
                <c:pt idx="5">
                  <c:v>3.4344978284008315E-5</c:v>
                </c:pt>
                <c:pt idx="6">
                  <c:v>3.4344978284008315E-5</c:v>
                </c:pt>
                <c:pt idx="7">
                  <c:v>3.4344978284008315E-5</c:v>
                </c:pt>
                <c:pt idx="8">
                  <c:v>3.4344978284008315E-5</c:v>
                </c:pt>
                <c:pt idx="9">
                  <c:v>3.4344978284008315E-5</c:v>
                </c:pt>
                <c:pt idx="10">
                  <c:v>3.4344978284008315E-5</c:v>
                </c:pt>
                <c:pt idx="11">
                  <c:v>3.4344978284008315E-5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D-4FA8-BDB6-EBBE8891A6E7}"/>
            </c:ext>
          </c:extLst>
        </c:ser>
        <c:ser>
          <c:idx val="7"/>
          <c:order val="7"/>
          <c:tx>
            <c:v>RF_noGA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[169]Acc!$C$20:$C$31</c:f>
              <c:numCache>
                <c:formatCode>General</c:formatCode>
                <c:ptCount val="12"/>
                <c:pt idx="0">
                  <c:v>4.1236004852170037E-6</c:v>
                </c:pt>
                <c:pt idx="1">
                  <c:v>4.7530303042712147E-6</c:v>
                </c:pt>
                <c:pt idx="2">
                  <c:v>3.2372134915416789E-6</c:v>
                </c:pt>
                <c:pt idx="3">
                  <c:v>3.593598144400956E-6</c:v>
                </c:pt>
                <c:pt idx="4">
                  <c:v>3.691399866656075E-6</c:v>
                </c:pt>
                <c:pt idx="5">
                  <c:v>3.4760714795191487E-6</c:v>
                </c:pt>
                <c:pt idx="6">
                  <c:v>3.4795403861986877E-6</c:v>
                </c:pt>
                <c:pt idx="7">
                  <c:v>3.7099466467438883E-6</c:v>
                </c:pt>
                <c:pt idx="8">
                  <c:v>3.0150791713020076E-6</c:v>
                </c:pt>
                <c:pt idx="9">
                  <c:v>3.0780454792601085E-6</c:v>
                </c:pt>
                <c:pt idx="10">
                  <c:v>3.1581950945928073E-6</c:v>
                </c:pt>
                <c:pt idx="11">
                  <c:v>3.2602681863358155E-6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CF8D-4FA8-BDB6-EBBE8891A6E7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[160]Acc!$C$20:$C$31</c:f>
              <c:numCache>
                <c:formatCode>General</c:formatCode>
                <c:ptCount val="12"/>
                <c:pt idx="0">
                  <c:v>2.5918258479977719E-5</c:v>
                </c:pt>
                <c:pt idx="1">
                  <c:v>2.5918258479977719E-5</c:v>
                </c:pt>
                <c:pt idx="2">
                  <c:v>2.5918258479977719E-5</c:v>
                </c:pt>
                <c:pt idx="3">
                  <c:v>2.5918258479977719E-5</c:v>
                </c:pt>
                <c:pt idx="4">
                  <c:v>2.5918258479977719E-5</c:v>
                </c:pt>
                <c:pt idx="5">
                  <c:v>2.5918258479977719E-5</c:v>
                </c:pt>
                <c:pt idx="6">
                  <c:v>2.5918258479977719E-5</c:v>
                </c:pt>
                <c:pt idx="7">
                  <c:v>2.5918258479977719E-5</c:v>
                </c:pt>
                <c:pt idx="8">
                  <c:v>2.5918258479977719E-5</c:v>
                </c:pt>
                <c:pt idx="9">
                  <c:v>2.5918258479977719E-5</c:v>
                </c:pt>
                <c:pt idx="10">
                  <c:v>2.5918258479977719E-5</c:v>
                </c:pt>
                <c:pt idx="11">
                  <c:v>2.5918258479977719E-5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D-4FA8-BDB6-EBBE8891A6E7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[161]Acc!$C$20:$C$31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8D-4FA8-BDB6-EBBE8891A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[166]Acc!$C$20:$C$31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F8D-4FA8-BDB6-EBBE8891A6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DFM7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[158]Acc!$C$20:$C$31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4.5176788983820189E-6</c:v>
                      </c:pt>
                      <c:pt idx="1">
                        <c:v>4.5153975772094873E-6</c:v>
                      </c:pt>
                      <c:pt idx="2">
                        <c:v>3.8218739517555168E-6</c:v>
                      </c:pt>
                      <c:pt idx="3">
                        <c:v>3.7862735273111163E-6</c:v>
                      </c:pt>
                      <c:pt idx="4">
                        <c:v>3.2910312545752192E-6</c:v>
                      </c:pt>
                      <c:pt idx="5">
                        <c:v>2.3806414571966853E-6</c:v>
                      </c:pt>
                      <c:pt idx="6">
                        <c:v>1.8933867850561464E-6</c:v>
                      </c:pt>
                      <c:pt idx="7">
                        <c:v>1.6907765368675229E-6</c:v>
                      </c:pt>
                      <c:pt idx="8">
                        <c:v>1.8054267558464632E-6</c:v>
                      </c:pt>
                      <c:pt idx="9">
                        <c:v>1.8912749203125067E-6</c:v>
                      </c:pt>
                      <c:pt idx="10">
                        <c:v>1.9869111537232087E-6</c:v>
                      </c:pt>
                      <c:pt idx="11">
                        <c:v>2.1003397241293815E-6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8D-4FA8-BDB6-EBBE8891A6E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[168]Acc!$C$20:$C$31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8D-4FA8-BDB6-EBBE8891A6E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RF_5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Acc!$DG$17:$DG$23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8D-4FA8-BDB6-EBBE8891A6E7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3.5000000000000017E-5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28333281739064764"/>
          <c:y val="3.9461706780562376E-3"/>
          <c:w val="0.71514451158276471"/>
          <c:h val="0.17918960044382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9.4765203825541919E-2"/>
          <c:y val="4.13012081206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GBOOST_4noGA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[165]Acc!$C$20:$C$31</c:f>
              <c:numCache>
                <c:formatCode>General</c:formatCode>
                <c:ptCount val="12"/>
                <c:pt idx="0">
                  <c:v>5.3234715570803741E-6</c:v>
                </c:pt>
                <c:pt idx="1">
                  <c:v>4.8580858661862154E-6</c:v>
                </c:pt>
                <c:pt idx="2">
                  <c:v>3.3799922379097879E-6</c:v>
                </c:pt>
                <c:pt idx="3">
                  <c:v>3.6180861361342821E-6</c:v>
                </c:pt>
                <c:pt idx="4">
                  <c:v>2.8698338977075551E-6</c:v>
                </c:pt>
                <c:pt idx="5">
                  <c:v>2.5967578570141033E-6</c:v>
                </c:pt>
                <c:pt idx="6">
                  <c:v>2.6524184410710679E-6</c:v>
                </c:pt>
                <c:pt idx="7">
                  <c:v>2.1155878607946835E-6</c:v>
                </c:pt>
                <c:pt idx="8">
                  <c:v>1.6322266818249962E-6</c:v>
                </c:pt>
                <c:pt idx="9">
                  <c:v>1.8192092754564533E-6</c:v>
                </c:pt>
                <c:pt idx="10">
                  <c:v>1.7308902366567033E-6</c:v>
                </c:pt>
                <c:pt idx="11">
                  <c:v>1.4908341959459832E-6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209-41C9-B2E3-682980040AD8}"/>
            </c:ext>
          </c:extLst>
        </c:ser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[157]Acc!$C$20:$C$31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9-41C9-B2E3-682980040AD8}"/>
            </c:ext>
          </c:extLst>
        </c:ser>
        <c:ser>
          <c:idx val="4"/>
          <c:order val="4"/>
          <c:tx>
            <c:v>DFM6 no 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[167]Acc!$C$20:$C$31</c:f>
              <c:numCache>
                <c:formatCode>General</c:formatCode>
                <c:ptCount val="12"/>
                <c:pt idx="0">
                  <c:v>5.5452964188254535E-6</c:v>
                </c:pt>
                <c:pt idx="1">
                  <c:v>5.47567996474341E-6</c:v>
                </c:pt>
                <c:pt idx="2">
                  <c:v>4.8925037998732462E-6</c:v>
                </c:pt>
                <c:pt idx="3">
                  <c:v>4.6546493367930656E-6</c:v>
                </c:pt>
                <c:pt idx="4">
                  <c:v>4.4327151480794104E-6</c:v>
                </c:pt>
                <c:pt idx="5">
                  <c:v>4.4061541412492799E-6</c:v>
                </c:pt>
                <c:pt idx="6">
                  <c:v>4.3836208050977432E-6</c:v>
                </c:pt>
                <c:pt idx="7">
                  <c:v>4.3157990985511645E-6</c:v>
                </c:pt>
                <c:pt idx="8">
                  <c:v>4.1135449344225519E-6</c:v>
                </c:pt>
                <c:pt idx="9">
                  <c:v>3.8632174568815617E-6</c:v>
                </c:pt>
                <c:pt idx="10">
                  <c:v>3.9841691889827305E-6</c:v>
                </c:pt>
                <c:pt idx="11">
                  <c:v>3.95015340204539E-6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209-41C9-B2E3-682980040AD8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[159]Acc!$C$20:$C$31</c:f>
              <c:numCache>
                <c:formatCode>General</c:formatCode>
                <c:ptCount val="12"/>
                <c:pt idx="0">
                  <c:v>3.4344978284008315E-5</c:v>
                </c:pt>
                <c:pt idx="1">
                  <c:v>3.4344978284008315E-5</c:v>
                </c:pt>
                <c:pt idx="2">
                  <c:v>3.4344978284008315E-5</c:v>
                </c:pt>
                <c:pt idx="3">
                  <c:v>3.4344978284008315E-5</c:v>
                </c:pt>
                <c:pt idx="4">
                  <c:v>3.4344978284008315E-5</c:v>
                </c:pt>
                <c:pt idx="5">
                  <c:v>3.4344978284008315E-5</c:v>
                </c:pt>
                <c:pt idx="6">
                  <c:v>3.4344978284008315E-5</c:v>
                </c:pt>
                <c:pt idx="7">
                  <c:v>3.4344978284008315E-5</c:v>
                </c:pt>
                <c:pt idx="8">
                  <c:v>3.4344978284008315E-5</c:v>
                </c:pt>
                <c:pt idx="9">
                  <c:v>3.4344978284008315E-5</c:v>
                </c:pt>
                <c:pt idx="10">
                  <c:v>3.4344978284008315E-5</c:v>
                </c:pt>
                <c:pt idx="11">
                  <c:v>3.4344978284008315E-5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9-41C9-B2E3-682980040AD8}"/>
            </c:ext>
          </c:extLst>
        </c:ser>
        <c:ser>
          <c:idx val="7"/>
          <c:order val="7"/>
          <c:tx>
            <c:v>RF_noGA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[169]Acc!$C$20:$C$31</c:f>
              <c:numCache>
                <c:formatCode>General</c:formatCode>
                <c:ptCount val="12"/>
                <c:pt idx="0">
                  <c:v>4.1236004852170037E-6</c:v>
                </c:pt>
                <c:pt idx="1">
                  <c:v>4.7530303042712147E-6</c:v>
                </c:pt>
                <c:pt idx="2">
                  <c:v>3.2372134915416789E-6</c:v>
                </c:pt>
                <c:pt idx="3">
                  <c:v>3.593598144400956E-6</c:v>
                </c:pt>
                <c:pt idx="4">
                  <c:v>3.691399866656075E-6</c:v>
                </c:pt>
                <c:pt idx="5">
                  <c:v>3.4760714795191487E-6</c:v>
                </c:pt>
                <c:pt idx="6">
                  <c:v>3.4795403861986877E-6</c:v>
                </c:pt>
                <c:pt idx="7">
                  <c:v>3.7099466467438883E-6</c:v>
                </c:pt>
                <c:pt idx="8">
                  <c:v>3.0150791713020076E-6</c:v>
                </c:pt>
                <c:pt idx="9">
                  <c:v>3.0780454792601085E-6</c:v>
                </c:pt>
                <c:pt idx="10">
                  <c:v>3.1581950945928073E-6</c:v>
                </c:pt>
                <c:pt idx="11">
                  <c:v>3.2602681863358155E-6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209-41C9-B2E3-682980040AD8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[160]Acc!$C$20:$C$31</c:f>
              <c:numCache>
                <c:formatCode>General</c:formatCode>
                <c:ptCount val="12"/>
                <c:pt idx="0">
                  <c:v>2.5918258479977719E-5</c:v>
                </c:pt>
                <c:pt idx="1">
                  <c:v>2.5918258479977719E-5</c:v>
                </c:pt>
                <c:pt idx="2">
                  <c:v>2.5918258479977719E-5</c:v>
                </c:pt>
                <c:pt idx="3">
                  <c:v>2.5918258479977719E-5</c:v>
                </c:pt>
                <c:pt idx="4">
                  <c:v>2.5918258479977719E-5</c:v>
                </c:pt>
                <c:pt idx="5">
                  <c:v>2.5918258479977719E-5</c:v>
                </c:pt>
                <c:pt idx="6">
                  <c:v>2.5918258479977719E-5</c:v>
                </c:pt>
                <c:pt idx="7">
                  <c:v>2.5918258479977719E-5</c:v>
                </c:pt>
                <c:pt idx="8">
                  <c:v>2.5918258479977719E-5</c:v>
                </c:pt>
                <c:pt idx="9">
                  <c:v>2.5918258479977719E-5</c:v>
                </c:pt>
                <c:pt idx="10">
                  <c:v>2.5918258479977719E-5</c:v>
                </c:pt>
                <c:pt idx="11">
                  <c:v>2.5918258479977719E-5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09-41C9-B2E3-682980040AD8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[161]Acc!$C$20:$C$31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09-41C9-B2E3-68298004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[166]Acc!$C$20:$C$31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209-41C9-B2E3-682980040AD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DFM7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[158]Acc!$C$20:$C$31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4.5176788983820189E-6</c:v>
                      </c:pt>
                      <c:pt idx="1">
                        <c:v>4.5153975772094873E-6</c:v>
                      </c:pt>
                      <c:pt idx="2">
                        <c:v>3.8218739517555168E-6</c:v>
                      </c:pt>
                      <c:pt idx="3">
                        <c:v>3.7862735273111163E-6</c:v>
                      </c:pt>
                      <c:pt idx="4">
                        <c:v>3.2910312545752192E-6</c:v>
                      </c:pt>
                      <c:pt idx="5">
                        <c:v>2.3806414571966853E-6</c:v>
                      </c:pt>
                      <c:pt idx="6">
                        <c:v>1.8933867850561464E-6</c:v>
                      </c:pt>
                      <c:pt idx="7">
                        <c:v>1.6907765368675229E-6</c:v>
                      </c:pt>
                      <c:pt idx="8">
                        <c:v>1.8054267558464632E-6</c:v>
                      </c:pt>
                      <c:pt idx="9">
                        <c:v>1.8912749203125067E-6</c:v>
                      </c:pt>
                      <c:pt idx="10">
                        <c:v>1.9869111537232087E-6</c:v>
                      </c:pt>
                      <c:pt idx="11">
                        <c:v>2.1003397241293815E-6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09-41C9-B2E3-682980040AD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[168]Acc!$C$20:$C$31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09-41C9-B2E3-682980040AD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RF_5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Acc!$DG$17:$DG$23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09-41C9-B2E3-682980040AD8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9.0000000000000036E-6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28333281739064764"/>
          <c:y val="3.9461706780562376E-3"/>
          <c:w val="0.71514451158276471"/>
          <c:h val="0.17918960044382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317501</xdr:colOff>
      <xdr:row>16</xdr:row>
      <xdr:rowOff>0</xdr:rowOff>
    </xdr:from>
    <xdr:to>
      <xdr:col>117</xdr:col>
      <xdr:colOff>365760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22F8C-35C9-4FDF-BD68-281A92E56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120</xdr:col>
      <xdr:colOff>389832</xdr:colOff>
      <xdr:row>16</xdr:row>
      <xdr:rowOff>0</xdr:rowOff>
    </xdr:from>
    <xdr:to>
      <xdr:col>129</xdr:col>
      <xdr:colOff>325438</xdr:colOff>
      <xdr:row>26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6C07F-2C8E-4F8C-A5DA-EC833C9B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112</xdr:col>
      <xdr:colOff>0</xdr:colOff>
      <xdr:row>27</xdr:row>
      <xdr:rowOff>0</xdr:rowOff>
    </xdr:from>
    <xdr:to>
      <xdr:col>119</xdr:col>
      <xdr:colOff>304800</xdr:colOff>
      <xdr:row>42</xdr:row>
      <xdr:rowOff>41563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8946AF-7861-4B01-ABE9-AC65689F7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120</xdr:col>
      <xdr:colOff>339436</xdr:colOff>
      <xdr:row>27</xdr:row>
      <xdr:rowOff>55418</xdr:rowOff>
    </xdr:from>
    <xdr:to>
      <xdr:col>127</xdr:col>
      <xdr:colOff>429491</xdr:colOff>
      <xdr:row>42</xdr:row>
      <xdr:rowOff>96981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7B70F7-A6E3-4875-A52D-ECDBD3A0F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131</xdr:col>
      <xdr:colOff>571500</xdr:colOff>
      <xdr:row>16</xdr:row>
      <xdr:rowOff>0</xdr:rowOff>
    </xdr:from>
    <xdr:to>
      <xdr:col>139</xdr:col>
      <xdr:colOff>138403</xdr:colOff>
      <xdr:row>24</xdr:row>
      <xdr:rowOff>158980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44D312-032C-46FB-9731-6A229D2F8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140</xdr:col>
      <xdr:colOff>0</xdr:colOff>
      <xdr:row>16</xdr:row>
      <xdr:rowOff>0</xdr:rowOff>
    </xdr:from>
    <xdr:to>
      <xdr:col>148</xdr:col>
      <xdr:colOff>545206</xdr:colOff>
      <xdr:row>26</xdr:row>
      <xdr:rowOff>84946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82E9A7-7449-422A-B2EC-89F8F4186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110</xdr:col>
      <xdr:colOff>342900</xdr:colOff>
      <xdr:row>43</xdr:row>
      <xdr:rowOff>7620</xdr:rowOff>
    </xdr:from>
    <xdr:to>
      <xdr:col>116</xdr:col>
      <xdr:colOff>513079</xdr:colOff>
      <xdr:row>59</xdr:row>
      <xdr:rowOff>42775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5A4A3C-1E17-4857-A74E-C9CC8265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117</xdr:col>
      <xdr:colOff>30480</xdr:colOff>
      <xdr:row>42</xdr:row>
      <xdr:rowOff>152400</xdr:rowOff>
    </xdr:from>
    <xdr:to>
      <xdr:col>126</xdr:col>
      <xdr:colOff>209926</xdr:colOff>
      <xdr:row>59</xdr:row>
      <xdr:rowOff>161146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6DBDDB-8577-46A6-ADA6-CDAAA5496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126</xdr:col>
      <xdr:colOff>175260</xdr:colOff>
      <xdr:row>44</xdr:row>
      <xdr:rowOff>7620</xdr:rowOff>
    </xdr:from>
    <xdr:to>
      <xdr:col>135</xdr:col>
      <xdr:colOff>354706</xdr:colOff>
      <xdr:row>61</xdr:row>
      <xdr:rowOff>16366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76AF0E-444F-4FBF-B47C-556A6D497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757586</xdr:colOff>
      <xdr:row>27</xdr:row>
      <xdr:rowOff>91833</xdr:rowOff>
    </xdr:from>
    <xdr:to>
      <xdr:col>12</xdr:col>
      <xdr:colOff>605186</xdr:colOff>
      <xdr:row>42</xdr:row>
      <xdr:rowOff>39128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64D2BA-07EC-B677-31EA-DE5B5A4FD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152400</xdr:colOff>
      <xdr:row>27</xdr:row>
      <xdr:rowOff>59267</xdr:rowOff>
    </xdr:from>
    <xdr:to>
      <xdr:col>19</xdr:col>
      <xdr:colOff>0</xdr:colOff>
      <xdr:row>42</xdr:row>
      <xdr:rowOff>8467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6746ACA-AF46-42A1-B9D7-637F5198B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228600</xdr:colOff>
      <xdr:row>7</xdr:row>
      <xdr:rowOff>16933</xdr:rowOff>
    </xdr:from>
    <xdr:to>
      <xdr:col>21</xdr:col>
      <xdr:colOff>457200</xdr:colOff>
      <xdr:row>24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4BA7428-0773-42E7-9025-F570DC66E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101601</xdr:colOff>
      <xdr:row>6</xdr:row>
      <xdr:rowOff>110066</xdr:rowOff>
    </xdr:from>
    <xdr:to>
      <xdr:col>32</xdr:col>
      <xdr:colOff>16933</xdr:colOff>
      <xdr:row>24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F2860AF-9CDD-45C5-9F27-94880B31C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18</xdr:col>
      <xdr:colOff>635000</xdr:colOff>
      <xdr:row>58</xdr:row>
      <xdr:rowOff>135466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053DC55-ECCE-43E2-B74F-4A58827DF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2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909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317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417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517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617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717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817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917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017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17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2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009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18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218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318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418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518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618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718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818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918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01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09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18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218.xlsx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9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219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319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419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819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919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019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209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219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20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220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320.xlsx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420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520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620.xlsx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720.xlsx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820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92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0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020.xlsx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20.xls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220.xlsx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519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619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719.xlsx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21.xlsx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221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321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42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210.xlsx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521.xlsx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621.xlsx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721.xlsx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821.xlsx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921.xlsx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021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21.xlsx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seudo/results/ar/Resumen_Results.xls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seudo/Resumen%20results_peque&#241;o7series_1721.xlsx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VAR_Pseudo/Results/Resumen%20results_VAR_172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310.xlsx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Holt/Resumen%20results_17_21_Holt.xlsx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SpatioTemporal/Resumen_Results_STAR.xlsx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SpatioTemporal_LeSage/vf_divisions/Resumen%20results_17_21_SP_LeSage.xlsx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Naive/Resumen%20results_17_21_Naive.xlsx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VAR_Pseudo/Results/5varsnoimpute/Resumen%20results_VAR_1721.xlsx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XGBOOST/Resumen%20results_peque&#241;o5series_1721_50_4vars_noGA.xlsx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seudo/Resumen%20results_peque&#241;o1721.xlsx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ruebas/Resumen%20results_peque&#241;o6series_MOCiuGTBCs_1721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XGBOOST/Resumen%20results_peque&#241;o5series_1721_50_5vars.xlsx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RF/Resumen%20results_RFpeque&#241;o4series_1721_50noGA%20-%20copia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410.xlsx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RF/ConTrimestral/Resumen%20results_RF_outofsample_tri.xlsx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GBOOST/ConTrimestral/Resumen%20results_XGBOOST_outofsample.xlsx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LSTM/Resumen%20results_LSTM_outofsample.xlsx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Naive/Naive.xlsx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AR/Resumen_Results_arima30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5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6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09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71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81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91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01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1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21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1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211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311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4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209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511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611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71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811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911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011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11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211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2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309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3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4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5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6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7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8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9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01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1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2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409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3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213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313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413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51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613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713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813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913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509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13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213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4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214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314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414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514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614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714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8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609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914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014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14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214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5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215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315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415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515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6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709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715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815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915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015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15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215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6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216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316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4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809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516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616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716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816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916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016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16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216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117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onthHom_guns_1factor_7series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3.4538980435414042E-5</v>
          </cell>
        </row>
        <row r="108">
          <cell r="C108">
            <v>3.3779396447110481E-5</v>
          </cell>
        </row>
        <row r="109">
          <cell r="C109">
            <v>3.3737555920030508E-5</v>
          </cell>
        </row>
        <row r="110">
          <cell r="C110">
            <v>3.4989617731892013E-5</v>
          </cell>
        </row>
        <row r="111">
          <cell r="C111">
            <v>3.3739688538693451E-5</v>
          </cell>
        </row>
        <row r="112">
          <cell r="C112">
            <v>3.5145236368374245E-5</v>
          </cell>
        </row>
        <row r="113">
          <cell r="C113">
            <v>3.3457542074591772E-5</v>
          </cell>
        </row>
        <row r="114">
          <cell r="C114">
            <v>3.4585669438114136E-5</v>
          </cell>
        </row>
        <row r="115">
          <cell r="C115">
            <v>3.4520757397315765E-5</v>
          </cell>
        </row>
        <row r="116">
          <cell r="C116">
            <v>3.5191681286320208E-5</v>
          </cell>
        </row>
        <row r="117">
          <cell r="C117">
            <v>3.4074874737469205E-5</v>
          </cell>
        </row>
        <row r="118">
          <cell r="C118">
            <v>3.3861573776131445E-5</v>
          </cell>
        </row>
        <row r="119">
          <cell r="C119">
            <v>3.4217414672392487E-5</v>
          </cell>
        </row>
        <row r="120">
          <cell r="C120">
            <v>3.4593876039698159E-5</v>
          </cell>
        </row>
        <row r="121">
          <cell r="C121">
            <v>3.4116700046044607E-5</v>
          </cell>
        </row>
        <row r="122">
          <cell r="C122">
            <v>3.4150487961371135E-5</v>
          </cell>
        </row>
        <row r="123">
          <cell r="C123">
            <v>3.4665611451147927E-5</v>
          </cell>
        </row>
        <row r="124">
          <cell r="C124">
            <v>3.611063255203372E-5</v>
          </cell>
        </row>
        <row r="125">
          <cell r="C125">
            <v>3.3513617565267909E-5</v>
          </cell>
        </row>
        <row r="126">
          <cell r="C126">
            <v>3.4366412777459616E-5</v>
          </cell>
        </row>
        <row r="127">
          <cell r="C127">
            <v>3.4209083128972094E-5</v>
          </cell>
        </row>
        <row r="128">
          <cell r="C128">
            <v>3.4231564465170336E-5</v>
          </cell>
        </row>
        <row r="129">
          <cell r="C129">
            <v>3.4206328693665531E-5</v>
          </cell>
        </row>
        <row r="130">
          <cell r="C130">
            <v>3.4189784158917434E-5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3.4242737249043127E-5</v>
          </cell>
        </row>
        <row r="108">
          <cell r="C108">
            <v>3.3690196245187822E-5</v>
          </cell>
        </row>
        <row r="109">
          <cell r="C109">
            <v>3.3434579399274902E-5</v>
          </cell>
        </row>
        <row r="110">
          <cell r="C110">
            <v>3.489238376531595E-5</v>
          </cell>
        </row>
        <row r="111">
          <cell r="C111">
            <v>3.3711037830673384E-5</v>
          </cell>
        </row>
        <row r="112">
          <cell r="C112">
            <v>3.5227536638637912E-5</v>
          </cell>
        </row>
        <row r="113">
          <cell r="C113">
            <v>3.3524664509929673E-5</v>
          </cell>
        </row>
        <row r="114">
          <cell r="C114">
            <v>3.4537905451587973E-5</v>
          </cell>
        </row>
        <row r="115">
          <cell r="C115">
            <v>3.4562757037127368E-5</v>
          </cell>
        </row>
        <row r="116">
          <cell r="C116">
            <v>3.5487135484843546E-5</v>
          </cell>
        </row>
        <row r="117">
          <cell r="C117">
            <v>3.4244602370397539E-5</v>
          </cell>
        </row>
        <row r="118">
          <cell r="C118">
            <v>3.3777105889081634E-5</v>
          </cell>
        </row>
        <row r="119">
          <cell r="C119">
            <v>3.1993001184685166E-5</v>
          </cell>
        </row>
        <row r="120">
          <cell r="C120">
            <v>3.36057084252231E-5</v>
          </cell>
        </row>
        <row r="121">
          <cell r="C121">
            <v>3.1118508287794594E-5</v>
          </cell>
        </row>
        <row r="122">
          <cell r="C122">
            <v>3.2400833397753411E-5</v>
          </cell>
        </row>
        <row r="123">
          <cell r="C123">
            <v>3.2403852323599863E-5</v>
          </cell>
        </row>
        <row r="124">
          <cell r="C124">
            <v>3.291474931317511E-5</v>
          </cell>
        </row>
        <row r="125">
          <cell r="C125">
            <v>3.2052440248011539E-5</v>
          </cell>
        </row>
        <row r="126">
          <cell r="C126">
            <v>3.2665113675280756E-5</v>
          </cell>
        </row>
        <row r="127">
          <cell r="C127">
            <v>3.2080310851652752E-5</v>
          </cell>
        </row>
        <row r="128">
          <cell r="C128">
            <v>3.3245727177069913E-5</v>
          </cell>
        </row>
        <row r="129">
          <cell r="C129">
            <v>3.3390793871642181E-5</v>
          </cell>
        </row>
        <row r="130">
          <cell r="C130">
            <v>3.3356248211116568E-5</v>
          </cell>
        </row>
      </sheetData>
      <sheetData sheetId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3.3935363283037441E-5</v>
          </cell>
        </row>
        <row r="204">
          <cell r="C204">
            <v>3.4576053849422482E-5</v>
          </cell>
        </row>
        <row r="205">
          <cell r="C205">
            <v>3.6992247929279328E-5</v>
          </cell>
        </row>
        <row r="206">
          <cell r="C206">
            <v>3.595712392690103E-5</v>
          </cell>
        </row>
        <row r="207">
          <cell r="C207">
            <v>3.4633619029661906E-5</v>
          </cell>
        </row>
        <row r="208">
          <cell r="C208">
            <v>3.5494968257805242E-5</v>
          </cell>
        </row>
        <row r="209">
          <cell r="C209">
            <v>3.8213534949855533E-5</v>
          </cell>
        </row>
        <row r="210">
          <cell r="C210">
            <v>4.0027242876869544E-5</v>
          </cell>
        </row>
        <row r="211">
          <cell r="C211">
            <v>3.7730240071861736E-5</v>
          </cell>
        </row>
        <row r="212">
          <cell r="C212">
            <v>3.9901295527054329E-5</v>
          </cell>
        </row>
        <row r="213">
          <cell r="C213">
            <v>4.0711114607042434E-5</v>
          </cell>
        </row>
        <row r="214">
          <cell r="C214">
            <v>3.8979625869866486E-5</v>
          </cell>
        </row>
        <row r="215">
          <cell r="C215">
            <v>4.0263865471001944E-5</v>
          </cell>
        </row>
        <row r="216">
          <cell r="C216">
            <v>3.9969065259595223E-5</v>
          </cell>
        </row>
        <row r="217">
          <cell r="C217">
            <v>3.7656060126905645E-5</v>
          </cell>
        </row>
        <row r="218">
          <cell r="C218">
            <v>3.8363293395722876E-5</v>
          </cell>
        </row>
        <row r="219">
          <cell r="C219">
            <v>3.7776998745557711E-5</v>
          </cell>
        </row>
        <row r="220">
          <cell r="C220">
            <v>3.7549241388244628E-5</v>
          </cell>
        </row>
        <row r="221">
          <cell r="C221">
            <v>3.7192676255702396E-5</v>
          </cell>
        </row>
        <row r="222">
          <cell r="C222">
            <v>3.6703657864125823E-5</v>
          </cell>
        </row>
        <row r="223">
          <cell r="C223">
            <v>3.6558844757187004E-5</v>
          </cell>
        </row>
        <row r="224">
          <cell r="C224">
            <v>3.6328759129731063E-5</v>
          </cell>
        </row>
        <row r="225">
          <cell r="C225">
            <v>3.6104597506227626E-5</v>
          </cell>
        </row>
        <row r="226">
          <cell r="C226">
            <v>3.5901739342951506E-5</v>
          </cell>
        </row>
      </sheetData>
      <sheetData sheetId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2.7522713614870644E-5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3.3934870872603731E-5</v>
          </cell>
        </row>
        <row r="204">
          <cell r="C204">
            <v>3.45505156416959E-5</v>
          </cell>
        </row>
        <row r="205">
          <cell r="C205">
            <v>3.697343603260782E-5</v>
          </cell>
        </row>
        <row r="206">
          <cell r="C206">
            <v>3.5935479076349447E-5</v>
          </cell>
        </row>
        <row r="207">
          <cell r="C207">
            <v>3.4593079732493047E-5</v>
          </cell>
        </row>
        <row r="208">
          <cell r="C208">
            <v>3.5429868209198588E-5</v>
          </cell>
        </row>
        <row r="209">
          <cell r="C209">
            <v>3.8141298333990114E-5</v>
          </cell>
        </row>
        <row r="210">
          <cell r="C210">
            <v>3.9933166309206043E-5</v>
          </cell>
        </row>
        <row r="211">
          <cell r="C211">
            <v>3.7651283895555551E-5</v>
          </cell>
        </row>
        <row r="212">
          <cell r="C212">
            <v>3.9782828400747941E-5</v>
          </cell>
        </row>
        <row r="213">
          <cell r="C213">
            <v>4.0581795090681482E-5</v>
          </cell>
        </row>
        <row r="214">
          <cell r="C214">
            <v>3.8857543152155391E-5</v>
          </cell>
        </row>
        <row r="215">
          <cell r="C215">
            <v>4.0116955909166987E-5</v>
          </cell>
        </row>
        <row r="216">
          <cell r="C216">
            <v>3.9834333465307056E-5</v>
          </cell>
        </row>
        <row r="217">
          <cell r="C217">
            <v>3.7528294230977077E-5</v>
          </cell>
        </row>
        <row r="218">
          <cell r="C218">
            <v>3.9123673856030415E-5</v>
          </cell>
        </row>
        <row r="219">
          <cell r="C219">
            <v>3.8160967061125352E-5</v>
          </cell>
        </row>
        <row r="220">
          <cell r="C220">
            <v>3.8110637314474529E-5</v>
          </cell>
        </row>
        <row r="221">
          <cell r="C221">
            <v>3.763939319621785E-5</v>
          </cell>
        </row>
        <row r="222">
          <cell r="C222">
            <v>3.7171213980519109E-5</v>
          </cell>
        </row>
        <row r="223">
          <cell r="C223">
            <v>3.6991100577116485E-5</v>
          </cell>
        </row>
        <row r="224">
          <cell r="C224">
            <v>3.6748470168632734E-5</v>
          </cell>
        </row>
        <row r="225">
          <cell r="C225">
            <v>3.6380769947995315E-5</v>
          </cell>
        </row>
        <row r="226">
          <cell r="C226">
            <v>3.6239592670903656E-5</v>
          </cell>
        </row>
      </sheetData>
      <sheetData sheetId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2.550595434819024E-5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3.3955128177744137E-5</v>
          </cell>
        </row>
        <row r="204">
          <cell r="C204">
            <v>3.4657869518878513E-5</v>
          </cell>
        </row>
        <row r="205">
          <cell r="C205">
            <v>3.7142558287017539E-5</v>
          </cell>
        </row>
        <row r="206">
          <cell r="C206">
            <v>3.61591008692371E-5</v>
          </cell>
        </row>
        <row r="207">
          <cell r="C207">
            <v>3.4886095700779493E-5</v>
          </cell>
        </row>
        <row r="208">
          <cell r="C208">
            <v>3.5733360846784187E-5</v>
          </cell>
        </row>
        <row r="209">
          <cell r="C209">
            <v>3.850637064274325E-5</v>
          </cell>
        </row>
        <row r="210">
          <cell r="C210">
            <v>4.0351602986724266E-5</v>
          </cell>
        </row>
        <row r="211">
          <cell r="C211">
            <v>3.8145963146721125E-5</v>
          </cell>
        </row>
        <row r="212">
          <cell r="C212">
            <v>4.0384650727004072E-5</v>
          </cell>
        </row>
        <row r="213">
          <cell r="C213">
            <v>4.1191947580866779E-5</v>
          </cell>
        </row>
        <row r="214">
          <cell r="C214">
            <v>3.9475090044195228E-5</v>
          </cell>
        </row>
        <row r="215">
          <cell r="C215">
            <v>4.0812455948915899E-5</v>
          </cell>
        </row>
        <row r="216">
          <cell r="C216">
            <v>4.0523319731900743E-5</v>
          </cell>
        </row>
        <row r="217">
          <cell r="C217">
            <v>3.8172759202841707E-5</v>
          </cell>
        </row>
        <row r="218">
          <cell r="C218">
            <v>3.9816737473852188E-5</v>
          </cell>
        </row>
        <row r="219">
          <cell r="C219">
            <v>3.9552574406218401E-5</v>
          </cell>
        </row>
        <row r="220">
          <cell r="C220">
            <v>3.9186850344261396E-5</v>
          </cell>
        </row>
        <row r="221">
          <cell r="C221">
            <v>3.8871069139744447E-5</v>
          </cell>
        </row>
        <row r="222">
          <cell r="C222">
            <v>3.831809478077443E-5</v>
          </cell>
        </row>
        <row r="223">
          <cell r="C223">
            <v>3.8171491258535246E-5</v>
          </cell>
        </row>
        <row r="224">
          <cell r="C224">
            <v>3.7912206355981618E-5</v>
          </cell>
        </row>
        <row r="225">
          <cell r="C225">
            <v>3.7540619710902409E-5</v>
          </cell>
        </row>
        <row r="226">
          <cell r="C226">
            <v>3.7451203364823338E-5</v>
          </cell>
        </row>
      </sheetData>
      <sheetData sheetId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3.3980093886376514E-5</v>
          </cell>
        </row>
        <row r="204">
          <cell r="C204">
            <v>3.4687955636204774E-5</v>
          </cell>
        </row>
        <row r="205">
          <cell r="C205">
            <v>3.7117938794137593E-5</v>
          </cell>
        </row>
        <row r="206">
          <cell r="C206">
            <v>3.6172974539425671E-5</v>
          </cell>
        </row>
        <row r="207">
          <cell r="C207">
            <v>3.4919668518566638E-5</v>
          </cell>
        </row>
        <row r="208">
          <cell r="C208">
            <v>3.5731009989855257E-5</v>
          </cell>
        </row>
        <row r="209">
          <cell r="C209">
            <v>3.8466761056861148E-5</v>
          </cell>
        </row>
        <row r="210">
          <cell r="C210">
            <v>4.0335308020679369E-5</v>
          </cell>
        </row>
        <row r="211">
          <cell r="C211">
            <v>3.8160882394462173E-5</v>
          </cell>
        </row>
        <row r="212">
          <cell r="C212">
            <v>4.0366192683927163E-5</v>
          </cell>
        </row>
        <row r="213">
          <cell r="C213">
            <v>4.115720695369081E-5</v>
          </cell>
        </row>
        <row r="214">
          <cell r="C214">
            <v>3.9456507323604922E-5</v>
          </cell>
        </row>
        <row r="215">
          <cell r="C215">
            <v>4.0780193567416218E-5</v>
          </cell>
        </row>
        <row r="216">
          <cell r="C216">
            <v>4.0465470229316232E-5</v>
          </cell>
        </row>
        <row r="217">
          <cell r="C217">
            <v>3.8123551321871925E-5</v>
          </cell>
        </row>
        <row r="218">
          <cell r="C218">
            <v>3.9742829242826363E-5</v>
          </cell>
        </row>
        <row r="219">
          <cell r="C219">
            <v>3.943605308484285E-5</v>
          </cell>
        </row>
        <row r="220">
          <cell r="C220">
            <v>3.8221236802306109E-5</v>
          </cell>
        </row>
        <row r="221">
          <cell r="C221">
            <v>3.8322305882767056E-5</v>
          </cell>
        </row>
        <row r="222">
          <cell r="C222">
            <v>3.7645245491794119E-5</v>
          </cell>
        </row>
        <row r="223">
          <cell r="C223">
            <v>3.7600528500773546E-5</v>
          </cell>
        </row>
        <row r="224">
          <cell r="C224">
            <v>3.7325129845265209E-5</v>
          </cell>
        </row>
        <row r="225">
          <cell r="C225">
            <v>3.6991353055350673E-5</v>
          </cell>
        </row>
        <row r="226">
          <cell r="C226">
            <v>3.6915368393641684E-5</v>
          </cell>
        </row>
      </sheetData>
      <sheetData sheetId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3.3978581397742015E-5</v>
          </cell>
        </row>
        <row r="204">
          <cell r="C204">
            <v>3.4673184916338791E-5</v>
          </cell>
        </row>
        <row r="205">
          <cell r="C205">
            <v>3.7123669885601908E-5</v>
          </cell>
        </row>
        <row r="206">
          <cell r="C206">
            <v>3.6177886739874714E-5</v>
          </cell>
        </row>
        <row r="207">
          <cell r="C207">
            <v>3.4893917143453752E-5</v>
          </cell>
        </row>
        <row r="208">
          <cell r="C208">
            <v>3.5689178228830054E-5</v>
          </cell>
        </row>
        <row r="209">
          <cell r="C209">
            <v>3.8446706592569588E-5</v>
          </cell>
        </row>
        <row r="210">
          <cell r="C210">
            <v>4.0322809623647216E-5</v>
          </cell>
        </row>
        <row r="211">
          <cell r="C211">
            <v>3.8141222854575803E-5</v>
          </cell>
        </row>
        <row r="212">
          <cell r="C212">
            <v>4.0313887599904225E-5</v>
          </cell>
        </row>
        <row r="213">
          <cell r="C213">
            <v>4.1109887892287379E-5</v>
          </cell>
        </row>
        <row r="214">
          <cell r="C214">
            <v>3.9407232355475833E-5</v>
          </cell>
        </row>
        <row r="215">
          <cell r="C215">
            <v>4.0714983509570331E-5</v>
          </cell>
        </row>
        <row r="216">
          <cell r="C216">
            <v>4.0408290406596323E-5</v>
          </cell>
        </row>
        <row r="217">
          <cell r="C217">
            <v>3.8060342795841725E-5</v>
          </cell>
        </row>
        <row r="218">
          <cell r="C218">
            <v>3.9674241499958147E-5</v>
          </cell>
        </row>
        <row r="219">
          <cell r="C219">
            <v>3.9392396735320247E-5</v>
          </cell>
        </row>
        <row r="220">
          <cell r="C220">
            <v>3.8139424636934673E-5</v>
          </cell>
        </row>
        <row r="221">
          <cell r="C221">
            <v>3.8520946432580754E-5</v>
          </cell>
        </row>
        <row r="222">
          <cell r="C222">
            <v>3.7660631699559518E-5</v>
          </cell>
        </row>
        <row r="223">
          <cell r="C223">
            <v>3.7662619578415753E-5</v>
          </cell>
        </row>
        <row r="224">
          <cell r="C224">
            <v>3.7368885322332377E-5</v>
          </cell>
        </row>
        <row r="225">
          <cell r="C225">
            <v>3.7046822378172319E-5</v>
          </cell>
        </row>
        <row r="226">
          <cell r="C226">
            <v>3.6966022737955553E-5</v>
          </cell>
        </row>
      </sheetData>
      <sheetData sheetId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2.7800868526222755E-5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3.4079525268270797E-5</v>
          </cell>
        </row>
        <row r="204">
          <cell r="C204">
            <v>3.4685458197921076E-5</v>
          </cell>
        </row>
        <row r="205">
          <cell r="C205">
            <v>3.7177342442819388E-5</v>
          </cell>
        </row>
        <row r="206">
          <cell r="C206">
            <v>3.6454167940193057E-5</v>
          </cell>
        </row>
        <row r="207">
          <cell r="C207">
            <v>3.508674955794142E-5</v>
          </cell>
        </row>
        <row r="208">
          <cell r="C208">
            <v>3.5737709230916326E-5</v>
          </cell>
        </row>
        <row r="209">
          <cell r="C209">
            <v>3.8608367976257802E-5</v>
          </cell>
        </row>
        <row r="210">
          <cell r="C210">
            <v>4.0613605528365811E-5</v>
          </cell>
        </row>
        <row r="211">
          <cell r="C211">
            <v>3.8504277473537625E-5</v>
          </cell>
        </row>
        <row r="212">
          <cell r="C212">
            <v>4.0570956452080174E-5</v>
          </cell>
        </row>
        <row r="213">
          <cell r="C213">
            <v>4.1338130992670639E-5</v>
          </cell>
        </row>
        <row r="214">
          <cell r="C214">
            <v>3.9738117590416006E-5</v>
          </cell>
        </row>
        <row r="215">
          <cell r="C215">
            <v>4.1032267610970042E-5</v>
          </cell>
        </row>
        <row r="216">
          <cell r="C216">
            <v>4.0707568436014738E-5</v>
          </cell>
        </row>
        <row r="217">
          <cell r="C217">
            <v>3.8382708841463058E-5</v>
          </cell>
        </row>
        <row r="218">
          <cell r="C218">
            <v>3.9942648349954729E-5</v>
          </cell>
        </row>
        <row r="219">
          <cell r="C219">
            <v>3.9735579799776426E-5</v>
          </cell>
        </row>
        <row r="220">
          <cell r="C220">
            <v>3.8515047688547115E-5</v>
          </cell>
        </row>
        <row r="221">
          <cell r="C221">
            <v>3.8662482566062343E-5</v>
          </cell>
        </row>
        <row r="222">
          <cell r="C222">
            <v>3.6449332685766078E-5</v>
          </cell>
        </row>
        <row r="223">
          <cell r="C223">
            <v>3.7061085406175048E-5</v>
          </cell>
        </row>
        <row r="224">
          <cell r="C224">
            <v>3.657396191510069E-5</v>
          </cell>
        </row>
        <row r="225">
          <cell r="C225">
            <v>3.6418892721251844E-5</v>
          </cell>
        </row>
        <row r="226">
          <cell r="C226">
            <v>3.6351427979979721E-5</v>
          </cell>
        </row>
      </sheetData>
      <sheetData sheetId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3.4138002605997236E-5</v>
          </cell>
        </row>
        <row r="204">
          <cell r="C204">
            <v>3.4648740987219274E-5</v>
          </cell>
        </row>
        <row r="205">
          <cell r="C205">
            <v>3.7069409331246321E-5</v>
          </cell>
        </row>
        <row r="206">
          <cell r="C206">
            <v>3.6428576317850631E-5</v>
          </cell>
        </row>
        <row r="207">
          <cell r="C207">
            <v>3.5003743883502414E-5</v>
          </cell>
        </row>
        <row r="208">
          <cell r="C208">
            <v>3.5572691522754272E-5</v>
          </cell>
        </row>
        <row r="209">
          <cell r="C209">
            <v>3.8414158731095279E-5</v>
          </cell>
        </row>
        <row r="210">
          <cell r="C210">
            <v>4.0404159668609749E-5</v>
          </cell>
        </row>
        <row r="211">
          <cell r="C211">
            <v>3.8338621364080026E-5</v>
          </cell>
        </row>
        <row r="212">
          <cell r="C212">
            <v>4.0250899169372046E-5</v>
          </cell>
        </row>
        <row r="213">
          <cell r="C213">
            <v>4.1049375428824875E-5</v>
          </cell>
        </row>
        <row r="214">
          <cell r="C214">
            <v>3.9470130992649697E-5</v>
          </cell>
        </row>
        <row r="215">
          <cell r="C215">
            <v>4.068291591415189E-5</v>
          </cell>
        </row>
        <row r="216">
          <cell r="C216">
            <v>4.0399051169420796E-5</v>
          </cell>
        </row>
        <row r="217">
          <cell r="C217">
            <v>3.8122550398152773E-5</v>
          </cell>
        </row>
        <row r="218">
          <cell r="C218">
            <v>3.9618791336361909E-5</v>
          </cell>
        </row>
        <row r="219">
          <cell r="C219">
            <v>3.9472595068636189E-5</v>
          </cell>
        </row>
        <row r="220">
          <cell r="C220">
            <v>3.828543297772849E-5</v>
          </cell>
        </row>
        <row r="221">
          <cell r="C221">
            <v>3.8288929210078094E-5</v>
          </cell>
        </row>
        <row r="222">
          <cell r="C222">
            <v>3.619243493133965E-5</v>
          </cell>
        </row>
        <row r="223">
          <cell r="C223">
            <v>3.5196883096942814E-5</v>
          </cell>
        </row>
        <row r="224">
          <cell r="C224">
            <v>3.5452220556205107E-5</v>
          </cell>
        </row>
        <row r="225">
          <cell r="C225">
            <v>3.5055720674779235E-5</v>
          </cell>
        </row>
        <row r="226">
          <cell r="C226">
            <v>3.5169923854956019E-5</v>
          </cell>
        </row>
      </sheetData>
      <sheetData sheetId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3.4165249657387132E-5</v>
          </cell>
        </row>
        <row r="204">
          <cell r="C204">
            <v>3.4652923294493655E-5</v>
          </cell>
        </row>
        <row r="205">
          <cell r="C205">
            <v>3.699138690150721E-5</v>
          </cell>
        </row>
        <row r="206">
          <cell r="C206">
            <v>3.6368921159824296E-5</v>
          </cell>
        </row>
        <row r="207">
          <cell r="C207">
            <v>3.4972222200610671E-5</v>
          </cell>
        </row>
        <row r="208">
          <cell r="C208">
            <v>3.5529786158754569E-5</v>
          </cell>
        </row>
        <row r="209">
          <cell r="C209">
            <v>3.8272767346461487E-5</v>
          </cell>
        </row>
        <row r="210">
          <cell r="C210">
            <v>4.0187069635994724E-5</v>
          </cell>
        </row>
        <row r="211">
          <cell r="C211">
            <v>3.8160947655572802E-5</v>
          </cell>
        </row>
        <row r="212">
          <cell r="C212">
            <v>3.9999879834106173E-5</v>
          </cell>
        </row>
        <row r="213">
          <cell r="C213">
            <v>4.0755196558199972E-5</v>
          </cell>
        </row>
        <row r="214">
          <cell r="C214">
            <v>3.922971928907079E-5</v>
          </cell>
        </row>
        <row r="215">
          <cell r="C215">
            <v>4.0394840862204105E-5</v>
          </cell>
        </row>
        <row r="216">
          <cell r="C216">
            <v>4.0101427021281102E-5</v>
          </cell>
        </row>
        <row r="217">
          <cell r="C217">
            <v>3.7908946903574292E-5</v>
          </cell>
        </row>
        <row r="218">
          <cell r="C218">
            <v>3.9350379985610225E-5</v>
          </cell>
        </row>
        <row r="219">
          <cell r="C219">
            <v>3.9187697355669496E-5</v>
          </cell>
        </row>
        <row r="220">
          <cell r="C220">
            <v>3.8071033286065448E-5</v>
          </cell>
        </row>
        <row r="221">
          <cell r="C221">
            <v>3.8069686013831344E-5</v>
          </cell>
        </row>
        <row r="222">
          <cell r="C222">
            <v>3.6060735754152526E-5</v>
          </cell>
        </row>
        <row r="223">
          <cell r="C223">
            <v>3.5110130039653234E-5</v>
          </cell>
        </row>
        <row r="224">
          <cell r="C224">
            <v>3.8222344804771785E-5</v>
          </cell>
        </row>
        <row r="225">
          <cell r="C225">
            <v>3.6427634882236249E-5</v>
          </cell>
        </row>
        <row r="226">
          <cell r="C226">
            <v>3.70261417518353E-5</v>
          </cell>
        </row>
      </sheetData>
      <sheetData sheetId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3.4177654801874955E-5</v>
          </cell>
        </row>
        <row r="204">
          <cell r="C204">
            <v>3.4687895237861661E-5</v>
          </cell>
        </row>
        <row r="205">
          <cell r="C205">
            <v>3.6996643506746665E-5</v>
          </cell>
        </row>
        <row r="206">
          <cell r="C206">
            <v>3.6404153822944202E-5</v>
          </cell>
        </row>
        <row r="207">
          <cell r="C207">
            <v>3.5056976614920394E-5</v>
          </cell>
        </row>
        <row r="208">
          <cell r="C208">
            <v>3.5617339802519396E-5</v>
          </cell>
        </row>
        <row r="209">
          <cell r="C209">
            <v>3.8356511079904949E-5</v>
          </cell>
        </row>
        <row r="210">
          <cell r="C210">
            <v>4.0293104378187343E-5</v>
          </cell>
        </row>
        <row r="211">
          <cell r="C211">
            <v>3.8303995078779008E-5</v>
          </cell>
        </row>
        <row r="212">
          <cell r="C212">
            <v>4.0181511598902646E-5</v>
          </cell>
        </row>
        <row r="213">
          <cell r="C213">
            <v>4.0949932040478417E-5</v>
          </cell>
        </row>
        <row r="214">
          <cell r="C214">
            <v>3.9437549166494487E-5</v>
          </cell>
        </row>
        <row r="215">
          <cell r="C215">
            <v>4.062818862844986E-5</v>
          </cell>
        </row>
        <row r="216">
          <cell r="C216">
            <v>4.0323140950507877E-5</v>
          </cell>
        </row>
        <row r="217">
          <cell r="C217">
            <v>3.8118069107249454E-5</v>
          </cell>
        </row>
        <row r="218">
          <cell r="C218">
            <v>3.9560598783950395E-5</v>
          </cell>
        </row>
        <row r="219">
          <cell r="C219">
            <v>3.9361628638164275E-5</v>
          </cell>
        </row>
        <row r="220">
          <cell r="C220">
            <v>3.8306015054124568E-5</v>
          </cell>
        </row>
        <row r="221">
          <cell r="C221">
            <v>3.8292157830661293E-5</v>
          </cell>
        </row>
        <row r="222">
          <cell r="C222">
            <v>3.6199402041924807E-5</v>
          </cell>
        </row>
        <row r="223">
          <cell r="C223">
            <v>3.5268388643596196E-5</v>
          </cell>
        </row>
        <row r="224">
          <cell r="C224">
            <v>3.8361938365307916E-5</v>
          </cell>
        </row>
        <row r="225">
          <cell r="C225">
            <v>3.8460796097714322E-5</v>
          </cell>
        </row>
        <row r="226">
          <cell r="C226">
            <v>3.8186792151190316E-5</v>
          </cell>
        </row>
      </sheetData>
      <sheetData sheetId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2.8649958301302491E-5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3.8327257986831653E-5</v>
          </cell>
        </row>
        <row r="216">
          <cell r="C216">
            <v>3.7947253533976692E-5</v>
          </cell>
        </row>
        <row r="217">
          <cell r="C217">
            <v>3.6160947170392932E-5</v>
          </cell>
        </row>
        <row r="218">
          <cell r="C218">
            <v>3.7416155503970475E-5</v>
          </cell>
        </row>
        <row r="219">
          <cell r="C219">
            <v>3.723198883764814E-5</v>
          </cell>
        </row>
        <row r="220">
          <cell r="C220">
            <v>3.6347970014191247E-5</v>
          </cell>
        </row>
        <row r="221">
          <cell r="C221">
            <v>3.6336310228705754E-5</v>
          </cell>
        </row>
        <row r="222">
          <cell r="C222">
            <v>3.4486586032510749E-5</v>
          </cell>
        </row>
        <row r="223">
          <cell r="C223">
            <v>3.3698235050492668E-5</v>
          </cell>
        </row>
        <row r="224">
          <cell r="C224">
            <v>3.645685337115282E-5</v>
          </cell>
        </row>
        <row r="225">
          <cell r="C225">
            <v>3.6545512218418501E-5</v>
          </cell>
        </row>
        <row r="226">
          <cell r="C226">
            <v>3.5319424736084267E-5</v>
          </cell>
        </row>
        <row r="227">
          <cell r="C227">
            <v>3.5587784035306625E-5</v>
          </cell>
        </row>
        <row r="228">
          <cell r="C228">
            <v>3.5121899760521106E-5</v>
          </cell>
        </row>
        <row r="229">
          <cell r="C229">
            <v>3.5086573686306477E-5</v>
          </cell>
        </row>
        <row r="230">
          <cell r="C230">
            <v>3.495191211647016E-5</v>
          </cell>
        </row>
        <row r="231">
          <cell r="C231">
            <v>3.469938341014932E-5</v>
          </cell>
        </row>
        <row r="232">
          <cell r="C232">
            <v>3.4729467661881652E-5</v>
          </cell>
        </row>
        <row r="233">
          <cell r="C233">
            <v>3.4471515830801598E-5</v>
          </cell>
        </row>
        <row r="234">
          <cell r="C234">
            <v>3.4434966116396583E-5</v>
          </cell>
        </row>
        <row r="235">
          <cell r="C235">
            <v>3.4295344303206547E-5</v>
          </cell>
        </row>
        <row r="236">
          <cell r="C236">
            <v>3.4213867196397841E-5</v>
          </cell>
        </row>
        <row r="237">
          <cell r="C237">
            <v>3.4113433774288837E-5</v>
          </cell>
        </row>
        <row r="238">
          <cell r="C238">
            <v>3.4030149600364348E-5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3.420888484345508E-5</v>
          </cell>
        </row>
        <row r="108">
          <cell r="C108">
            <v>3.3655558789485524E-5</v>
          </cell>
        </row>
        <row r="109">
          <cell r="C109">
            <v>3.3388067521439767E-5</v>
          </cell>
        </row>
        <row r="110">
          <cell r="C110">
            <v>3.4861645001965254E-5</v>
          </cell>
        </row>
        <row r="111">
          <cell r="C111">
            <v>3.3678256770188348E-5</v>
          </cell>
        </row>
        <row r="112">
          <cell r="C112">
            <v>3.5213102402318243E-5</v>
          </cell>
        </row>
        <row r="113">
          <cell r="C113">
            <v>3.3503474584247905E-5</v>
          </cell>
        </row>
        <row r="114">
          <cell r="C114">
            <v>3.4521972638436707E-5</v>
          </cell>
        </row>
        <row r="115">
          <cell r="C115">
            <v>3.4550153197863716E-5</v>
          </cell>
        </row>
        <row r="116">
          <cell r="C116">
            <v>3.5493584029508153E-5</v>
          </cell>
        </row>
        <row r="117">
          <cell r="C117">
            <v>3.4246601854237194E-5</v>
          </cell>
        </row>
        <row r="118">
          <cell r="C118">
            <v>3.3769990057486706E-5</v>
          </cell>
        </row>
        <row r="119">
          <cell r="C119">
            <v>3.1958641731981717E-5</v>
          </cell>
        </row>
        <row r="120">
          <cell r="C120">
            <v>3.3569211150376226E-5</v>
          </cell>
        </row>
        <row r="121">
          <cell r="C121">
            <v>3.1064335682605464E-5</v>
          </cell>
        </row>
        <row r="122">
          <cell r="C122">
            <v>3.2351860882093974E-5</v>
          </cell>
        </row>
        <row r="123">
          <cell r="C123">
            <v>3.2344629233794241E-5</v>
          </cell>
        </row>
        <row r="124">
          <cell r="C124">
            <v>3.2869730359511889E-5</v>
          </cell>
        </row>
        <row r="125">
          <cell r="C125">
            <v>3.2015968643001425E-5</v>
          </cell>
        </row>
        <row r="126">
          <cell r="C126">
            <v>3.2623616017910865E-5</v>
          </cell>
        </row>
        <row r="127">
          <cell r="C127">
            <v>3.2039862656301159E-5</v>
          </cell>
        </row>
        <row r="128">
          <cell r="C128">
            <v>3.1907304471423888E-5</v>
          </cell>
        </row>
        <row r="129">
          <cell r="C129">
            <v>3.2862302558218406E-5</v>
          </cell>
        </row>
        <row r="130">
          <cell r="C130">
            <v>3.2798939473918859E-5</v>
          </cell>
        </row>
      </sheetData>
      <sheetData sheetId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3.832827815800536E-5</v>
          </cell>
        </row>
        <row r="216">
          <cell r="C216">
            <v>3.7989595025138202E-5</v>
          </cell>
        </row>
        <row r="217">
          <cell r="C217">
            <v>3.6347962075450579E-5</v>
          </cell>
        </row>
        <row r="218">
          <cell r="C218">
            <v>3.7609453359843799E-5</v>
          </cell>
        </row>
        <row r="219">
          <cell r="C219">
            <v>3.7327750836147383E-5</v>
          </cell>
        </row>
        <row r="220">
          <cell r="C220">
            <v>3.6507241958019085E-5</v>
          </cell>
        </row>
        <row r="221">
          <cell r="C221">
            <v>3.6729976023346488E-5</v>
          </cell>
        </row>
        <row r="222">
          <cell r="C222">
            <v>3.4705919950073036E-5</v>
          </cell>
        </row>
        <row r="223">
          <cell r="C223">
            <v>3.3873299141523576E-5</v>
          </cell>
        </row>
        <row r="224">
          <cell r="C224">
            <v>3.6929476861456001E-5</v>
          </cell>
        </row>
        <row r="225">
          <cell r="C225">
            <v>3.6647898048809765E-5</v>
          </cell>
        </row>
        <row r="226">
          <cell r="C226">
            <v>3.5134826308111628E-5</v>
          </cell>
        </row>
        <row r="227">
          <cell r="C227">
            <v>3.6874473501142652E-5</v>
          </cell>
        </row>
        <row r="228">
          <cell r="C228">
            <v>3.5732502745419645E-5</v>
          </cell>
        </row>
        <row r="229">
          <cell r="C229">
            <v>3.5983606821934238E-5</v>
          </cell>
        </row>
        <row r="230">
          <cell r="C230">
            <v>3.5599184932291881E-5</v>
          </cell>
        </row>
        <row r="231">
          <cell r="C231">
            <v>3.5527476343262883E-5</v>
          </cell>
        </row>
        <row r="232">
          <cell r="C232">
            <v>3.5323890388994191E-5</v>
          </cell>
        </row>
        <row r="233">
          <cell r="C233">
            <v>3.519560628466683E-5</v>
          </cell>
        </row>
        <row r="234">
          <cell r="C234">
            <v>3.5044885411362025E-5</v>
          </cell>
        </row>
        <row r="235">
          <cell r="C235">
            <v>3.4916710085818225E-5</v>
          </cell>
        </row>
        <row r="236">
          <cell r="C236">
            <v>3.4789326968160902E-5</v>
          </cell>
        </row>
        <row r="237">
          <cell r="C237">
            <v>3.4672250801073902E-5</v>
          </cell>
        </row>
        <row r="238">
          <cell r="C238">
            <v>3.4560405165027431E-5</v>
          </cell>
        </row>
      </sheetData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2.6931877474536754E-5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3.8341459721524172E-5</v>
          </cell>
        </row>
        <row r="216">
          <cell r="C216">
            <v>3.8005100488161194E-5</v>
          </cell>
        </row>
        <row r="217">
          <cell r="C217">
            <v>3.6330014580341572E-5</v>
          </cell>
        </row>
        <row r="218">
          <cell r="C218">
            <v>3.7564086466690756E-5</v>
          </cell>
        </row>
        <row r="219">
          <cell r="C219">
            <v>3.7326116214438126E-5</v>
          </cell>
        </row>
        <row r="220">
          <cell r="C220">
            <v>3.643911256185851E-5</v>
          </cell>
        </row>
        <row r="221">
          <cell r="C221">
            <v>3.662472253330293E-5</v>
          </cell>
        </row>
        <row r="222">
          <cell r="C222">
            <v>3.4642688008430817E-5</v>
          </cell>
        </row>
        <row r="223">
          <cell r="C223">
            <v>3.377240958969084E-5</v>
          </cell>
        </row>
        <row r="224">
          <cell r="C224">
            <v>3.6812473737339016E-5</v>
          </cell>
        </row>
        <row r="225">
          <cell r="C225">
            <v>3.6617146994810352E-5</v>
          </cell>
        </row>
        <row r="226">
          <cell r="C226">
            <v>3.514183010589149E-5</v>
          </cell>
        </row>
        <row r="227">
          <cell r="C227">
            <v>3.692104167450885E-5</v>
          </cell>
        </row>
        <row r="228">
          <cell r="C228">
            <v>3.6333292942984018E-5</v>
          </cell>
        </row>
        <row r="229">
          <cell r="C229">
            <v>3.6317995676088566E-5</v>
          </cell>
        </row>
        <row r="230">
          <cell r="C230">
            <v>3.6026981841529246E-5</v>
          </cell>
        </row>
        <row r="231">
          <cell r="C231">
            <v>3.5881337291636574E-5</v>
          </cell>
        </row>
        <row r="232">
          <cell r="C232">
            <v>3.568361749190024E-5</v>
          </cell>
        </row>
        <row r="233">
          <cell r="C233">
            <v>3.5525063299195397E-5</v>
          </cell>
        </row>
        <row r="234">
          <cell r="C234">
            <v>3.5362254655753737E-5</v>
          </cell>
        </row>
        <row r="235">
          <cell r="C235">
            <v>3.5214657973565754E-5</v>
          </cell>
        </row>
        <row r="236">
          <cell r="C236">
            <v>3.5072439827597824E-5</v>
          </cell>
        </row>
        <row r="237">
          <cell r="C237">
            <v>3.4939482162745086E-5</v>
          </cell>
        </row>
        <row r="238">
          <cell r="C238">
            <v>3.4813307203064663E-5</v>
          </cell>
        </row>
      </sheetData>
      <sheetData sheetId="1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3.8308155022778753E-5</v>
          </cell>
        </row>
        <row r="216">
          <cell r="C216">
            <v>3.7940215089010939E-5</v>
          </cell>
        </row>
        <row r="217">
          <cell r="C217">
            <v>3.6292958835572224E-5</v>
          </cell>
        </row>
        <row r="218">
          <cell r="C218">
            <v>3.7525017258424525E-5</v>
          </cell>
        </row>
        <row r="219">
          <cell r="C219">
            <v>3.7223241524677759E-5</v>
          </cell>
        </row>
        <row r="220">
          <cell r="C220">
            <v>3.6457109022937644E-5</v>
          </cell>
        </row>
        <row r="221">
          <cell r="C221">
            <v>3.665992667398279E-5</v>
          </cell>
        </row>
        <row r="222">
          <cell r="C222">
            <v>3.4606551872787168E-5</v>
          </cell>
        </row>
        <row r="223">
          <cell r="C223">
            <v>3.3793703686115488E-5</v>
          </cell>
        </row>
        <row r="224">
          <cell r="C224">
            <v>3.6839094545527139E-5</v>
          </cell>
        </row>
        <row r="225">
          <cell r="C225">
            <v>3.6545512564896915E-5</v>
          </cell>
        </row>
        <row r="226">
          <cell r="C226">
            <v>3.5026558372027116E-5</v>
          </cell>
        </row>
        <row r="227">
          <cell r="C227">
            <v>3.6689407456819492E-5</v>
          </cell>
        </row>
        <row r="228">
          <cell r="C228">
            <v>3.6177761128234321E-5</v>
          </cell>
        </row>
        <row r="229">
          <cell r="C229">
            <v>3.5212419448456411E-5</v>
          </cell>
        </row>
        <row r="230">
          <cell r="C230">
            <v>3.5369227792345397E-5</v>
          </cell>
        </row>
        <row r="231">
          <cell r="C231">
            <v>3.5079542779292331E-5</v>
          </cell>
        </row>
        <row r="232">
          <cell r="C232">
            <v>3.5008850585727443E-5</v>
          </cell>
        </row>
        <row r="233">
          <cell r="C233">
            <v>3.4848620133479862E-5</v>
          </cell>
        </row>
        <row r="234">
          <cell r="C234">
            <v>3.4740855886211638E-5</v>
          </cell>
        </row>
        <row r="235">
          <cell r="C235">
            <v>3.4619227510690959E-5</v>
          </cell>
        </row>
        <row r="236">
          <cell r="C236">
            <v>3.4513800416125171E-5</v>
          </cell>
        </row>
        <row r="237">
          <cell r="C237">
            <v>3.4410092945743954E-5</v>
          </cell>
        </row>
        <row r="238">
          <cell r="C238">
            <v>3.4314261379165E-5</v>
          </cell>
        </row>
      </sheetData>
      <sheetData sheetId="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3.8401149590801294E-5</v>
          </cell>
        </row>
        <row r="216">
          <cell r="C216">
            <v>3.8032103240884359E-5</v>
          </cell>
        </row>
        <row r="217">
          <cell r="C217">
            <v>3.6194441487492749E-5</v>
          </cell>
        </row>
        <row r="218">
          <cell r="C218">
            <v>3.7485760222917994E-5</v>
          </cell>
        </row>
        <row r="219">
          <cell r="C219">
            <v>3.7353255765990201E-5</v>
          </cell>
        </row>
        <row r="220">
          <cell r="C220">
            <v>3.6361246604958059E-5</v>
          </cell>
        </row>
        <row r="221">
          <cell r="C221">
            <v>3.6344023143901119E-5</v>
          </cell>
        </row>
        <row r="222">
          <cell r="C222">
            <v>3.4492847703177017E-5</v>
          </cell>
        </row>
        <row r="223">
          <cell r="C223">
            <v>3.3618538247677889E-5</v>
          </cell>
        </row>
        <row r="224">
          <cell r="C224">
            <v>3.6458457638604105E-5</v>
          </cell>
        </row>
        <row r="225">
          <cell r="C225">
            <v>3.6621382407972056E-5</v>
          </cell>
        </row>
        <row r="226">
          <cell r="C226">
            <v>3.5340918696877358E-5</v>
          </cell>
        </row>
        <row r="227">
          <cell r="C227">
            <v>3.7083698264730959E-5</v>
          </cell>
        </row>
        <row r="228">
          <cell r="C228">
            <v>3.6404658828303835E-5</v>
          </cell>
        </row>
        <row r="229">
          <cell r="C229">
            <v>3.522472883984209E-5</v>
          </cell>
        </row>
        <row r="230">
          <cell r="C230">
            <v>3.5992950699145476E-5</v>
          </cell>
        </row>
        <row r="231">
          <cell r="C231">
            <v>3.530117536443135E-5</v>
          </cell>
        </row>
        <row r="232">
          <cell r="C232">
            <v>3.5482243902591778E-5</v>
          </cell>
        </row>
        <row r="233">
          <cell r="C233">
            <v>3.5120985439611364E-5</v>
          </cell>
        </row>
        <row r="234">
          <cell r="C234">
            <v>3.5032761549799539E-5</v>
          </cell>
        </row>
        <row r="235">
          <cell r="C235">
            <v>3.498595295225952E-5</v>
          </cell>
        </row>
        <row r="236">
          <cell r="C236">
            <v>3.5057546544884152E-5</v>
          </cell>
        </row>
        <row r="237">
          <cell r="C237">
            <v>3.4566938660251252E-5</v>
          </cell>
        </row>
        <row r="238">
          <cell r="C238">
            <v>3.4672936921248412E-5</v>
          </cell>
        </row>
      </sheetData>
      <sheetData sheetId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3.8352084934217769E-5</v>
          </cell>
        </row>
        <row r="216">
          <cell r="C216">
            <v>3.7961237411771968E-5</v>
          </cell>
        </row>
        <row r="217">
          <cell r="C217">
            <v>3.6185692592331718E-5</v>
          </cell>
        </row>
        <row r="218">
          <cell r="C218">
            <v>3.7419181708040638E-5</v>
          </cell>
        </row>
        <row r="219">
          <cell r="C219">
            <v>3.727468929604345E-5</v>
          </cell>
        </row>
        <row r="220">
          <cell r="C220">
            <v>3.6348945727715228E-5</v>
          </cell>
        </row>
        <row r="221">
          <cell r="C221">
            <v>3.6303581817795156E-5</v>
          </cell>
        </row>
        <row r="222">
          <cell r="C222">
            <v>3.4524256029879416E-5</v>
          </cell>
        </row>
        <row r="223">
          <cell r="C223">
            <v>3.3710198227560913E-5</v>
          </cell>
        </row>
        <row r="224">
          <cell r="C224">
            <v>3.6412845318184912E-5</v>
          </cell>
        </row>
        <row r="225">
          <cell r="C225">
            <v>3.6554584071672967E-5</v>
          </cell>
        </row>
        <row r="226">
          <cell r="C226">
            <v>3.5306175080655889E-5</v>
          </cell>
        </row>
        <row r="227">
          <cell r="C227">
            <v>3.6924833526245584E-5</v>
          </cell>
        </row>
        <row r="228">
          <cell r="C228">
            <v>3.6313538638577259E-5</v>
          </cell>
        </row>
        <row r="229">
          <cell r="C229">
            <v>3.516906378233033E-5</v>
          </cell>
        </row>
        <row r="230">
          <cell r="C230">
            <v>3.5898174479488502E-5</v>
          </cell>
        </row>
        <row r="231">
          <cell r="C231">
            <v>3.3570511431610209E-5</v>
          </cell>
        </row>
        <row r="232">
          <cell r="C232">
            <v>3.455529998979157E-5</v>
          </cell>
        </row>
        <row r="233">
          <cell r="C233">
            <v>3.3906192172231101E-5</v>
          </cell>
        </row>
        <row r="234">
          <cell r="C234">
            <v>3.4021533450024468E-5</v>
          </cell>
        </row>
        <row r="235">
          <cell r="C235">
            <v>3.395744396169684E-5</v>
          </cell>
        </row>
        <row r="236">
          <cell r="C236">
            <v>3.4127211504417394E-5</v>
          </cell>
        </row>
        <row r="237">
          <cell r="C237">
            <v>3.3627196510924573E-5</v>
          </cell>
        </row>
        <row r="238">
          <cell r="C238">
            <v>3.3713419977521598E-5</v>
          </cell>
        </row>
      </sheetData>
      <sheetData sheetId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2.550595434819024E-5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3.8348387668058082E-5</v>
          </cell>
        </row>
        <row r="216">
          <cell r="C216">
            <v>3.7952273680716597E-5</v>
          </cell>
        </row>
        <row r="217">
          <cell r="C217">
            <v>3.6174843964963971E-5</v>
          </cell>
        </row>
        <row r="218">
          <cell r="C218">
            <v>3.7404632811433784E-5</v>
          </cell>
        </row>
        <row r="219">
          <cell r="C219">
            <v>3.7278370601387175E-5</v>
          </cell>
        </row>
        <row r="220">
          <cell r="C220">
            <v>3.6324941340930992E-5</v>
          </cell>
        </row>
        <row r="221">
          <cell r="C221">
            <v>3.6282915828497981E-5</v>
          </cell>
        </row>
        <row r="222">
          <cell r="C222">
            <v>3.4520092184813631E-5</v>
          </cell>
        </row>
        <row r="223">
          <cell r="C223">
            <v>3.3693537625888081E-5</v>
          </cell>
        </row>
        <row r="224">
          <cell r="C224">
            <v>3.6396716953511535E-5</v>
          </cell>
        </row>
        <row r="225">
          <cell r="C225">
            <v>3.6557767046341166E-5</v>
          </cell>
        </row>
        <row r="226">
          <cell r="C226">
            <v>3.5301891602165084E-5</v>
          </cell>
        </row>
        <row r="227">
          <cell r="C227">
            <v>3.6923321415103455E-5</v>
          </cell>
        </row>
        <row r="228">
          <cell r="C228">
            <v>3.6300287953427624E-5</v>
          </cell>
        </row>
        <row r="229">
          <cell r="C229">
            <v>3.5153129968390393E-5</v>
          </cell>
        </row>
        <row r="230">
          <cell r="C230">
            <v>3.5882270655243002E-5</v>
          </cell>
        </row>
        <row r="231">
          <cell r="C231">
            <v>3.3544526258060176E-5</v>
          </cell>
        </row>
        <row r="232">
          <cell r="C232">
            <v>3.5202527580081943E-5</v>
          </cell>
        </row>
        <row r="233">
          <cell r="C233">
            <v>3.4209925395805948E-5</v>
          </cell>
        </row>
        <row r="234">
          <cell r="C234">
            <v>3.446070290054512E-5</v>
          </cell>
        </row>
        <row r="235">
          <cell r="C235">
            <v>3.4308318936005973E-5</v>
          </cell>
        </row>
        <row r="236">
          <cell r="C236">
            <v>3.4486202217006128E-5</v>
          </cell>
        </row>
        <row r="237">
          <cell r="C237">
            <v>3.394249505811374E-5</v>
          </cell>
        </row>
        <row r="238">
          <cell r="C238">
            <v>3.4026088403950504E-5</v>
          </cell>
        </row>
      </sheetData>
      <sheetData sheetId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3.8315869996067695E-5</v>
          </cell>
        </row>
        <row r="216">
          <cell r="C216">
            <v>3.7914417911752943E-5</v>
          </cell>
        </row>
        <row r="217">
          <cell r="C217">
            <v>3.6137642448538009E-5</v>
          </cell>
        </row>
        <row r="218">
          <cell r="C218">
            <v>3.7389639563632601E-5</v>
          </cell>
        </row>
        <row r="219">
          <cell r="C219">
            <v>3.7210334137188978E-5</v>
          </cell>
        </row>
        <row r="220">
          <cell r="C220">
            <v>3.6317194206532398E-5</v>
          </cell>
        </row>
        <row r="221">
          <cell r="C221">
            <v>3.6303421370122457E-5</v>
          </cell>
        </row>
        <row r="222">
          <cell r="C222">
            <v>3.4498489402295302E-5</v>
          </cell>
        </row>
        <row r="223">
          <cell r="C223">
            <v>3.3678680069881382E-5</v>
          </cell>
        </row>
        <row r="224">
          <cell r="C224">
            <v>3.6401934036025186E-5</v>
          </cell>
        </row>
        <row r="225">
          <cell r="C225">
            <v>3.6489265866657475E-5</v>
          </cell>
        </row>
        <row r="226">
          <cell r="C226">
            <v>3.5167599134326743E-5</v>
          </cell>
        </row>
        <row r="227">
          <cell r="C227">
            <v>3.6743008854228999E-5</v>
          </cell>
        </row>
        <row r="228">
          <cell r="C228">
            <v>3.6168021089644703E-5</v>
          </cell>
        </row>
        <row r="229">
          <cell r="C229">
            <v>3.5039844027154707E-5</v>
          </cell>
        </row>
        <row r="230">
          <cell r="C230">
            <v>3.5797627447657724E-5</v>
          </cell>
        </row>
        <row r="231">
          <cell r="C231">
            <v>3.352391487486678E-5</v>
          </cell>
        </row>
        <row r="232">
          <cell r="C232">
            <v>3.5175393785423216E-5</v>
          </cell>
        </row>
        <row r="233">
          <cell r="C233">
            <v>3.2289852862996387E-5</v>
          </cell>
        </row>
        <row r="234">
          <cell r="C234">
            <v>3.3442134391096629E-5</v>
          </cell>
        </row>
        <row r="235">
          <cell r="C235">
            <v>3.2952914453799642E-5</v>
          </cell>
        </row>
        <row r="236">
          <cell r="C236">
            <v>3.3411071594321857E-5</v>
          </cell>
        </row>
        <row r="237">
          <cell r="C237">
            <v>3.285038079295368E-5</v>
          </cell>
        </row>
        <row r="238">
          <cell r="C238">
            <v>3.3028956582843105E-5</v>
          </cell>
        </row>
      </sheetData>
      <sheetData sheetId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3.8306754464863938E-5</v>
          </cell>
        </row>
        <row r="216">
          <cell r="C216">
            <v>3.7898184659198904E-5</v>
          </cell>
        </row>
        <row r="217">
          <cell r="C217">
            <v>3.6137499623280583E-5</v>
          </cell>
        </row>
        <row r="218">
          <cell r="C218">
            <v>3.736825172070263E-5</v>
          </cell>
        </row>
        <row r="219">
          <cell r="C219">
            <v>3.7206080468981517E-5</v>
          </cell>
        </row>
        <row r="220">
          <cell r="C220">
            <v>3.6274797936200213E-5</v>
          </cell>
        </row>
        <row r="221">
          <cell r="C221">
            <v>3.6279143500070953E-5</v>
          </cell>
        </row>
        <row r="222">
          <cell r="C222">
            <v>3.4539239391335242E-5</v>
          </cell>
        </row>
        <row r="223">
          <cell r="C223">
            <v>3.3710945393370137E-5</v>
          </cell>
        </row>
        <row r="224">
          <cell r="C224">
            <v>3.6430511102453669E-5</v>
          </cell>
        </row>
        <row r="225">
          <cell r="C225">
            <v>3.6538228512847758E-5</v>
          </cell>
        </row>
        <row r="226">
          <cell r="C226">
            <v>3.5200633529643922E-5</v>
          </cell>
        </row>
        <row r="227">
          <cell r="C227">
            <v>3.6784533153732072E-5</v>
          </cell>
        </row>
        <row r="228">
          <cell r="C228">
            <v>3.6177827307633332E-5</v>
          </cell>
        </row>
        <row r="229">
          <cell r="C229">
            <v>3.5050778073867182E-5</v>
          </cell>
        </row>
        <row r="230">
          <cell r="C230">
            <v>3.5824947537847299E-5</v>
          </cell>
        </row>
        <row r="231">
          <cell r="C231">
            <v>3.3531188500164433E-5</v>
          </cell>
        </row>
        <row r="232">
          <cell r="C232">
            <v>3.5203635449414444E-5</v>
          </cell>
        </row>
        <row r="233">
          <cell r="C233">
            <v>3.2338932660883129E-5</v>
          </cell>
        </row>
        <row r="234">
          <cell r="C234">
            <v>3.3553446969507625E-5</v>
          </cell>
        </row>
        <row r="235">
          <cell r="C235">
            <v>3.3041807917813479E-5</v>
          </cell>
        </row>
        <row r="236">
          <cell r="C236">
            <v>3.349264749069896E-5</v>
          </cell>
        </row>
        <row r="237">
          <cell r="C237">
            <v>3.2889370185852834E-5</v>
          </cell>
        </row>
        <row r="238">
          <cell r="C238">
            <v>3.310693398876223E-5</v>
          </cell>
        </row>
      </sheetData>
      <sheetData sheetId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3.8295591555881826E-5</v>
          </cell>
        </row>
        <row r="216">
          <cell r="C216">
            <v>3.789555342424266E-5</v>
          </cell>
        </row>
        <row r="217">
          <cell r="C217">
            <v>3.6114975974987378E-5</v>
          </cell>
        </row>
        <row r="218">
          <cell r="C218">
            <v>3.7346935208785208E-5</v>
          </cell>
        </row>
        <row r="219">
          <cell r="C219">
            <v>3.7177784666777714E-5</v>
          </cell>
        </row>
        <row r="220">
          <cell r="C220">
            <v>3.6248058889807611E-5</v>
          </cell>
        </row>
        <row r="221">
          <cell r="C221">
            <v>3.6234550297785915E-5</v>
          </cell>
        </row>
        <row r="222">
          <cell r="C222">
            <v>3.4452704614314305E-5</v>
          </cell>
        </row>
        <row r="223">
          <cell r="C223">
            <v>3.3613899687702442E-5</v>
          </cell>
        </row>
        <row r="224">
          <cell r="C224">
            <v>3.6349603725789393E-5</v>
          </cell>
        </row>
        <row r="225">
          <cell r="C225">
            <v>3.6459691717488692E-5</v>
          </cell>
        </row>
        <row r="226">
          <cell r="C226">
            <v>3.5125234771945896E-5</v>
          </cell>
        </row>
        <row r="227">
          <cell r="C227">
            <v>3.6720805857278152E-5</v>
          </cell>
        </row>
        <row r="228">
          <cell r="C228">
            <v>3.6123245244469209E-5</v>
          </cell>
        </row>
        <row r="229">
          <cell r="C229">
            <v>3.4981218457017676E-5</v>
          </cell>
        </row>
        <row r="230">
          <cell r="C230">
            <v>3.5747268330705645E-5</v>
          </cell>
        </row>
        <row r="231">
          <cell r="C231">
            <v>3.3440559482201871E-5</v>
          </cell>
        </row>
        <row r="232">
          <cell r="C232">
            <v>3.5108469652685459E-5</v>
          </cell>
        </row>
        <row r="233">
          <cell r="C233">
            <v>3.2213392301940022E-5</v>
          </cell>
        </row>
        <row r="234">
          <cell r="C234">
            <v>3.3429666939328208E-5</v>
          </cell>
        </row>
        <row r="235">
          <cell r="C235">
            <v>3.4571329644759987E-5</v>
          </cell>
        </row>
        <row r="236">
          <cell r="C236">
            <v>3.4233917995826865E-5</v>
          </cell>
        </row>
        <row r="237">
          <cell r="C237">
            <v>3.4009077048541462E-5</v>
          </cell>
        </row>
        <row r="238">
          <cell r="C238">
            <v>3.3941188448135141E-5</v>
          </cell>
        </row>
      </sheetData>
      <sheetData sheetId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3.8321482672949123E-5</v>
          </cell>
        </row>
        <row r="216">
          <cell r="C216">
            <v>3.7886434203240368E-5</v>
          </cell>
        </row>
        <row r="217">
          <cell r="C217">
            <v>3.6221267012051647E-5</v>
          </cell>
        </row>
        <row r="218">
          <cell r="C218">
            <v>3.7381154914701083E-5</v>
          </cell>
        </row>
        <row r="219">
          <cell r="C219">
            <v>3.7163173534372334E-5</v>
          </cell>
        </row>
        <row r="220">
          <cell r="C220">
            <v>3.643909873003403E-5</v>
          </cell>
        </row>
        <row r="221">
          <cell r="C221">
            <v>3.6300219831910455E-5</v>
          </cell>
        </row>
        <row r="222">
          <cell r="C222">
            <v>3.4520910410709346E-5</v>
          </cell>
        </row>
        <row r="223">
          <cell r="C223">
            <v>3.381261009802262E-5</v>
          </cell>
        </row>
        <row r="224">
          <cell r="C224">
            <v>3.6381617435241128E-5</v>
          </cell>
        </row>
        <row r="225">
          <cell r="C225">
            <v>3.649319328313714E-5</v>
          </cell>
        </row>
        <row r="226">
          <cell r="C226">
            <v>3.5268895384839015E-5</v>
          </cell>
        </row>
        <row r="227">
          <cell r="C227">
            <v>3.670612502058725E-5</v>
          </cell>
        </row>
        <row r="228">
          <cell r="C228">
            <v>3.6279779372092995E-5</v>
          </cell>
        </row>
        <row r="229">
          <cell r="C229">
            <v>3.5134210395773706E-5</v>
          </cell>
        </row>
        <row r="230">
          <cell r="C230">
            <v>3.5795052041045747E-5</v>
          </cell>
        </row>
        <row r="231">
          <cell r="C231">
            <v>3.3691282687060134E-5</v>
          </cell>
        </row>
        <row r="232">
          <cell r="C232">
            <v>3.5151684440340459E-5</v>
          </cell>
        </row>
        <row r="233">
          <cell r="C233">
            <v>3.2442579429688135E-5</v>
          </cell>
        </row>
        <row r="234">
          <cell r="C234">
            <v>3.3573776554548969E-5</v>
          </cell>
        </row>
        <row r="235">
          <cell r="C235">
            <v>3.4664398186879647E-5</v>
          </cell>
        </row>
        <row r="236">
          <cell r="C236">
            <v>3.2020872766634918E-5</v>
          </cell>
        </row>
        <row r="237">
          <cell r="C237">
            <v>3.2965987660745866E-5</v>
          </cell>
        </row>
        <row r="238">
          <cell r="C238">
            <v>3.2469066775891711E-5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3.4213735835767338E-5</v>
          </cell>
        </row>
        <row r="108">
          <cell r="C108">
            <v>3.3653035235020018E-5</v>
          </cell>
        </row>
        <row r="109">
          <cell r="C109">
            <v>3.3390188489109605E-5</v>
          </cell>
        </row>
        <row r="110">
          <cell r="C110">
            <v>3.4860119104856472E-5</v>
          </cell>
        </row>
        <row r="111">
          <cell r="C111">
            <v>3.3678995736888598E-5</v>
          </cell>
        </row>
        <row r="112">
          <cell r="C112">
            <v>3.5220921920482994E-5</v>
          </cell>
        </row>
        <row r="113">
          <cell r="C113">
            <v>3.3497070081570397E-5</v>
          </cell>
        </row>
        <row r="114">
          <cell r="C114">
            <v>3.4529306582025203E-5</v>
          </cell>
        </row>
        <row r="115">
          <cell r="C115">
            <v>3.4543232687811352E-5</v>
          </cell>
        </row>
        <row r="116">
          <cell r="C116">
            <v>3.5494965707263291E-5</v>
          </cell>
        </row>
        <row r="117">
          <cell r="C117">
            <v>3.4243684467823095E-5</v>
          </cell>
        </row>
        <row r="118">
          <cell r="C118">
            <v>3.377339476334755E-5</v>
          </cell>
        </row>
        <row r="119">
          <cell r="C119">
            <v>3.1952077949761597E-5</v>
          </cell>
        </row>
        <row r="120">
          <cell r="C120">
            <v>3.3573174519690073E-5</v>
          </cell>
        </row>
        <row r="121">
          <cell r="C121">
            <v>3.105305445090257E-5</v>
          </cell>
        </row>
        <row r="122">
          <cell r="C122">
            <v>3.2349638656672054E-5</v>
          </cell>
        </row>
        <row r="123">
          <cell r="C123">
            <v>3.2342782689937496E-5</v>
          </cell>
        </row>
        <row r="124">
          <cell r="C124">
            <v>3.2871793348831363E-5</v>
          </cell>
        </row>
        <row r="125">
          <cell r="C125">
            <v>3.2003038002812091E-5</v>
          </cell>
        </row>
        <row r="126">
          <cell r="C126">
            <v>3.262400907660842E-5</v>
          </cell>
        </row>
        <row r="127">
          <cell r="C127">
            <v>3.2036634650928337E-5</v>
          </cell>
        </row>
        <row r="128">
          <cell r="C128">
            <v>3.1902178079452349E-5</v>
          </cell>
        </row>
        <row r="129">
          <cell r="C129">
            <v>3.3197918588843128E-5</v>
          </cell>
        </row>
        <row r="130">
          <cell r="C130">
            <v>3.2903842634578222E-5</v>
          </cell>
        </row>
      </sheetData>
      <sheetData sheetId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3.8301003170513241E-5</v>
          </cell>
        </row>
        <row r="216">
          <cell r="C216">
            <v>3.78581931395729E-5</v>
          </cell>
        </row>
        <row r="217">
          <cell r="C217">
            <v>3.6186053329534835E-5</v>
          </cell>
        </row>
        <row r="218">
          <cell r="C218">
            <v>3.7346141387697175E-5</v>
          </cell>
        </row>
        <row r="219">
          <cell r="C219">
            <v>3.7122575565429283E-5</v>
          </cell>
        </row>
        <row r="220">
          <cell r="C220">
            <v>3.639107329758815E-5</v>
          </cell>
        </row>
        <row r="221">
          <cell r="C221">
            <v>3.6255017448230677E-5</v>
          </cell>
        </row>
        <row r="222">
          <cell r="C222">
            <v>3.4464399507556588E-5</v>
          </cell>
        </row>
        <row r="223">
          <cell r="C223">
            <v>3.3743391088308479E-5</v>
          </cell>
        </row>
        <row r="224">
          <cell r="C224">
            <v>3.6319499589881301E-5</v>
          </cell>
        </row>
        <row r="225">
          <cell r="C225">
            <v>3.643140609469941E-5</v>
          </cell>
        </row>
        <row r="226">
          <cell r="C226">
            <v>3.5210162557171191E-5</v>
          </cell>
        </row>
        <row r="227">
          <cell r="C227">
            <v>3.6658905156464511E-5</v>
          </cell>
        </row>
        <row r="228">
          <cell r="C228">
            <v>3.6222800328058647E-5</v>
          </cell>
        </row>
        <row r="229">
          <cell r="C229">
            <v>3.5080399673756015E-5</v>
          </cell>
        </row>
        <row r="230">
          <cell r="C230">
            <v>3.5741457981074731E-5</v>
          </cell>
        </row>
        <row r="231">
          <cell r="C231">
            <v>3.3620239281554186E-5</v>
          </cell>
        </row>
        <row r="232">
          <cell r="C232">
            <v>3.5092946279412327E-5</v>
          </cell>
        </row>
        <row r="233">
          <cell r="C233">
            <v>3.2359245875962107E-5</v>
          </cell>
        </row>
        <row r="234">
          <cell r="C234">
            <v>3.3500362369953672E-5</v>
          </cell>
        </row>
        <row r="235">
          <cell r="C235">
            <v>3.4585377586906689E-5</v>
          </cell>
        </row>
        <row r="236">
          <cell r="C236">
            <v>3.193222066057505E-5</v>
          </cell>
        </row>
        <row r="237">
          <cell r="C237">
            <v>3.3260010683207157E-5</v>
          </cell>
        </row>
        <row r="238">
          <cell r="C238">
            <v>3.2567240192504207E-5</v>
          </cell>
        </row>
      </sheetData>
      <sheetData sheetId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2.550595434819024E-5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3.883888092817805E-5</v>
          </cell>
        </row>
        <row r="228">
          <cell r="C228">
            <v>3.7927493925302789E-5</v>
          </cell>
        </row>
        <row r="229">
          <cell r="C229">
            <v>3.6668523701808199E-5</v>
          </cell>
        </row>
        <row r="230">
          <cell r="C230">
            <v>3.7542881921470688E-5</v>
          </cell>
        </row>
        <row r="231">
          <cell r="C231">
            <v>3.4767376690527709E-5</v>
          </cell>
        </row>
        <row r="232">
          <cell r="C232">
            <v>3.6758706243367095E-5</v>
          </cell>
        </row>
        <row r="233">
          <cell r="C233">
            <v>3.3402713587946026E-5</v>
          </cell>
        </row>
        <row r="234">
          <cell r="C234">
            <v>3.4797498665909712E-5</v>
          </cell>
        </row>
        <row r="235">
          <cell r="C235">
            <v>3.5933944837845816E-5</v>
          </cell>
        </row>
        <row r="236">
          <cell r="C236">
            <v>3.2806447144767573E-5</v>
          </cell>
        </row>
        <row r="237">
          <cell r="C237">
            <v>3.4439179551528647E-5</v>
          </cell>
        </row>
        <row r="238">
          <cell r="C238">
            <v>3.5490196588030943E-5</v>
          </cell>
        </row>
        <row r="239">
          <cell r="C239">
            <v>3.4891060446023195E-5</v>
          </cell>
        </row>
        <row r="240">
          <cell r="C240">
            <v>3.4996057100083764E-5</v>
          </cell>
        </row>
        <row r="241">
          <cell r="C241">
            <v>3.4784136683411765E-5</v>
          </cell>
        </row>
        <row r="242">
          <cell r="C242">
            <v>3.4655762674564873E-5</v>
          </cell>
        </row>
        <row r="243">
          <cell r="C243">
            <v>3.4570543512768499E-5</v>
          </cell>
        </row>
        <row r="244">
          <cell r="C244">
            <v>3.4541867260511886E-5</v>
          </cell>
        </row>
        <row r="245">
          <cell r="C245">
            <v>3.4287918417048818E-5</v>
          </cell>
        </row>
        <row r="246">
          <cell r="C246">
            <v>3.4324897356696578E-5</v>
          </cell>
        </row>
        <row r="247">
          <cell r="C247">
            <v>3.4209760739942216E-5</v>
          </cell>
        </row>
        <row r="248">
          <cell r="C248">
            <v>3.4170566614909553E-5</v>
          </cell>
        </row>
        <row r="249">
          <cell r="C249">
            <v>3.4100598872772853E-5</v>
          </cell>
        </row>
        <row r="250">
          <cell r="C250">
            <v>3.4049411066445665E-5</v>
          </cell>
        </row>
      </sheetData>
      <sheetData sheetId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2.8795611499126466E-5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3.8850224131549951E-5</v>
          </cell>
        </row>
        <row r="228">
          <cell r="C228">
            <v>3.7932594801179015E-5</v>
          </cell>
        </row>
        <row r="229">
          <cell r="C229">
            <v>3.6687939272444703E-5</v>
          </cell>
        </row>
        <row r="230">
          <cell r="C230">
            <v>3.7566935418638137E-5</v>
          </cell>
        </row>
        <row r="231">
          <cell r="C231">
            <v>3.4804184844480753E-5</v>
          </cell>
        </row>
        <row r="232">
          <cell r="C232">
            <v>3.6795083859980879E-5</v>
          </cell>
        </row>
        <row r="233">
          <cell r="C233">
            <v>3.3446053965308477E-5</v>
          </cell>
        </row>
        <row r="234">
          <cell r="C234">
            <v>3.4841494712155641E-5</v>
          </cell>
        </row>
        <row r="235">
          <cell r="C235">
            <v>3.5987912449305125E-5</v>
          </cell>
        </row>
        <row r="236">
          <cell r="C236">
            <v>3.2863594939074643E-5</v>
          </cell>
        </row>
        <row r="237">
          <cell r="C237">
            <v>3.4498682862321268E-5</v>
          </cell>
        </row>
        <row r="238">
          <cell r="C238">
            <v>3.5562925872688958E-5</v>
          </cell>
        </row>
        <row r="239">
          <cell r="C239">
            <v>3.4713642605557516E-5</v>
          </cell>
        </row>
        <row r="240">
          <cell r="C240">
            <v>3.4913623167664995E-5</v>
          </cell>
        </row>
        <row r="241">
          <cell r="C241">
            <v>3.467736299324458E-5</v>
          </cell>
        </row>
        <row r="242">
          <cell r="C242">
            <v>3.4574680244044129E-5</v>
          </cell>
        </row>
        <row r="243">
          <cell r="C243">
            <v>3.449327600428257E-5</v>
          </cell>
        </row>
        <row r="244">
          <cell r="C244">
            <v>3.448066746297162E-5</v>
          </cell>
        </row>
        <row r="245">
          <cell r="C245">
            <v>3.4234722547955859E-5</v>
          </cell>
        </row>
        <row r="246">
          <cell r="C246">
            <v>3.4352782206720856E-5</v>
          </cell>
        </row>
        <row r="247">
          <cell r="C247">
            <v>3.4197844878233975E-5</v>
          </cell>
        </row>
        <row r="248">
          <cell r="C248">
            <v>3.4184800882268818E-5</v>
          </cell>
        </row>
        <row r="249">
          <cell r="C249">
            <v>3.4109790274298836E-5</v>
          </cell>
        </row>
        <row r="250">
          <cell r="C250">
            <v>3.4067417455295576E-5</v>
          </cell>
        </row>
      </sheetData>
      <sheetData sheetId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2.550595434819024E-5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3.8797480504319576E-5</v>
          </cell>
        </row>
        <row r="228">
          <cell r="C228">
            <v>3.791444218604218E-5</v>
          </cell>
        </row>
        <row r="229">
          <cell r="C229">
            <v>3.6686768204655955E-5</v>
          </cell>
        </row>
        <row r="230">
          <cell r="C230">
            <v>3.7564099222191161E-5</v>
          </cell>
        </row>
        <row r="231">
          <cell r="C231">
            <v>3.4877458778599378E-5</v>
          </cell>
        </row>
        <row r="232">
          <cell r="C232">
            <v>3.6824349434024466E-5</v>
          </cell>
        </row>
        <row r="233">
          <cell r="C233">
            <v>3.352512090645469E-5</v>
          </cell>
        </row>
        <row r="234">
          <cell r="C234">
            <v>3.4909475872516055E-5</v>
          </cell>
        </row>
        <row r="235">
          <cell r="C235">
            <v>3.6051476382278857E-5</v>
          </cell>
        </row>
        <row r="236">
          <cell r="C236">
            <v>3.2952468601620674E-5</v>
          </cell>
        </row>
        <row r="237">
          <cell r="C237">
            <v>3.4585166427396565E-5</v>
          </cell>
        </row>
        <row r="238">
          <cell r="C238">
            <v>3.5671629158586081E-5</v>
          </cell>
        </row>
        <row r="239">
          <cell r="C239">
            <v>3.4768561457295068E-5</v>
          </cell>
        </row>
        <row r="240">
          <cell r="C240">
            <v>3.6771842872789946E-5</v>
          </cell>
        </row>
        <row r="241">
          <cell r="C241">
            <v>3.5618362945007209E-5</v>
          </cell>
        </row>
        <row r="242">
          <cell r="C242">
            <v>3.5857277017981483E-5</v>
          </cell>
        </row>
        <row r="243">
          <cell r="C243">
            <v>3.5527359013223542E-5</v>
          </cell>
        </row>
        <row r="244">
          <cell r="C244">
            <v>3.5542993659644773E-5</v>
          </cell>
        </row>
        <row r="245">
          <cell r="C245">
            <v>3.5198343424113092E-5</v>
          </cell>
        </row>
        <row r="246">
          <cell r="C246">
            <v>3.5288105870176461E-5</v>
          </cell>
        </row>
        <row r="247">
          <cell r="C247">
            <v>3.4665726413407861E-5</v>
          </cell>
        </row>
        <row r="248">
          <cell r="C248">
            <v>3.4889480984231763E-5</v>
          </cell>
        </row>
        <row r="249">
          <cell r="C249">
            <v>3.4658411393447221E-5</v>
          </cell>
        </row>
        <row r="250">
          <cell r="C250">
            <v>3.4648871496475467E-5</v>
          </cell>
        </row>
      </sheetData>
      <sheetData sheetId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3.8772085829723937E-5</v>
          </cell>
        </row>
        <row r="228">
          <cell r="C228">
            <v>3.7912288824699806E-5</v>
          </cell>
        </row>
        <row r="229">
          <cell r="C229">
            <v>3.6675000332358094E-5</v>
          </cell>
        </row>
        <row r="230">
          <cell r="C230">
            <v>3.7563120903807696E-5</v>
          </cell>
        </row>
        <row r="231">
          <cell r="C231">
            <v>3.4916954078741781E-5</v>
          </cell>
        </row>
        <row r="232">
          <cell r="C232">
            <v>3.6854488058854158E-5</v>
          </cell>
        </row>
        <row r="233">
          <cell r="C233">
            <v>3.3586740200325532E-5</v>
          </cell>
        </row>
        <row r="234">
          <cell r="C234">
            <v>3.4961861433422986E-5</v>
          </cell>
        </row>
        <row r="235">
          <cell r="C235">
            <v>3.611336967000168E-5</v>
          </cell>
        </row>
        <row r="236">
          <cell r="C236">
            <v>3.3014934539892323E-5</v>
          </cell>
        </row>
        <row r="237">
          <cell r="C237">
            <v>3.4649915508827738E-5</v>
          </cell>
        </row>
        <row r="238">
          <cell r="C238">
            <v>3.5757092142658287E-5</v>
          </cell>
        </row>
        <row r="239">
          <cell r="C239">
            <v>3.4800262695170005E-5</v>
          </cell>
        </row>
        <row r="240">
          <cell r="C240">
            <v>3.673540240251505E-5</v>
          </cell>
        </row>
        <row r="241">
          <cell r="C241">
            <v>3.7661539322277475E-5</v>
          </cell>
        </row>
        <row r="242">
          <cell r="C242">
            <v>3.6855272765182923E-5</v>
          </cell>
        </row>
        <row r="243">
          <cell r="C243">
            <v>3.6870312512518079E-5</v>
          </cell>
        </row>
        <row r="244">
          <cell r="C244">
            <v>3.6618016094598074E-5</v>
          </cell>
        </row>
        <row r="245">
          <cell r="C245">
            <v>3.6290941569565466E-5</v>
          </cell>
        </row>
        <row r="246">
          <cell r="C246">
            <v>3.6269294924173063E-5</v>
          </cell>
        </row>
        <row r="247">
          <cell r="C247">
            <v>3.5593707241936127E-5</v>
          </cell>
        </row>
        <row r="248">
          <cell r="C248">
            <v>3.6174770046938306E-5</v>
          </cell>
        </row>
        <row r="249">
          <cell r="C249">
            <v>3.5625741167822962E-5</v>
          </cell>
        </row>
        <row r="250">
          <cell r="C250">
            <v>3.566522520124893E-5</v>
          </cell>
        </row>
      </sheetData>
      <sheetData sheetId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2.550595434819024E-5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3.8744613942693762E-5</v>
          </cell>
        </row>
        <row r="228">
          <cell r="C228">
            <v>3.7887930981525634E-5</v>
          </cell>
        </row>
        <row r="229">
          <cell r="C229">
            <v>3.6670383924233211E-5</v>
          </cell>
        </row>
        <row r="230">
          <cell r="C230">
            <v>3.7524419080505475E-5</v>
          </cell>
        </row>
        <row r="231">
          <cell r="C231">
            <v>3.4904791807586447E-5</v>
          </cell>
        </row>
        <row r="232">
          <cell r="C232">
            <v>3.6807154496054305E-5</v>
          </cell>
        </row>
        <row r="233">
          <cell r="C233">
            <v>3.3543763844214016E-5</v>
          </cell>
        </row>
        <row r="234">
          <cell r="C234">
            <v>3.4920566018895312E-5</v>
          </cell>
        </row>
        <row r="235">
          <cell r="C235">
            <v>3.604383529712872E-5</v>
          </cell>
        </row>
        <row r="236">
          <cell r="C236">
            <v>3.2987879805899474E-5</v>
          </cell>
        </row>
        <row r="237">
          <cell r="C237">
            <v>3.4618406618662528E-5</v>
          </cell>
        </row>
        <row r="238">
          <cell r="C238">
            <v>3.5693261452781549E-5</v>
          </cell>
        </row>
        <row r="239">
          <cell r="C239">
            <v>3.4732595773741341E-5</v>
          </cell>
        </row>
        <row r="240">
          <cell r="C240">
            <v>3.6695675682367161E-5</v>
          </cell>
        </row>
        <row r="241">
          <cell r="C241">
            <v>3.7656919530877141E-5</v>
          </cell>
        </row>
        <row r="242">
          <cell r="C242">
            <v>3.5433065160899447E-5</v>
          </cell>
        </row>
        <row r="243">
          <cell r="C243">
            <v>3.6157240502807556E-5</v>
          </cell>
        </row>
        <row r="244">
          <cell r="C244">
            <v>3.5650091242422376E-5</v>
          </cell>
        </row>
        <row r="245">
          <cell r="C245">
            <v>3.5508972201694433E-5</v>
          </cell>
        </row>
        <row r="246">
          <cell r="C246">
            <v>3.5474215525617047E-5</v>
          </cell>
        </row>
        <row r="247">
          <cell r="C247">
            <v>3.4866958545264797E-5</v>
          </cell>
        </row>
        <row r="248">
          <cell r="C248">
            <v>3.5488867991605657E-5</v>
          </cell>
        </row>
        <row r="249">
          <cell r="C249">
            <v>3.4961114297043468E-5</v>
          </cell>
        </row>
        <row r="250">
          <cell r="C250">
            <v>3.5053035859858944E-5</v>
          </cell>
        </row>
      </sheetData>
      <sheetData sheetId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3.8859707363073818E-5</v>
          </cell>
        </row>
        <row r="228">
          <cell r="C228">
            <v>3.7910335482445123E-5</v>
          </cell>
        </row>
        <row r="229">
          <cell r="C229">
            <v>3.6698464544051643E-5</v>
          </cell>
        </row>
        <row r="230">
          <cell r="C230">
            <v>3.7603234926025823E-5</v>
          </cell>
        </row>
        <row r="231">
          <cell r="C231">
            <v>3.482352127066679E-5</v>
          </cell>
        </row>
        <row r="232">
          <cell r="C232">
            <v>3.6824042016468048E-5</v>
          </cell>
        </row>
        <row r="233">
          <cell r="C233">
            <v>3.3461206578849713E-5</v>
          </cell>
        </row>
        <row r="234">
          <cell r="C234">
            <v>3.4865615130570794E-5</v>
          </cell>
        </row>
        <row r="235">
          <cell r="C235">
            <v>3.5969345696278665E-5</v>
          </cell>
        </row>
        <row r="236">
          <cell r="C236">
            <v>3.2865566584175265E-5</v>
          </cell>
        </row>
        <row r="237">
          <cell r="C237">
            <v>3.4536110609106736E-5</v>
          </cell>
        </row>
        <row r="238">
          <cell r="C238">
            <v>3.5546140798989385E-5</v>
          </cell>
        </row>
        <row r="239">
          <cell r="C239">
            <v>3.4681648894255036E-5</v>
          </cell>
        </row>
        <row r="240">
          <cell r="C240">
            <v>3.6770594846484483E-5</v>
          </cell>
        </row>
        <row r="241">
          <cell r="C241">
            <v>3.7740147648494452E-5</v>
          </cell>
        </row>
        <row r="242">
          <cell r="C242">
            <v>3.5418924674073549E-5</v>
          </cell>
        </row>
        <row r="243">
          <cell r="C243">
            <v>3.5576511904816861E-5</v>
          </cell>
        </row>
        <row r="244">
          <cell r="C244">
            <v>3.5850483573309885E-5</v>
          </cell>
        </row>
        <row r="245">
          <cell r="C245">
            <v>3.5145846684943134E-5</v>
          </cell>
        </row>
        <row r="246">
          <cell r="C246">
            <v>3.5017935721157893E-5</v>
          </cell>
        </row>
        <row r="247">
          <cell r="C247">
            <v>3.4477466741077762E-5</v>
          </cell>
        </row>
        <row r="248">
          <cell r="C248">
            <v>3.5019848489292429E-5</v>
          </cell>
        </row>
        <row r="249">
          <cell r="C249">
            <v>3.4562764229702415E-5</v>
          </cell>
        </row>
        <row r="250">
          <cell r="C250">
            <v>3.4878510873441174E-5</v>
          </cell>
        </row>
      </sheetData>
      <sheetData sheetId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2.9911219779624166E-5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2.6931877474536747E-5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3.8747328430934189E-5</v>
          </cell>
        </row>
        <row r="228">
          <cell r="C228">
            <v>3.7905416725997403E-5</v>
          </cell>
        </row>
        <row r="229">
          <cell r="C229">
            <v>3.6706812397157186E-5</v>
          </cell>
        </row>
        <row r="230">
          <cell r="C230">
            <v>3.7506078623212727E-5</v>
          </cell>
        </row>
        <row r="231">
          <cell r="C231">
            <v>3.4881259850665576E-5</v>
          </cell>
        </row>
        <row r="232">
          <cell r="C232">
            <v>3.6734190092793338E-5</v>
          </cell>
        </row>
        <row r="233">
          <cell r="C233">
            <v>3.3520894315888879E-5</v>
          </cell>
        </row>
        <row r="234">
          <cell r="C234">
            <v>3.4841204192813415E-5</v>
          </cell>
        </row>
        <row r="235">
          <cell r="C235">
            <v>3.5932904260477702E-5</v>
          </cell>
        </row>
        <row r="236">
          <cell r="C236">
            <v>3.2948169328979044E-5</v>
          </cell>
        </row>
        <row r="237">
          <cell r="C237">
            <v>3.4494783586660211E-5</v>
          </cell>
        </row>
        <row r="238">
          <cell r="C238">
            <v>3.5534776951464627E-5</v>
          </cell>
        </row>
        <row r="239">
          <cell r="C239">
            <v>3.4738468419737655E-5</v>
          </cell>
        </row>
        <row r="240">
          <cell r="C240">
            <v>3.6768367175101939E-5</v>
          </cell>
        </row>
        <row r="241">
          <cell r="C241">
            <v>3.7768865900557963E-5</v>
          </cell>
        </row>
        <row r="242">
          <cell r="C242">
            <v>3.5516023269749751E-5</v>
          </cell>
        </row>
        <row r="243">
          <cell r="C243">
            <v>3.5521339885004602E-5</v>
          </cell>
        </row>
        <row r="244">
          <cell r="C244">
            <v>3.5840495081364579E-5</v>
          </cell>
        </row>
        <row r="245">
          <cell r="C245">
            <v>3.5229819001273055E-5</v>
          </cell>
        </row>
        <row r="246">
          <cell r="C246">
            <v>3.5103855206251525E-5</v>
          </cell>
        </row>
        <row r="247">
          <cell r="C247">
            <v>3.7995670431449165E-5</v>
          </cell>
        </row>
        <row r="248">
          <cell r="C248">
            <v>3.6815002141994053E-5</v>
          </cell>
        </row>
        <row r="249">
          <cell r="C249">
            <v>3.7026876952637536E-5</v>
          </cell>
        </row>
        <row r="250">
          <cell r="C250">
            <v>3.6794779190379713E-5</v>
          </cell>
        </row>
      </sheetData>
      <sheetData sheetId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3.8701877287418642E-5</v>
          </cell>
        </row>
        <row r="228">
          <cell r="C228">
            <v>3.7879622521655801E-5</v>
          </cell>
        </row>
        <row r="229">
          <cell r="C229">
            <v>3.6654405129945242E-5</v>
          </cell>
        </row>
        <row r="230">
          <cell r="C230">
            <v>3.7456506665543554E-5</v>
          </cell>
        </row>
        <row r="231">
          <cell r="C231">
            <v>3.4872546679763213E-5</v>
          </cell>
        </row>
        <row r="232">
          <cell r="C232">
            <v>3.6694495781620108E-5</v>
          </cell>
        </row>
        <row r="233">
          <cell r="C233">
            <v>3.351679141923626E-5</v>
          </cell>
        </row>
        <row r="234">
          <cell r="C234">
            <v>3.4816302230716934E-5</v>
          </cell>
        </row>
        <row r="235">
          <cell r="C235">
            <v>3.5934592974944807E-5</v>
          </cell>
        </row>
        <row r="236">
          <cell r="C236">
            <v>3.2942820433211044E-5</v>
          </cell>
        </row>
        <row r="237">
          <cell r="C237">
            <v>3.4469316384597562E-5</v>
          </cell>
        </row>
        <row r="238">
          <cell r="C238">
            <v>3.5499653542967899E-5</v>
          </cell>
        </row>
        <row r="239">
          <cell r="C239">
            <v>3.4714061470260184E-5</v>
          </cell>
        </row>
        <row r="240">
          <cell r="C240">
            <v>3.6728165984567384E-5</v>
          </cell>
        </row>
        <row r="241">
          <cell r="C241">
            <v>3.7721907224477583E-5</v>
          </cell>
        </row>
        <row r="242">
          <cell r="C242">
            <v>3.5471352635871139E-5</v>
          </cell>
        </row>
        <row r="243">
          <cell r="C243">
            <v>3.5460939805801889E-5</v>
          </cell>
        </row>
        <row r="244">
          <cell r="C244">
            <v>3.5807562354864584E-5</v>
          </cell>
        </row>
        <row r="245">
          <cell r="C245">
            <v>3.5198958679911834E-5</v>
          </cell>
        </row>
        <row r="246">
          <cell r="C246">
            <v>3.5062359727969266E-5</v>
          </cell>
        </row>
        <row r="247">
          <cell r="C247">
            <v>3.7931887437607795E-5</v>
          </cell>
        </row>
        <row r="248">
          <cell r="C248">
            <v>3.550100919815716E-5</v>
          </cell>
        </row>
        <row r="249">
          <cell r="C249">
            <v>3.632427665073206E-5</v>
          </cell>
        </row>
        <row r="250">
          <cell r="C250">
            <v>3.5835510480413364E-5</v>
          </cell>
        </row>
      </sheetData>
      <sheetData sheetId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3.8696103960067704E-5</v>
          </cell>
        </row>
        <row r="228">
          <cell r="C228">
            <v>3.7896830689179835E-5</v>
          </cell>
        </row>
        <row r="229">
          <cell r="C229">
            <v>3.6651913668662116E-5</v>
          </cell>
        </row>
        <row r="230">
          <cell r="C230">
            <v>3.745639781500153E-5</v>
          </cell>
        </row>
        <row r="231">
          <cell r="C231">
            <v>3.4882038128470679E-5</v>
          </cell>
        </row>
        <row r="232">
          <cell r="C232">
            <v>3.66877865203167E-5</v>
          </cell>
        </row>
        <row r="233">
          <cell r="C233">
            <v>3.3541273708718813E-5</v>
          </cell>
        </row>
        <row r="234">
          <cell r="C234">
            <v>3.4811118279460502E-5</v>
          </cell>
        </row>
        <row r="235">
          <cell r="C235">
            <v>3.595464500254288E-5</v>
          </cell>
        </row>
        <row r="236">
          <cell r="C236">
            <v>3.2963322711123241E-5</v>
          </cell>
        </row>
        <row r="237">
          <cell r="C237">
            <v>3.4451077394818716E-5</v>
          </cell>
        </row>
        <row r="238">
          <cell r="C238">
            <v>3.5512036396857806E-5</v>
          </cell>
        </row>
        <row r="239">
          <cell r="C239">
            <v>3.4758978539159297E-5</v>
          </cell>
        </row>
        <row r="240">
          <cell r="C240">
            <v>3.6759297035980547E-5</v>
          </cell>
        </row>
        <row r="241">
          <cell r="C241">
            <v>3.7746313007623747E-5</v>
          </cell>
        </row>
        <row r="242">
          <cell r="C242">
            <v>3.5462235359904072E-5</v>
          </cell>
        </row>
        <row r="243">
          <cell r="C243">
            <v>3.5435331661805985E-5</v>
          </cell>
        </row>
        <row r="244">
          <cell r="C244">
            <v>3.583542642849594E-5</v>
          </cell>
        </row>
        <row r="245">
          <cell r="C245">
            <v>3.5255843462926504E-5</v>
          </cell>
        </row>
        <row r="246">
          <cell r="C246">
            <v>3.5083795359276713E-5</v>
          </cell>
        </row>
        <row r="247">
          <cell r="C247">
            <v>3.7962592078430283E-5</v>
          </cell>
        </row>
        <row r="248">
          <cell r="C248">
            <v>3.5546134591379635E-5</v>
          </cell>
        </row>
        <row r="249">
          <cell r="C249">
            <v>3.7990446708459943E-5</v>
          </cell>
        </row>
        <row r="250">
          <cell r="C250">
            <v>3.6720200201520408E-5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3.1536028302635257E-5</v>
          </cell>
        </row>
        <row r="120">
          <cell r="C120">
            <v>3.2717397874176414E-5</v>
          </cell>
        </row>
        <row r="121">
          <cell r="C121">
            <v>3.0670423594581533E-5</v>
          </cell>
        </row>
        <row r="122">
          <cell r="C122">
            <v>3.1548926604775876E-5</v>
          </cell>
        </row>
        <row r="123">
          <cell r="C123">
            <v>3.1810904532029114E-5</v>
          </cell>
        </row>
        <row r="124">
          <cell r="C124">
            <v>3.2425166933414576E-5</v>
          </cell>
        </row>
        <row r="125">
          <cell r="C125">
            <v>3.129028072731209E-5</v>
          </cell>
        </row>
        <row r="126">
          <cell r="C126">
            <v>3.2088194697134962E-5</v>
          </cell>
        </row>
        <row r="127">
          <cell r="C127">
            <v>3.1324414643783881E-5</v>
          </cell>
        </row>
        <row r="128">
          <cell r="C128">
            <v>3.1374844896114018E-5</v>
          </cell>
        </row>
        <row r="129">
          <cell r="C129">
            <v>3.2470970814964293E-5</v>
          </cell>
        </row>
        <row r="130">
          <cell r="C130">
            <v>3.2198393263412394E-5</v>
          </cell>
        </row>
        <row r="131">
          <cell r="C131">
            <v>3.2701667669637416E-5</v>
          </cell>
        </row>
        <row r="132">
          <cell r="C132">
            <v>3.2781111957651317E-5</v>
          </cell>
        </row>
        <row r="133">
          <cell r="C133">
            <v>3.3054010915273316E-5</v>
          </cell>
        </row>
        <row r="134">
          <cell r="C134">
            <v>3.3180518901212516E-5</v>
          </cell>
        </row>
        <row r="135">
          <cell r="C135">
            <v>3.325760007297949E-5</v>
          </cell>
        </row>
        <row r="136">
          <cell r="C136">
            <v>3.3055950225880668E-5</v>
          </cell>
        </row>
        <row r="137">
          <cell r="C137">
            <v>3.3168588613531497E-5</v>
          </cell>
        </row>
        <row r="138">
          <cell r="C138">
            <v>3.3386614898347865E-5</v>
          </cell>
        </row>
        <row r="139">
          <cell r="C139">
            <v>3.3427628893213958E-5</v>
          </cell>
        </row>
        <row r="140">
          <cell r="C140">
            <v>3.3511304742696123E-5</v>
          </cell>
        </row>
        <row r="141">
          <cell r="C141">
            <v>3.3550378683134142E-5</v>
          </cell>
        </row>
        <row r="142">
          <cell r="C142">
            <v>3.3589664234772843E-5</v>
          </cell>
        </row>
      </sheetData>
      <sheetData sheetId="1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  <row r="239">
          <cell r="C239">
            <v>3.4546541333315045E-5</v>
          </cell>
        </row>
        <row r="240">
          <cell r="C240">
            <v>3.6532675375312054E-5</v>
          </cell>
        </row>
        <row r="241">
          <cell r="C241">
            <v>3.7532471897234592E-5</v>
          </cell>
        </row>
        <row r="242">
          <cell r="C242">
            <v>3.5339901287450307E-5</v>
          </cell>
        </row>
        <row r="243">
          <cell r="C243">
            <v>3.5083157481246945E-5</v>
          </cell>
        </row>
        <row r="244">
          <cell r="C244">
            <v>3.558707789616071E-5</v>
          </cell>
        </row>
        <row r="245">
          <cell r="C245">
            <v>3.5092102351629249E-5</v>
          </cell>
        </row>
        <row r="246">
          <cell r="C246">
            <v>3.4957316262004193E-5</v>
          </cell>
        </row>
        <row r="247">
          <cell r="C247">
            <v>3.7623035267173298E-5</v>
          </cell>
        </row>
        <row r="248">
          <cell r="C248">
            <v>3.5596918325662403E-5</v>
          </cell>
        </row>
        <row r="249">
          <cell r="C249">
            <v>3.7737567409722826E-5</v>
          </cell>
        </row>
        <row r="250">
          <cell r="C250">
            <v>3.8264739710745217E-5</v>
          </cell>
        </row>
        <row r="251">
          <cell r="C251">
            <v>3.7822037873763334E-5</v>
          </cell>
        </row>
        <row r="252">
          <cell r="C252">
            <v>3.753656062532088E-5</v>
          </cell>
        </row>
        <row r="253">
          <cell r="C253">
            <v>3.7453995910021757E-5</v>
          </cell>
        </row>
        <row r="254">
          <cell r="C254">
            <v>3.7096319800463196E-5</v>
          </cell>
        </row>
        <row r="255">
          <cell r="C255">
            <v>3.705256085170048E-5</v>
          </cell>
        </row>
        <row r="256">
          <cell r="C256">
            <v>3.6734608179213965E-5</v>
          </cell>
        </row>
        <row r="257">
          <cell r="C257">
            <v>3.6736729162653768E-5</v>
          </cell>
        </row>
        <row r="258">
          <cell r="C258">
            <v>3.647519369604061E-5</v>
          </cell>
        </row>
        <row r="259">
          <cell r="C259">
            <v>3.635906018755942E-5</v>
          </cell>
        </row>
        <row r="260">
          <cell r="C260">
            <v>3.618719697035366E-5</v>
          </cell>
        </row>
        <row r="261">
          <cell r="C261">
            <v>3.6052430462104614E-5</v>
          </cell>
        </row>
        <row r="262">
          <cell r="C262">
            <v>3.5911057071171698E-5</v>
          </cell>
        </row>
      </sheetData>
      <sheetData sheetId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2.6931877474536754E-5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  <row r="239">
          <cell r="C239">
            <v>3.455221296496896E-5</v>
          </cell>
        </row>
        <row r="240">
          <cell r="C240">
            <v>3.6543163409419357E-5</v>
          </cell>
        </row>
        <row r="241">
          <cell r="C241">
            <v>3.75083937424643E-5</v>
          </cell>
        </row>
        <row r="242">
          <cell r="C242">
            <v>3.5335321478007036E-5</v>
          </cell>
        </row>
        <row r="243">
          <cell r="C243">
            <v>3.5091402908332274E-5</v>
          </cell>
        </row>
        <row r="244">
          <cell r="C244">
            <v>3.5604485536641478E-5</v>
          </cell>
        </row>
        <row r="245">
          <cell r="C245">
            <v>3.510001713692423E-5</v>
          </cell>
        </row>
        <row r="246">
          <cell r="C246">
            <v>3.4960636679158807E-5</v>
          </cell>
        </row>
        <row r="247">
          <cell r="C247">
            <v>3.7633885462928325E-5</v>
          </cell>
        </row>
        <row r="248">
          <cell r="C248">
            <v>3.5597737955295285E-5</v>
          </cell>
        </row>
        <row r="249">
          <cell r="C249">
            <v>3.7736560442615235E-5</v>
          </cell>
        </row>
        <row r="250">
          <cell r="C250">
            <v>3.8269772394526934E-5</v>
          </cell>
        </row>
        <row r="251">
          <cell r="C251">
            <v>3.8095645206323001E-5</v>
          </cell>
        </row>
        <row r="252">
          <cell r="C252">
            <v>3.7671307917389603E-5</v>
          </cell>
        </row>
        <row r="253">
          <cell r="C253">
            <v>3.7616889871940939E-5</v>
          </cell>
        </row>
        <row r="254">
          <cell r="C254">
            <v>3.7234068221820814E-5</v>
          </cell>
        </row>
        <row r="255">
          <cell r="C255">
            <v>3.7192515791051247E-5</v>
          </cell>
        </row>
        <row r="256">
          <cell r="C256">
            <v>3.6866311939087851E-5</v>
          </cell>
        </row>
        <row r="257">
          <cell r="C257">
            <v>3.6864672711265597E-5</v>
          </cell>
        </row>
        <row r="258">
          <cell r="C258">
            <v>3.685461171587508E-5</v>
          </cell>
        </row>
        <row r="259">
          <cell r="C259">
            <v>3.6578494277912017E-5</v>
          </cell>
        </row>
        <row r="260">
          <cell r="C260">
            <v>3.6464068086647209E-5</v>
          </cell>
        </row>
        <row r="261">
          <cell r="C261">
            <v>3.6286577764542844E-5</v>
          </cell>
        </row>
        <row r="262">
          <cell r="C262">
            <v>3.6149741680027936E-5</v>
          </cell>
        </row>
      </sheetData>
      <sheetData sheetId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2.5505954348190234E-5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  <row r="239">
          <cell r="C239">
            <v>3.4739665562418228E-5</v>
          </cell>
        </row>
        <row r="240">
          <cell r="C240">
            <v>3.6716422667727117E-5</v>
          </cell>
        </row>
        <row r="241">
          <cell r="C241">
            <v>3.7652630463257926E-5</v>
          </cell>
        </row>
        <row r="242">
          <cell r="C242">
            <v>3.5511703389193197E-5</v>
          </cell>
        </row>
        <row r="243">
          <cell r="C243">
            <v>3.5195279788631402E-5</v>
          </cell>
        </row>
        <row r="244">
          <cell r="C244">
            <v>3.5724688840151029E-5</v>
          </cell>
        </row>
        <row r="245">
          <cell r="C245">
            <v>3.5345550289199572E-5</v>
          </cell>
        </row>
        <row r="246">
          <cell r="C246">
            <v>3.5178964232944284E-5</v>
          </cell>
        </row>
        <row r="247">
          <cell r="C247">
            <v>3.7891581848145802E-5</v>
          </cell>
        </row>
        <row r="248">
          <cell r="C248">
            <v>3.5885929135697057E-5</v>
          </cell>
        </row>
        <row r="249">
          <cell r="C249">
            <v>3.8058618131803461E-5</v>
          </cell>
        </row>
        <row r="250">
          <cell r="C250">
            <v>3.8544676457162491E-5</v>
          </cell>
        </row>
        <row r="251">
          <cell r="C251">
            <v>3.8389784853668074E-5</v>
          </cell>
        </row>
        <row r="252">
          <cell r="C252">
            <v>3.9729517727540599E-5</v>
          </cell>
        </row>
        <row r="253">
          <cell r="C253">
            <v>3.9065482308402167E-5</v>
          </cell>
        </row>
        <row r="254">
          <cell r="C254">
            <v>3.9079480670154114E-5</v>
          </cell>
        </row>
        <row r="255">
          <cell r="C255">
            <v>3.8955673894844464E-5</v>
          </cell>
        </row>
        <row r="256">
          <cell r="C256">
            <v>3.8747403044506149E-5</v>
          </cell>
        </row>
        <row r="257">
          <cell r="C257">
            <v>3.8773898937013385E-5</v>
          </cell>
        </row>
        <row r="258">
          <cell r="C258">
            <v>3.8852338691159415E-5</v>
          </cell>
        </row>
        <row r="259">
          <cell r="C259">
            <v>3.8613121956157742E-5</v>
          </cell>
        </row>
        <row r="260">
          <cell r="C260">
            <v>3.8538230282472124E-5</v>
          </cell>
        </row>
        <row r="261">
          <cell r="C261">
            <v>3.8391939665367339E-5</v>
          </cell>
        </row>
        <row r="262">
          <cell r="C262">
            <v>3.828289132845602E-5</v>
          </cell>
        </row>
      </sheetData>
      <sheetData sheetId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2.6931877474536754E-5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  <row r="239">
          <cell r="C239">
            <v>3.4734803280770077E-5</v>
          </cell>
        </row>
        <row r="240">
          <cell r="C240">
            <v>3.6720572227049288E-5</v>
          </cell>
        </row>
        <row r="241">
          <cell r="C241">
            <v>3.7667816722951669E-5</v>
          </cell>
        </row>
        <row r="242">
          <cell r="C242">
            <v>3.5519139607318229E-5</v>
          </cell>
        </row>
        <row r="243">
          <cell r="C243">
            <v>3.5196818675676648E-5</v>
          </cell>
        </row>
        <row r="244">
          <cell r="C244">
            <v>3.573313543105807E-5</v>
          </cell>
        </row>
        <row r="245">
          <cell r="C245">
            <v>3.5342026748327499E-5</v>
          </cell>
        </row>
        <row r="246">
          <cell r="C246">
            <v>3.5176025352325128E-5</v>
          </cell>
        </row>
        <row r="247">
          <cell r="C247">
            <v>3.7891011256544613E-5</v>
          </cell>
        </row>
        <row r="248">
          <cell r="C248">
            <v>3.5893610919998688E-5</v>
          </cell>
        </row>
        <row r="249">
          <cell r="C249">
            <v>3.8065944074601544E-5</v>
          </cell>
        </row>
        <row r="250">
          <cell r="C250">
            <v>3.8563461080264752E-5</v>
          </cell>
        </row>
        <row r="251">
          <cell r="C251">
            <v>3.8410038129321748E-5</v>
          </cell>
        </row>
        <row r="252">
          <cell r="C252">
            <v>3.9740378553974262E-5</v>
          </cell>
        </row>
        <row r="253">
          <cell r="C253">
            <v>3.9062421390523712E-5</v>
          </cell>
        </row>
        <row r="254">
          <cell r="C254">
            <v>3.9052030147482023E-5</v>
          </cell>
        </row>
        <row r="255">
          <cell r="C255">
            <v>3.892155806643678E-5</v>
          </cell>
        </row>
        <row r="256">
          <cell r="C256">
            <v>3.8708602688808205E-5</v>
          </cell>
        </row>
        <row r="257">
          <cell r="C257">
            <v>3.8735397145914287E-5</v>
          </cell>
        </row>
        <row r="258">
          <cell r="C258">
            <v>3.8816599422529756E-5</v>
          </cell>
        </row>
        <row r="259">
          <cell r="C259">
            <v>3.8569551889005852E-5</v>
          </cell>
        </row>
        <row r="260">
          <cell r="C260">
            <v>3.9526999782054055E-5</v>
          </cell>
        </row>
        <row r="261">
          <cell r="C261">
            <v>3.8829095944274881E-5</v>
          </cell>
        </row>
        <row r="262">
          <cell r="C262">
            <v>3.8950371661552755E-5</v>
          </cell>
        </row>
      </sheetData>
      <sheetData sheetId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  <row r="239">
          <cell r="C239">
            <v>3.4750337201021884E-5</v>
          </cell>
        </row>
        <row r="240">
          <cell r="C240">
            <v>3.6733076453512645E-5</v>
          </cell>
        </row>
        <row r="241">
          <cell r="C241">
            <v>3.7683175512196673E-5</v>
          </cell>
        </row>
        <row r="242">
          <cell r="C242">
            <v>3.5515553793611956E-5</v>
          </cell>
        </row>
        <row r="243">
          <cell r="C243">
            <v>3.5181725441628224E-5</v>
          </cell>
        </row>
        <row r="244">
          <cell r="C244">
            <v>3.5702686988555945E-5</v>
          </cell>
        </row>
        <row r="245">
          <cell r="C245">
            <v>3.5354394828092849E-5</v>
          </cell>
        </row>
        <row r="246">
          <cell r="C246">
            <v>3.518753426830737E-5</v>
          </cell>
        </row>
        <row r="247">
          <cell r="C247">
            <v>3.7884286449808221E-5</v>
          </cell>
        </row>
        <row r="248">
          <cell r="C248">
            <v>3.5899325311112395E-5</v>
          </cell>
        </row>
        <row r="249">
          <cell r="C249">
            <v>3.8071576313297895E-5</v>
          </cell>
        </row>
        <row r="250">
          <cell r="C250">
            <v>3.8550449247028984E-5</v>
          </cell>
        </row>
        <row r="251">
          <cell r="C251">
            <v>3.84010938543855E-5</v>
          </cell>
        </row>
        <row r="252">
          <cell r="C252">
            <v>3.9710663960738296E-5</v>
          </cell>
        </row>
        <row r="253">
          <cell r="C253">
            <v>3.9025102464240001E-5</v>
          </cell>
        </row>
        <row r="254">
          <cell r="C254">
            <v>4.1017152498705542E-5</v>
          </cell>
        </row>
        <row r="255">
          <cell r="C255">
            <v>4.0065869320655612E-5</v>
          </cell>
        </row>
        <row r="256">
          <cell r="C256">
            <v>4.0218621179986436E-5</v>
          </cell>
        </row>
        <row r="257">
          <cell r="C257">
            <v>4.0058156329688074E-5</v>
          </cell>
        </row>
        <row r="258">
          <cell r="C258">
            <v>4.0238384731975136E-5</v>
          </cell>
        </row>
        <row r="259">
          <cell r="C259">
            <v>3.9949158028710099E-5</v>
          </cell>
        </row>
        <row r="260">
          <cell r="C260">
            <v>4.1019498010746365E-5</v>
          </cell>
        </row>
        <row r="261">
          <cell r="C261">
            <v>3.9659043513383483E-5</v>
          </cell>
        </row>
        <row r="262">
          <cell r="C262">
            <v>4.0080363735688564E-5</v>
          </cell>
        </row>
      </sheetData>
      <sheetData sheetId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2.6931877474536754E-5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  <row r="239">
          <cell r="C239">
            <v>3.4705471461145183E-5</v>
          </cell>
        </row>
        <row r="240">
          <cell r="C240">
            <v>3.6623361282768071E-5</v>
          </cell>
        </row>
        <row r="241">
          <cell r="C241">
            <v>3.7536845307925864E-5</v>
          </cell>
        </row>
        <row r="242">
          <cell r="C242">
            <v>3.5469521592491382E-5</v>
          </cell>
        </row>
        <row r="243">
          <cell r="C243">
            <v>3.5144141993835297E-5</v>
          </cell>
        </row>
        <row r="244">
          <cell r="C244">
            <v>3.5632669211847484E-5</v>
          </cell>
        </row>
        <row r="245">
          <cell r="C245">
            <v>3.5258661080886769E-5</v>
          </cell>
        </row>
        <row r="246">
          <cell r="C246">
            <v>3.5147983990177175E-5</v>
          </cell>
        </row>
        <row r="247">
          <cell r="C247">
            <v>3.7717289138290091E-5</v>
          </cell>
        </row>
        <row r="248">
          <cell r="C248">
            <v>3.581343336744509E-5</v>
          </cell>
        </row>
        <row r="249">
          <cell r="C249">
            <v>3.7916142469927119E-5</v>
          </cell>
        </row>
        <row r="250">
          <cell r="C250">
            <v>3.8364347146668291E-5</v>
          </cell>
        </row>
        <row r="251">
          <cell r="C251">
            <v>3.8216903867941635E-5</v>
          </cell>
        </row>
        <row r="252">
          <cell r="C252">
            <v>3.9457987861198494E-5</v>
          </cell>
        </row>
        <row r="253">
          <cell r="C253">
            <v>3.880461906034446E-5</v>
          </cell>
        </row>
        <row r="254">
          <cell r="C254">
            <v>4.0748838872288376E-5</v>
          </cell>
        </row>
        <row r="255">
          <cell r="C255">
            <v>4.4532007385610976E-5</v>
          </cell>
        </row>
        <row r="256">
          <cell r="C256">
            <v>4.280907864732226E-5</v>
          </cell>
        </row>
        <row r="257">
          <cell r="C257">
            <v>4.345461253115581E-5</v>
          </cell>
        </row>
        <row r="258">
          <cell r="C258">
            <v>4.3311235464166224E-5</v>
          </cell>
        </row>
        <row r="259">
          <cell r="C259">
            <v>4.3156533881577278E-5</v>
          </cell>
        </row>
        <row r="260">
          <cell r="C260">
            <v>4.4329554567471015E-5</v>
          </cell>
        </row>
        <row r="261">
          <cell r="C261">
            <v>4.2857494460224853E-5</v>
          </cell>
        </row>
        <row r="262">
          <cell r="C262">
            <v>4.3825358702234007E-5</v>
          </cell>
        </row>
      </sheetData>
      <sheetData sheetId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2.6931877474536754E-5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  <row r="239">
          <cell r="C239">
            <v>3.4622800833338908E-5</v>
          </cell>
        </row>
        <row r="240">
          <cell r="C240">
            <v>3.6530721125368652E-5</v>
          </cell>
        </row>
        <row r="241">
          <cell r="C241">
            <v>3.7389087468649921E-5</v>
          </cell>
        </row>
        <row r="242">
          <cell r="C242">
            <v>3.5310602789185943E-5</v>
          </cell>
        </row>
        <row r="243">
          <cell r="C243">
            <v>3.5089257815519404E-5</v>
          </cell>
        </row>
        <row r="244">
          <cell r="C244">
            <v>3.5573406755812564E-5</v>
          </cell>
        </row>
        <row r="245">
          <cell r="C245">
            <v>3.5133061861213659E-5</v>
          </cell>
        </row>
        <row r="246">
          <cell r="C246">
            <v>3.5010066030998484E-5</v>
          </cell>
        </row>
        <row r="247">
          <cell r="C247">
            <v>3.7615381390566791E-5</v>
          </cell>
        </row>
        <row r="248">
          <cell r="C248">
            <v>3.5609209517334963E-5</v>
          </cell>
        </row>
        <row r="249">
          <cell r="C249">
            <v>3.7725731132070531E-5</v>
          </cell>
        </row>
        <row r="250">
          <cell r="C250">
            <v>3.8176298826535946E-5</v>
          </cell>
        </row>
        <row r="251">
          <cell r="C251">
            <v>3.796897383993963E-5</v>
          </cell>
        </row>
        <row r="252">
          <cell r="C252">
            <v>3.9146202575436102E-5</v>
          </cell>
        </row>
        <row r="253">
          <cell r="C253">
            <v>3.8510138348473345E-5</v>
          </cell>
        </row>
        <row r="254">
          <cell r="C254">
            <v>4.0488206521134696E-5</v>
          </cell>
        </row>
        <row r="255">
          <cell r="C255">
            <v>4.4235261364873475E-5</v>
          </cell>
        </row>
        <row r="256">
          <cell r="C256">
            <v>4.6145473471721085E-5</v>
          </cell>
        </row>
        <row r="257">
          <cell r="C257">
            <v>4.5393771564220294E-5</v>
          </cell>
        </row>
        <row r="258">
          <cell r="C258">
            <v>4.5804043584748119E-5</v>
          </cell>
        </row>
        <row r="259">
          <cell r="C259">
            <v>4.5382730647722277E-5</v>
          </cell>
        </row>
        <row r="260">
          <cell r="C260">
            <v>4.6598262338467339E-5</v>
          </cell>
        </row>
        <row r="261">
          <cell r="C261">
            <v>4.5119281329086566E-5</v>
          </cell>
        </row>
        <row r="262">
          <cell r="C262">
            <v>4.6029537525826464E-5</v>
          </cell>
        </row>
      </sheetData>
      <sheetData sheetId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  <row r="239">
          <cell r="C239">
            <v>3.449884105564827E-5</v>
          </cell>
        </row>
        <row r="240">
          <cell r="C240">
            <v>3.6436638506552042E-5</v>
          </cell>
        </row>
        <row r="241">
          <cell r="C241">
            <v>3.7294227306923486E-5</v>
          </cell>
        </row>
        <row r="242">
          <cell r="C242">
            <v>3.5101765823212376E-5</v>
          </cell>
        </row>
        <row r="243">
          <cell r="C243">
            <v>3.4901320581931725E-5</v>
          </cell>
        </row>
        <row r="244">
          <cell r="C244">
            <v>3.5424997683629252E-5</v>
          </cell>
        </row>
        <row r="245">
          <cell r="C245">
            <v>3.4926971437737574E-5</v>
          </cell>
        </row>
        <row r="246">
          <cell r="C246">
            <v>3.4754588377280951E-5</v>
          </cell>
        </row>
        <row r="247">
          <cell r="C247">
            <v>3.7340346821371337E-5</v>
          </cell>
        </row>
        <row r="248">
          <cell r="C248">
            <v>3.531928359826967E-5</v>
          </cell>
        </row>
        <row r="249">
          <cell r="C249">
            <v>3.7326489746096482E-5</v>
          </cell>
        </row>
        <row r="250">
          <cell r="C250">
            <v>3.7857481603892068E-5</v>
          </cell>
        </row>
        <row r="251">
          <cell r="C251">
            <v>3.7583113224845124E-5</v>
          </cell>
        </row>
        <row r="252">
          <cell r="C252">
            <v>3.8528397033502654E-5</v>
          </cell>
        </row>
        <row r="253">
          <cell r="C253">
            <v>3.7967713849691907E-5</v>
          </cell>
        </row>
        <row r="254">
          <cell r="C254">
            <v>3.9986365519765171E-5</v>
          </cell>
        </row>
        <row r="255">
          <cell r="C255">
            <v>4.3750215585481676E-5</v>
          </cell>
        </row>
        <row r="256">
          <cell r="C256">
            <v>4.5602344326830342E-5</v>
          </cell>
        </row>
        <row r="257">
          <cell r="C257">
            <v>4.8340066447052966E-5</v>
          </cell>
        </row>
        <row r="258">
          <cell r="C258">
            <v>4.7437745658729152E-5</v>
          </cell>
        </row>
        <row r="259">
          <cell r="C259">
            <v>4.7527310990380984E-5</v>
          </cell>
        </row>
        <row r="260">
          <cell r="C260">
            <v>4.8420378625220193E-5</v>
          </cell>
        </row>
        <row r="261">
          <cell r="C261">
            <v>4.7093968239112447E-5</v>
          </cell>
        </row>
        <row r="262">
          <cell r="C262">
            <v>4.7847461944456738E-5</v>
          </cell>
        </row>
      </sheetData>
      <sheetData sheetId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2.8126750352568485E-5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  <row r="239">
          <cell r="C239">
            <v>3.4618844561769444E-5</v>
          </cell>
        </row>
        <row r="240">
          <cell r="C240">
            <v>3.6506660525307904E-5</v>
          </cell>
        </row>
        <row r="241">
          <cell r="C241">
            <v>3.7229235913589959E-5</v>
          </cell>
        </row>
        <row r="242">
          <cell r="C242">
            <v>3.5115961029375645E-5</v>
          </cell>
        </row>
        <row r="243">
          <cell r="C243">
            <v>3.497605726021452E-5</v>
          </cell>
        </row>
        <row r="244">
          <cell r="C244">
            <v>3.5536649896140064E-5</v>
          </cell>
        </row>
        <row r="245">
          <cell r="C245">
            <v>3.5101317059275131E-5</v>
          </cell>
        </row>
        <row r="246">
          <cell r="C246">
            <v>3.4883684464132424E-5</v>
          </cell>
        </row>
        <row r="247">
          <cell r="C247">
            <v>3.7482444361481291E-5</v>
          </cell>
        </row>
        <row r="248">
          <cell r="C248">
            <v>3.5459515952825901E-5</v>
          </cell>
        </row>
        <row r="249">
          <cell r="C249">
            <v>3.7477609763514523E-5</v>
          </cell>
        </row>
        <row r="250">
          <cell r="C250">
            <v>3.7960132859118654E-5</v>
          </cell>
        </row>
        <row r="251">
          <cell r="C251">
            <v>3.7649443754027039E-5</v>
          </cell>
        </row>
        <row r="252">
          <cell r="C252">
            <v>3.8787261597335678E-5</v>
          </cell>
        </row>
        <row r="253">
          <cell r="C253">
            <v>3.8166923346416626E-5</v>
          </cell>
        </row>
        <row r="254">
          <cell r="C254">
            <v>4.0052924347310515E-5</v>
          </cell>
        </row>
        <row r="255">
          <cell r="C255">
            <v>4.3693287980270283E-5</v>
          </cell>
        </row>
        <row r="256">
          <cell r="C256">
            <v>4.5424540378358919E-5</v>
          </cell>
        </row>
        <row r="257">
          <cell r="C257">
            <v>4.8061705079910757E-5</v>
          </cell>
        </row>
        <row r="258">
          <cell r="C258">
            <v>4.8056029268315211E-5</v>
          </cell>
        </row>
        <row r="259">
          <cell r="C259">
            <v>4.7936686556653742E-5</v>
          </cell>
        </row>
        <row r="260">
          <cell r="C260">
            <v>4.9050153186817994E-5</v>
          </cell>
        </row>
        <row r="261">
          <cell r="C261">
            <v>4.7721195086020722E-5</v>
          </cell>
        </row>
        <row r="262">
          <cell r="C262">
            <v>4.8624848994702246E-5</v>
          </cell>
        </row>
      </sheetData>
      <sheetData sheetId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2.5505954348190234E-5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  <row r="239">
          <cell r="C239">
            <v>3.4586851142880199E-5</v>
          </cell>
        </row>
        <row r="240">
          <cell r="C240">
            <v>3.6432799317332727E-5</v>
          </cell>
        </row>
        <row r="241">
          <cell r="C241">
            <v>3.7172034311741852E-5</v>
          </cell>
        </row>
        <row r="242">
          <cell r="C242">
            <v>3.5190985740495028E-5</v>
          </cell>
        </row>
        <row r="243">
          <cell r="C243">
            <v>3.4980218854935504E-5</v>
          </cell>
        </row>
        <row r="244">
          <cell r="C244">
            <v>3.5512200455724842E-5</v>
          </cell>
        </row>
        <row r="245">
          <cell r="C245">
            <v>3.5033608020406472E-5</v>
          </cell>
        </row>
        <row r="246">
          <cell r="C246">
            <v>3.4907951082555115E-5</v>
          </cell>
        </row>
        <row r="247">
          <cell r="C247">
            <v>3.7428943528793847E-5</v>
          </cell>
        </row>
        <row r="248">
          <cell r="C248">
            <v>3.5513883043062863E-5</v>
          </cell>
        </row>
        <row r="249">
          <cell r="C249">
            <v>3.7517746167120733E-5</v>
          </cell>
        </row>
        <row r="250">
          <cell r="C250">
            <v>3.7994649156567214E-5</v>
          </cell>
        </row>
        <row r="251">
          <cell r="C251">
            <v>3.7737536545243153E-5</v>
          </cell>
        </row>
        <row r="252">
          <cell r="C252">
            <v>3.8954215680051184E-5</v>
          </cell>
        </row>
        <row r="253">
          <cell r="C253">
            <v>3.8343784479088957E-5</v>
          </cell>
        </row>
        <row r="254">
          <cell r="C254">
            <v>4.0266279561534977E-5</v>
          </cell>
        </row>
        <row r="255">
          <cell r="C255">
            <v>4.39029563442763E-5</v>
          </cell>
        </row>
        <row r="256">
          <cell r="C256">
            <v>4.5661560574968954E-5</v>
          </cell>
        </row>
        <row r="257">
          <cell r="C257">
            <v>4.840021600341101E-5</v>
          </cell>
        </row>
        <row r="258">
          <cell r="C258">
            <v>4.8447189493326906E-5</v>
          </cell>
        </row>
        <row r="259">
          <cell r="C259">
            <v>4.6530628925028034E-5</v>
          </cell>
        </row>
        <row r="260">
          <cell r="C260">
            <v>4.8354844231758969E-5</v>
          </cell>
        </row>
        <row r="261">
          <cell r="C261">
            <v>4.6731300876140737E-5</v>
          </cell>
        </row>
        <row r="262">
          <cell r="C262">
            <v>4.7754192435604273E-5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3.159511179100073E-5</v>
          </cell>
        </row>
        <row r="120">
          <cell r="C120">
            <v>3.2771392790388514E-5</v>
          </cell>
        </row>
        <row r="121">
          <cell r="C121">
            <v>3.0740603859155781E-5</v>
          </cell>
        </row>
        <row r="122">
          <cell r="C122">
            <v>3.1656313435747446E-5</v>
          </cell>
        </row>
        <row r="123">
          <cell r="C123">
            <v>3.1856145683747253E-5</v>
          </cell>
        </row>
        <row r="124">
          <cell r="C124">
            <v>3.2558174880473827E-5</v>
          </cell>
        </row>
        <row r="125">
          <cell r="C125">
            <v>3.1381277947198721E-5</v>
          </cell>
        </row>
        <row r="126">
          <cell r="C126">
            <v>3.2144916264469654E-5</v>
          </cell>
        </row>
        <row r="127">
          <cell r="C127">
            <v>3.1421561507145531E-5</v>
          </cell>
        </row>
        <row r="128">
          <cell r="C128">
            <v>3.1483590702723392E-5</v>
          </cell>
        </row>
        <row r="129">
          <cell r="C129">
            <v>3.2550714904154591E-5</v>
          </cell>
        </row>
        <row r="130">
          <cell r="C130">
            <v>3.226847201291373E-5</v>
          </cell>
        </row>
        <row r="131">
          <cell r="C131">
            <v>3.0746088156434281E-5</v>
          </cell>
        </row>
        <row r="132">
          <cell r="C132">
            <v>3.1890923201506874E-5</v>
          </cell>
        </row>
        <row r="133">
          <cell r="C133">
            <v>3.2093597888173391E-5</v>
          </cell>
        </row>
        <row r="134">
          <cell r="C134">
            <v>3.2561014742672797E-5</v>
          </cell>
        </row>
        <row r="135">
          <cell r="C135">
            <v>3.2728221178918492E-5</v>
          </cell>
        </row>
        <row r="136">
          <cell r="C136">
            <v>3.2659904683878016E-5</v>
          </cell>
        </row>
        <row r="137">
          <cell r="C137">
            <v>3.2848208650629165E-5</v>
          </cell>
        </row>
        <row r="138">
          <cell r="C138">
            <v>3.3236009386952226E-5</v>
          </cell>
        </row>
        <row r="139">
          <cell r="C139">
            <v>3.3247084149166546E-5</v>
          </cell>
        </row>
        <row r="140">
          <cell r="C140">
            <v>3.3400058915819887E-5</v>
          </cell>
        </row>
        <row r="141">
          <cell r="C141">
            <v>3.3452008378054202E-5</v>
          </cell>
        </row>
        <row r="142">
          <cell r="C142">
            <v>3.3519239751693815E-5</v>
          </cell>
        </row>
      </sheetData>
      <sheetData sheetId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2.9128776358315644E-5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  <row r="239">
          <cell r="C239">
            <v>3.4587535853477251E-5</v>
          </cell>
        </row>
        <row r="240">
          <cell r="C240">
            <v>3.6440911244619648E-5</v>
          </cell>
        </row>
        <row r="241">
          <cell r="C241">
            <v>3.7184588598455805E-5</v>
          </cell>
        </row>
        <row r="242">
          <cell r="C242">
            <v>3.5166789848582137E-5</v>
          </cell>
        </row>
        <row r="243">
          <cell r="C243">
            <v>3.4937853917807877E-5</v>
          </cell>
        </row>
        <row r="244">
          <cell r="C244">
            <v>3.548760346756377E-5</v>
          </cell>
        </row>
        <row r="245">
          <cell r="C245">
            <v>3.5050488054715109E-5</v>
          </cell>
        </row>
        <row r="246">
          <cell r="C246">
            <v>3.491015958770359E-5</v>
          </cell>
        </row>
        <row r="247">
          <cell r="C247">
            <v>3.7417796349925027E-5</v>
          </cell>
        </row>
        <row r="248">
          <cell r="C248">
            <v>3.5543255562033966E-5</v>
          </cell>
        </row>
        <row r="249">
          <cell r="C249">
            <v>3.7492438986845823E-5</v>
          </cell>
        </row>
        <row r="250">
          <cell r="C250">
            <v>3.7869266418015368E-5</v>
          </cell>
        </row>
        <row r="251">
          <cell r="C251">
            <v>3.7682705154327788E-5</v>
          </cell>
        </row>
        <row r="252">
          <cell r="C252">
            <v>3.8869941033218624E-5</v>
          </cell>
        </row>
        <row r="253">
          <cell r="C253">
            <v>3.8277189154688603E-5</v>
          </cell>
        </row>
        <row r="254">
          <cell r="C254">
            <v>4.0165560757714249E-5</v>
          </cell>
        </row>
        <row r="255">
          <cell r="C255">
            <v>4.3796959887684541E-5</v>
          </cell>
        </row>
        <row r="256">
          <cell r="C256">
            <v>4.5561397043920656E-5</v>
          </cell>
        </row>
        <row r="257">
          <cell r="C257">
            <v>4.8265721827185019E-5</v>
          </cell>
        </row>
        <row r="258">
          <cell r="C258">
            <v>4.8317497531182619E-5</v>
          </cell>
        </row>
        <row r="259">
          <cell r="C259">
            <v>4.6355931822417288E-5</v>
          </cell>
        </row>
        <row r="260">
          <cell r="C260">
            <v>4.9713137510822299E-5</v>
          </cell>
        </row>
        <row r="261">
          <cell r="C261">
            <v>4.7401438703992468E-5</v>
          </cell>
        </row>
        <row r="262">
          <cell r="C262">
            <v>4.8732312374966653E-5</v>
          </cell>
        </row>
      </sheetData>
      <sheetData sheetId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2.8213568380583717E-5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3.3452199212970614E-5</v>
          </cell>
        </row>
        <row r="204">
          <cell r="C204">
            <v>3.4913541685562212E-5</v>
          </cell>
        </row>
        <row r="205">
          <cell r="C205">
            <v>3.6915566661803609E-5</v>
          </cell>
        </row>
        <row r="206">
          <cell r="C206">
            <v>3.7191512121913131E-5</v>
          </cell>
        </row>
        <row r="207">
          <cell r="C207">
            <v>3.5960441233742781E-5</v>
          </cell>
        </row>
        <row r="208">
          <cell r="C208">
            <v>3.7725674099027942E-5</v>
          </cell>
        </row>
        <row r="209">
          <cell r="C209">
            <v>3.7270933581378749E-5</v>
          </cell>
        </row>
        <row r="210">
          <cell r="C210">
            <v>3.9143227455482279E-5</v>
          </cell>
        </row>
        <row r="211">
          <cell r="C211">
            <v>3.8265261157930649E-5</v>
          </cell>
        </row>
        <row r="212">
          <cell r="C212">
            <v>3.8954287498150198E-5</v>
          </cell>
        </row>
        <row r="213">
          <cell r="C213">
            <v>3.9522257367130183E-5</v>
          </cell>
        </row>
        <row r="214">
          <cell r="C214">
            <v>3.6460047578463237E-5</v>
          </cell>
        </row>
        <row r="215">
          <cell r="C215">
            <v>4.0433383624976963E-5</v>
          </cell>
        </row>
        <row r="216">
          <cell r="C216">
            <v>3.9180815517392136E-5</v>
          </cell>
        </row>
        <row r="217">
          <cell r="C217">
            <v>3.5276831120170203E-5</v>
          </cell>
        </row>
        <row r="218">
          <cell r="C218">
            <v>3.7112531666731853E-5</v>
          </cell>
        </row>
        <row r="219">
          <cell r="C219">
            <v>3.8263991927474135E-5</v>
          </cell>
        </row>
        <row r="220">
          <cell r="C220">
            <v>3.5594753625491471E-5</v>
          </cell>
        </row>
        <row r="221">
          <cell r="C221">
            <v>3.5858051549089895E-5</v>
          </cell>
        </row>
        <row r="222">
          <cell r="C222">
            <v>3.576483119882846E-5</v>
          </cell>
        </row>
        <row r="223">
          <cell r="C223">
            <v>3.4455101039779958E-5</v>
          </cell>
        </row>
        <row r="224">
          <cell r="C224">
            <v>3.9212337531308665E-5</v>
          </cell>
        </row>
        <row r="225">
          <cell r="C225">
            <v>3.842654644804577E-5</v>
          </cell>
        </row>
        <row r="226">
          <cell r="C226">
            <v>3.7424156936403718E-5</v>
          </cell>
        </row>
        <row r="227">
          <cell r="C227">
            <v>3.8874446010099229E-5</v>
          </cell>
        </row>
        <row r="228">
          <cell r="C228">
            <v>3.8235317646362991E-5</v>
          </cell>
        </row>
        <row r="229">
          <cell r="C229">
            <v>3.5640257655057443E-5</v>
          </cell>
        </row>
        <row r="230">
          <cell r="C230">
            <v>3.7065222515427848E-5</v>
          </cell>
        </row>
        <row r="231">
          <cell r="C231">
            <v>3.4389056828363262E-5</v>
          </cell>
        </row>
        <row r="232">
          <cell r="C232">
            <v>3.527494100102275E-5</v>
          </cell>
        </row>
        <row r="233">
          <cell r="C233">
            <v>3.4828272580554481E-5</v>
          </cell>
        </row>
        <row r="234">
          <cell r="C234">
            <v>3.3052456305624458E-5</v>
          </cell>
        </row>
        <row r="235">
          <cell r="C235">
            <v>3.647529280776279E-5</v>
          </cell>
        </row>
        <row r="236">
          <cell r="C236">
            <v>3.3858630337375293E-5</v>
          </cell>
        </row>
        <row r="237">
          <cell r="C237">
            <v>3.3423059849709486E-5</v>
          </cell>
        </row>
        <row r="238">
          <cell r="C238">
            <v>3.5606960259714779E-5</v>
          </cell>
        </row>
        <row r="239">
          <cell r="C239">
            <v>3.4618777383570893E-5</v>
          </cell>
        </row>
        <row r="240">
          <cell r="C240">
            <v>3.64891183911594E-5</v>
          </cell>
        </row>
        <row r="241">
          <cell r="C241">
            <v>3.7243837542328686E-5</v>
          </cell>
        </row>
        <row r="242">
          <cell r="C242">
            <v>3.5200976678713174E-5</v>
          </cell>
        </row>
        <row r="243">
          <cell r="C243">
            <v>3.4978897176344524E-5</v>
          </cell>
        </row>
        <row r="244">
          <cell r="C244">
            <v>3.5497329541922392E-5</v>
          </cell>
        </row>
        <row r="245">
          <cell r="C245">
            <v>3.5091468668011646E-5</v>
          </cell>
        </row>
        <row r="246">
          <cell r="C246">
            <v>3.4937848162738923E-5</v>
          </cell>
        </row>
        <row r="247">
          <cell r="C247">
            <v>3.7474413923568781E-5</v>
          </cell>
        </row>
        <row r="248">
          <cell r="C248">
            <v>3.5549780395966769E-5</v>
          </cell>
        </row>
        <row r="249">
          <cell r="C249">
            <v>3.7564106695589668E-5</v>
          </cell>
        </row>
        <row r="250">
          <cell r="C250">
            <v>3.7896425072996893E-5</v>
          </cell>
        </row>
        <row r="251">
          <cell r="C251">
            <v>3.7730347378123716E-5</v>
          </cell>
        </row>
        <row r="252">
          <cell r="C252">
            <v>3.8937705784270901E-5</v>
          </cell>
        </row>
        <row r="253">
          <cell r="C253">
            <v>3.8314463885048625E-5</v>
          </cell>
        </row>
        <row r="254">
          <cell r="C254">
            <v>4.0198899311852564E-5</v>
          </cell>
        </row>
        <row r="255">
          <cell r="C255">
            <v>4.3834825356959631E-5</v>
          </cell>
        </row>
        <row r="256">
          <cell r="C256">
            <v>4.5622949206031983E-5</v>
          </cell>
        </row>
        <row r="257">
          <cell r="C257">
            <v>4.8364124655251114E-5</v>
          </cell>
        </row>
        <row r="258">
          <cell r="C258">
            <v>4.8448024089257981E-5</v>
          </cell>
        </row>
        <row r="259">
          <cell r="C259">
            <v>4.6470161283567658E-5</v>
          </cell>
        </row>
        <row r="260">
          <cell r="C260">
            <v>4.9817709984112484E-5</v>
          </cell>
        </row>
        <row r="261">
          <cell r="C261">
            <v>4.8415372062336577E-5</v>
          </cell>
        </row>
        <row r="262">
          <cell r="C262">
            <v>4.9421325146872588E-5</v>
          </cell>
        </row>
      </sheetData>
      <sheetData sheetId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251">
          <cell r="C251">
            <v>3.8379744466708596E-5</v>
          </cell>
        </row>
        <row r="252">
          <cell r="C252">
            <v>3.9763225781668933E-5</v>
          </cell>
        </row>
        <row r="253">
          <cell r="C253">
            <v>3.9020135721291372E-5</v>
          </cell>
        </row>
        <row r="254">
          <cell r="C254">
            <v>4.093442323528094E-5</v>
          </cell>
        </row>
        <row r="255">
          <cell r="C255">
            <v>4.4580065297750669E-5</v>
          </cell>
        </row>
        <row r="256">
          <cell r="C256">
            <v>4.6517141448809366E-5</v>
          </cell>
        </row>
        <row r="257">
          <cell r="C257">
            <v>4.938223704709793E-5</v>
          </cell>
        </row>
        <row r="258">
          <cell r="C258">
            <v>4.956110051517322E-5</v>
          </cell>
        </row>
        <row r="259">
          <cell r="C259">
            <v>4.7662963891635459E-5</v>
          </cell>
        </row>
        <row r="260">
          <cell r="C260">
            <v>5.0940513262658744E-5</v>
          </cell>
        </row>
        <row r="261">
          <cell r="C261">
            <v>4.9510772702177354E-5</v>
          </cell>
        </row>
        <row r="262">
          <cell r="C262">
            <v>4.929415350317248E-5</v>
          </cell>
        </row>
      </sheetData>
      <sheetData sheetId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227">
          <cell r="C227">
            <v>3.87258641184439E-5</v>
          </cell>
        </row>
        <row r="228">
          <cell r="C228">
            <v>3.7878964173038981E-5</v>
          </cell>
        </row>
        <row r="229">
          <cell r="C229">
            <v>3.6661620027025965E-5</v>
          </cell>
        </row>
        <row r="230">
          <cell r="C230">
            <v>3.7512931703094581E-5</v>
          </cell>
        </row>
        <row r="231">
          <cell r="C231">
            <v>3.4921510953107041E-5</v>
          </cell>
        </row>
        <row r="232">
          <cell r="C232">
            <v>3.680890383019501E-5</v>
          </cell>
        </row>
        <row r="233">
          <cell r="C233">
            <v>3.3578999705320556E-5</v>
          </cell>
        </row>
        <row r="234">
          <cell r="C234">
            <v>3.4937208277016674E-5</v>
          </cell>
        </row>
        <row r="235">
          <cell r="C235">
            <v>3.6072498403710606E-5</v>
          </cell>
        </row>
        <row r="236">
          <cell r="C236">
            <v>3.3033322943125048E-5</v>
          </cell>
        </row>
        <row r="237">
          <cell r="C237">
            <v>3.4639742885985243E-5</v>
          </cell>
        </row>
        <row r="238">
          <cell r="C238">
            <v>3.5736628900550491E-5</v>
          </cell>
        </row>
        <row r="239">
          <cell r="C239">
            <v>3.4768010169621157E-5</v>
          </cell>
        </row>
        <row r="240">
          <cell r="C240">
            <v>3.6670651933091075E-5</v>
          </cell>
        </row>
        <row r="241">
          <cell r="C241">
            <v>3.7599940564690881E-5</v>
          </cell>
        </row>
        <row r="242">
          <cell r="C242">
            <v>3.5386241791546057E-5</v>
          </cell>
        </row>
        <row r="243">
          <cell r="C243">
            <v>3.5479768287105427E-5</v>
          </cell>
        </row>
        <row r="244">
          <cell r="C244">
            <v>3.5261461145275794E-5</v>
          </cell>
        </row>
        <row r="245">
          <cell r="C245">
            <v>3.5053079383391622E-5</v>
          </cell>
        </row>
        <row r="246">
          <cell r="C246">
            <v>3.5101300563196762E-5</v>
          </cell>
        </row>
        <row r="247">
          <cell r="C247">
            <v>3.4490994678701415E-5</v>
          </cell>
        </row>
        <row r="248">
          <cell r="C248">
            <v>3.5170899207732184E-5</v>
          </cell>
        </row>
        <row r="249">
          <cell r="C249">
            <v>3.4645334547233474E-5</v>
          </cell>
        </row>
        <row r="250">
          <cell r="C250">
            <v>3.4994493825564205E-5</v>
          </cell>
        </row>
      </sheetData>
      <sheetData sheetId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227">
          <cell r="C227">
            <v>3.8775576437841105E-5</v>
          </cell>
        </row>
        <row r="228">
          <cell r="C228">
            <v>3.7903732320961521E-5</v>
          </cell>
        </row>
        <row r="229">
          <cell r="C229">
            <v>3.6683436359934779E-5</v>
          </cell>
        </row>
        <row r="230">
          <cell r="C230">
            <v>3.7561419774659994E-5</v>
          </cell>
        </row>
        <row r="231">
          <cell r="C231">
            <v>3.4911101542089913E-5</v>
          </cell>
        </row>
        <row r="232">
          <cell r="C232">
            <v>3.6825015177663604E-5</v>
          </cell>
        </row>
        <row r="233">
          <cell r="C233">
            <v>3.3573239811169924E-5</v>
          </cell>
        </row>
        <row r="234">
          <cell r="C234">
            <v>3.4927646038546355E-5</v>
          </cell>
        </row>
        <row r="235">
          <cell r="C235">
            <v>3.6054883153735842E-5</v>
          </cell>
        </row>
        <row r="236">
          <cell r="C236">
            <v>3.3013726336048812E-5</v>
          </cell>
        </row>
        <row r="237">
          <cell r="C237">
            <v>3.4619180887586683E-5</v>
          </cell>
        </row>
        <row r="238">
          <cell r="C238">
            <v>3.5679122073276328E-5</v>
          </cell>
        </row>
        <row r="239">
          <cell r="C239">
            <v>3.4779549618896287E-5</v>
          </cell>
        </row>
        <row r="240">
          <cell r="C240">
            <v>3.6764475204300357E-5</v>
          </cell>
        </row>
        <row r="241">
          <cell r="C241">
            <v>3.7705159579041854E-5</v>
          </cell>
        </row>
        <row r="242">
          <cell r="C242">
            <v>3.5444424808475514E-5</v>
          </cell>
        </row>
        <row r="243">
          <cell r="C243">
            <v>3.5548044149552706E-5</v>
          </cell>
        </row>
        <row r="244">
          <cell r="C244">
            <v>3.5871522265406191E-5</v>
          </cell>
        </row>
        <row r="245">
          <cell r="C245">
            <v>3.5347273023921998E-5</v>
          </cell>
        </row>
        <row r="246">
          <cell r="C246">
            <v>3.5480660689264778E-5</v>
          </cell>
        </row>
        <row r="247">
          <cell r="C247">
            <v>3.4790359507990005E-5</v>
          </cell>
        </row>
        <row r="248">
          <cell r="C248">
            <v>3.5464316538485593E-5</v>
          </cell>
        </row>
        <row r="249">
          <cell r="C249">
            <v>3.4917722059756236E-5</v>
          </cell>
        </row>
        <row r="250">
          <cell r="C250">
            <v>3.5254822286711031E-5</v>
          </cell>
        </row>
      </sheetData>
      <sheetData sheetId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227">
          <cell r="C227">
            <v>3.8825365920245719E-5</v>
          </cell>
        </row>
        <row r="228">
          <cell r="C228">
            <v>3.7896132479469605E-5</v>
          </cell>
        </row>
        <row r="229">
          <cell r="C229">
            <v>3.6677259781285182E-5</v>
          </cell>
        </row>
        <row r="230">
          <cell r="C230">
            <v>3.7563126052808151E-5</v>
          </cell>
        </row>
        <row r="231">
          <cell r="C231">
            <v>3.4823092996549882E-5</v>
          </cell>
        </row>
        <row r="232">
          <cell r="C232">
            <v>3.6790743540500524E-5</v>
          </cell>
        </row>
        <row r="233">
          <cell r="C233">
            <v>3.3462931348161481E-5</v>
          </cell>
        </row>
        <row r="234">
          <cell r="C234">
            <v>3.4844278782410921E-5</v>
          </cell>
        </row>
        <row r="235">
          <cell r="C235">
            <v>3.5957194269839359E-5</v>
          </cell>
        </row>
        <row r="236">
          <cell r="C236">
            <v>3.2877546346218541E-5</v>
          </cell>
        </row>
        <row r="237">
          <cell r="C237">
            <v>3.4504868543268286E-5</v>
          </cell>
        </row>
        <row r="238">
          <cell r="C238">
            <v>3.5534818697920298E-5</v>
          </cell>
        </row>
        <row r="239">
          <cell r="C239">
            <v>3.4681147819337956E-5</v>
          </cell>
        </row>
        <row r="240">
          <cell r="C240">
            <v>3.6755284199191981E-5</v>
          </cell>
        </row>
        <row r="241">
          <cell r="C241">
            <v>3.7728020723322034E-5</v>
          </cell>
        </row>
        <row r="242">
          <cell r="C242">
            <v>3.5405552961248178E-5</v>
          </cell>
        </row>
        <row r="243">
          <cell r="C243">
            <v>3.5526912721995753E-5</v>
          </cell>
        </row>
        <row r="244">
          <cell r="C244">
            <v>3.583615166104335E-5</v>
          </cell>
        </row>
        <row r="245">
          <cell r="C245">
            <v>3.5148196804220242E-5</v>
          </cell>
        </row>
        <row r="246">
          <cell r="C246">
            <v>3.5340488761500657E-5</v>
          </cell>
        </row>
        <row r="247">
          <cell r="C247">
            <v>3.4691151652386907E-5</v>
          </cell>
        </row>
        <row r="248">
          <cell r="C248">
            <v>3.5380942002883714E-5</v>
          </cell>
        </row>
        <row r="249">
          <cell r="C249">
            <v>3.4835953776549995E-5</v>
          </cell>
        </row>
        <row r="250">
          <cell r="C250">
            <v>3.5175797069573241E-5</v>
          </cell>
        </row>
      </sheetData>
      <sheetData sheetId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251">
          <cell r="C251">
            <v>3.8405515089603026E-5</v>
          </cell>
        </row>
        <row r="252">
          <cell r="C252">
            <v>3.9818298516279347E-5</v>
          </cell>
        </row>
        <row r="253">
          <cell r="C253">
            <v>3.919929105693535E-5</v>
          </cell>
        </row>
        <row r="254">
          <cell r="C254">
            <v>4.1027151447428571E-5</v>
          </cell>
        </row>
        <row r="255">
          <cell r="C255">
            <v>4.4609200045213073E-5</v>
          </cell>
        </row>
        <row r="256">
          <cell r="C256">
            <v>4.6502778408196905E-5</v>
          </cell>
        </row>
        <row r="257">
          <cell r="C257">
            <v>4.9366321380417776E-5</v>
          </cell>
        </row>
        <row r="258">
          <cell r="C258">
            <v>4.9518766884191386E-5</v>
          </cell>
        </row>
        <row r="259">
          <cell r="C259">
            <v>4.7675421943655742E-5</v>
          </cell>
        </row>
        <row r="260">
          <cell r="C260">
            <v>5.0948007966868756E-5</v>
          </cell>
        </row>
        <row r="261">
          <cell r="C261">
            <v>4.9538743330808492E-5</v>
          </cell>
        </row>
        <row r="262">
          <cell r="C262">
            <v>4.927973331871913E-5</v>
          </cell>
        </row>
      </sheetData>
      <sheetData sheetId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251">
          <cell r="C251">
            <v>3.8407643241866686E-5</v>
          </cell>
        </row>
        <row r="252">
          <cell r="C252">
            <v>3.983585373015859E-5</v>
          </cell>
        </row>
        <row r="253">
          <cell r="C253">
            <v>3.9266520706849986E-5</v>
          </cell>
        </row>
        <row r="254">
          <cell r="C254">
            <v>4.1065575602952713E-5</v>
          </cell>
        </row>
        <row r="255">
          <cell r="C255">
            <v>4.4622704447255053E-5</v>
          </cell>
        </row>
        <row r="256">
          <cell r="C256">
            <v>4.6484985558571349E-5</v>
          </cell>
        </row>
        <row r="257">
          <cell r="C257">
            <v>4.9344998722119302E-5</v>
          </cell>
        </row>
        <row r="258">
          <cell r="C258">
            <v>4.9500455939686807E-5</v>
          </cell>
        </row>
        <row r="259">
          <cell r="C259">
            <v>4.7697687098083258E-5</v>
          </cell>
        </row>
        <row r="260">
          <cell r="C260">
            <v>5.1014975266039215E-5</v>
          </cell>
        </row>
        <row r="261">
          <cell r="C261">
            <v>4.9595842951335736E-5</v>
          </cell>
        </row>
        <row r="262">
          <cell r="C262">
            <v>4.93131898649845E-5</v>
          </cell>
        </row>
      </sheetData>
      <sheetData sheetId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251">
          <cell r="C251">
            <v>3.8431988169387312E-5</v>
          </cell>
        </row>
        <row r="252">
          <cell r="C252">
            <v>3.9854748361227332E-5</v>
          </cell>
        </row>
        <row r="253">
          <cell r="C253">
            <v>3.9348044122107054E-5</v>
          </cell>
        </row>
        <row r="254">
          <cell r="C254">
            <v>4.1142282928640796E-5</v>
          </cell>
        </row>
        <row r="255">
          <cell r="C255">
            <v>4.4694332183754024E-5</v>
          </cell>
        </row>
        <row r="256">
          <cell r="C256">
            <v>4.6552671940356699E-5</v>
          </cell>
        </row>
        <row r="257">
          <cell r="C257">
            <v>4.9446665636304831E-5</v>
          </cell>
        </row>
        <row r="258">
          <cell r="C258">
            <v>4.961107484334903E-5</v>
          </cell>
        </row>
        <row r="259">
          <cell r="C259">
            <v>4.7857337312302858E-5</v>
          </cell>
        </row>
        <row r="260">
          <cell r="C260">
            <v>5.1231538026033012E-5</v>
          </cell>
        </row>
        <row r="261">
          <cell r="C261">
            <v>4.9814813883023518E-5</v>
          </cell>
        </row>
        <row r="262">
          <cell r="C262">
            <v>4.9494487856900884E-5</v>
          </cell>
        </row>
      </sheetData>
      <sheetData sheetId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251">
          <cell r="C251">
            <v>3.8458554362750641E-5</v>
          </cell>
        </row>
        <row r="252">
          <cell r="C252">
            <v>3.9819945289806751E-5</v>
          </cell>
        </row>
        <row r="253">
          <cell r="C253">
            <v>3.9217496562946077E-5</v>
          </cell>
        </row>
        <row r="254">
          <cell r="C254">
            <v>4.1076953514878624E-5</v>
          </cell>
        </row>
        <row r="255">
          <cell r="C255">
            <v>4.4608857169037901E-5</v>
          </cell>
        </row>
        <row r="256">
          <cell r="C256">
            <v>4.6453382064577089E-5</v>
          </cell>
        </row>
        <row r="257">
          <cell r="C257">
            <v>4.9421065179140697E-5</v>
          </cell>
        </row>
        <row r="258">
          <cell r="C258">
            <v>4.9632134119806978E-5</v>
          </cell>
        </row>
        <row r="259">
          <cell r="C259">
            <v>4.7962455748345739E-5</v>
          </cell>
        </row>
        <row r="260">
          <cell r="C260">
            <v>5.1302070546467517E-5</v>
          </cell>
        </row>
        <row r="261">
          <cell r="C261">
            <v>4.988481405173238E-5</v>
          </cell>
        </row>
        <row r="262">
          <cell r="C262">
            <v>4.960188679442915E-5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3.15963443483571E-5</v>
          </cell>
        </row>
        <row r="120">
          <cell r="C120">
            <v>3.2810580236200713E-5</v>
          </cell>
        </row>
        <row r="121">
          <cell r="C121">
            <v>3.0749030738476495E-5</v>
          </cell>
        </row>
        <row r="122">
          <cell r="C122">
            <v>3.1707858138016159E-5</v>
          </cell>
        </row>
        <row r="123">
          <cell r="C123">
            <v>3.1894864806232908E-5</v>
          </cell>
        </row>
        <row r="124">
          <cell r="C124">
            <v>3.2586163587600561E-5</v>
          </cell>
        </row>
        <row r="125">
          <cell r="C125">
            <v>3.1437776485161282E-5</v>
          </cell>
        </row>
        <row r="126">
          <cell r="C126">
            <v>3.2185475931035628E-5</v>
          </cell>
        </row>
        <row r="127">
          <cell r="C127">
            <v>3.1457119344978453E-5</v>
          </cell>
        </row>
        <row r="128">
          <cell r="C128">
            <v>3.1515806231975304E-5</v>
          </cell>
        </row>
        <row r="129">
          <cell r="C129">
            <v>3.2609629110130925E-5</v>
          </cell>
        </row>
        <row r="130">
          <cell r="C130">
            <v>3.2304858983599278E-5</v>
          </cell>
        </row>
        <row r="131">
          <cell r="C131">
            <v>3.0762003145871653E-5</v>
          </cell>
        </row>
        <row r="132">
          <cell r="C132">
            <v>3.1269641405823814E-5</v>
          </cell>
        </row>
        <row r="133">
          <cell r="C133">
            <v>3.1831983212882883E-5</v>
          </cell>
        </row>
        <row r="134">
          <cell r="C134">
            <v>3.2258419845770327E-5</v>
          </cell>
        </row>
        <row r="135">
          <cell r="C135">
            <v>3.2535192697574558E-5</v>
          </cell>
        </row>
        <row r="136">
          <cell r="C136">
            <v>3.2486494196904028E-5</v>
          </cell>
        </row>
        <row r="137">
          <cell r="C137">
            <v>3.2718695379428377E-5</v>
          </cell>
        </row>
        <row r="138">
          <cell r="C138">
            <v>3.3132948995272956E-5</v>
          </cell>
        </row>
        <row r="139">
          <cell r="C139">
            <v>3.3106095818133048E-5</v>
          </cell>
        </row>
        <row r="140">
          <cell r="C140">
            <v>3.3333848846617773E-5</v>
          </cell>
        </row>
        <row r="141">
          <cell r="C141">
            <v>3.3382649862944314E-5</v>
          </cell>
        </row>
        <row r="142">
          <cell r="C142">
            <v>3.3474092934196788E-5</v>
          </cell>
        </row>
      </sheetData>
      <sheetData sheetId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251">
          <cell r="C251">
            <v>3.8458327530767804E-5</v>
          </cell>
        </row>
        <row r="252">
          <cell r="C252">
            <v>3.9869149775690867E-5</v>
          </cell>
        </row>
        <row r="253">
          <cell r="C253">
            <v>3.9293152656408501E-5</v>
          </cell>
        </row>
        <row r="254">
          <cell r="C254">
            <v>4.1127626443434318E-5</v>
          </cell>
        </row>
        <row r="255">
          <cell r="C255">
            <v>4.4594492903100341E-5</v>
          </cell>
        </row>
        <row r="256">
          <cell r="C256">
            <v>4.6357908806959887E-5</v>
          </cell>
        </row>
        <row r="257">
          <cell r="C257">
            <v>4.932086287582893E-5</v>
          </cell>
        </row>
        <row r="258">
          <cell r="C258">
            <v>4.9566474604949748E-5</v>
          </cell>
        </row>
        <row r="259">
          <cell r="C259">
            <v>4.7972254214218789E-5</v>
          </cell>
        </row>
        <row r="260">
          <cell r="C260">
            <v>5.1402640616449116E-5</v>
          </cell>
        </row>
        <row r="261">
          <cell r="C261">
            <v>4.9909395990472725E-5</v>
          </cell>
        </row>
        <row r="262">
          <cell r="C262">
            <v>4.9686707615749021E-5</v>
          </cell>
        </row>
      </sheetData>
      <sheetData sheetId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251">
          <cell r="C251">
            <v>3.8461194950539581E-5</v>
          </cell>
        </row>
        <row r="252">
          <cell r="C252">
            <v>3.9906873302260592E-5</v>
          </cell>
        </row>
        <row r="253">
          <cell r="C253">
            <v>3.9344175480657899E-5</v>
          </cell>
        </row>
        <row r="254">
          <cell r="C254">
            <v>4.1159292357869877E-5</v>
          </cell>
        </row>
        <row r="255">
          <cell r="C255">
            <v>4.460803594161041E-5</v>
          </cell>
        </row>
        <row r="256">
          <cell r="C256">
            <v>4.6369702204003809E-5</v>
          </cell>
        </row>
        <row r="257">
          <cell r="C257">
            <v>4.9344495725901755E-5</v>
          </cell>
        </row>
        <row r="258">
          <cell r="C258">
            <v>4.9656893414271051E-5</v>
          </cell>
        </row>
        <row r="259">
          <cell r="C259">
            <v>4.8128885621678949E-5</v>
          </cell>
        </row>
        <row r="260">
          <cell r="C260">
            <v>5.1581418356133773E-5</v>
          </cell>
        </row>
        <row r="261">
          <cell r="C261">
            <v>5.0085330406473617E-5</v>
          </cell>
        </row>
        <row r="262">
          <cell r="C262">
            <v>4.9930165401446016E-5</v>
          </cell>
        </row>
      </sheetData>
      <sheetData sheetId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251">
          <cell r="C251">
            <v>3.8594549936655273E-5</v>
          </cell>
        </row>
        <row r="252">
          <cell r="C252">
            <v>4.0173983594551601E-5</v>
          </cell>
        </row>
        <row r="253">
          <cell r="C253">
            <v>3.9628516558045986E-5</v>
          </cell>
        </row>
        <row r="254">
          <cell r="C254">
            <v>4.1539956245174071E-5</v>
          </cell>
        </row>
        <row r="255">
          <cell r="C255">
            <v>4.4896504847455316E-5</v>
          </cell>
        </row>
        <row r="256">
          <cell r="C256">
            <v>4.6223374281700252E-5</v>
          </cell>
        </row>
        <row r="257">
          <cell r="C257">
            <v>4.934656078437091E-5</v>
          </cell>
        </row>
        <row r="258">
          <cell r="C258">
            <v>4.985013597392974E-5</v>
          </cell>
        </row>
        <row r="259">
          <cell r="C259">
            <v>4.9083969024825921E-5</v>
          </cell>
        </row>
        <row r="260">
          <cell r="C260">
            <v>5.2677076026912512E-5</v>
          </cell>
        </row>
        <row r="261">
          <cell r="C261">
            <v>5.115045597202769E-5</v>
          </cell>
        </row>
        <row r="262">
          <cell r="C262">
            <v>5.1255395837795847E-5</v>
          </cell>
        </row>
      </sheetData>
      <sheetData sheetId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251">
          <cell r="C251">
            <v>3.855408360803793E-5</v>
          </cell>
        </row>
        <row r="252">
          <cell r="C252">
            <v>4.0135819383080972E-5</v>
          </cell>
        </row>
        <row r="253">
          <cell r="C253">
            <v>3.9522536667146573E-5</v>
          </cell>
        </row>
        <row r="254">
          <cell r="C254">
            <v>4.1434058874265357E-5</v>
          </cell>
        </row>
        <row r="255">
          <cell r="C255">
            <v>4.4794089675617055E-5</v>
          </cell>
        </row>
        <row r="256">
          <cell r="C256">
            <v>4.6204851698006839E-5</v>
          </cell>
        </row>
        <row r="257">
          <cell r="C257">
            <v>4.9319020708171418E-5</v>
          </cell>
        </row>
        <row r="258">
          <cell r="C258">
            <v>4.9776450874658395E-5</v>
          </cell>
        </row>
        <row r="259">
          <cell r="C259">
            <v>4.8867537482573739E-5</v>
          </cell>
        </row>
        <row r="260">
          <cell r="C260">
            <v>5.2254424841582844E-5</v>
          </cell>
        </row>
        <row r="261">
          <cell r="C261">
            <v>5.0828008438863874E-5</v>
          </cell>
        </row>
        <row r="262">
          <cell r="C262">
            <v>5.0762973437731206E-5</v>
          </cell>
        </row>
      </sheetData>
      <sheetData sheetId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251">
          <cell r="C251">
            <v>3.8544180942612343E-5</v>
          </cell>
        </row>
        <row r="252">
          <cell r="C252">
            <v>4.0106970967736184E-5</v>
          </cell>
        </row>
        <row r="253">
          <cell r="C253">
            <v>3.9483088165782985E-5</v>
          </cell>
        </row>
        <row r="254">
          <cell r="C254">
            <v>4.1382774924259714E-5</v>
          </cell>
        </row>
        <row r="255">
          <cell r="C255">
            <v>4.4774153998739205E-5</v>
          </cell>
        </row>
        <row r="256">
          <cell r="C256">
            <v>4.6243950972021159E-5</v>
          </cell>
        </row>
        <row r="257">
          <cell r="C257">
            <v>4.9380820957397581E-5</v>
          </cell>
        </row>
        <row r="258">
          <cell r="C258">
            <v>4.9844621415249064E-5</v>
          </cell>
        </row>
        <row r="259">
          <cell r="C259">
            <v>4.8864497412642337E-5</v>
          </cell>
        </row>
        <row r="260">
          <cell r="C260">
            <v>5.2180429991801E-5</v>
          </cell>
        </row>
        <row r="261">
          <cell r="C261">
            <v>5.0789145984209453E-5</v>
          </cell>
        </row>
        <row r="262">
          <cell r="C262">
            <v>5.0671398579501723E-5</v>
          </cell>
        </row>
      </sheetData>
      <sheetData sheetId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251">
          <cell r="C251">
            <v>3.8491229823471385E-5</v>
          </cell>
        </row>
        <row r="252">
          <cell r="C252">
            <v>4.0002942608078405E-5</v>
          </cell>
        </row>
        <row r="253">
          <cell r="C253">
            <v>3.9243553312443779E-5</v>
          </cell>
        </row>
        <row r="254">
          <cell r="C254">
            <v>4.1185320406335544E-5</v>
          </cell>
        </row>
        <row r="255">
          <cell r="C255">
            <v>4.4616572019428848E-5</v>
          </cell>
        </row>
        <row r="256">
          <cell r="C256">
            <v>4.6296899726439075E-5</v>
          </cell>
        </row>
        <row r="257">
          <cell r="C257">
            <v>4.9309985228436322E-5</v>
          </cell>
        </row>
        <row r="258">
          <cell r="C258">
            <v>4.9728341234036255E-5</v>
          </cell>
        </row>
        <row r="259">
          <cell r="C259">
            <v>4.8533144605434497E-5</v>
          </cell>
        </row>
        <row r="260">
          <cell r="C260">
            <v>5.1839079395725254E-5</v>
          </cell>
        </row>
        <row r="261">
          <cell r="C261">
            <v>5.0391696122489038E-5</v>
          </cell>
        </row>
        <row r="262">
          <cell r="C262">
            <v>5.0089682302509171E-5</v>
          </cell>
        </row>
      </sheetData>
      <sheetData sheetId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251">
          <cell r="C251">
            <v>3.8517166680842953E-5</v>
          </cell>
        </row>
        <row r="252">
          <cell r="C252">
            <v>3.9982602987736976E-5</v>
          </cell>
        </row>
        <row r="253">
          <cell r="C253">
            <v>3.9242359277907522E-5</v>
          </cell>
        </row>
        <row r="254">
          <cell r="C254">
            <v>4.1128774304010249E-5</v>
          </cell>
        </row>
        <row r="255">
          <cell r="C255">
            <v>4.4497730534103341E-5</v>
          </cell>
        </row>
        <row r="256">
          <cell r="C256">
            <v>4.6161608816749436E-5</v>
          </cell>
        </row>
        <row r="257">
          <cell r="C257">
            <v>4.9175356130647876E-5</v>
          </cell>
        </row>
        <row r="258">
          <cell r="C258">
            <v>4.961399894310269E-5</v>
          </cell>
        </row>
        <row r="259">
          <cell r="C259">
            <v>4.848306332263904E-5</v>
          </cell>
        </row>
        <row r="260">
          <cell r="C260">
            <v>5.1695593589085259E-5</v>
          </cell>
        </row>
        <row r="261">
          <cell r="C261">
            <v>5.0208522168760214E-5</v>
          </cell>
        </row>
        <row r="262">
          <cell r="C262">
            <v>4.9981668815308916E-5</v>
          </cell>
        </row>
      </sheetData>
      <sheetData sheetId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4.3667774738624974E-6</v>
          </cell>
          <cell r="C20">
            <v>6.1985045963675379E-6</v>
          </cell>
        </row>
        <row r="21">
          <cell r="B21">
            <v>4.3667774738624974E-6</v>
          </cell>
          <cell r="C21">
            <v>6.1985045963675379E-6</v>
          </cell>
        </row>
        <row r="22">
          <cell r="B22">
            <v>4.3667774738624974E-6</v>
          </cell>
          <cell r="C22">
            <v>6.1985045963675379E-6</v>
          </cell>
        </row>
        <row r="23">
          <cell r="B23">
            <v>4.3667774738624974E-6</v>
          </cell>
          <cell r="C23">
            <v>6.1985045963675379E-6</v>
          </cell>
        </row>
        <row r="24">
          <cell r="B24">
            <v>4.3667774738624974E-6</v>
          </cell>
          <cell r="C24">
            <v>6.1985045963675379E-6</v>
          </cell>
        </row>
        <row r="25">
          <cell r="B25">
            <v>4.3667774738624974E-6</v>
          </cell>
          <cell r="C25">
            <v>6.1985045963675379E-6</v>
          </cell>
        </row>
        <row r="26">
          <cell r="B26">
            <v>4.3667774738624974E-6</v>
          </cell>
          <cell r="C26">
            <v>6.1985045963675379E-6</v>
          </cell>
        </row>
        <row r="27">
          <cell r="B27">
            <v>4.3667774738624974E-6</v>
          </cell>
          <cell r="C27">
            <v>6.1985045963675379E-6</v>
          </cell>
        </row>
        <row r="28">
          <cell r="B28">
            <v>4.3667774738624974E-6</v>
          </cell>
          <cell r="C28">
            <v>6.1985045963675379E-6</v>
          </cell>
        </row>
        <row r="29">
          <cell r="B29">
            <v>4.3667774738624974E-6</v>
          </cell>
          <cell r="C29">
            <v>6.1985045963675379E-6</v>
          </cell>
        </row>
        <row r="30">
          <cell r="B30">
            <v>4.3667774738624974E-6</v>
          </cell>
          <cell r="C30">
            <v>6.1985045963675379E-6</v>
          </cell>
        </row>
        <row r="31">
          <cell r="B31">
            <v>4.3667774738624974E-6</v>
          </cell>
          <cell r="C31">
            <v>6.1985045963675379E-6</v>
          </cell>
        </row>
      </sheetData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1.6969906383919261E-6</v>
          </cell>
          <cell r="C20">
            <v>4.5176788983820189E-6</v>
          </cell>
        </row>
        <row r="21">
          <cell r="B21">
            <v>1.7080641580745986E-6</v>
          </cell>
          <cell r="C21">
            <v>4.5153975772094873E-6</v>
          </cell>
        </row>
        <row r="22">
          <cell r="B22">
            <v>1.7254574789965692E-6</v>
          </cell>
          <cell r="C22">
            <v>3.8218739517555168E-6</v>
          </cell>
        </row>
        <row r="23">
          <cell r="B23">
            <v>1.7415808452320992E-6</v>
          </cell>
          <cell r="C23">
            <v>3.7862735273111163E-6</v>
          </cell>
        </row>
        <row r="24">
          <cell r="B24">
            <v>1.7780332550469144E-6</v>
          </cell>
          <cell r="C24">
            <v>3.2910312545752192E-6</v>
          </cell>
        </row>
        <row r="25">
          <cell r="B25">
            <v>1.8110485162148219E-6</v>
          </cell>
          <cell r="C25">
            <v>2.3806414571966853E-6</v>
          </cell>
        </row>
        <row r="26">
          <cell r="B26">
            <v>1.8335785881166393E-6</v>
          </cell>
          <cell r="C26">
            <v>1.8933867850561464E-6</v>
          </cell>
        </row>
        <row r="27">
          <cell r="B27">
            <v>1.8486795558032393E-6</v>
          </cell>
          <cell r="C27">
            <v>1.6907765368675229E-6</v>
          </cell>
        </row>
        <row r="28">
          <cell r="B28">
            <v>1.8618461122170747E-6</v>
          </cell>
          <cell r="C28">
            <v>1.8054267558464632E-6</v>
          </cell>
        </row>
        <row r="29">
          <cell r="B29">
            <v>1.8797252567043912E-6</v>
          </cell>
          <cell r="C29">
            <v>1.8912749203125067E-6</v>
          </cell>
        </row>
        <row r="30">
          <cell r="B30">
            <v>1.9336665672508363E-6</v>
          </cell>
          <cell r="C30">
            <v>1.9869111537232087E-6</v>
          </cell>
        </row>
        <row r="31">
          <cell r="B31">
            <v>1.9360256973824677E-6</v>
          </cell>
          <cell r="C31">
            <v>2.1003397241293815E-6</v>
          </cell>
        </row>
      </sheetData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  <sheetName val="Sheet2"/>
    </sheetNames>
    <sheetDataSet>
      <sheetData sheetId="0"/>
      <sheetData sheetId="1"/>
      <sheetData sheetId="2">
        <row r="20">
          <cell r="B20">
            <v>1.9196680667720427E-5</v>
          </cell>
          <cell r="C20">
            <v>3.4344978284008315E-5</v>
          </cell>
        </row>
        <row r="21">
          <cell r="B21">
            <v>1.9196680667720427E-5</v>
          </cell>
          <cell r="C21">
            <v>3.4344978284008315E-5</v>
          </cell>
        </row>
        <row r="22">
          <cell r="B22">
            <v>1.9196680667720427E-5</v>
          </cell>
          <cell r="C22">
            <v>3.4344978284008315E-5</v>
          </cell>
        </row>
        <row r="23">
          <cell r="B23">
            <v>1.9196680667720427E-5</v>
          </cell>
          <cell r="C23">
            <v>3.4344978284008315E-5</v>
          </cell>
        </row>
        <row r="24">
          <cell r="B24">
            <v>1.9196680667720427E-5</v>
          </cell>
          <cell r="C24">
            <v>3.4344978284008315E-5</v>
          </cell>
        </row>
        <row r="25">
          <cell r="B25">
            <v>1.9196680667720427E-5</v>
          </cell>
          <cell r="C25">
            <v>3.4344978284008315E-5</v>
          </cell>
        </row>
        <row r="26">
          <cell r="B26">
            <v>1.9196680667720427E-5</v>
          </cell>
          <cell r="C26">
            <v>3.4344978284008315E-5</v>
          </cell>
        </row>
        <row r="27">
          <cell r="B27">
            <v>1.9196680667720427E-5</v>
          </cell>
          <cell r="C27">
            <v>3.4344978284008315E-5</v>
          </cell>
        </row>
        <row r="28">
          <cell r="B28">
            <v>1.9196680667720427E-5</v>
          </cell>
          <cell r="C28">
            <v>3.4344978284008315E-5</v>
          </cell>
        </row>
        <row r="29">
          <cell r="B29">
            <v>1.9196680667720427E-5</v>
          </cell>
          <cell r="C29">
            <v>3.4344978284008315E-5</v>
          </cell>
        </row>
        <row r="30">
          <cell r="B30">
            <v>1.9196680667720427E-5</v>
          </cell>
          <cell r="C30">
            <v>3.4344978284008315E-5</v>
          </cell>
        </row>
        <row r="31">
          <cell r="B31">
            <v>1.9196680667720427E-5</v>
          </cell>
          <cell r="C31">
            <v>3.4344978284008315E-5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3.161393359343775E-5</v>
          </cell>
        </row>
        <row r="120">
          <cell r="C120">
            <v>3.284577371382577E-5</v>
          </cell>
        </row>
        <row r="121">
          <cell r="C121">
            <v>3.07564757111748E-5</v>
          </cell>
        </row>
        <row r="122">
          <cell r="C122">
            <v>3.1750641233449056E-5</v>
          </cell>
        </row>
        <row r="123">
          <cell r="C123">
            <v>3.1906011184999476E-5</v>
          </cell>
        </row>
        <row r="124">
          <cell r="C124">
            <v>3.2617964188612086E-5</v>
          </cell>
        </row>
        <row r="125">
          <cell r="C125">
            <v>3.1455747249778787E-5</v>
          </cell>
        </row>
        <row r="126">
          <cell r="C126">
            <v>3.2205009898686906E-5</v>
          </cell>
        </row>
        <row r="127">
          <cell r="C127">
            <v>3.149019978001859E-5</v>
          </cell>
        </row>
        <row r="128">
          <cell r="C128">
            <v>3.1544751892551186E-5</v>
          </cell>
        </row>
        <row r="129">
          <cell r="C129">
            <v>3.2643109673234747E-5</v>
          </cell>
        </row>
        <row r="130">
          <cell r="C130">
            <v>3.2315698178559872E-5</v>
          </cell>
        </row>
        <row r="131">
          <cell r="C131">
            <v>3.0799612439750275E-5</v>
          </cell>
        </row>
        <row r="132">
          <cell r="C132">
            <v>3.1314425848418803E-5</v>
          </cell>
        </row>
        <row r="133">
          <cell r="C133">
            <v>3.2365351283722454E-5</v>
          </cell>
        </row>
        <row r="134">
          <cell r="C134">
            <v>3.2540435843690447E-5</v>
          </cell>
        </row>
        <row r="135">
          <cell r="C135">
            <v>3.2809912375706558E-5</v>
          </cell>
        </row>
        <row r="136">
          <cell r="C136">
            <v>3.2667208310326864E-5</v>
          </cell>
        </row>
        <row r="137">
          <cell r="C137">
            <v>3.2867310064362791E-5</v>
          </cell>
        </row>
        <row r="138">
          <cell r="C138">
            <v>3.3249036166110979E-5</v>
          </cell>
        </row>
        <row r="139">
          <cell r="C139">
            <v>3.3198400491814784E-5</v>
          </cell>
        </row>
        <row r="140">
          <cell r="C140">
            <v>3.3457097880067876E-5</v>
          </cell>
        </row>
        <row r="141">
          <cell r="C141">
            <v>3.3444396781685023E-5</v>
          </cell>
        </row>
        <row r="142">
          <cell r="C142">
            <v>3.3537221050584827E-5</v>
          </cell>
        </row>
      </sheetData>
      <sheetData sheetId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1.8321573138575817E-5</v>
          </cell>
          <cell r="C20">
            <v>2.5918258479977719E-5</v>
          </cell>
        </row>
        <row r="21">
          <cell r="B21">
            <v>1.8321573138575817E-5</v>
          </cell>
          <cell r="C21">
            <v>2.5918258479977719E-5</v>
          </cell>
        </row>
        <row r="22">
          <cell r="B22">
            <v>1.8321573138575817E-5</v>
          </cell>
          <cell r="C22">
            <v>2.5918258479977719E-5</v>
          </cell>
        </row>
        <row r="23">
          <cell r="B23">
            <v>1.8321573138575817E-5</v>
          </cell>
          <cell r="C23">
            <v>2.5918258479977719E-5</v>
          </cell>
        </row>
        <row r="24">
          <cell r="B24">
            <v>1.8321573138575817E-5</v>
          </cell>
          <cell r="C24">
            <v>2.5918258479977719E-5</v>
          </cell>
        </row>
        <row r="25">
          <cell r="B25">
            <v>1.8321573138575817E-5</v>
          </cell>
          <cell r="C25">
            <v>2.5918258479977719E-5</v>
          </cell>
        </row>
        <row r="26">
          <cell r="B26">
            <v>1.8321573138575817E-5</v>
          </cell>
          <cell r="C26">
            <v>2.5918258479977719E-5</v>
          </cell>
        </row>
        <row r="27">
          <cell r="B27">
            <v>1.8321573138575817E-5</v>
          </cell>
          <cell r="C27">
            <v>2.5918258479977719E-5</v>
          </cell>
        </row>
        <row r="28">
          <cell r="B28">
            <v>1.8321573138575817E-5</v>
          </cell>
          <cell r="C28">
            <v>2.5918258479977719E-5</v>
          </cell>
        </row>
        <row r="29">
          <cell r="B29">
            <v>1.8321573138575817E-5</v>
          </cell>
          <cell r="C29">
            <v>2.5918258479977719E-5</v>
          </cell>
        </row>
        <row r="30">
          <cell r="B30">
            <v>1.8321573138575817E-5</v>
          </cell>
          <cell r="C30">
            <v>2.5918258479977719E-5</v>
          </cell>
        </row>
        <row r="31">
          <cell r="B31">
            <v>1.8321573138575817E-5</v>
          </cell>
          <cell r="C31">
            <v>2.5918258479977719E-5</v>
          </cell>
        </row>
      </sheetData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5.0458284064494272E-6</v>
          </cell>
          <cell r="C20">
            <v>6.9161825452870362E-6</v>
          </cell>
        </row>
        <row r="21">
          <cell r="B21">
            <v>5.0458284064494272E-6</v>
          </cell>
          <cell r="C21">
            <v>6.9161825452870362E-6</v>
          </cell>
        </row>
        <row r="22">
          <cell r="B22">
            <v>5.0458284064494272E-6</v>
          </cell>
          <cell r="C22">
            <v>6.9161825452870362E-6</v>
          </cell>
        </row>
        <row r="23">
          <cell r="B23">
            <v>5.0458284064494272E-6</v>
          </cell>
          <cell r="C23">
            <v>6.9161825452870362E-6</v>
          </cell>
        </row>
        <row r="24">
          <cell r="B24">
            <v>5.0458284064494272E-6</v>
          </cell>
          <cell r="C24">
            <v>6.9161825452870362E-6</v>
          </cell>
        </row>
        <row r="25">
          <cell r="B25">
            <v>5.0458284064494272E-6</v>
          </cell>
          <cell r="C25">
            <v>6.9161825452870362E-6</v>
          </cell>
        </row>
        <row r="26">
          <cell r="B26">
            <v>5.0458284064494272E-6</v>
          </cell>
          <cell r="C26">
            <v>6.9161825452870362E-6</v>
          </cell>
        </row>
        <row r="27">
          <cell r="B27">
            <v>5.0458284064494272E-6</v>
          </cell>
          <cell r="C27">
            <v>6.9161825452870362E-6</v>
          </cell>
        </row>
        <row r="28">
          <cell r="B28">
            <v>5.0458284064494272E-6</v>
          </cell>
          <cell r="C28">
            <v>6.9161825452870362E-6</v>
          </cell>
        </row>
        <row r="29">
          <cell r="B29">
            <v>5.0458284064494272E-6</v>
          </cell>
          <cell r="C29">
            <v>6.9161825452870362E-6</v>
          </cell>
        </row>
        <row r="30">
          <cell r="B30">
            <v>5.0458284064494272E-6</v>
          </cell>
          <cell r="C30">
            <v>6.9161825452870362E-6</v>
          </cell>
        </row>
        <row r="31">
          <cell r="B31">
            <v>5.0458284064494272E-6</v>
          </cell>
          <cell r="C31">
            <v>6.9161825452870362E-6</v>
          </cell>
        </row>
      </sheetData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3.5831772787490658E-6</v>
          </cell>
          <cell r="C20">
            <v>6.1190958590961873E-6</v>
          </cell>
        </row>
        <row r="21">
          <cell r="B21">
            <v>3.5831772787490658E-6</v>
          </cell>
          <cell r="C21">
            <v>6.1190958590961873E-6</v>
          </cell>
        </row>
        <row r="22">
          <cell r="B22">
            <v>3.5831772787490658E-6</v>
          </cell>
          <cell r="C22">
            <v>6.1190958590961873E-6</v>
          </cell>
        </row>
        <row r="23">
          <cell r="B23">
            <v>3.5831772787490658E-6</v>
          </cell>
          <cell r="C23">
            <v>6.1190958590961873E-6</v>
          </cell>
        </row>
        <row r="24">
          <cell r="B24">
            <v>3.5831772787490658E-6</v>
          </cell>
          <cell r="C24">
            <v>6.1190958590961873E-6</v>
          </cell>
        </row>
        <row r="25">
          <cell r="B25">
            <v>3.5831772787490658E-6</v>
          </cell>
          <cell r="C25">
            <v>6.1190958590961873E-6</v>
          </cell>
        </row>
        <row r="26">
          <cell r="B26">
            <v>3.5831772787490658E-6</v>
          </cell>
          <cell r="C26">
            <v>6.1190958590961873E-6</v>
          </cell>
        </row>
        <row r="27">
          <cell r="B27">
            <v>3.5831772787490658E-6</v>
          </cell>
          <cell r="C27">
            <v>6.1190958590961873E-6</v>
          </cell>
        </row>
        <row r="28">
          <cell r="B28">
            <v>3.5831772787490658E-6</v>
          </cell>
          <cell r="C28">
            <v>6.1190958590961873E-6</v>
          </cell>
        </row>
        <row r="29">
          <cell r="B29">
            <v>3.5831772787490658E-6</v>
          </cell>
          <cell r="C29">
            <v>6.1190958590961873E-6</v>
          </cell>
        </row>
        <row r="30">
          <cell r="B30">
            <v>3.5831772787490658E-6</v>
          </cell>
          <cell r="C30">
            <v>6.1190958590961873E-6</v>
          </cell>
        </row>
        <row r="31">
          <cell r="B31">
            <v>3.5831772787490658E-6</v>
          </cell>
          <cell r="C31">
            <v>6.1190958590961873E-6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3.6775210193370141E-6</v>
          </cell>
          <cell r="C20">
            <v>5.4016496110277934E-6</v>
          </cell>
        </row>
        <row r="21">
          <cell r="B21">
            <v>3.6775210193370141E-6</v>
          </cell>
          <cell r="C21">
            <v>5.4016496110277934E-6</v>
          </cell>
        </row>
        <row r="22">
          <cell r="B22">
            <v>3.6775210193370141E-6</v>
          </cell>
          <cell r="C22">
            <v>5.4016496110277934E-6</v>
          </cell>
        </row>
        <row r="23">
          <cell r="B23">
            <v>3.6775210193370141E-6</v>
          </cell>
          <cell r="C23">
            <v>5.4016496110277934E-6</v>
          </cell>
        </row>
        <row r="24">
          <cell r="B24">
            <v>3.6775210193370141E-6</v>
          </cell>
          <cell r="C24">
            <v>5.4016496110277934E-6</v>
          </cell>
        </row>
        <row r="25">
          <cell r="B25">
            <v>3.6775210193370141E-6</v>
          </cell>
          <cell r="C25">
            <v>5.4016496110277934E-6</v>
          </cell>
        </row>
        <row r="26">
          <cell r="B26">
            <v>3.6775210193370141E-6</v>
          </cell>
          <cell r="C26">
            <v>5.4016496110277934E-6</v>
          </cell>
        </row>
        <row r="27">
          <cell r="B27">
            <v>3.6775210193370141E-6</v>
          </cell>
          <cell r="C27">
            <v>5.4016496110277934E-6</v>
          </cell>
        </row>
        <row r="28">
          <cell r="B28">
            <v>3.6775210193370141E-6</v>
          </cell>
          <cell r="C28">
            <v>5.4016496110277934E-6</v>
          </cell>
        </row>
        <row r="29">
          <cell r="B29">
            <v>3.6775210193370141E-6</v>
          </cell>
          <cell r="C29">
            <v>5.4016496110277934E-6</v>
          </cell>
        </row>
        <row r="30">
          <cell r="B30">
            <v>3.6775210193370141E-6</v>
          </cell>
          <cell r="C30">
            <v>5.4016496110277934E-6</v>
          </cell>
        </row>
        <row r="31">
          <cell r="B31">
            <v>3.6775210193370141E-6</v>
          </cell>
          <cell r="C31">
            <v>5.4016496110277934E-6</v>
          </cell>
        </row>
      </sheetData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  <sheetName val="Sheet2"/>
    </sheetNames>
    <sheetDataSet>
      <sheetData sheetId="0"/>
      <sheetData sheetId="1"/>
      <sheetData sheetId="2">
        <row r="20">
          <cell r="B20">
            <v>5.3477088166770955E-6</v>
          </cell>
          <cell r="C20">
            <v>7.2208523355360247E-6</v>
          </cell>
        </row>
        <row r="21">
          <cell r="B21">
            <v>5.3477088166770955E-6</v>
          </cell>
          <cell r="C21">
            <v>7.2208523355360247E-6</v>
          </cell>
        </row>
        <row r="22">
          <cell r="B22">
            <v>5.3477088166770955E-6</v>
          </cell>
          <cell r="C22">
            <v>7.2208523355360247E-6</v>
          </cell>
        </row>
        <row r="23">
          <cell r="B23">
            <v>5.3477088166770955E-6</v>
          </cell>
          <cell r="C23">
            <v>7.2208523355360247E-6</v>
          </cell>
        </row>
        <row r="24">
          <cell r="B24">
            <v>5.3477088166770955E-6</v>
          </cell>
          <cell r="C24">
            <v>7.2208523355360247E-6</v>
          </cell>
        </row>
        <row r="25">
          <cell r="B25">
            <v>5.3477088166770955E-6</v>
          </cell>
          <cell r="C25">
            <v>7.2208523355360247E-6</v>
          </cell>
        </row>
        <row r="26">
          <cell r="B26">
            <v>5.3477088166770955E-6</v>
          </cell>
          <cell r="C26">
            <v>7.2208523355360247E-6</v>
          </cell>
        </row>
        <row r="27">
          <cell r="B27">
            <v>5.3477088166770955E-6</v>
          </cell>
          <cell r="C27">
            <v>7.2208523355360247E-6</v>
          </cell>
        </row>
        <row r="28">
          <cell r="B28">
            <v>5.3477088166770955E-6</v>
          </cell>
          <cell r="C28">
            <v>7.2208523355360247E-6</v>
          </cell>
        </row>
        <row r="29">
          <cell r="B29">
            <v>5.3477088166770955E-6</v>
          </cell>
          <cell r="C29">
            <v>7.2208523355360247E-6</v>
          </cell>
        </row>
        <row r="30">
          <cell r="B30">
            <v>5.3477088166770955E-6</v>
          </cell>
          <cell r="C30">
            <v>7.2208523355360247E-6</v>
          </cell>
        </row>
        <row r="31">
          <cell r="B31">
            <v>5.3477088166770955E-6</v>
          </cell>
          <cell r="C31">
            <v>7.2208523355360247E-6</v>
          </cell>
        </row>
      </sheetData>
      <sheetData sheetId="3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1.4380535291392352E-6</v>
          </cell>
          <cell r="C20">
            <v>5.3234715570803741E-6</v>
          </cell>
        </row>
        <row r="21">
          <cell r="B21">
            <v>1.4380535291392352E-6</v>
          </cell>
          <cell r="C21">
            <v>4.8580858661862154E-6</v>
          </cell>
        </row>
        <row r="22">
          <cell r="B22">
            <v>1.4380535291392352E-6</v>
          </cell>
          <cell r="C22">
            <v>3.3799922379097879E-6</v>
          </cell>
        </row>
        <row r="23">
          <cell r="B23">
            <v>1.4380535291392352E-6</v>
          </cell>
          <cell r="C23">
            <v>3.6180861361342821E-6</v>
          </cell>
        </row>
        <row r="24">
          <cell r="B24">
            <v>1.4380535291392352E-6</v>
          </cell>
          <cell r="C24">
            <v>2.8698338977075551E-6</v>
          </cell>
        </row>
        <row r="25">
          <cell r="B25">
            <v>1.4380535291392352E-6</v>
          </cell>
          <cell r="C25">
            <v>2.5967578570141033E-6</v>
          </cell>
        </row>
        <row r="26">
          <cell r="B26">
            <v>1.4380535291392352E-6</v>
          </cell>
          <cell r="C26">
            <v>2.6524184410710679E-6</v>
          </cell>
        </row>
        <row r="27">
          <cell r="B27">
            <v>1.4380535291392352E-6</v>
          </cell>
          <cell r="C27">
            <v>2.1155878607946835E-6</v>
          </cell>
        </row>
        <row r="28">
          <cell r="B28">
            <v>1.4380535291392352E-6</v>
          </cell>
          <cell r="C28">
            <v>1.6322266818249962E-6</v>
          </cell>
        </row>
        <row r="29">
          <cell r="B29">
            <v>1.4380535291392352E-6</v>
          </cell>
          <cell r="C29">
            <v>1.8192092754564533E-6</v>
          </cell>
        </row>
        <row r="30">
          <cell r="B30">
            <v>1.4380535291392352E-6</v>
          </cell>
          <cell r="C30">
            <v>1.7308902366567033E-6</v>
          </cell>
        </row>
        <row r="31">
          <cell r="B31">
            <v>1.4380535291392352E-6</v>
          </cell>
          <cell r="C31">
            <v>1.4908341959459832E-6</v>
          </cell>
        </row>
      </sheetData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1.5345447690535663E-6</v>
          </cell>
          <cell r="C20">
            <v>4.1672761207849824E-6</v>
          </cell>
        </row>
        <row r="21">
          <cell r="B21">
            <v>1.4938922890838669E-6</v>
          </cell>
          <cell r="C21">
            <v>4.4193491007247866E-6</v>
          </cell>
        </row>
        <row r="22">
          <cell r="B22">
            <v>1.5265381561337139E-6</v>
          </cell>
          <cell r="C22">
            <v>3.4739116693613902E-6</v>
          </cell>
        </row>
        <row r="23">
          <cell r="B23">
            <v>1.5508416764138535E-6</v>
          </cell>
          <cell r="C23">
            <v>3.4553701826095766E-6</v>
          </cell>
        </row>
        <row r="24">
          <cell r="B24">
            <v>1.5843653294003903E-6</v>
          </cell>
          <cell r="C24">
            <v>3.0233460006323757E-6</v>
          </cell>
        </row>
        <row r="25">
          <cell r="B25">
            <v>1.6131174676809071E-6</v>
          </cell>
          <cell r="C25">
            <v>2.1124699017108843E-6</v>
          </cell>
        </row>
        <row r="26">
          <cell r="B26">
            <v>1.6188757759837332E-6</v>
          </cell>
          <cell r="C26">
            <v>1.4498631938811092E-6</v>
          </cell>
        </row>
        <row r="27">
          <cell r="B27">
            <v>1.5984368973681302E-6</v>
          </cell>
          <cell r="C27">
            <v>1.302425088842535E-6</v>
          </cell>
        </row>
        <row r="28">
          <cell r="B28">
            <v>1.5888530835328696E-6</v>
          </cell>
          <cell r="C28">
            <v>1.3011248745258988E-6</v>
          </cell>
        </row>
        <row r="29">
          <cell r="B29">
            <v>1.609871320279469E-6</v>
          </cell>
          <cell r="C29">
            <v>1.1363363131795419E-6</v>
          </cell>
        </row>
        <row r="30">
          <cell r="B30">
            <v>1.6722393173212744E-6</v>
          </cell>
          <cell r="C30">
            <v>1.2819942305031479E-6</v>
          </cell>
        </row>
        <row r="31">
          <cell r="B31">
            <v>1.6735163084706314E-6</v>
          </cell>
          <cell r="C31">
            <v>1.4369915943540851E-6</v>
          </cell>
        </row>
      </sheetData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3.1570631293255306E-6</v>
          </cell>
          <cell r="C20">
            <v>5.5452964188254535E-6</v>
          </cell>
        </row>
        <row r="21">
          <cell r="B21">
            <v>3.157674902102915E-6</v>
          </cell>
          <cell r="C21">
            <v>5.47567996474341E-6</v>
          </cell>
        </row>
        <row r="22">
          <cell r="B22">
            <v>3.1669313378586608E-6</v>
          </cell>
          <cell r="C22">
            <v>4.8925037998732462E-6</v>
          </cell>
        </row>
        <row r="23">
          <cell r="B23">
            <v>3.189775134214009E-6</v>
          </cell>
          <cell r="C23">
            <v>4.6546493367930656E-6</v>
          </cell>
        </row>
        <row r="24">
          <cell r="B24">
            <v>3.1192827856883681E-6</v>
          </cell>
          <cell r="C24">
            <v>4.4327151480794104E-6</v>
          </cell>
        </row>
        <row r="25">
          <cell r="B25">
            <v>3.1218135287862268E-6</v>
          </cell>
          <cell r="C25">
            <v>4.4061541412492799E-6</v>
          </cell>
        </row>
        <row r="26">
          <cell r="B26">
            <v>3.1261533384365427E-6</v>
          </cell>
          <cell r="C26">
            <v>4.3836208050977432E-6</v>
          </cell>
        </row>
        <row r="27">
          <cell r="B27">
            <v>3.0423623843973709E-6</v>
          </cell>
          <cell r="C27">
            <v>4.3157990985511645E-6</v>
          </cell>
        </row>
        <row r="28">
          <cell r="B28">
            <v>3.0429677406718324E-6</v>
          </cell>
          <cell r="C28">
            <v>4.1135449344225519E-6</v>
          </cell>
        </row>
        <row r="29">
          <cell r="B29">
            <v>3.0434447553912286E-6</v>
          </cell>
          <cell r="C29">
            <v>3.8632174568815617E-6</v>
          </cell>
        </row>
        <row r="30">
          <cell r="B30">
            <v>3.0384533579869525E-6</v>
          </cell>
          <cell r="C30">
            <v>3.9841691889827305E-6</v>
          </cell>
        </row>
        <row r="31">
          <cell r="B31">
            <v>3.0393335141522839E-6</v>
          </cell>
          <cell r="C31">
            <v>3.95015340204539E-6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1.0929930118043371E-6</v>
          </cell>
          <cell r="C20">
            <v>1.8808422673528459E-6</v>
          </cell>
        </row>
        <row r="21">
          <cell r="B21">
            <v>1.0929930118043371E-6</v>
          </cell>
          <cell r="C21">
            <v>3.4709335323195158E-6</v>
          </cell>
        </row>
        <row r="22">
          <cell r="B22">
            <v>1.0929930118043371E-6</v>
          </cell>
          <cell r="C22">
            <v>1.2797027030525346E-6</v>
          </cell>
        </row>
        <row r="23">
          <cell r="B23">
            <v>1.0929930118043371E-6</v>
          </cell>
          <cell r="C23">
            <v>2.7439244531394925E-6</v>
          </cell>
        </row>
        <row r="24">
          <cell r="B24">
            <v>1.0929930118043371E-6</v>
          </cell>
          <cell r="C24">
            <v>2.0004084187374021E-6</v>
          </cell>
        </row>
        <row r="25">
          <cell r="B25">
            <v>1.0929930118043371E-6</v>
          </cell>
          <cell r="C25">
            <v>1.1603513866316994E-6</v>
          </cell>
        </row>
        <row r="26">
          <cell r="B26">
            <v>1.0929930118043371E-6</v>
          </cell>
          <cell r="C26">
            <v>1.0988008428510573E-6</v>
          </cell>
        </row>
        <row r="27">
          <cell r="B27">
            <v>1.0929930118043371E-6</v>
          </cell>
          <cell r="C27">
            <v>1.2285910050807896E-6</v>
          </cell>
        </row>
        <row r="28">
          <cell r="B28">
            <v>1.0929930118043371E-6</v>
          </cell>
          <cell r="C28">
            <v>1.1589249413055193E-6</v>
          </cell>
        </row>
        <row r="29">
          <cell r="B29">
            <v>1.0929930118043371E-6</v>
          </cell>
          <cell r="C29">
            <v>1.0004890681593789E-6</v>
          </cell>
        </row>
        <row r="30">
          <cell r="B30">
            <v>1.0929930118043371E-6</v>
          </cell>
          <cell r="C30">
            <v>9.8950221169164802E-7</v>
          </cell>
        </row>
        <row r="31">
          <cell r="B31">
            <v>1.0929930118043371E-6</v>
          </cell>
          <cell r="C31">
            <v>1.0838399116655406E-6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2.7735758764937937E-6</v>
          </cell>
          <cell r="C20">
            <v>4.1236004852170037E-6</v>
          </cell>
        </row>
        <row r="21">
          <cell r="B21">
            <v>2.7735758764937937E-6</v>
          </cell>
          <cell r="C21">
            <v>4.7530303042712147E-6</v>
          </cell>
        </row>
        <row r="22">
          <cell r="B22">
            <v>2.7735758764937937E-6</v>
          </cell>
          <cell r="C22">
            <v>3.2372134915416789E-6</v>
          </cell>
        </row>
        <row r="23">
          <cell r="B23">
            <v>2.7735758764937937E-6</v>
          </cell>
          <cell r="C23">
            <v>3.593598144400956E-6</v>
          </cell>
        </row>
        <row r="24">
          <cell r="B24">
            <v>2.7735758764937937E-6</v>
          </cell>
          <cell r="C24">
            <v>3.691399866656075E-6</v>
          </cell>
        </row>
        <row r="25">
          <cell r="B25">
            <v>2.7735758764937937E-6</v>
          </cell>
          <cell r="C25">
            <v>3.4760714795191487E-6</v>
          </cell>
        </row>
        <row r="26">
          <cell r="B26">
            <v>2.7735758764937937E-6</v>
          </cell>
          <cell r="C26">
            <v>3.4795403861986877E-6</v>
          </cell>
        </row>
        <row r="27">
          <cell r="B27">
            <v>2.7735758764937937E-6</v>
          </cell>
          <cell r="C27">
            <v>3.7099466467438883E-6</v>
          </cell>
        </row>
        <row r="28">
          <cell r="B28">
            <v>2.7735758764937937E-6</v>
          </cell>
          <cell r="C28">
            <v>3.0150791713020076E-6</v>
          </cell>
        </row>
        <row r="29">
          <cell r="B29">
            <v>2.7735758764937937E-6</v>
          </cell>
          <cell r="C29">
            <v>3.0780454792601085E-6</v>
          </cell>
        </row>
        <row r="30">
          <cell r="B30">
            <v>2.7735758764937937E-6</v>
          </cell>
          <cell r="C30">
            <v>3.1581950945928073E-6</v>
          </cell>
        </row>
        <row r="31">
          <cell r="B31">
            <v>2.7735758764937937E-6</v>
          </cell>
          <cell r="C31">
            <v>3.2602681863358155E-6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3.1618848917830401E-5</v>
          </cell>
        </row>
        <row r="120">
          <cell r="C120">
            <v>3.2878852575891931E-5</v>
          </cell>
        </row>
        <row r="121">
          <cell r="C121">
            <v>3.0766636178719903E-5</v>
          </cell>
        </row>
        <row r="122">
          <cell r="C122">
            <v>3.1786784505350043E-5</v>
          </cell>
        </row>
        <row r="123">
          <cell r="C123">
            <v>3.1943224817747964E-5</v>
          </cell>
        </row>
        <row r="124">
          <cell r="C124">
            <v>3.2636851532787605E-5</v>
          </cell>
        </row>
        <row r="125">
          <cell r="C125">
            <v>3.1480987323958013E-5</v>
          </cell>
        </row>
        <row r="126">
          <cell r="C126">
            <v>3.2250731026847242E-5</v>
          </cell>
        </row>
        <row r="127">
          <cell r="C127">
            <v>3.1520686963228662E-5</v>
          </cell>
        </row>
        <row r="128">
          <cell r="C128">
            <v>3.157396055298793E-5</v>
          </cell>
        </row>
        <row r="129">
          <cell r="C129">
            <v>3.2688027321085684E-5</v>
          </cell>
        </row>
        <row r="130">
          <cell r="C130">
            <v>3.2343078949878853E-5</v>
          </cell>
        </row>
        <row r="131">
          <cell r="C131">
            <v>3.0817672166214683E-5</v>
          </cell>
        </row>
        <row r="132">
          <cell r="C132">
            <v>3.1359830505216331E-5</v>
          </cell>
        </row>
        <row r="133">
          <cell r="C133">
            <v>3.2414680664938263E-5</v>
          </cell>
        </row>
        <row r="134">
          <cell r="C134">
            <v>3.27120820514554E-5</v>
          </cell>
        </row>
        <row r="135">
          <cell r="C135">
            <v>3.2909181240892485E-5</v>
          </cell>
        </row>
        <row r="136">
          <cell r="C136">
            <v>3.2742404807984699E-5</v>
          </cell>
        </row>
        <row r="137">
          <cell r="C137">
            <v>3.2917084374048807E-5</v>
          </cell>
        </row>
        <row r="138">
          <cell r="C138">
            <v>3.3289087739142597E-5</v>
          </cell>
        </row>
        <row r="139">
          <cell r="C139">
            <v>3.3225849749402212E-5</v>
          </cell>
        </row>
        <row r="140">
          <cell r="C140">
            <v>3.3479028801732655E-5</v>
          </cell>
        </row>
        <row r="141">
          <cell r="C141">
            <v>3.3827789977150501E-5</v>
          </cell>
        </row>
        <row r="142">
          <cell r="C142">
            <v>3.3580969150034578E-5</v>
          </cell>
        </row>
      </sheetData>
      <sheetData sheetId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34">
          <cell r="B34">
            <v>2.702121429069829E-2</v>
          </cell>
          <cell r="C34">
            <v>4.0645313777293114E-2</v>
          </cell>
        </row>
        <row r="35">
          <cell r="B35">
            <v>2.5412326284051729E-2</v>
          </cell>
          <cell r="C35">
            <v>3.833957242392444E-2</v>
          </cell>
        </row>
        <row r="36">
          <cell r="B36">
            <v>2.5194974549058283E-2</v>
          </cell>
          <cell r="C36">
            <v>3.7723814721245003E-2</v>
          </cell>
        </row>
        <row r="37">
          <cell r="B37">
            <v>2.5202198339071853E-2</v>
          </cell>
          <cell r="C37">
            <v>3.7066150154547117E-2</v>
          </cell>
        </row>
        <row r="38">
          <cell r="B38">
            <v>2.4373778707601539E-2</v>
          </cell>
          <cell r="C38">
            <v>3.5770569425848241E-2</v>
          </cell>
        </row>
        <row r="39">
          <cell r="B39">
            <v>2.5379650389219258E-2</v>
          </cell>
          <cell r="C39">
            <v>3.6741340483371181E-2</v>
          </cell>
        </row>
        <row r="40">
          <cell r="B40">
            <v>2.5585077642734984E-2</v>
          </cell>
          <cell r="C40">
            <v>3.5482275932364589E-2</v>
          </cell>
        </row>
        <row r="41">
          <cell r="B41">
            <v>2.5454829149290918E-2</v>
          </cell>
          <cell r="C41">
            <v>3.5944758157847152E-2</v>
          </cell>
        </row>
        <row r="42">
          <cell r="B42">
            <v>2.5460878742201438E-2</v>
          </cell>
          <cell r="C42">
            <v>3.5028965965071275E-2</v>
          </cell>
        </row>
        <row r="43">
          <cell r="B43">
            <v>2.5315172535114873E-2</v>
          </cell>
          <cell r="C43">
            <v>3.4815758178473495E-2</v>
          </cell>
        </row>
        <row r="44">
          <cell r="B44">
            <v>2.5356591242184222E-2</v>
          </cell>
          <cell r="C44">
            <v>3.4714935190008518E-2</v>
          </cell>
        </row>
        <row r="45">
          <cell r="B45">
            <v>2.5640822288903888E-2</v>
          </cell>
          <cell r="C45">
            <v>3.4133293664946211E-2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34">
          <cell r="B34">
            <v>2.6617600580276037E-2</v>
          </cell>
          <cell r="C34">
            <v>4.0450042383499883E-2</v>
          </cell>
        </row>
        <row r="35">
          <cell r="B35">
            <v>2.7157424842422943E-2</v>
          </cell>
          <cell r="C35">
            <v>3.9983712056984859E-2</v>
          </cell>
        </row>
        <row r="36">
          <cell r="B36">
            <v>2.7091702757751464E-2</v>
          </cell>
          <cell r="C36">
            <v>3.7829102314709824E-2</v>
          </cell>
        </row>
        <row r="37">
          <cell r="B37">
            <v>2.7091702757751464E-2</v>
          </cell>
          <cell r="C37">
            <v>3.6891447511565839E-2</v>
          </cell>
        </row>
        <row r="38">
          <cell r="B38">
            <v>2.6895505101832931E-2</v>
          </cell>
          <cell r="C38">
            <v>3.6386518099203423E-2</v>
          </cell>
        </row>
        <row r="39">
          <cell r="B39">
            <v>2.6895505101832931E-2</v>
          </cell>
          <cell r="C39">
            <v>3.8047219056010308E-2</v>
          </cell>
        </row>
        <row r="40">
          <cell r="B40">
            <v>2.6895505101832931E-2</v>
          </cell>
          <cell r="C40">
            <v>3.5483821888422147E-2</v>
          </cell>
        </row>
        <row r="41">
          <cell r="B41">
            <v>2.6838147949111265E-2</v>
          </cell>
          <cell r="C41">
            <v>3.5126233849029062E-2</v>
          </cell>
        </row>
        <row r="42">
          <cell r="B42">
            <v>2.6838147949111265E-2</v>
          </cell>
          <cell r="C42">
            <v>3.3724238094277402E-2</v>
          </cell>
        </row>
        <row r="43">
          <cell r="B43">
            <v>2.6838147949111265E-2</v>
          </cell>
          <cell r="C43">
            <v>3.2632428419443547E-2</v>
          </cell>
        </row>
        <row r="44">
          <cell r="B44">
            <v>2.626569381984302E-2</v>
          </cell>
          <cell r="C44">
            <v>3.2123847925320796E-2</v>
          </cell>
        </row>
        <row r="45">
          <cell r="B45">
            <v>2.626569381984302E-2</v>
          </cell>
          <cell r="C45">
            <v>3.1440793110995749E-2</v>
          </cell>
        </row>
      </sheetData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34">
          <cell r="B34">
            <v>2.9779457407623548E-2</v>
          </cell>
          <cell r="C34">
            <v>3.751096534326509E-2</v>
          </cell>
        </row>
        <row r="35">
          <cell r="B35">
            <v>2.8763722732844426E-2</v>
          </cell>
          <cell r="C35">
            <v>3.8458701663562987E-2</v>
          </cell>
        </row>
        <row r="36">
          <cell r="B36">
            <v>2.9121139123394625E-2</v>
          </cell>
          <cell r="C36">
            <v>3.8159712005334932E-2</v>
          </cell>
        </row>
        <row r="37">
          <cell r="B37">
            <v>2.8783929461295103E-2</v>
          </cell>
          <cell r="C37">
            <v>3.9476982337804806E-2</v>
          </cell>
        </row>
        <row r="38">
          <cell r="B38">
            <v>2.8187111780199784E-2</v>
          </cell>
          <cell r="C38">
            <v>3.6910289492440636E-2</v>
          </cell>
        </row>
        <row r="39">
          <cell r="B39">
            <v>2.847827484720751E-2</v>
          </cell>
          <cell r="C39">
            <v>3.7478513470054098E-2</v>
          </cell>
        </row>
        <row r="40">
          <cell r="B40">
            <v>2.9246695800976299E-2</v>
          </cell>
          <cell r="C40">
            <v>3.7094348298537839E-2</v>
          </cell>
        </row>
        <row r="41">
          <cell r="B41">
            <v>2.8478970631928276E-2</v>
          </cell>
          <cell r="C41">
            <v>3.7040061042884903E-2</v>
          </cell>
        </row>
        <row r="42">
          <cell r="B42">
            <v>2.9235021128679893E-2</v>
          </cell>
          <cell r="C42">
            <v>3.6693288758556902E-2</v>
          </cell>
        </row>
        <row r="43">
          <cell r="B43">
            <v>2.9074903994040311E-2</v>
          </cell>
          <cell r="C43">
            <v>3.674262259509687E-2</v>
          </cell>
        </row>
        <row r="44">
          <cell r="B44">
            <v>2.8054109674812401E-2</v>
          </cell>
          <cell r="C44">
            <v>3.6268777844219051E-2</v>
          </cell>
        </row>
        <row r="45">
          <cell r="B45">
            <v>2.8726625588488659E-2</v>
          </cell>
          <cell r="C45">
            <v>3.8130548793437462E-2</v>
          </cell>
        </row>
      </sheetData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26">
          <cell r="C26">
            <v>3.1715807098381038E-5</v>
          </cell>
        </row>
      </sheetData>
      <sheetData sheetId="1"/>
      <sheetData sheetId="2">
        <row r="29">
          <cell r="B29">
            <v>2.2876756639495202E-6</v>
          </cell>
        </row>
        <row r="45">
          <cell r="B45">
            <v>2.2876756639495201E-2</v>
          </cell>
          <cell r="C45">
            <v>3.4023528324297232E-2</v>
          </cell>
        </row>
        <row r="46">
          <cell r="B46">
            <v>2.2876756639495201E-2</v>
          </cell>
          <cell r="C46">
            <v>3.4023528324297232E-2</v>
          </cell>
        </row>
        <row r="47">
          <cell r="B47">
            <v>2.2876756639495201E-2</v>
          </cell>
          <cell r="C47">
            <v>3.4023528324297232E-2</v>
          </cell>
        </row>
        <row r="48">
          <cell r="B48">
            <v>2.2876756639495201E-2</v>
          </cell>
          <cell r="C48">
            <v>3.4023528324297232E-2</v>
          </cell>
        </row>
        <row r="49">
          <cell r="B49">
            <v>2.2876756639495201E-2</v>
          </cell>
          <cell r="C49">
            <v>3.4023528324297232E-2</v>
          </cell>
        </row>
        <row r="50">
          <cell r="B50">
            <v>2.2876756639495201E-2</v>
          </cell>
          <cell r="C50">
            <v>3.4023528324297232E-2</v>
          </cell>
        </row>
        <row r="51">
          <cell r="B51">
            <v>2.2876756639495201E-2</v>
          </cell>
          <cell r="C51">
            <v>3.4023528324297232E-2</v>
          </cell>
        </row>
        <row r="52">
          <cell r="B52">
            <v>2.2876756639495201E-2</v>
          </cell>
          <cell r="C52">
            <v>3.4023528324297232E-2</v>
          </cell>
        </row>
        <row r="53">
          <cell r="B53">
            <v>2.2876756639495201E-2</v>
          </cell>
          <cell r="C53">
            <v>3.4023528324297232E-2</v>
          </cell>
        </row>
        <row r="54">
          <cell r="B54">
            <v>2.2876756639495201E-2</v>
          </cell>
          <cell r="C54">
            <v>3.4023528324297232E-2</v>
          </cell>
        </row>
        <row r="55">
          <cell r="B55">
            <v>2.2876756639495201E-2</v>
          </cell>
          <cell r="C55">
            <v>3.4023528324297232E-2</v>
          </cell>
        </row>
        <row r="56">
          <cell r="B56">
            <v>2.2876756639495201E-2</v>
          </cell>
          <cell r="C56">
            <v>3.4023528324297232E-2</v>
          </cell>
        </row>
      </sheetData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9">
          <cell r="B29">
            <v>2.626103958377949E-6</v>
          </cell>
        </row>
        <row r="43">
          <cell r="B43">
            <v>2.626103958377949E-2</v>
          </cell>
          <cell r="C43">
            <v>3.6834966624666669E-2</v>
          </cell>
        </row>
        <row r="44">
          <cell r="B44">
            <v>2.626103958377949E-2</v>
          </cell>
          <cell r="C44">
            <v>3.6834966624666669E-2</v>
          </cell>
        </row>
        <row r="45">
          <cell r="B45">
            <v>2.626103958377949E-2</v>
          </cell>
          <cell r="C45">
            <v>3.6834966624666669E-2</v>
          </cell>
        </row>
        <row r="46">
          <cell r="B46">
            <v>2.626103958377949E-2</v>
          </cell>
          <cell r="C46">
            <v>3.6834966624666669E-2</v>
          </cell>
        </row>
        <row r="47">
          <cell r="B47">
            <v>2.626103958377949E-2</v>
          </cell>
          <cell r="C47">
            <v>3.6834966624666669E-2</v>
          </cell>
        </row>
        <row r="48">
          <cell r="B48">
            <v>2.626103958377949E-2</v>
          </cell>
          <cell r="C48">
            <v>3.6834966624666669E-2</v>
          </cell>
        </row>
        <row r="49">
          <cell r="B49">
            <v>2.626103958377949E-2</v>
          </cell>
          <cell r="C49">
            <v>3.6834966624666669E-2</v>
          </cell>
        </row>
        <row r="50">
          <cell r="B50">
            <v>2.626103958377949E-2</v>
          </cell>
          <cell r="C50">
            <v>3.6834966624666669E-2</v>
          </cell>
        </row>
        <row r="51">
          <cell r="B51">
            <v>2.626103958377949E-2</v>
          </cell>
          <cell r="C51">
            <v>3.6834966624666669E-2</v>
          </cell>
        </row>
        <row r="52">
          <cell r="B52">
            <v>2.626103958377949E-2</v>
          </cell>
          <cell r="C52">
            <v>3.6834966624666669E-2</v>
          </cell>
        </row>
        <row r="53">
          <cell r="B53">
            <v>2.626103958377949E-2</v>
          </cell>
          <cell r="C53">
            <v>3.6834966624666669E-2</v>
          </cell>
        </row>
        <row r="54">
          <cell r="B54">
            <v>2.626103958377949E-2</v>
          </cell>
          <cell r="C54">
            <v>3.6834966624666669E-2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3.163317436705614E-5</v>
          </cell>
        </row>
        <row r="120">
          <cell r="C120">
            <v>3.2899785886038054E-5</v>
          </cell>
        </row>
        <row r="121">
          <cell r="C121">
            <v>3.0783417151358534E-5</v>
          </cell>
        </row>
        <row r="122">
          <cell r="C122">
            <v>3.1813239860463253E-5</v>
          </cell>
        </row>
        <row r="123">
          <cell r="C123">
            <v>3.1962611104220609E-5</v>
          </cell>
        </row>
        <row r="124">
          <cell r="C124">
            <v>3.2654257497178585E-5</v>
          </cell>
        </row>
        <row r="125">
          <cell r="C125">
            <v>3.152395077815616E-5</v>
          </cell>
        </row>
        <row r="126">
          <cell r="C126">
            <v>3.2264564205434232E-5</v>
          </cell>
        </row>
        <row r="127">
          <cell r="C127">
            <v>3.1549348041137664E-5</v>
          </cell>
        </row>
        <row r="128">
          <cell r="C128">
            <v>3.1591097738579887E-5</v>
          </cell>
        </row>
        <row r="129">
          <cell r="C129">
            <v>3.2720333336088229E-5</v>
          </cell>
        </row>
        <row r="130">
          <cell r="C130">
            <v>3.2367232345733436E-5</v>
          </cell>
        </row>
        <row r="131">
          <cell r="C131">
            <v>3.0835074853686989E-5</v>
          </cell>
        </row>
        <row r="132">
          <cell r="C132">
            <v>3.1388839876262496E-5</v>
          </cell>
        </row>
        <row r="133">
          <cell r="C133">
            <v>3.2440891962331782E-5</v>
          </cell>
        </row>
        <row r="134">
          <cell r="C134">
            <v>3.2739028192019024E-5</v>
          </cell>
        </row>
        <row r="135">
          <cell r="C135">
            <v>3.2544273358380106E-5</v>
          </cell>
        </row>
        <row r="136">
          <cell r="C136">
            <v>3.2564411030364911E-5</v>
          </cell>
        </row>
        <row r="137">
          <cell r="C137">
            <v>3.2705448384398546E-5</v>
          </cell>
        </row>
        <row r="138">
          <cell r="C138">
            <v>3.3161389815764815E-5</v>
          </cell>
        </row>
        <row r="139">
          <cell r="C139">
            <v>3.3121235046197414E-5</v>
          </cell>
        </row>
        <row r="140">
          <cell r="C140">
            <v>3.3403544331433137E-5</v>
          </cell>
        </row>
        <row r="141">
          <cell r="C141">
            <v>3.3771882719878257E-5</v>
          </cell>
        </row>
        <row r="142">
          <cell r="C142">
            <v>3.3332921876006263E-5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3.1641624720694708E-5</v>
          </cell>
        </row>
        <row r="120">
          <cell r="C120">
            <v>3.2926968193153515E-5</v>
          </cell>
        </row>
        <row r="121">
          <cell r="C121">
            <v>3.0799724367652179E-5</v>
          </cell>
        </row>
        <row r="122">
          <cell r="C122">
            <v>3.1845990134446605E-5</v>
          </cell>
        </row>
        <row r="123">
          <cell r="C123">
            <v>3.1998310421778818E-5</v>
          </cell>
        </row>
        <row r="124">
          <cell r="C124">
            <v>3.2697425773187447E-5</v>
          </cell>
        </row>
        <row r="125">
          <cell r="C125">
            <v>3.1552677954038705E-5</v>
          </cell>
        </row>
        <row r="126">
          <cell r="C126">
            <v>3.2299086503360793E-5</v>
          </cell>
        </row>
        <row r="127">
          <cell r="C127">
            <v>3.1574733463592494E-5</v>
          </cell>
        </row>
        <row r="128">
          <cell r="C128">
            <v>3.1622408286691812E-5</v>
          </cell>
        </row>
        <row r="129">
          <cell r="C129">
            <v>3.2759219641738102E-5</v>
          </cell>
        </row>
        <row r="130">
          <cell r="C130">
            <v>3.2394063081106672E-5</v>
          </cell>
        </row>
        <row r="131">
          <cell r="C131">
            <v>3.0856280841322038E-5</v>
          </cell>
        </row>
        <row r="132">
          <cell r="C132">
            <v>3.1424100629740004E-5</v>
          </cell>
        </row>
        <row r="133">
          <cell r="C133">
            <v>3.2478922401632739E-5</v>
          </cell>
        </row>
        <row r="134">
          <cell r="C134">
            <v>3.276939560114107E-5</v>
          </cell>
        </row>
        <row r="135">
          <cell r="C135">
            <v>3.2570495715995299E-5</v>
          </cell>
        </row>
        <row r="136">
          <cell r="C136">
            <v>3.2169185619602008E-5</v>
          </cell>
        </row>
        <row r="137">
          <cell r="C137">
            <v>3.2517318082541881E-5</v>
          </cell>
        </row>
        <row r="138">
          <cell r="C138">
            <v>3.2957698857342157E-5</v>
          </cell>
        </row>
        <row r="139">
          <cell r="C139">
            <v>3.299308877447469E-5</v>
          </cell>
        </row>
        <row r="140">
          <cell r="C140">
            <v>3.3297715349452867E-5</v>
          </cell>
        </row>
        <row r="141">
          <cell r="C141">
            <v>3.3706092208048033E-5</v>
          </cell>
        </row>
        <row r="142">
          <cell r="C142">
            <v>3.3273239901743407E-5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3.4481434931614985E-5</v>
          </cell>
        </row>
        <row r="108">
          <cell r="C108">
            <v>3.3767358652553901E-5</v>
          </cell>
        </row>
        <row r="109">
          <cell r="C109">
            <v>3.3735601076507355E-5</v>
          </cell>
        </row>
        <row r="110">
          <cell r="C110">
            <v>3.4976667204639667E-5</v>
          </cell>
        </row>
        <row r="111">
          <cell r="C111">
            <v>3.3704404978350769E-5</v>
          </cell>
        </row>
        <row r="112">
          <cell r="C112">
            <v>3.5107902675811188E-5</v>
          </cell>
        </row>
        <row r="113">
          <cell r="C113">
            <v>3.3426491323705165E-5</v>
          </cell>
        </row>
        <row r="114">
          <cell r="C114">
            <v>3.4575048285493564E-5</v>
          </cell>
        </row>
        <row r="115">
          <cell r="C115">
            <v>3.4513985499130645E-5</v>
          </cell>
        </row>
        <row r="116">
          <cell r="C116">
            <v>3.5155864963007711E-5</v>
          </cell>
        </row>
        <row r="117">
          <cell r="C117">
            <v>3.4047086267201351E-5</v>
          </cell>
        </row>
        <row r="118">
          <cell r="C118">
            <v>3.3853224246145628E-5</v>
          </cell>
        </row>
        <row r="119">
          <cell r="C119">
            <v>3.2310672027633337E-5</v>
          </cell>
        </row>
        <row r="120">
          <cell r="C120">
            <v>3.4374814084749624E-5</v>
          </cell>
        </row>
        <row r="121">
          <cell r="C121">
            <v>3.386071365469175E-5</v>
          </cell>
        </row>
        <row r="122">
          <cell r="C122">
            <v>3.4059196277554567E-5</v>
          </cell>
        </row>
        <row r="123">
          <cell r="C123">
            <v>3.4619036859119505E-5</v>
          </cell>
        </row>
        <row r="124">
          <cell r="C124">
            <v>3.6184294637106811E-5</v>
          </cell>
        </row>
        <row r="125">
          <cell r="C125">
            <v>3.3308875006719689E-5</v>
          </cell>
        </row>
        <row r="126">
          <cell r="C126">
            <v>3.4048047177265875E-5</v>
          </cell>
        </row>
        <row r="127">
          <cell r="C127">
            <v>3.4136396403458269E-5</v>
          </cell>
        </row>
        <row r="128">
          <cell r="C128">
            <v>3.4160025097228567E-5</v>
          </cell>
        </row>
        <row r="129">
          <cell r="C129">
            <v>3.4151559261455633E-5</v>
          </cell>
        </row>
        <row r="130">
          <cell r="C130">
            <v>3.4137819348242894E-5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3.1647507135666445E-5</v>
          </cell>
        </row>
        <row r="120">
          <cell r="C120">
            <v>3.2948767030698014E-5</v>
          </cell>
        </row>
        <row r="121">
          <cell r="C121">
            <v>3.0813324850971221E-5</v>
          </cell>
        </row>
        <row r="122">
          <cell r="C122">
            <v>3.1870561391004062E-5</v>
          </cell>
        </row>
        <row r="123">
          <cell r="C123">
            <v>3.2029314755170733E-5</v>
          </cell>
        </row>
        <row r="124">
          <cell r="C124">
            <v>3.272371203267788E-5</v>
          </cell>
        </row>
        <row r="125">
          <cell r="C125">
            <v>3.1578085486371103E-5</v>
          </cell>
        </row>
        <row r="126">
          <cell r="C126">
            <v>3.2329439661061256E-5</v>
          </cell>
        </row>
        <row r="127">
          <cell r="C127">
            <v>3.1596742559768903E-5</v>
          </cell>
        </row>
        <row r="128">
          <cell r="C128">
            <v>3.1645571409629004E-5</v>
          </cell>
        </row>
        <row r="129">
          <cell r="C129">
            <v>3.2791379911350803E-5</v>
          </cell>
        </row>
        <row r="130">
          <cell r="C130">
            <v>3.2417929567284012E-5</v>
          </cell>
        </row>
        <row r="131">
          <cell r="C131">
            <v>3.0870343325172187E-5</v>
          </cell>
        </row>
        <row r="132">
          <cell r="C132">
            <v>3.1452740124411136E-5</v>
          </cell>
        </row>
        <row r="133">
          <cell r="C133">
            <v>3.2513390023897163E-5</v>
          </cell>
        </row>
        <row r="134">
          <cell r="C134">
            <v>3.2794563950997024E-5</v>
          </cell>
        </row>
        <row r="135">
          <cell r="C135">
            <v>3.25899510441621E-5</v>
          </cell>
        </row>
        <row r="136">
          <cell r="C136">
            <v>3.2188307101702484E-5</v>
          </cell>
        </row>
        <row r="137">
          <cell r="C137">
            <v>3.237855742091587E-5</v>
          </cell>
        </row>
        <row r="138">
          <cell r="C138">
            <v>3.2911478025438193E-5</v>
          </cell>
        </row>
        <row r="139">
          <cell r="C139">
            <v>3.2939871656873502E-5</v>
          </cell>
        </row>
        <row r="140">
          <cell r="C140">
            <v>3.3268916920795165E-5</v>
          </cell>
        </row>
        <row r="141">
          <cell r="C141">
            <v>3.3688497558050337E-5</v>
          </cell>
        </row>
        <row r="142">
          <cell r="C142">
            <v>3.3257031047233778E-5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3.1645817893089911E-5</v>
          </cell>
        </row>
        <row r="120">
          <cell r="C120">
            <v>3.2955148307801023E-5</v>
          </cell>
        </row>
        <row r="121">
          <cell r="C121">
            <v>3.0810988091745751E-5</v>
          </cell>
        </row>
        <row r="122">
          <cell r="C122">
            <v>3.1876777876779982E-5</v>
          </cell>
        </row>
        <row r="123">
          <cell r="C123">
            <v>3.2033382753273035E-5</v>
          </cell>
        </row>
        <row r="124">
          <cell r="C124">
            <v>3.2720903557073331E-5</v>
          </cell>
        </row>
        <row r="125">
          <cell r="C125">
            <v>3.1585647202705914E-5</v>
          </cell>
        </row>
        <row r="126">
          <cell r="C126">
            <v>3.2334871603216941E-5</v>
          </cell>
        </row>
        <row r="127">
          <cell r="C127">
            <v>3.1600623276724918E-5</v>
          </cell>
        </row>
        <row r="128">
          <cell r="C128">
            <v>3.1646787649882134E-5</v>
          </cell>
        </row>
        <row r="129">
          <cell r="C129">
            <v>3.2800054129853301E-5</v>
          </cell>
        </row>
        <row r="130">
          <cell r="C130">
            <v>3.2422203240745321E-5</v>
          </cell>
        </row>
        <row r="131">
          <cell r="C131">
            <v>3.0868198591437677E-5</v>
          </cell>
        </row>
        <row r="132">
          <cell r="C132">
            <v>3.1459673875217941E-5</v>
          </cell>
        </row>
        <row r="133">
          <cell r="C133">
            <v>3.2522237274144402E-5</v>
          </cell>
        </row>
        <row r="134">
          <cell r="C134">
            <v>3.2799898488475822E-5</v>
          </cell>
        </row>
        <row r="135">
          <cell r="C135">
            <v>3.2592861323842858E-5</v>
          </cell>
        </row>
        <row r="136">
          <cell r="C136">
            <v>3.2192630079140155E-5</v>
          </cell>
        </row>
        <row r="137">
          <cell r="C137">
            <v>3.2382967380787491E-5</v>
          </cell>
        </row>
        <row r="138">
          <cell r="C138">
            <v>3.3064823767865174E-5</v>
          </cell>
        </row>
        <row r="139">
          <cell r="C139">
            <v>3.300642488612562E-5</v>
          </cell>
        </row>
        <row r="140">
          <cell r="C140">
            <v>3.3336951577180504E-5</v>
          </cell>
        </row>
        <row r="141">
          <cell r="C141">
            <v>3.3740395529750979E-5</v>
          </cell>
        </row>
        <row r="142">
          <cell r="C142">
            <v>3.3299674765632821E-5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3.1656382638840009E-5</v>
          </cell>
        </row>
        <row r="120">
          <cell r="C120">
            <v>3.2976695907872605E-5</v>
          </cell>
        </row>
        <row r="121">
          <cell r="C121">
            <v>3.0831985459632926E-5</v>
          </cell>
        </row>
        <row r="122">
          <cell r="C122">
            <v>3.1901748564953382E-5</v>
          </cell>
        </row>
        <row r="123">
          <cell r="C123">
            <v>3.2068907802648895E-5</v>
          </cell>
        </row>
        <row r="124">
          <cell r="C124">
            <v>3.2753270836403031E-5</v>
          </cell>
        </row>
        <row r="125">
          <cell r="C125">
            <v>3.1611047185116816E-5</v>
          </cell>
        </row>
        <row r="126">
          <cell r="C126">
            <v>3.2369325450362963E-5</v>
          </cell>
        </row>
        <row r="127">
          <cell r="C127">
            <v>3.1626398295063196E-5</v>
          </cell>
        </row>
        <row r="128">
          <cell r="C128">
            <v>3.1675357129564898E-5</v>
          </cell>
        </row>
        <row r="129">
          <cell r="C129">
            <v>3.2833326878583306E-5</v>
          </cell>
        </row>
        <row r="130">
          <cell r="C130">
            <v>3.2451008039517285E-5</v>
          </cell>
        </row>
        <row r="131">
          <cell r="C131">
            <v>3.0889149882129753E-5</v>
          </cell>
        </row>
        <row r="132">
          <cell r="C132">
            <v>3.1489854094718869E-5</v>
          </cell>
        </row>
        <row r="133">
          <cell r="C133">
            <v>3.2559447025796802E-5</v>
          </cell>
        </row>
        <row r="134">
          <cell r="C134">
            <v>3.2829607476480611E-5</v>
          </cell>
        </row>
        <row r="135">
          <cell r="C135">
            <v>3.2617745700489418E-5</v>
          </cell>
        </row>
        <row r="136">
          <cell r="C136">
            <v>3.2216209390918732E-5</v>
          </cell>
        </row>
        <row r="137">
          <cell r="C137">
            <v>3.24087250278233E-5</v>
          </cell>
        </row>
        <row r="138">
          <cell r="C138">
            <v>3.3093186719295702E-5</v>
          </cell>
        </row>
        <row r="139">
          <cell r="C139">
            <v>3.2555624545899253E-5</v>
          </cell>
        </row>
        <row r="140">
          <cell r="C140">
            <v>3.3167012688864454E-5</v>
          </cell>
        </row>
        <row r="141">
          <cell r="C141">
            <v>3.3558365991354261E-5</v>
          </cell>
        </row>
        <row r="142">
          <cell r="C142">
            <v>3.318272898700731E-5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3.1693637900911018E-5</v>
          </cell>
        </row>
        <row r="120">
          <cell r="C120">
            <v>3.3037733844065324E-5</v>
          </cell>
        </row>
        <row r="121">
          <cell r="C121">
            <v>3.0887798905782116E-5</v>
          </cell>
        </row>
        <row r="122">
          <cell r="C122">
            <v>3.1993973878389651E-5</v>
          </cell>
        </row>
        <row r="123">
          <cell r="C123">
            <v>3.2150565993370169E-5</v>
          </cell>
        </row>
        <row r="124">
          <cell r="C124">
            <v>3.2845590616148173E-5</v>
          </cell>
        </row>
        <row r="125">
          <cell r="C125">
            <v>3.1689289627190274E-5</v>
          </cell>
        </row>
        <row r="126">
          <cell r="C126">
            <v>3.2453845270154891E-5</v>
          </cell>
        </row>
        <row r="127">
          <cell r="C127">
            <v>3.1702311348710203E-5</v>
          </cell>
        </row>
        <row r="128">
          <cell r="C128">
            <v>3.1760474821533309E-5</v>
          </cell>
        </row>
        <row r="129">
          <cell r="C129">
            <v>3.2920473571117857E-5</v>
          </cell>
        </row>
        <row r="130">
          <cell r="C130">
            <v>3.2509853087305268E-5</v>
          </cell>
        </row>
        <row r="131">
          <cell r="C131">
            <v>3.0967547004313952E-5</v>
          </cell>
        </row>
        <row r="132">
          <cell r="C132">
            <v>3.1593037420389047E-5</v>
          </cell>
        </row>
        <row r="133">
          <cell r="C133">
            <v>3.264206712109265E-5</v>
          </cell>
        </row>
        <row r="134">
          <cell r="C134">
            <v>3.2896122877986308E-5</v>
          </cell>
        </row>
        <row r="135">
          <cell r="C135">
            <v>3.2679363319900617E-5</v>
          </cell>
        </row>
        <row r="136">
          <cell r="C136">
            <v>3.2280305577794008E-5</v>
          </cell>
        </row>
        <row r="137">
          <cell r="C137">
            <v>3.2471229798254699E-5</v>
          </cell>
        </row>
        <row r="138">
          <cell r="C138">
            <v>3.3157243302942397E-5</v>
          </cell>
        </row>
        <row r="139">
          <cell r="C139">
            <v>3.2615913761816665E-5</v>
          </cell>
        </row>
        <row r="140">
          <cell r="C140">
            <v>3.2000696146322613E-5</v>
          </cell>
        </row>
        <row r="141">
          <cell r="C141">
            <v>3.3110663604106351E-5</v>
          </cell>
        </row>
        <row r="142">
          <cell r="C142">
            <v>3.2683038417531958E-5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3.1750980313029767E-5</v>
          </cell>
        </row>
        <row r="120">
          <cell r="C120">
            <v>3.3089049307037275E-5</v>
          </cell>
        </row>
        <row r="121">
          <cell r="C121">
            <v>3.1013595982026557E-5</v>
          </cell>
        </row>
        <row r="122">
          <cell r="C122">
            <v>3.2153086144453308E-5</v>
          </cell>
        </row>
        <row r="123">
          <cell r="C123">
            <v>3.2253375955051227E-5</v>
          </cell>
        </row>
        <row r="124">
          <cell r="C124">
            <v>3.2790628719174348E-5</v>
          </cell>
        </row>
        <row r="125">
          <cell r="C125">
            <v>3.1938076970906833E-5</v>
          </cell>
        </row>
        <row r="126">
          <cell r="C126">
            <v>3.2563904438463955E-5</v>
          </cell>
        </row>
        <row r="127">
          <cell r="C127">
            <v>3.1872062773247106E-5</v>
          </cell>
        </row>
        <row r="128">
          <cell r="C128">
            <v>3.1873955531916617E-5</v>
          </cell>
        </row>
        <row r="129">
          <cell r="C129">
            <v>3.3053752329753539E-5</v>
          </cell>
        </row>
        <row r="130">
          <cell r="C130">
            <v>3.2644749704810386E-5</v>
          </cell>
        </row>
        <row r="131">
          <cell r="C131">
            <v>3.1100940588345963E-5</v>
          </cell>
        </row>
        <row r="132">
          <cell r="C132">
            <v>3.1786256529008888E-5</v>
          </cell>
        </row>
        <row r="133">
          <cell r="C133">
            <v>3.2793781087526671E-5</v>
          </cell>
        </row>
        <row r="134">
          <cell r="C134">
            <v>3.2996715830762796E-5</v>
          </cell>
        </row>
        <row r="135">
          <cell r="C135">
            <v>3.2774419963108995E-5</v>
          </cell>
        </row>
        <row r="136">
          <cell r="C136">
            <v>3.2431264303960867E-5</v>
          </cell>
        </row>
        <row r="137">
          <cell r="C137">
            <v>3.2618674314278621E-5</v>
          </cell>
        </row>
        <row r="138">
          <cell r="C138">
            <v>3.3252787591122012E-5</v>
          </cell>
        </row>
        <row r="139">
          <cell r="C139">
            <v>3.2723048049402203E-5</v>
          </cell>
        </row>
        <row r="140">
          <cell r="C140">
            <v>3.2104631328830275E-5</v>
          </cell>
        </row>
        <row r="141">
          <cell r="C141">
            <v>3.1015565153179362E-5</v>
          </cell>
        </row>
        <row r="142">
          <cell r="C142">
            <v>3.1885639897016766E-5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3.0259363374887495E-5</v>
          </cell>
        </row>
        <row r="132">
          <cell r="C132">
            <v>3.0657177304831666E-5</v>
          </cell>
        </row>
        <row r="133">
          <cell r="C133">
            <v>3.221753152019745E-5</v>
          </cell>
        </row>
        <row r="134">
          <cell r="C134">
            <v>3.2488366310588597E-5</v>
          </cell>
        </row>
        <row r="135">
          <cell r="C135">
            <v>3.2397791559372629E-5</v>
          </cell>
        </row>
        <row r="136">
          <cell r="C136">
            <v>3.2154702307863968E-5</v>
          </cell>
        </row>
        <row r="137">
          <cell r="C137">
            <v>3.2365829614578552E-5</v>
          </cell>
        </row>
        <row r="138">
          <cell r="C138">
            <v>3.2920265134006936E-5</v>
          </cell>
        </row>
        <row r="139">
          <cell r="C139">
            <v>3.2468559972194815E-5</v>
          </cell>
        </row>
        <row r="140">
          <cell r="C140">
            <v>3.1701507550688517E-5</v>
          </cell>
        </row>
        <row r="141">
          <cell r="C141">
            <v>3.0280988027042324E-5</v>
          </cell>
        </row>
        <row r="142">
          <cell r="C142">
            <v>2.9863719314180053E-5</v>
          </cell>
        </row>
        <row r="143">
          <cell r="C143">
            <v>3.0831260114478137E-5</v>
          </cell>
        </row>
        <row r="144">
          <cell r="C144">
            <v>3.126141189795823E-5</v>
          </cell>
        </row>
        <row r="145">
          <cell r="C145">
            <v>3.1546631862001217E-5</v>
          </cell>
        </row>
        <row r="146">
          <cell r="C146">
            <v>3.2015185412168919E-5</v>
          </cell>
        </row>
        <row r="147">
          <cell r="C147">
            <v>3.2333290824066127E-5</v>
          </cell>
        </row>
        <row r="148">
          <cell r="C148">
            <v>3.2281039707911931E-5</v>
          </cell>
        </row>
        <row r="149">
          <cell r="C149">
            <v>3.2577350383037779E-5</v>
          </cell>
        </row>
        <row r="150">
          <cell r="C150">
            <v>3.2728888897271066E-5</v>
          </cell>
        </row>
        <row r="151">
          <cell r="C151">
            <v>3.2870554494431364E-5</v>
          </cell>
        </row>
        <row r="152">
          <cell r="C152">
            <v>3.2977581880884364E-5</v>
          </cell>
        </row>
        <row r="153">
          <cell r="C153">
            <v>3.3068349370594889E-5</v>
          </cell>
        </row>
        <row r="154">
          <cell r="C154">
            <v>3.3140549520722408E-5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3.024278100990402E-5</v>
          </cell>
        </row>
        <row r="132">
          <cell r="C132">
            <v>3.064598811696793E-5</v>
          </cell>
        </row>
        <row r="133">
          <cell r="C133">
            <v>3.221723170093219E-5</v>
          </cell>
        </row>
        <row r="134">
          <cell r="C134">
            <v>3.2485734594673771E-5</v>
          </cell>
        </row>
        <row r="135">
          <cell r="C135">
            <v>3.2397246793436187E-5</v>
          </cell>
        </row>
        <row r="136">
          <cell r="C136">
            <v>3.2152844584554434E-5</v>
          </cell>
        </row>
        <row r="137">
          <cell r="C137">
            <v>3.2370567416449509E-5</v>
          </cell>
        </row>
        <row r="138">
          <cell r="C138">
            <v>3.2932648902911502E-5</v>
          </cell>
        </row>
        <row r="139">
          <cell r="C139">
            <v>3.2477948372809633E-5</v>
          </cell>
        </row>
        <row r="140">
          <cell r="C140">
            <v>3.1713233062604195E-5</v>
          </cell>
        </row>
        <row r="141">
          <cell r="C141">
            <v>3.0290281973813754E-5</v>
          </cell>
        </row>
        <row r="142">
          <cell r="C142">
            <v>2.9869696258315628E-5</v>
          </cell>
        </row>
        <row r="143">
          <cell r="C143">
            <v>3.081822895011794E-5</v>
          </cell>
        </row>
        <row r="144">
          <cell r="C144">
            <v>3.1250948670920615E-5</v>
          </cell>
        </row>
        <row r="145">
          <cell r="C145">
            <v>3.1521341534558568E-5</v>
          </cell>
        </row>
        <row r="146">
          <cell r="C146">
            <v>3.1994267595422958E-5</v>
          </cell>
        </row>
        <row r="147">
          <cell r="C147">
            <v>3.2317212752864597E-5</v>
          </cell>
        </row>
        <row r="148">
          <cell r="C148">
            <v>3.2245353632805331E-5</v>
          </cell>
        </row>
        <row r="149">
          <cell r="C149">
            <v>3.254432721565036E-5</v>
          </cell>
        </row>
        <row r="150">
          <cell r="C150">
            <v>3.2907495726344653E-5</v>
          </cell>
        </row>
        <row r="151">
          <cell r="C151">
            <v>3.2872167876444299E-5</v>
          </cell>
        </row>
        <row r="152">
          <cell r="C152">
            <v>3.304042266302848E-5</v>
          </cell>
        </row>
        <row r="153">
          <cell r="C153">
            <v>3.3089247542366956E-5</v>
          </cell>
        </row>
        <row r="154">
          <cell r="C154">
            <v>3.3168828239213051E-5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3.0280666744792571E-5</v>
          </cell>
        </row>
        <row r="132">
          <cell r="C132">
            <v>3.0716731924536796E-5</v>
          </cell>
        </row>
        <row r="133">
          <cell r="C133">
            <v>3.2263973325417713E-5</v>
          </cell>
        </row>
        <row r="134">
          <cell r="C134">
            <v>3.2526820515764362E-5</v>
          </cell>
        </row>
        <row r="135">
          <cell r="C135">
            <v>3.2432860983129122E-5</v>
          </cell>
        </row>
        <row r="136">
          <cell r="C136">
            <v>3.2189626748798097E-5</v>
          </cell>
        </row>
        <row r="137">
          <cell r="C137">
            <v>3.2400130673808594E-5</v>
          </cell>
        </row>
        <row r="138">
          <cell r="C138">
            <v>3.2963060058515245E-5</v>
          </cell>
        </row>
        <row r="139">
          <cell r="C139">
            <v>3.2506631958211473E-5</v>
          </cell>
        </row>
        <row r="140">
          <cell r="C140">
            <v>3.1750802199215732E-5</v>
          </cell>
        </row>
        <row r="141">
          <cell r="C141">
            <v>3.0382932670918065E-5</v>
          </cell>
        </row>
        <row r="142">
          <cell r="C142">
            <v>2.9962408985841855E-5</v>
          </cell>
        </row>
        <row r="143">
          <cell r="C143">
            <v>3.0906022758824066E-5</v>
          </cell>
        </row>
        <row r="144">
          <cell r="C144">
            <v>3.218714490058755E-5</v>
          </cell>
        </row>
        <row r="145">
          <cell r="C145">
            <v>3.2034256347733051E-5</v>
          </cell>
        </row>
        <row r="146">
          <cell r="C146">
            <v>3.2544309615979514E-5</v>
          </cell>
        </row>
        <row r="147">
          <cell r="C147">
            <v>3.2740461971901754E-5</v>
          </cell>
        </row>
        <row r="148">
          <cell r="C148">
            <v>3.2598767093369594E-5</v>
          </cell>
        </row>
        <row r="149">
          <cell r="C149">
            <v>3.2837280547032156E-5</v>
          </cell>
        </row>
        <row r="150">
          <cell r="C150">
            <v>3.3175824705536968E-5</v>
          </cell>
        </row>
        <row r="151">
          <cell r="C151">
            <v>3.30827689478615E-5</v>
          </cell>
        </row>
        <row r="152">
          <cell r="C152">
            <v>3.3223390124624273E-5</v>
          </cell>
        </row>
        <row r="153">
          <cell r="C153">
            <v>3.3240077442660974E-5</v>
          </cell>
        </row>
        <row r="154">
          <cell r="C154">
            <v>3.3296280517600035E-5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3.0906460318184217E-5</v>
          </cell>
        </row>
        <row r="132">
          <cell r="C132">
            <v>3.0774410688843522E-5</v>
          </cell>
        </row>
        <row r="133">
          <cell r="C133">
            <v>3.1208335071410786E-5</v>
          </cell>
        </row>
        <row r="134">
          <cell r="C134">
            <v>3.149599840098972E-5</v>
          </cell>
        </row>
        <row r="135">
          <cell r="C135">
            <v>3.1640878273704315E-5</v>
          </cell>
        </row>
        <row r="136">
          <cell r="C136">
            <v>3.1671101246882083E-5</v>
          </cell>
        </row>
        <row r="137">
          <cell r="C137">
            <v>3.1885872962973349E-5</v>
          </cell>
        </row>
        <row r="138">
          <cell r="C138">
            <v>3.2180013407892005E-5</v>
          </cell>
        </row>
        <row r="139">
          <cell r="C139">
            <v>3.2128584394922253E-5</v>
          </cell>
        </row>
        <row r="140">
          <cell r="C140">
            <v>3.1995028313454325E-5</v>
          </cell>
        </row>
        <row r="141">
          <cell r="C141">
            <v>3.108827437401261E-5</v>
          </cell>
        </row>
        <row r="142">
          <cell r="C142">
            <v>3.0631279480907267E-5</v>
          </cell>
        </row>
        <row r="143">
          <cell r="C143">
            <v>3.0814258608110878E-5</v>
          </cell>
        </row>
        <row r="144">
          <cell r="C144">
            <v>3.1231085104052392E-5</v>
          </cell>
        </row>
        <row r="145">
          <cell r="C145">
            <v>3.0995515560531025E-5</v>
          </cell>
        </row>
        <row r="146">
          <cell r="C146">
            <v>3.1122705312713566E-5</v>
          </cell>
        </row>
        <row r="147">
          <cell r="C147">
            <v>3.1190732870666386E-5</v>
          </cell>
        </row>
        <row r="148">
          <cell r="C148">
            <v>3.1251430514112596E-5</v>
          </cell>
        </row>
        <row r="149">
          <cell r="C149">
            <v>3.1322440929585584E-5</v>
          </cell>
        </row>
        <row r="150">
          <cell r="C150">
            <v>3.1407806112397102E-5</v>
          </cell>
        </row>
        <row r="151">
          <cell r="C151">
            <v>3.1468623878275631E-5</v>
          </cell>
        </row>
        <row r="152">
          <cell r="C152">
            <v>3.1529932961203236E-5</v>
          </cell>
        </row>
        <row r="153">
          <cell r="C153">
            <v>3.1594853144702145E-5</v>
          </cell>
        </row>
        <row r="154">
          <cell r="C154">
            <v>3.1655318355237294E-5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3.0178476055272952E-5</v>
          </cell>
        </row>
        <row r="132">
          <cell r="C132">
            <v>3.0520899366486401E-5</v>
          </cell>
        </row>
        <row r="133">
          <cell r="C133">
            <v>3.2043816608432687E-5</v>
          </cell>
        </row>
        <row r="134">
          <cell r="C134">
            <v>3.2361685758365285E-5</v>
          </cell>
        </row>
        <row r="135">
          <cell r="C135">
            <v>3.2300230566437713E-5</v>
          </cell>
        </row>
        <row r="136">
          <cell r="C136">
            <v>3.2044745270597453E-5</v>
          </cell>
        </row>
        <row r="137">
          <cell r="C137">
            <v>3.2265616088529426E-5</v>
          </cell>
        </row>
        <row r="138">
          <cell r="C138">
            <v>3.2843787337279097E-5</v>
          </cell>
        </row>
        <row r="139">
          <cell r="C139">
            <v>3.2387229999454229E-5</v>
          </cell>
        </row>
        <row r="140">
          <cell r="C140">
            <v>3.1646350873835522E-5</v>
          </cell>
        </row>
        <row r="141">
          <cell r="C141">
            <v>3.0162196153464226E-5</v>
          </cell>
        </row>
        <row r="142">
          <cell r="C142">
            <v>2.9673894057220424E-5</v>
          </cell>
        </row>
        <row r="143">
          <cell r="C143">
            <v>3.0611893831232583E-5</v>
          </cell>
        </row>
        <row r="144">
          <cell r="C144">
            <v>3.1928470731965631E-5</v>
          </cell>
        </row>
        <row r="145">
          <cell r="C145">
            <v>3.0795764346662195E-5</v>
          </cell>
        </row>
        <row r="146">
          <cell r="C146">
            <v>3.0711769631238159E-5</v>
          </cell>
        </row>
        <row r="147">
          <cell r="C147">
            <v>3.1372328044494682E-5</v>
          </cell>
        </row>
        <row r="148">
          <cell r="C148">
            <v>3.1282873608366301E-5</v>
          </cell>
        </row>
        <row r="149">
          <cell r="C149">
            <v>3.1730763407920296E-5</v>
          </cell>
        </row>
        <row r="150">
          <cell r="C150">
            <v>3.2217054334636196E-5</v>
          </cell>
        </row>
        <row r="151">
          <cell r="C151">
            <v>3.2247263306268226E-5</v>
          </cell>
        </row>
        <row r="152">
          <cell r="C152">
            <v>3.239290877629634E-5</v>
          </cell>
        </row>
        <row r="153">
          <cell r="C153">
            <v>3.2724674925703508E-5</v>
          </cell>
        </row>
        <row r="154">
          <cell r="C154">
            <v>3.2717256383101319E-5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3.4478614320763731E-5</v>
          </cell>
        </row>
        <row r="108">
          <cell r="C108">
            <v>3.3783505912881688E-5</v>
          </cell>
        </row>
        <row r="109">
          <cell r="C109">
            <v>3.3728277756991994E-5</v>
          </cell>
        </row>
        <row r="110">
          <cell r="C110">
            <v>3.4996498791121811E-5</v>
          </cell>
        </row>
        <row r="111">
          <cell r="C111">
            <v>3.3719575004125755E-5</v>
          </cell>
        </row>
        <row r="112">
          <cell r="C112">
            <v>3.5155219695662641E-5</v>
          </cell>
        </row>
        <row r="113">
          <cell r="C113">
            <v>3.3440122834432613E-5</v>
          </cell>
        </row>
        <row r="114">
          <cell r="C114">
            <v>3.4600582367643314E-5</v>
          </cell>
        </row>
        <row r="115">
          <cell r="C115">
            <v>3.4528877149870999E-5</v>
          </cell>
        </row>
        <row r="116">
          <cell r="C116">
            <v>3.5209877077692491E-5</v>
          </cell>
        </row>
        <row r="117">
          <cell r="C117">
            <v>3.4068572425412877E-5</v>
          </cell>
        </row>
        <row r="118">
          <cell r="C118">
            <v>3.386353362777101E-5</v>
          </cell>
        </row>
        <row r="119">
          <cell r="C119">
            <v>3.2294427655319746E-5</v>
          </cell>
        </row>
        <row r="120">
          <cell r="C120">
            <v>3.4007949106640605E-5</v>
          </cell>
        </row>
        <row r="121">
          <cell r="C121">
            <v>3.379655588377163E-5</v>
          </cell>
        </row>
        <row r="122">
          <cell r="C122">
            <v>3.403203951702417E-5</v>
          </cell>
        </row>
        <row r="123">
          <cell r="C123">
            <v>3.4599715604208769E-5</v>
          </cell>
        </row>
        <row r="124">
          <cell r="C124">
            <v>3.6099828861448675E-5</v>
          </cell>
        </row>
        <row r="125">
          <cell r="C125">
            <v>3.3388060925846148E-5</v>
          </cell>
        </row>
        <row r="126">
          <cell r="C126">
            <v>3.4113221880045177E-5</v>
          </cell>
        </row>
        <row r="127">
          <cell r="C127">
            <v>3.3762823676280291E-5</v>
          </cell>
        </row>
        <row r="128">
          <cell r="C128">
            <v>3.4176657901779035E-5</v>
          </cell>
        </row>
        <row r="129">
          <cell r="C129">
            <v>3.4136031957408765E-5</v>
          </cell>
        </row>
        <row r="130">
          <cell r="C130">
            <v>3.415551125843921E-5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3.0918744238641463E-5</v>
          </cell>
        </row>
        <row r="132">
          <cell r="C132">
            <v>3.0801399019501352E-5</v>
          </cell>
        </row>
        <row r="133">
          <cell r="C133">
            <v>3.1239517011272014E-5</v>
          </cell>
        </row>
        <row r="134">
          <cell r="C134">
            <v>3.1514897657678492E-5</v>
          </cell>
        </row>
        <row r="135">
          <cell r="C135">
            <v>3.1656319750280442E-5</v>
          </cell>
        </row>
        <row r="136">
          <cell r="C136">
            <v>3.1690039587094822E-5</v>
          </cell>
        </row>
        <row r="137">
          <cell r="C137">
            <v>3.1913871839920087E-5</v>
          </cell>
        </row>
        <row r="138">
          <cell r="C138">
            <v>3.2216133882044934E-5</v>
          </cell>
        </row>
        <row r="139">
          <cell r="C139">
            <v>3.2165213959228191E-5</v>
          </cell>
        </row>
        <row r="140">
          <cell r="C140">
            <v>3.2045462899488288E-5</v>
          </cell>
        </row>
        <row r="141">
          <cell r="C141">
            <v>3.1162146075077033E-5</v>
          </cell>
        </row>
        <row r="142">
          <cell r="C142">
            <v>3.0725122899195623E-5</v>
          </cell>
        </row>
        <row r="143">
          <cell r="C143">
            <v>3.0924246319394783E-5</v>
          </cell>
        </row>
        <row r="144">
          <cell r="C144">
            <v>3.1334494194959371E-5</v>
          </cell>
        </row>
        <row r="145">
          <cell r="C145">
            <v>3.1076730704391673E-5</v>
          </cell>
        </row>
        <row r="146">
          <cell r="C146">
            <v>3.0885579140131976E-5</v>
          </cell>
        </row>
        <row r="147">
          <cell r="C147">
            <v>3.0772913170431418E-5</v>
          </cell>
        </row>
        <row r="148">
          <cell r="C148">
            <v>3.0837422851921382E-5</v>
          </cell>
        </row>
        <row r="149">
          <cell r="C149">
            <v>3.0908239307297146E-5</v>
          </cell>
        </row>
        <row r="150">
          <cell r="C150">
            <v>3.1005442064941313E-5</v>
          </cell>
        </row>
        <row r="151">
          <cell r="C151">
            <v>3.1066268891223846E-5</v>
          </cell>
        </row>
        <row r="152">
          <cell r="C152">
            <v>3.1129472863495247E-5</v>
          </cell>
        </row>
        <row r="153">
          <cell r="C153">
            <v>3.1211090276855086E-5</v>
          </cell>
        </row>
        <row r="154">
          <cell r="C154">
            <v>3.1278713134166846E-5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3.010545015979995E-5</v>
          </cell>
        </row>
        <row r="132">
          <cell r="C132">
            <v>3.0438492332888097E-5</v>
          </cell>
        </row>
        <row r="133">
          <cell r="C133">
            <v>3.1972604122604147E-5</v>
          </cell>
        </row>
        <row r="134">
          <cell r="C134">
            <v>3.2285749256547674E-5</v>
          </cell>
        </row>
        <row r="135">
          <cell r="C135">
            <v>3.2225725379012929E-5</v>
          </cell>
        </row>
        <row r="136">
          <cell r="C136">
            <v>3.1975530811448098E-5</v>
          </cell>
        </row>
        <row r="137">
          <cell r="C137">
            <v>3.2206863149437378E-5</v>
          </cell>
        </row>
        <row r="138">
          <cell r="C138">
            <v>3.2789567242296524E-5</v>
          </cell>
        </row>
        <row r="139">
          <cell r="C139">
            <v>3.2329230724849702E-5</v>
          </cell>
        </row>
        <row r="140">
          <cell r="C140">
            <v>3.1576815666540465E-5</v>
          </cell>
        </row>
        <row r="141">
          <cell r="C141">
            <v>3.0056460141488221E-5</v>
          </cell>
        </row>
        <row r="142">
          <cell r="C142">
            <v>2.9570287732283356E-5</v>
          </cell>
        </row>
        <row r="143">
          <cell r="C143">
            <v>3.0518833879019791E-5</v>
          </cell>
        </row>
        <row r="144">
          <cell r="C144">
            <v>3.184848966289378E-5</v>
          </cell>
        </row>
        <row r="145">
          <cell r="C145">
            <v>3.0706892387675773E-5</v>
          </cell>
        </row>
        <row r="146">
          <cell r="C146">
            <v>3.0608875100178217E-5</v>
          </cell>
        </row>
        <row r="147">
          <cell r="C147">
            <v>3.044347294296316E-5</v>
          </cell>
        </row>
        <row r="148">
          <cell r="C148">
            <v>3.0705135570756212E-5</v>
          </cell>
        </row>
        <row r="149">
          <cell r="C149">
            <v>3.1074891042805174E-5</v>
          </cell>
        </row>
        <row r="150">
          <cell r="C150">
            <v>3.1677239555708788E-5</v>
          </cell>
        </row>
        <row r="151">
          <cell r="C151">
            <v>3.1742601041044959E-5</v>
          </cell>
        </row>
        <row r="152">
          <cell r="C152">
            <v>3.1951004426398931E-5</v>
          </cell>
        </row>
        <row r="153">
          <cell r="C153">
            <v>3.2314732973580732E-5</v>
          </cell>
        </row>
        <row r="154">
          <cell r="C154">
            <v>3.2448384289990731E-5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3.0132610696008766E-5</v>
          </cell>
        </row>
        <row r="132">
          <cell r="C132">
            <v>3.0482048644096398E-5</v>
          </cell>
        </row>
        <row r="133">
          <cell r="C133">
            <v>3.2000529818079713E-5</v>
          </cell>
        </row>
        <row r="134">
          <cell r="C134">
            <v>3.2313175364383348E-5</v>
          </cell>
        </row>
        <row r="135">
          <cell r="C135">
            <v>3.2253757848790522E-5</v>
          </cell>
        </row>
        <row r="136">
          <cell r="C136">
            <v>3.2015547648426449E-5</v>
          </cell>
        </row>
        <row r="137">
          <cell r="C137">
            <v>3.2239677848084406E-5</v>
          </cell>
        </row>
        <row r="138">
          <cell r="C138">
            <v>3.2810807617844094E-5</v>
          </cell>
        </row>
        <row r="139">
          <cell r="C139">
            <v>3.2354630749589944E-5</v>
          </cell>
        </row>
        <row r="140">
          <cell r="C140">
            <v>3.1598463467426565E-5</v>
          </cell>
        </row>
        <row r="141">
          <cell r="C141">
            <v>3.0090722942390839E-5</v>
          </cell>
        </row>
        <row r="142">
          <cell r="C142">
            <v>2.9623117019180754E-5</v>
          </cell>
        </row>
        <row r="143">
          <cell r="C143">
            <v>3.0554070518033157E-5</v>
          </cell>
        </row>
        <row r="144">
          <cell r="C144">
            <v>3.1874299799981776E-5</v>
          </cell>
        </row>
        <row r="145">
          <cell r="C145">
            <v>3.0747386018342991E-5</v>
          </cell>
        </row>
        <row r="146">
          <cell r="C146">
            <v>3.0647417213776066E-5</v>
          </cell>
        </row>
        <row r="147">
          <cell r="C147">
            <v>3.0475647683426428E-5</v>
          </cell>
        </row>
        <row r="148">
          <cell r="C148">
            <v>3.0760957273183489E-5</v>
          </cell>
        </row>
        <row r="149">
          <cell r="C149">
            <v>3.1799754381408732E-5</v>
          </cell>
        </row>
        <row r="150">
          <cell r="C150">
            <v>3.2114323417563107E-5</v>
          </cell>
        </row>
        <row r="151">
          <cell r="C151">
            <v>3.2226142067908937E-5</v>
          </cell>
        </row>
        <row r="152">
          <cell r="C152">
            <v>3.2327228104789178E-5</v>
          </cell>
        </row>
        <row r="153">
          <cell r="C153">
            <v>3.2643005645569392E-5</v>
          </cell>
        </row>
        <row r="154">
          <cell r="C154">
            <v>3.2725415346480729E-5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3.0151204507498219E-5</v>
          </cell>
        </row>
        <row r="132">
          <cell r="C132">
            <v>3.0355556936210759E-5</v>
          </cell>
        </row>
        <row r="133">
          <cell r="C133">
            <v>3.1851071736801731E-5</v>
          </cell>
        </row>
        <row r="134">
          <cell r="C134">
            <v>3.2197373432492303E-5</v>
          </cell>
        </row>
        <row r="135">
          <cell r="C135">
            <v>3.2176282107170515E-5</v>
          </cell>
        </row>
        <row r="136">
          <cell r="C136">
            <v>3.194360427226479E-5</v>
          </cell>
        </row>
        <row r="137">
          <cell r="C137">
            <v>3.2165596662670668E-5</v>
          </cell>
        </row>
        <row r="138">
          <cell r="C138">
            <v>3.2704259236801449E-5</v>
          </cell>
        </row>
        <row r="139">
          <cell r="C139">
            <v>3.2279669198708939E-5</v>
          </cell>
        </row>
        <row r="140">
          <cell r="C140">
            <v>3.1545616900038882E-5</v>
          </cell>
        </row>
        <row r="141">
          <cell r="C141">
            <v>2.9950148198991236E-5</v>
          </cell>
        </row>
        <row r="142">
          <cell r="C142">
            <v>2.9467850485109649E-5</v>
          </cell>
        </row>
        <row r="143">
          <cell r="C143">
            <v>3.0343303864879809E-5</v>
          </cell>
        </row>
        <row r="144">
          <cell r="C144">
            <v>3.1652413538093588E-5</v>
          </cell>
        </row>
        <row r="145">
          <cell r="C145">
            <v>3.0650602877406417E-5</v>
          </cell>
        </row>
        <row r="146">
          <cell r="C146">
            <v>3.0500582054171621E-5</v>
          </cell>
        </row>
        <row r="147">
          <cell r="C147">
            <v>3.0307495236965158E-5</v>
          </cell>
        </row>
        <row r="148">
          <cell r="C148">
            <v>3.0625180732634017E-5</v>
          </cell>
        </row>
        <row r="149">
          <cell r="C149">
            <v>3.1630066692977211E-5</v>
          </cell>
        </row>
        <row r="150">
          <cell r="C150">
            <v>2.9223424320823508E-5</v>
          </cell>
        </row>
        <row r="151">
          <cell r="C151">
            <v>3.0545085900897974E-5</v>
          </cell>
        </row>
        <row r="152">
          <cell r="C152">
            <v>3.0447104469063468E-5</v>
          </cell>
        </row>
        <row r="153">
          <cell r="C153">
            <v>3.1132395579586387E-5</v>
          </cell>
        </row>
        <row r="154">
          <cell r="C154">
            <v>3.1302223196658427E-5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3.0166374161710718E-5</v>
          </cell>
        </row>
        <row r="132">
          <cell r="C132">
            <v>3.0354174576997862E-5</v>
          </cell>
        </row>
        <row r="133">
          <cell r="C133">
            <v>3.1875464651246199E-5</v>
          </cell>
        </row>
        <row r="134">
          <cell r="C134">
            <v>3.2216921208731867E-5</v>
          </cell>
        </row>
        <row r="135">
          <cell r="C135">
            <v>3.2193165334468652E-5</v>
          </cell>
        </row>
        <row r="136">
          <cell r="C136">
            <v>3.1954114670544062E-5</v>
          </cell>
        </row>
        <row r="137">
          <cell r="C137">
            <v>3.217508072553888E-5</v>
          </cell>
        </row>
        <row r="138">
          <cell r="C138">
            <v>3.2713469389420639E-5</v>
          </cell>
        </row>
        <row r="139">
          <cell r="C139">
            <v>3.2294032467658593E-5</v>
          </cell>
        </row>
        <row r="140">
          <cell r="C140">
            <v>3.1551511542657168E-5</v>
          </cell>
        </row>
        <row r="141">
          <cell r="C141">
            <v>2.9961701248653529E-5</v>
          </cell>
        </row>
        <row r="142">
          <cell r="C142">
            <v>2.9476149248074474E-5</v>
          </cell>
        </row>
        <row r="143">
          <cell r="C143">
            <v>3.0355209667936872E-5</v>
          </cell>
        </row>
        <row r="144">
          <cell r="C144">
            <v>3.1670534070064791E-5</v>
          </cell>
        </row>
        <row r="145">
          <cell r="C145">
            <v>3.0676095291524714E-5</v>
          </cell>
        </row>
        <row r="146">
          <cell r="C146">
            <v>3.0509153340560788E-5</v>
          </cell>
        </row>
        <row r="147">
          <cell r="C147">
            <v>3.0324995199330066E-5</v>
          </cell>
        </row>
        <row r="148">
          <cell r="C148">
            <v>3.0634169800710688E-5</v>
          </cell>
        </row>
        <row r="149">
          <cell r="C149">
            <v>3.1648070498208412E-5</v>
          </cell>
        </row>
        <row r="150">
          <cell r="C150">
            <v>2.9256566394312716E-5</v>
          </cell>
        </row>
        <row r="151">
          <cell r="C151">
            <v>3.1102033892668147E-5</v>
          </cell>
        </row>
        <row r="152">
          <cell r="C152">
            <v>3.078185320132999E-5</v>
          </cell>
        </row>
        <row r="153">
          <cell r="C153">
            <v>3.1501887863458449E-5</v>
          </cell>
        </row>
        <row r="154">
          <cell r="C154">
            <v>3.1598236759363462E-5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3.0286836652003484E-5</v>
          </cell>
        </row>
        <row r="132">
          <cell r="C132">
            <v>3.0539505529206827E-5</v>
          </cell>
        </row>
        <row r="133">
          <cell r="C133">
            <v>3.1918064523183998E-5</v>
          </cell>
        </row>
        <row r="134">
          <cell r="C134">
            <v>3.2305399574281218E-5</v>
          </cell>
        </row>
        <row r="135">
          <cell r="C135">
            <v>3.229549909907228E-5</v>
          </cell>
        </row>
        <row r="136">
          <cell r="C136">
            <v>3.2082253968792518E-5</v>
          </cell>
        </row>
        <row r="137">
          <cell r="C137">
            <v>3.2263303765588894E-5</v>
          </cell>
        </row>
        <row r="138">
          <cell r="C138">
            <v>3.2773087102153546E-5</v>
          </cell>
        </row>
        <row r="139">
          <cell r="C139">
            <v>3.2359193713751569E-5</v>
          </cell>
        </row>
        <row r="140">
          <cell r="C140">
            <v>3.1644210632318476E-5</v>
          </cell>
        </row>
        <row r="141">
          <cell r="C141">
            <v>3.0119255808711423E-5</v>
          </cell>
        </row>
        <row r="142">
          <cell r="C142">
            <v>2.9636375245052173E-5</v>
          </cell>
        </row>
        <row r="143">
          <cell r="C143">
            <v>3.0443692399467947E-5</v>
          </cell>
        </row>
        <row r="144">
          <cell r="C144">
            <v>3.1717002776706567E-5</v>
          </cell>
        </row>
        <row r="145">
          <cell r="C145">
            <v>3.0771809153479036E-5</v>
          </cell>
        </row>
        <row r="146">
          <cell r="C146">
            <v>3.0682497790436017E-5</v>
          </cell>
        </row>
        <row r="147">
          <cell r="C147">
            <v>3.043879124432361E-5</v>
          </cell>
        </row>
        <row r="148">
          <cell r="C148">
            <v>3.0770692624591909E-5</v>
          </cell>
        </row>
        <row r="149">
          <cell r="C149">
            <v>3.1723313773011948E-5</v>
          </cell>
        </row>
        <row r="150">
          <cell r="C150">
            <v>2.9400063389313129E-5</v>
          </cell>
        </row>
        <row r="151">
          <cell r="C151">
            <v>3.1297153561122465E-5</v>
          </cell>
        </row>
        <row r="152">
          <cell r="C152">
            <v>3.2872896677176404E-5</v>
          </cell>
        </row>
        <row r="153">
          <cell r="C153">
            <v>3.2740721898734416E-5</v>
          </cell>
        </row>
        <row r="154">
          <cell r="C154">
            <v>3.2942743615833722E-5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3.0273576790677052E-5</v>
          </cell>
        </row>
        <row r="132">
          <cell r="C132">
            <v>3.0549858714384663E-5</v>
          </cell>
        </row>
        <row r="133">
          <cell r="C133">
            <v>3.1935732314478092E-5</v>
          </cell>
        </row>
        <row r="134">
          <cell r="C134">
            <v>3.23182419011367E-5</v>
          </cell>
        </row>
        <row r="135">
          <cell r="C135">
            <v>3.2300558147307505E-5</v>
          </cell>
        </row>
        <row r="136">
          <cell r="C136">
            <v>3.2088907751025086E-5</v>
          </cell>
        </row>
        <row r="137">
          <cell r="C137">
            <v>3.2265480736233269E-5</v>
          </cell>
        </row>
        <row r="138">
          <cell r="C138">
            <v>3.2778111020931011E-5</v>
          </cell>
        </row>
        <row r="139">
          <cell r="C139">
            <v>3.236165085264316E-5</v>
          </cell>
        </row>
        <row r="140">
          <cell r="C140">
            <v>3.1628468450548957E-5</v>
          </cell>
        </row>
        <row r="141">
          <cell r="C141">
            <v>3.0116603836624722E-5</v>
          </cell>
        </row>
        <row r="142">
          <cell r="C142">
            <v>2.9638614719174197E-5</v>
          </cell>
        </row>
        <row r="143">
          <cell r="C143">
            <v>3.0448550786305027E-5</v>
          </cell>
        </row>
        <row r="144">
          <cell r="C144">
            <v>3.1733351086448917E-5</v>
          </cell>
        </row>
        <row r="145">
          <cell r="C145">
            <v>3.0773018850902608E-5</v>
          </cell>
        </row>
        <row r="146">
          <cell r="C146">
            <v>3.0683126506096659E-5</v>
          </cell>
        </row>
        <row r="147">
          <cell r="C147">
            <v>3.0439157944911366E-5</v>
          </cell>
        </row>
        <row r="148">
          <cell r="C148">
            <v>3.0778874574989485E-5</v>
          </cell>
        </row>
        <row r="149">
          <cell r="C149">
            <v>3.1739250888663335E-5</v>
          </cell>
        </row>
        <row r="150">
          <cell r="C150">
            <v>2.939261225137018E-5</v>
          </cell>
        </row>
        <row r="151">
          <cell r="C151">
            <v>3.1310868510322021E-5</v>
          </cell>
        </row>
        <row r="152">
          <cell r="C152">
            <v>3.2896693122440666E-5</v>
          </cell>
        </row>
        <row r="153">
          <cell r="C153">
            <v>3.2675447943498871E-5</v>
          </cell>
        </row>
        <row r="154">
          <cell r="C154">
            <v>3.2943865093499866E-5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2.9538109602179621E-5</v>
          </cell>
        </row>
        <row r="144">
          <cell r="C144">
            <v>2.975300300732265E-5</v>
          </cell>
        </row>
        <row r="145">
          <cell r="C145">
            <v>2.9659769811814407E-5</v>
          </cell>
        </row>
        <row r="146">
          <cell r="C146">
            <v>2.965650498299825E-5</v>
          </cell>
        </row>
        <row r="147">
          <cell r="C147">
            <v>2.9678708459312289E-5</v>
          </cell>
        </row>
        <row r="148">
          <cell r="C148">
            <v>2.9768381020402783E-5</v>
          </cell>
        </row>
        <row r="149">
          <cell r="C149">
            <v>3.0024806639621962E-5</v>
          </cell>
        </row>
        <row r="150">
          <cell r="C150">
            <v>2.9360136030599925E-5</v>
          </cell>
        </row>
        <row r="151">
          <cell r="C151">
            <v>2.9804235095207399E-5</v>
          </cell>
        </row>
        <row r="152">
          <cell r="C152">
            <v>3.0467581285677238E-5</v>
          </cell>
        </row>
        <row r="153">
          <cell r="C153">
            <v>3.0590453983944496E-5</v>
          </cell>
        </row>
        <row r="154">
          <cell r="C154">
            <v>3.0784356606801436E-5</v>
          </cell>
        </row>
        <row r="155">
          <cell r="C155">
            <v>3.0801278877860765E-5</v>
          </cell>
        </row>
        <row r="156">
          <cell r="C156">
            <v>3.0838835722592697E-5</v>
          </cell>
        </row>
        <row r="157">
          <cell r="C157">
            <v>3.0892521849512437E-5</v>
          </cell>
        </row>
        <row r="158">
          <cell r="C158">
            <v>3.091050352187853E-5</v>
          </cell>
        </row>
        <row r="159">
          <cell r="C159">
            <v>3.0913011447380391E-5</v>
          </cell>
        </row>
        <row r="160">
          <cell r="C160">
            <v>3.0985186298189022E-5</v>
          </cell>
        </row>
        <row r="161">
          <cell r="C161">
            <v>3.106128564982E-5</v>
          </cell>
        </row>
        <row r="162">
          <cell r="C162">
            <v>3.1090472871439666E-5</v>
          </cell>
        </row>
        <row r="163">
          <cell r="C163">
            <v>3.1134438075185289E-5</v>
          </cell>
        </row>
        <row r="164">
          <cell r="C164">
            <v>3.1172649250179286E-5</v>
          </cell>
        </row>
        <row r="165">
          <cell r="C165">
            <v>3.1211675231486538E-5</v>
          </cell>
        </row>
        <row r="166">
          <cell r="C166">
            <v>3.1249440880416964E-5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2.9472927569120317E-5</v>
          </cell>
        </row>
        <row r="144">
          <cell r="C144">
            <v>3.0459071459682485E-5</v>
          </cell>
        </row>
        <row r="145">
          <cell r="C145">
            <v>2.9799099242907861E-5</v>
          </cell>
        </row>
        <row r="146">
          <cell r="C146">
            <v>2.9847504350372034E-5</v>
          </cell>
        </row>
        <row r="147">
          <cell r="C147">
            <v>2.9675255035796887E-5</v>
          </cell>
        </row>
        <row r="148">
          <cell r="C148">
            <v>2.9867902647740899E-5</v>
          </cell>
        </row>
        <row r="149">
          <cell r="C149">
            <v>3.0804463957121255E-5</v>
          </cell>
        </row>
        <row r="150">
          <cell r="C150">
            <v>2.8743010038874729E-5</v>
          </cell>
        </row>
        <row r="151">
          <cell r="C151">
            <v>3.0439974945783893E-5</v>
          </cell>
        </row>
        <row r="152">
          <cell r="C152">
            <v>3.1932863653066732E-5</v>
          </cell>
        </row>
        <row r="153">
          <cell r="C153">
            <v>3.1964953902036551E-5</v>
          </cell>
        </row>
        <row r="154">
          <cell r="C154">
            <v>3.1789543563799491E-5</v>
          </cell>
        </row>
        <row r="155">
          <cell r="C155">
            <v>3.3226433888896962E-5</v>
          </cell>
        </row>
        <row r="156">
          <cell r="C156">
            <v>3.2787615456424407E-5</v>
          </cell>
        </row>
        <row r="157">
          <cell r="C157">
            <v>3.3011751102948351E-5</v>
          </cell>
        </row>
        <row r="158">
          <cell r="C158">
            <v>3.2823649226855077E-5</v>
          </cell>
        </row>
        <row r="159">
          <cell r="C159">
            <v>3.2770422850828523E-5</v>
          </cell>
        </row>
        <row r="160">
          <cell r="C160">
            <v>3.2888058521793335E-5</v>
          </cell>
        </row>
        <row r="161">
          <cell r="C161">
            <v>3.2966561599070825E-5</v>
          </cell>
        </row>
        <row r="162">
          <cell r="C162">
            <v>3.2750510145160026E-5</v>
          </cell>
        </row>
        <row r="163">
          <cell r="C163">
            <v>3.2899845405026777E-5</v>
          </cell>
        </row>
        <row r="164">
          <cell r="C164">
            <v>3.2840284957054668E-5</v>
          </cell>
        </row>
        <row r="165">
          <cell r="C165">
            <v>3.2877654912259403E-5</v>
          </cell>
        </row>
        <row r="166">
          <cell r="C166">
            <v>3.2868964296334959E-5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2.9467200343995734E-5</v>
          </cell>
        </row>
        <row r="144">
          <cell r="C144">
            <v>3.0464623756424799E-5</v>
          </cell>
        </row>
        <row r="145">
          <cell r="C145">
            <v>2.9785869696000953E-5</v>
          </cell>
        </row>
        <row r="146">
          <cell r="C146">
            <v>2.9836189797210555E-5</v>
          </cell>
        </row>
        <row r="147">
          <cell r="C147">
            <v>2.9671593965223899E-5</v>
          </cell>
        </row>
        <row r="148">
          <cell r="C148">
            <v>2.9851083331370165E-5</v>
          </cell>
        </row>
        <row r="149">
          <cell r="C149">
            <v>3.0789543064454618E-5</v>
          </cell>
        </row>
        <row r="150">
          <cell r="C150">
            <v>2.8734158793949072E-5</v>
          </cell>
        </row>
        <row r="151">
          <cell r="C151">
            <v>3.0440762076637384E-5</v>
          </cell>
        </row>
        <row r="152">
          <cell r="C152">
            <v>3.193240780877015E-5</v>
          </cell>
        </row>
        <row r="153">
          <cell r="C153">
            <v>3.1968732640238058E-5</v>
          </cell>
        </row>
        <row r="154">
          <cell r="C154">
            <v>3.1791402794701193E-5</v>
          </cell>
        </row>
        <row r="155">
          <cell r="C155">
            <v>3.3234009398321348E-5</v>
          </cell>
        </row>
        <row r="156">
          <cell r="C156">
            <v>3.2551803646512402E-5</v>
          </cell>
        </row>
        <row r="157">
          <cell r="C157">
            <v>3.2901228218393648E-5</v>
          </cell>
        </row>
        <row r="158">
          <cell r="C158">
            <v>3.2672923770765558E-5</v>
          </cell>
        </row>
        <row r="159">
          <cell r="C159">
            <v>3.2640637174927071E-5</v>
          </cell>
        </row>
        <row r="160">
          <cell r="C160">
            <v>3.2764633723615515E-5</v>
          </cell>
        </row>
        <row r="161">
          <cell r="C161">
            <v>3.2871717141394057E-5</v>
          </cell>
        </row>
        <row r="162">
          <cell r="C162">
            <v>3.2650093160125963E-5</v>
          </cell>
        </row>
        <row r="163">
          <cell r="C163">
            <v>3.3020605698316412E-5</v>
          </cell>
        </row>
        <row r="164">
          <cell r="C164">
            <v>3.2802452706810233E-5</v>
          </cell>
        </row>
        <row r="165">
          <cell r="C165">
            <v>3.2909597249978592E-5</v>
          </cell>
        </row>
        <row r="166">
          <cell r="C166">
            <v>3.2864013726760833E-5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3.4425595954127786E-5</v>
          </cell>
        </row>
        <row r="108">
          <cell r="C108">
            <v>3.376198916892232E-5</v>
          </cell>
        </row>
        <row r="109">
          <cell r="C109">
            <v>3.368504542670126E-5</v>
          </cell>
        </row>
        <row r="110">
          <cell r="C110">
            <v>3.497718037761155E-5</v>
          </cell>
        </row>
        <row r="111">
          <cell r="C111">
            <v>3.3741876731640975E-5</v>
          </cell>
        </row>
        <row r="112">
          <cell r="C112">
            <v>3.5199214077140963E-5</v>
          </cell>
        </row>
        <row r="113">
          <cell r="C113">
            <v>3.3475728511219436E-5</v>
          </cell>
        </row>
        <row r="114">
          <cell r="C114">
            <v>3.4630442767318969E-5</v>
          </cell>
        </row>
        <row r="115">
          <cell r="C115">
            <v>3.4572210556494102E-5</v>
          </cell>
        </row>
        <row r="116">
          <cell r="C116">
            <v>3.531760644546256E-5</v>
          </cell>
        </row>
        <row r="117">
          <cell r="C117">
            <v>3.4183976364219117E-5</v>
          </cell>
        </row>
        <row r="118">
          <cell r="C118">
            <v>3.3899363441680839E-5</v>
          </cell>
        </row>
        <row r="119">
          <cell r="C119">
            <v>3.2216600397783937E-5</v>
          </cell>
        </row>
        <row r="120">
          <cell r="C120">
            <v>3.3943713733472345E-5</v>
          </cell>
        </row>
        <row r="121">
          <cell r="C121">
            <v>3.140877802378853E-5</v>
          </cell>
        </row>
        <row r="122">
          <cell r="C122">
            <v>3.3437879174753376E-5</v>
          </cell>
        </row>
        <row r="123">
          <cell r="C123">
            <v>3.4081074960753311E-5</v>
          </cell>
        </row>
        <row r="124">
          <cell r="C124">
            <v>3.607466574917355E-5</v>
          </cell>
        </row>
        <row r="125">
          <cell r="C125">
            <v>3.3240583359680786E-5</v>
          </cell>
        </row>
        <row r="126">
          <cell r="C126">
            <v>3.4194393115672412E-5</v>
          </cell>
        </row>
        <row r="127">
          <cell r="C127">
            <v>3.3666703710010612E-5</v>
          </cell>
        </row>
        <row r="128">
          <cell r="C128">
            <v>3.4326297486292934E-5</v>
          </cell>
        </row>
        <row r="129">
          <cell r="C129">
            <v>3.408908841803844E-5</v>
          </cell>
        </row>
        <row r="130">
          <cell r="C130">
            <v>3.4174240113656939E-5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2.952330819419831E-5</v>
          </cell>
        </row>
        <row r="144">
          <cell r="C144">
            <v>3.0571947701726979E-5</v>
          </cell>
        </row>
        <row r="145">
          <cell r="C145">
            <v>2.9900047580231457E-5</v>
          </cell>
        </row>
        <row r="146">
          <cell r="C146">
            <v>2.9924444029680056E-5</v>
          </cell>
        </row>
        <row r="147">
          <cell r="C147">
            <v>2.9785393823481483E-5</v>
          </cell>
        </row>
        <row r="148">
          <cell r="C148">
            <v>2.9956678033999175E-5</v>
          </cell>
        </row>
        <row r="149">
          <cell r="C149">
            <v>3.0926734962528664E-5</v>
          </cell>
        </row>
        <row r="150">
          <cell r="C150">
            <v>2.8889493359555646E-5</v>
          </cell>
        </row>
        <row r="151">
          <cell r="C151">
            <v>3.0526277058702327E-5</v>
          </cell>
        </row>
        <row r="152">
          <cell r="C152">
            <v>3.2099105087481657E-5</v>
          </cell>
        </row>
        <row r="153">
          <cell r="C153">
            <v>3.2102028944907769E-5</v>
          </cell>
        </row>
        <row r="154">
          <cell r="C154">
            <v>3.1859287349118398E-5</v>
          </cell>
        </row>
        <row r="155">
          <cell r="C155">
            <v>3.3306131431378479E-5</v>
          </cell>
        </row>
        <row r="156">
          <cell r="C156">
            <v>3.2657222338743712E-5</v>
          </cell>
        </row>
        <row r="157">
          <cell r="C157">
            <v>3.4608751568119993E-5</v>
          </cell>
        </row>
        <row r="158">
          <cell r="C158">
            <v>3.3786965549963766E-5</v>
          </cell>
        </row>
        <row r="159">
          <cell r="C159">
            <v>3.3815232921756732E-5</v>
          </cell>
        </row>
        <row r="160">
          <cell r="C160">
            <v>3.3729291946436076E-5</v>
          </cell>
        </row>
        <row r="161">
          <cell r="C161">
            <v>3.3776276682203363E-5</v>
          </cell>
        </row>
        <row r="162">
          <cell r="C162">
            <v>3.3436900804567586E-5</v>
          </cell>
        </row>
        <row r="163">
          <cell r="C163">
            <v>3.3737882922892837E-5</v>
          </cell>
        </row>
        <row r="164">
          <cell r="C164">
            <v>3.3439116303690368E-5</v>
          </cell>
        </row>
        <row r="165">
          <cell r="C165">
            <v>3.3484294561361434E-5</v>
          </cell>
        </row>
        <row r="166">
          <cell r="C166">
            <v>3.3380119622561276E-5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2.9519478123116843E-5</v>
          </cell>
        </row>
        <row r="144">
          <cell r="C144">
            <v>3.0551437112221479E-5</v>
          </cell>
        </row>
        <row r="145">
          <cell r="C145">
            <v>2.9882206349031073E-5</v>
          </cell>
        </row>
        <row r="146">
          <cell r="C146">
            <v>2.9895959261548888E-5</v>
          </cell>
        </row>
        <row r="147">
          <cell r="C147">
            <v>2.9758838885457297E-5</v>
          </cell>
        </row>
        <row r="148">
          <cell r="C148">
            <v>2.9932678773208329E-5</v>
          </cell>
        </row>
        <row r="149">
          <cell r="C149">
            <v>3.0896409169156575E-5</v>
          </cell>
        </row>
        <row r="150">
          <cell r="C150">
            <v>2.8852338400565264E-5</v>
          </cell>
        </row>
        <row r="151">
          <cell r="C151">
            <v>3.0484749905161986E-5</v>
          </cell>
        </row>
        <row r="152">
          <cell r="C152">
            <v>3.2068170528311543E-5</v>
          </cell>
        </row>
        <row r="153">
          <cell r="C153">
            <v>3.2063894485926817E-5</v>
          </cell>
        </row>
        <row r="154">
          <cell r="C154">
            <v>3.1830774877553641E-5</v>
          </cell>
        </row>
        <row r="155">
          <cell r="C155">
            <v>3.3275807466645999E-5</v>
          </cell>
        </row>
        <row r="156">
          <cell r="C156">
            <v>3.2631673781706216E-5</v>
          </cell>
        </row>
        <row r="157">
          <cell r="C157">
            <v>3.4572569512830897E-5</v>
          </cell>
        </row>
        <row r="158">
          <cell r="C158">
            <v>3.3822796583393495E-5</v>
          </cell>
        </row>
        <row r="159">
          <cell r="C159">
            <v>3.3774909274424816E-5</v>
          </cell>
        </row>
        <row r="160">
          <cell r="C160">
            <v>3.3719291235254066E-5</v>
          </cell>
        </row>
        <row r="161">
          <cell r="C161">
            <v>3.3757248240140394E-5</v>
          </cell>
        </row>
        <row r="162">
          <cell r="C162">
            <v>3.3425263794125174E-5</v>
          </cell>
        </row>
        <row r="163">
          <cell r="C163">
            <v>3.3725692509274229E-5</v>
          </cell>
        </row>
        <row r="164">
          <cell r="C164">
            <v>3.3428290693989461E-5</v>
          </cell>
        </row>
        <row r="165">
          <cell r="C165">
            <v>3.3362729680731409E-5</v>
          </cell>
        </row>
        <row r="166">
          <cell r="C166">
            <v>3.3348389634122912E-5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2.9540105975038778E-5</v>
          </cell>
        </row>
        <row r="144">
          <cell r="C144">
            <v>3.0590208984875144E-5</v>
          </cell>
        </row>
        <row r="145">
          <cell r="C145">
            <v>2.9919054662597673E-5</v>
          </cell>
        </row>
        <row r="146">
          <cell r="C146">
            <v>2.9910148092824899E-5</v>
          </cell>
        </row>
        <row r="147">
          <cell r="C147">
            <v>2.9780312929323106E-5</v>
          </cell>
        </row>
        <row r="148">
          <cell r="C148">
            <v>2.996762472251247E-5</v>
          </cell>
        </row>
        <row r="149">
          <cell r="C149">
            <v>3.0941121489199398E-5</v>
          </cell>
        </row>
        <row r="150">
          <cell r="C150">
            <v>2.8871061162617196E-5</v>
          </cell>
        </row>
        <row r="151">
          <cell r="C151">
            <v>3.0501644753625284E-5</v>
          </cell>
        </row>
        <row r="152">
          <cell r="C152">
            <v>3.2132339320185167E-5</v>
          </cell>
        </row>
        <row r="153">
          <cell r="C153">
            <v>3.2097846976486987E-5</v>
          </cell>
        </row>
        <row r="154">
          <cell r="C154">
            <v>3.184036440335344E-5</v>
          </cell>
        </row>
        <row r="155">
          <cell r="C155">
            <v>3.3302924650543348E-5</v>
          </cell>
        </row>
        <row r="156">
          <cell r="C156">
            <v>3.2664834034472709E-5</v>
          </cell>
        </row>
        <row r="157">
          <cell r="C157">
            <v>3.4595598953359136E-5</v>
          </cell>
        </row>
        <row r="158">
          <cell r="C158">
            <v>3.3845136543462652E-5</v>
          </cell>
        </row>
        <row r="159">
          <cell r="C159">
            <v>3.424005965927122E-5</v>
          </cell>
        </row>
        <row r="160">
          <cell r="C160">
            <v>3.4034799580477912E-5</v>
          </cell>
        </row>
        <row r="161">
          <cell r="C161">
            <v>3.4082470948117394E-5</v>
          </cell>
        </row>
        <row r="162">
          <cell r="C162">
            <v>3.369873365349775E-5</v>
          </cell>
        </row>
        <row r="163">
          <cell r="C163">
            <v>3.3967967976857328E-5</v>
          </cell>
        </row>
        <row r="164">
          <cell r="C164">
            <v>3.3650868775820732E-5</v>
          </cell>
        </row>
        <row r="165">
          <cell r="C165">
            <v>3.3562352496994357E-5</v>
          </cell>
        </row>
        <row r="166">
          <cell r="C166">
            <v>3.359053323422752E-5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2.9542496137616416E-5</v>
          </cell>
        </row>
        <row r="144">
          <cell r="C144">
            <v>3.0600002390883043E-5</v>
          </cell>
        </row>
        <row r="145">
          <cell r="C145">
            <v>2.9921276001194772E-5</v>
          </cell>
        </row>
        <row r="146">
          <cell r="C146">
            <v>2.9911047353759205E-5</v>
          </cell>
        </row>
        <row r="147">
          <cell r="C147">
            <v>2.9780496783268537E-5</v>
          </cell>
        </row>
        <row r="148">
          <cell r="C148">
            <v>2.9968069543274163E-5</v>
          </cell>
        </row>
        <row r="149">
          <cell r="C149">
            <v>3.0948491017493113E-5</v>
          </cell>
        </row>
        <row r="150">
          <cell r="C150">
            <v>2.8868387649997987E-5</v>
          </cell>
        </row>
        <row r="151">
          <cell r="C151">
            <v>3.0506623524936702E-5</v>
          </cell>
        </row>
        <row r="152">
          <cell r="C152">
            <v>3.214528808634706E-5</v>
          </cell>
        </row>
        <row r="153">
          <cell r="C153">
            <v>3.2106806127568812E-5</v>
          </cell>
        </row>
        <row r="154">
          <cell r="C154">
            <v>3.1841992464056069E-5</v>
          </cell>
        </row>
        <row r="155">
          <cell r="C155">
            <v>3.331220909555807E-5</v>
          </cell>
        </row>
        <row r="156">
          <cell r="C156">
            <v>3.2671200765269162E-5</v>
          </cell>
        </row>
        <row r="157">
          <cell r="C157">
            <v>3.4610775942308164E-5</v>
          </cell>
        </row>
        <row r="158">
          <cell r="C158">
            <v>3.3846335727482023E-5</v>
          </cell>
        </row>
        <row r="159">
          <cell r="C159">
            <v>3.4245271297164606E-5</v>
          </cell>
        </row>
        <row r="160">
          <cell r="C160">
            <v>3.3722861366986472E-5</v>
          </cell>
        </row>
        <row r="161">
          <cell r="C161">
            <v>3.3933959193212063E-5</v>
          </cell>
        </row>
        <row r="162">
          <cell r="C162">
            <v>3.3512293014052712E-5</v>
          </cell>
        </row>
        <row r="163">
          <cell r="C163">
            <v>3.3835293364559049E-5</v>
          </cell>
        </row>
        <row r="164">
          <cell r="C164">
            <v>3.3521113275627058E-5</v>
          </cell>
        </row>
        <row r="165">
          <cell r="C165">
            <v>3.3451234143617115E-5</v>
          </cell>
        </row>
        <row r="166">
          <cell r="C166">
            <v>3.3490799488492315E-5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2.9530841352515472E-5</v>
          </cell>
        </row>
        <row r="144">
          <cell r="C144">
            <v>3.0548179514754759E-5</v>
          </cell>
        </row>
        <row r="145">
          <cell r="C145">
            <v>2.9911224133213273E-5</v>
          </cell>
        </row>
        <row r="146">
          <cell r="C146">
            <v>2.9908783397926007E-5</v>
          </cell>
        </row>
        <row r="147">
          <cell r="C147">
            <v>2.9776565475857716E-5</v>
          </cell>
        </row>
        <row r="148">
          <cell r="C148">
            <v>2.9982435930835079E-5</v>
          </cell>
        </row>
        <row r="149">
          <cell r="C149">
            <v>3.09234668561294E-5</v>
          </cell>
        </row>
        <row r="150">
          <cell r="C150">
            <v>2.8872188180771347E-5</v>
          </cell>
        </row>
        <row r="151">
          <cell r="C151">
            <v>3.0509466134191696E-5</v>
          </cell>
        </row>
        <row r="152">
          <cell r="C152">
            <v>3.2086071929109503E-5</v>
          </cell>
        </row>
        <row r="153">
          <cell r="C153">
            <v>3.2054668604566645E-5</v>
          </cell>
        </row>
        <row r="154">
          <cell r="C154">
            <v>3.1827831866686495E-5</v>
          </cell>
        </row>
        <row r="155">
          <cell r="C155">
            <v>3.3268716468867735E-5</v>
          </cell>
        </row>
        <row r="156">
          <cell r="C156">
            <v>3.2635522364632948E-5</v>
          </cell>
        </row>
        <row r="157">
          <cell r="C157">
            <v>3.4550404332341466E-5</v>
          </cell>
        </row>
        <row r="158">
          <cell r="C158">
            <v>3.3821132322250854E-5</v>
          </cell>
        </row>
        <row r="159">
          <cell r="C159">
            <v>3.4228189675090723E-5</v>
          </cell>
        </row>
        <row r="160">
          <cell r="C160">
            <v>3.369143166694296E-5</v>
          </cell>
        </row>
        <row r="161">
          <cell r="C161">
            <v>3.2181182414377456E-5</v>
          </cell>
        </row>
        <row r="162">
          <cell r="C162">
            <v>3.2426332606567719E-5</v>
          </cell>
        </row>
        <row r="163">
          <cell r="C163">
            <v>3.2631546585579789E-5</v>
          </cell>
        </row>
        <row r="164">
          <cell r="C164">
            <v>3.2572218966935783E-5</v>
          </cell>
        </row>
        <row r="165">
          <cell r="C165">
            <v>3.2563061010903489E-5</v>
          </cell>
        </row>
        <row r="166">
          <cell r="C166">
            <v>3.2716413295783878E-5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2.9524409113529553E-5</v>
          </cell>
        </row>
        <row r="144">
          <cell r="C144">
            <v>3.0551832455703497E-5</v>
          </cell>
        </row>
        <row r="145">
          <cell r="C145">
            <v>2.9922160568654316E-5</v>
          </cell>
        </row>
        <row r="146">
          <cell r="C146">
            <v>2.9912069550612642E-5</v>
          </cell>
        </row>
        <row r="147">
          <cell r="C147">
            <v>2.9772242848074758E-5</v>
          </cell>
        </row>
        <row r="148">
          <cell r="C148">
            <v>2.9973279065273398E-5</v>
          </cell>
        </row>
        <row r="149">
          <cell r="C149">
            <v>3.0922126865894038E-5</v>
          </cell>
        </row>
        <row r="150">
          <cell r="C150">
            <v>2.8881223717762106E-5</v>
          </cell>
        </row>
        <row r="151">
          <cell r="C151">
            <v>3.0493739331193266E-5</v>
          </cell>
        </row>
        <row r="152">
          <cell r="C152">
            <v>3.2086882814032974E-5</v>
          </cell>
        </row>
        <row r="153">
          <cell r="C153">
            <v>3.2076096926757652E-5</v>
          </cell>
        </row>
        <row r="154">
          <cell r="C154">
            <v>3.1840683515750178E-5</v>
          </cell>
        </row>
        <row r="155">
          <cell r="C155">
            <v>3.3277104305308213E-5</v>
          </cell>
        </row>
        <row r="156">
          <cell r="C156">
            <v>3.2657344324324406E-5</v>
          </cell>
        </row>
        <row r="157">
          <cell r="C157">
            <v>3.4569223135398512E-5</v>
          </cell>
        </row>
        <row r="158">
          <cell r="C158">
            <v>3.384451263511907E-5</v>
          </cell>
        </row>
        <row r="159">
          <cell r="C159">
            <v>3.4249155762998904E-5</v>
          </cell>
        </row>
        <row r="160">
          <cell r="C160">
            <v>3.3714168295560609E-5</v>
          </cell>
        </row>
        <row r="161">
          <cell r="C161">
            <v>3.2194839123740758E-5</v>
          </cell>
        </row>
        <row r="162">
          <cell r="C162">
            <v>3.2689559283517121E-5</v>
          </cell>
        </row>
        <row r="163">
          <cell r="C163">
            <v>3.2855094798905145E-5</v>
          </cell>
        </row>
        <row r="164">
          <cell r="C164">
            <v>3.2784785351157495E-5</v>
          </cell>
        </row>
        <row r="165">
          <cell r="C165">
            <v>3.2742881123710499E-5</v>
          </cell>
        </row>
        <row r="166">
          <cell r="C166">
            <v>3.2880398919486268E-5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2.9528437149289582E-5</v>
          </cell>
        </row>
        <row r="144">
          <cell r="C144">
            <v>3.0548595774761806E-5</v>
          </cell>
        </row>
        <row r="145">
          <cell r="C145">
            <v>2.9944063104464887E-5</v>
          </cell>
        </row>
        <row r="146">
          <cell r="C146">
            <v>2.9877776585992543E-5</v>
          </cell>
        </row>
        <row r="147">
          <cell r="C147">
            <v>2.9755870212382045E-5</v>
          </cell>
        </row>
        <row r="148">
          <cell r="C148">
            <v>2.999056963310639E-5</v>
          </cell>
        </row>
        <row r="149">
          <cell r="C149">
            <v>3.0937155650173664E-5</v>
          </cell>
        </row>
        <row r="150">
          <cell r="C150">
            <v>2.8860456706795308E-5</v>
          </cell>
        </row>
        <row r="151">
          <cell r="C151">
            <v>3.0456353893826334E-5</v>
          </cell>
        </row>
        <row r="152">
          <cell r="C152">
            <v>3.2127510065767129E-5</v>
          </cell>
        </row>
        <row r="153">
          <cell r="C153">
            <v>3.2061365170037726E-5</v>
          </cell>
        </row>
        <row r="154">
          <cell r="C154">
            <v>3.1804777324535708E-5</v>
          </cell>
        </row>
        <row r="155">
          <cell r="C155">
            <v>3.3254551332865521E-5</v>
          </cell>
        </row>
        <row r="156">
          <cell r="C156">
            <v>3.2665408163719694E-5</v>
          </cell>
        </row>
        <row r="157">
          <cell r="C157">
            <v>3.4533973022634798E-5</v>
          </cell>
        </row>
        <row r="158">
          <cell r="C158">
            <v>3.3866836696150336E-5</v>
          </cell>
        </row>
        <row r="159">
          <cell r="C159">
            <v>3.4217682783909362E-5</v>
          </cell>
        </row>
        <row r="160">
          <cell r="C160">
            <v>3.3711383901434184E-5</v>
          </cell>
        </row>
        <row r="161">
          <cell r="C161">
            <v>3.2151805761611057E-5</v>
          </cell>
        </row>
        <row r="162">
          <cell r="C162">
            <v>3.2673709378612516E-5</v>
          </cell>
        </row>
        <row r="163">
          <cell r="C163">
            <v>3.1512885326976178E-5</v>
          </cell>
        </row>
        <row r="164">
          <cell r="C164">
            <v>3.1990204005064337E-5</v>
          </cell>
        </row>
        <row r="165">
          <cell r="C165">
            <v>3.1867503232426601E-5</v>
          </cell>
        </row>
        <row r="166">
          <cell r="C166">
            <v>3.2170991359088684E-5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2.9497806696351143E-5</v>
          </cell>
        </row>
        <row r="144">
          <cell r="C144">
            <v>3.0504252654914783E-5</v>
          </cell>
        </row>
        <row r="145">
          <cell r="C145">
            <v>2.9893306093872464E-5</v>
          </cell>
        </row>
        <row r="146">
          <cell r="C146">
            <v>2.9852645424476351E-5</v>
          </cell>
        </row>
        <row r="147">
          <cell r="C147">
            <v>2.9712305455503274E-5</v>
          </cell>
        </row>
        <row r="148">
          <cell r="C148">
            <v>2.9965700482717399E-5</v>
          </cell>
        </row>
        <row r="149">
          <cell r="C149">
            <v>3.0894674063616663E-5</v>
          </cell>
        </row>
        <row r="150">
          <cell r="C150">
            <v>2.879308503041286E-5</v>
          </cell>
        </row>
        <row r="151">
          <cell r="C151">
            <v>3.0455899621147774E-5</v>
          </cell>
        </row>
        <row r="152">
          <cell r="C152">
            <v>3.2064301423098141E-5</v>
          </cell>
        </row>
        <row r="153">
          <cell r="C153">
            <v>3.2006193008240803E-5</v>
          </cell>
        </row>
        <row r="154">
          <cell r="C154">
            <v>3.1779840863576246E-5</v>
          </cell>
        </row>
        <row r="155">
          <cell r="C155">
            <v>3.323469915403019E-5</v>
          </cell>
        </row>
        <row r="156">
          <cell r="C156">
            <v>3.2611296013589424E-5</v>
          </cell>
        </row>
        <row r="157">
          <cell r="C157">
            <v>3.4522735706126987E-5</v>
          </cell>
        </row>
        <row r="158">
          <cell r="C158">
            <v>3.381951375388888E-5</v>
          </cell>
        </row>
        <row r="159">
          <cell r="C159">
            <v>3.4222801202742001E-5</v>
          </cell>
        </row>
        <row r="160">
          <cell r="C160">
            <v>3.3665109819153043E-5</v>
          </cell>
        </row>
        <row r="161">
          <cell r="C161">
            <v>3.2127366449658486E-5</v>
          </cell>
        </row>
        <row r="162">
          <cell r="C162">
            <v>3.2661686177298383E-5</v>
          </cell>
        </row>
        <row r="163">
          <cell r="C163">
            <v>3.1438764254054803E-5</v>
          </cell>
        </row>
        <row r="164">
          <cell r="C164">
            <v>3.0419763823939338E-5</v>
          </cell>
        </row>
        <row r="165">
          <cell r="C165">
            <v>3.0848947987167187E-5</v>
          </cell>
        </row>
        <row r="166">
          <cell r="C166">
            <v>3.1072350562465887E-5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2.9493090808231557E-5</v>
          </cell>
        </row>
        <row r="144">
          <cell r="C144">
            <v>3.0503473501923887E-5</v>
          </cell>
        </row>
        <row r="145">
          <cell r="C145">
            <v>2.9872305292607219E-5</v>
          </cell>
        </row>
        <row r="146">
          <cell r="C146">
            <v>2.9829472139480241E-5</v>
          </cell>
        </row>
        <row r="147">
          <cell r="C147">
            <v>2.9691265143017978E-5</v>
          </cell>
        </row>
        <row r="148">
          <cell r="C148">
            <v>2.9947962355290678E-5</v>
          </cell>
        </row>
        <row r="149">
          <cell r="C149">
            <v>3.0884440563028358E-5</v>
          </cell>
        </row>
        <row r="150">
          <cell r="C150">
            <v>2.8756796469513891E-5</v>
          </cell>
        </row>
        <row r="151">
          <cell r="C151">
            <v>3.0442167729717543E-5</v>
          </cell>
        </row>
        <row r="152">
          <cell r="C152">
            <v>3.2067234539741405E-5</v>
          </cell>
        </row>
        <row r="153">
          <cell r="C153">
            <v>3.1991498686952043E-5</v>
          </cell>
        </row>
        <row r="154">
          <cell r="C154">
            <v>3.1758425949512766E-5</v>
          </cell>
        </row>
        <row r="155">
          <cell r="C155">
            <v>3.3231982084963958E-5</v>
          </cell>
        </row>
        <row r="156">
          <cell r="C156">
            <v>3.2597242992791415E-5</v>
          </cell>
        </row>
        <row r="157">
          <cell r="C157">
            <v>3.4523463712065018E-5</v>
          </cell>
        </row>
        <row r="158">
          <cell r="C158">
            <v>3.3806443562405177E-5</v>
          </cell>
        </row>
        <row r="159">
          <cell r="C159">
            <v>3.4213209535366969E-5</v>
          </cell>
        </row>
        <row r="160">
          <cell r="C160">
            <v>3.365256585982484E-5</v>
          </cell>
        </row>
        <row r="161">
          <cell r="C161">
            <v>3.2100250303398235E-5</v>
          </cell>
        </row>
        <row r="162">
          <cell r="C162">
            <v>3.2653445519367716E-5</v>
          </cell>
        </row>
        <row r="163">
          <cell r="C163">
            <v>3.1419623858293332E-5</v>
          </cell>
        </row>
        <row r="164">
          <cell r="C164">
            <v>3.0393084336625118E-5</v>
          </cell>
        </row>
        <row r="165">
          <cell r="C165">
            <v>3.0395463245009057E-5</v>
          </cell>
        </row>
        <row r="166">
          <cell r="C166">
            <v>3.0795628364059393E-5</v>
          </cell>
        </row>
      </sheetData>
      <sheetData sheetId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2.9865392759074195E-5</v>
          </cell>
        </row>
        <row r="156">
          <cell r="C156">
            <v>2.9830173479581653E-5</v>
          </cell>
        </row>
        <row r="157">
          <cell r="C157">
            <v>3.0117007097928334E-5</v>
          </cell>
        </row>
        <row r="158">
          <cell r="C158">
            <v>3.0529150115402366E-5</v>
          </cell>
        </row>
        <row r="159">
          <cell r="C159">
            <v>3.0648154943562668E-5</v>
          </cell>
        </row>
        <row r="160">
          <cell r="C160">
            <v>3.0663258640868503E-5</v>
          </cell>
        </row>
        <row r="161">
          <cell r="C161">
            <v>3.0564138774190585E-5</v>
          </cell>
        </row>
        <row r="162">
          <cell r="C162">
            <v>3.0574238726110395E-5</v>
          </cell>
        </row>
        <row r="163">
          <cell r="C163">
            <v>3.0300757914564179E-5</v>
          </cell>
        </row>
        <row r="164">
          <cell r="C164">
            <v>3.0172964047597901E-5</v>
          </cell>
        </row>
        <row r="165">
          <cell r="C165">
            <v>3.0133544252459182E-5</v>
          </cell>
        </row>
        <row r="166">
          <cell r="C166">
            <v>2.9932279881270579E-5</v>
          </cell>
        </row>
        <row r="167">
          <cell r="C167">
            <v>2.9978571025630392E-5</v>
          </cell>
        </row>
        <row r="168">
          <cell r="C168">
            <v>3.0004357386163184E-5</v>
          </cell>
        </row>
        <row r="169">
          <cell r="C169">
            <v>3.0026028175245709E-5</v>
          </cell>
        </row>
        <row r="170">
          <cell r="C170">
            <v>3.0061204658047862E-5</v>
          </cell>
        </row>
        <row r="171">
          <cell r="C171">
            <v>3.0089687652696778E-5</v>
          </cell>
        </row>
        <row r="172">
          <cell r="C172">
            <v>3.0094761418615163E-5</v>
          </cell>
        </row>
        <row r="173">
          <cell r="C173">
            <v>3.0070336037096676E-5</v>
          </cell>
        </row>
        <row r="174">
          <cell r="C174">
            <v>3.0115033936150936E-5</v>
          </cell>
        </row>
        <row r="175">
          <cell r="C175">
            <v>3.0137758158827016E-5</v>
          </cell>
        </row>
        <row r="176">
          <cell r="C176">
            <v>3.0166426317455908E-5</v>
          </cell>
        </row>
        <row r="177">
          <cell r="C177">
            <v>3.019303943868183E-5</v>
          </cell>
        </row>
        <row r="178">
          <cell r="C178">
            <v>3.0219893914827986E-5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3.4439481075102538E-5</v>
          </cell>
        </row>
        <row r="108">
          <cell r="C108">
            <v>3.3737184011873751E-5</v>
          </cell>
        </row>
        <row r="109">
          <cell r="C109">
            <v>3.3667166922192636E-5</v>
          </cell>
        </row>
        <row r="110">
          <cell r="C110">
            <v>3.4985235697058392E-5</v>
          </cell>
        </row>
        <row r="111">
          <cell r="C111">
            <v>3.3720069651536901E-5</v>
          </cell>
        </row>
        <row r="112">
          <cell r="C112">
            <v>3.5215446582620555E-5</v>
          </cell>
        </row>
        <row r="113">
          <cell r="C113">
            <v>3.3452992622712898E-5</v>
          </cell>
        </row>
        <row r="114">
          <cell r="C114">
            <v>3.4640623697183445E-5</v>
          </cell>
        </row>
        <row r="115">
          <cell r="C115">
            <v>3.4575421859298254E-5</v>
          </cell>
        </row>
        <row r="116">
          <cell r="C116">
            <v>3.5339258465482491E-5</v>
          </cell>
        </row>
        <row r="117">
          <cell r="C117">
            <v>3.4183049565780687E-5</v>
          </cell>
        </row>
        <row r="118">
          <cell r="C118">
            <v>3.3902886220094463E-5</v>
          </cell>
        </row>
        <row r="119">
          <cell r="C119">
            <v>3.2179280964099227E-5</v>
          </cell>
        </row>
        <row r="120">
          <cell r="C120">
            <v>3.393785177560801E-5</v>
          </cell>
        </row>
        <row r="121">
          <cell r="C121">
            <v>3.1353296027183787E-5</v>
          </cell>
        </row>
        <row r="122">
          <cell r="C122">
            <v>3.2713212227211997E-5</v>
          </cell>
        </row>
        <row r="123">
          <cell r="C123">
            <v>3.3932142028867203E-5</v>
          </cell>
        </row>
        <row r="124">
          <cell r="C124">
            <v>3.6045773085420982E-5</v>
          </cell>
        </row>
        <row r="125">
          <cell r="C125">
            <v>3.3183726801068443E-5</v>
          </cell>
        </row>
        <row r="126">
          <cell r="C126">
            <v>3.4146417729002276E-5</v>
          </cell>
        </row>
        <row r="127">
          <cell r="C127">
            <v>3.3622691484987302E-5</v>
          </cell>
        </row>
        <row r="128">
          <cell r="C128">
            <v>3.4298593534139869E-5</v>
          </cell>
        </row>
        <row r="129">
          <cell r="C129">
            <v>3.4222126159806132E-5</v>
          </cell>
        </row>
        <row r="130">
          <cell r="C130">
            <v>3.4158369531434228E-5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2.987761753536319E-5</v>
          </cell>
        </row>
        <row r="156">
          <cell r="C156">
            <v>2.9838884155853249E-5</v>
          </cell>
        </row>
        <row r="157">
          <cell r="C157">
            <v>3.0133066405405542E-5</v>
          </cell>
        </row>
        <row r="158">
          <cell r="C158">
            <v>3.0535434093720413E-5</v>
          </cell>
        </row>
        <row r="159">
          <cell r="C159">
            <v>3.0647071482387575E-5</v>
          </cell>
        </row>
        <row r="160">
          <cell r="C160">
            <v>3.0672430716005966E-5</v>
          </cell>
        </row>
        <row r="161">
          <cell r="C161">
            <v>3.0577835793311427E-5</v>
          </cell>
        </row>
        <row r="162">
          <cell r="C162">
            <v>3.0577430712335591E-5</v>
          </cell>
        </row>
        <row r="163">
          <cell r="C163">
            <v>3.0330320995546095E-5</v>
          </cell>
        </row>
        <row r="164">
          <cell r="C164">
            <v>3.0188878229133564E-5</v>
          </cell>
        </row>
        <row r="165">
          <cell r="C165">
            <v>3.0153100689970245E-5</v>
          </cell>
        </row>
        <row r="166">
          <cell r="C166">
            <v>2.9964018112019683E-5</v>
          </cell>
        </row>
        <row r="167">
          <cell r="C167">
            <v>3.0013816442409246E-5</v>
          </cell>
        </row>
        <row r="168">
          <cell r="C168">
            <v>3.0032064983108141E-5</v>
          </cell>
        </row>
        <row r="169">
          <cell r="C169">
            <v>3.0069167952565436E-5</v>
          </cell>
        </row>
        <row r="170">
          <cell r="C170">
            <v>3.0094860906603009E-5</v>
          </cell>
        </row>
        <row r="171">
          <cell r="C171">
            <v>3.0125281470451388E-5</v>
          </cell>
        </row>
        <row r="172">
          <cell r="C172">
            <v>3.0163139466539682E-5</v>
          </cell>
        </row>
        <row r="173">
          <cell r="C173">
            <v>3.0210355056986688E-5</v>
          </cell>
        </row>
        <row r="174">
          <cell r="C174">
            <v>3.0236516961691133E-5</v>
          </cell>
        </row>
        <row r="175">
          <cell r="C175">
            <v>3.0265038010908334E-5</v>
          </cell>
        </row>
        <row r="176">
          <cell r="C176">
            <v>3.0292842699451504E-5</v>
          </cell>
        </row>
        <row r="177">
          <cell r="C177">
            <v>3.0320471673521517E-5</v>
          </cell>
        </row>
        <row r="178">
          <cell r="C178">
            <v>3.0347768815778651E-5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2.9817418695726557E-5</v>
          </cell>
        </row>
        <row r="156">
          <cell r="C156">
            <v>2.9767111470631677E-5</v>
          </cell>
        </row>
        <row r="157">
          <cell r="C157">
            <v>3.0026242972236921E-5</v>
          </cell>
        </row>
        <row r="158">
          <cell r="C158">
            <v>3.0419124839186478E-5</v>
          </cell>
        </row>
        <row r="159">
          <cell r="C159">
            <v>3.0518641438357224E-5</v>
          </cell>
        </row>
        <row r="160">
          <cell r="C160">
            <v>3.0527202615425415E-5</v>
          </cell>
        </row>
        <row r="161">
          <cell r="C161">
            <v>3.0447956651838738E-5</v>
          </cell>
        </row>
        <row r="162">
          <cell r="C162">
            <v>3.0452163981100158E-5</v>
          </cell>
        </row>
        <row r="163">
          <cell r="C163">
            <v>3.0197710800663993E-5</v>
          </cell>
        </row>
        <row r="164">
          <cell r="C164">
            <v>3.0093746720030168E-5</v>
          </cell>
        </row>
        <row r="165">
          <cell r="C165">
            <v>3.0074182234037177E-5</v>
          </cell>
        </row>
        <row r="166">
          <cell r="C166">
            <v>2.9879456690681745E-5</v>
          </cell>
        </row>
        <row r="167">
          <cell r="C167">
            <v>2.9945297700716792E-5</v>
          </cell>
        </row>
        <row r="168">
          <cell r="C168">
            <v>2.9251717133008814E-5</v>
          </cell>
        </row>
        <row r="169">
          <cell r="C169">
            <v>2.9325305298098913E-5</v>
          </cell>
        </row>
        <row r="170">
          <cell r="C170">
            <v>2.9333841444965976E-5</v>
          </cell>
        </row>
        <row r="171">
          <cell r="C171">
            <v>2.9361153289812622E-5</v>
          </cell>
        </row>
        <row r="172">
          <cell r="C172">
            <v>2.93728221880725E-5</v>
          </cell>
        </row>
        <row r="173">
          <cell r="C173">
            <v>2.9374915048127186E-5</v>
          </cell>
        </row>
        <row r="174">
          <cell r="C174">
            <v>2.939599447157255E-5</v>
          </cell>
        </row>
        <row r="175">
          <cell r="C175">
            <v>2.9437047494798377E-5</v>
          </cell>
        </row>
        <row r="176">
          <cell r="C176">
            <v>2.9452813188522113E-5</v>
          </cell>
        </row>
        <row r="177">
          <cell r="C177">
            <v>2.947602916429214E-5</v>
          </cell>
        </row>
        <row r="178">
          <cell r="C178">
            <v>2.9496775489777401E-5</v>
          </cell>
        </row>
      </sheetData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2.9800380836008263E-5</v>
          </cell>
        </row>
        <row r="156">
          <cell r="C156">
            <v>2.9736327356609472E-5</v>
          </cell>
        </row>
        <row r="157">
          <cell r="C157">
            <v>2.998312400043136E-5</v>
          </cell>
        </row>
        <row r="158">
          <cell r="C158">
            <v>3.0340104325294129E-5</v>
          </cell>
        </row>
        <row r="159">
          <cell r="C159">
            <v>3.0424533247475929E-5</v>
          </cell>
        </row>
        <row r="160">
          <cell r="C160">
            <v>3.0429608985612514E-5</v>
          </cell>
        </row>
        <row r="161">
          <cell r="C161">
            <v>3.035944636021873E-5</v>
          </cell>
        </row>
        <row r="162">
          <cell r="C162">
            <v>3.036126324977196E-5</v>
          </cell>
        </row>
        <row r="163">
          <cell r="C163">
            <v>3.0133344937616747E-5</v>
          </cell>
        </row>
        <row r="164">
          <cell r="C164">
            <v>3.0035507985895003E-5</v>
          </cell>
        </row>
        <row r="165">
          <cell r="C165">
            <v>3.0037446821940837E-5</v>
          </cell>
        </row>
        <row r="166">
          <cell r="C166">
            <v>2.9859591586155849E-5</v>
          </cell>
        </row>
        <row r="167">
          <cell r="C167">
            <v>2.993464118336252E-5</v>
          </cell>
        </row>
        <row r="168">
          <cell r="C168">
            <v>2.9264248745489179E-5</v>
          </cell>
        </row>
        <row r="169">
          <cell r="C169">
            <v>2.9305857379143896E-5</v>
          </cell>
        </row>
        <row r="170">
          <cell r="C170">
            <v>2.9297814802159606E-5</v>
          </cell>
        </row>
        <row r="171">
          <cell r="C171">
            <v>2.9328321722047167E-5</v>
          </cell>
        </row>
        <row r="172">
          <cell r="C172">
            <v>2.9367642812103289E-5</v>
          </cell>
        </row>
        <row r="173">
          <cell r="C173">
            <v>2.943416631513377E-5</v>
          </cell>
        </row>
        <row r="174">
          <cell r="C174">
            <v>2.9454049142988598E-5</v>
          </cell>
        </row>
        <row r="175">
          <cell r="C175">
            <v>2.9433227628268273E-5</v>
          </cell>
        </row>
        <row r="176">
          <cell r="C176">
            <v>2.9459664277855762E-5</v>
          </cell>
        </row>
        <row r="177">
          <cell r="C177">
            <v>2.9479488628586293E-5</v>
          </cell>
        </row>
        <row r="178">
          <cell r="C178">
            <v>2.950131646343848E-5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2.9784686072183844E-5</v>
          </cell>
        </row>
        <row r="156">
          <cell r="C156">
            <v>2.9713899167252707E-5</v>
          </cell>
        </row>
        <row r="157">
          <cell r="C157">
            <v>2.99546320983045E-5</v>
          </cell>
        </row>
        <row r="158">
          <cell r="C158">
            <v>3.0304118640183472E-5</v>
          </cell>
        </row>
        <row r="159">
          <cell r="C159">
            <v>3.0377455577548126E-5</v>
          </cell>
        </row>
        <row r="160">
          <cell r="C160">
            <v>3.0387843088789146E-5</v>
          </cell>
        </row>
        <row r="161">
          <cell r="C161">
            <v>3.0328469834668012E-5</v>
          </cell>
        </row>
        <row r="162">
          <cell r="C162">
            <v>3.0307277485931446E-5</v>
          </cell>
        </row>
        <row r="163">
          <cell r="C163">
            <v>3.0110515157482449E-5</v>
          </cell>
        </row>
        <row r="164">
          <cell r="C164">
            <v>3.0000276117351393E-5</v>
          </cell>
        </row>
        <row r="165">
          <cell r="C165">
            <v>3.0007432877470715E-5</v>
          </cell>
        </row>
        <row r="166">
          <cell r="C166">
            <v>2.9836011467416626E-5</v>
          </cell>
        </row>
        <row r="167">
          <cell r="C167">
            <v>2.9919306623687662E-5</v>
          </cell>
        </row>
        <row r="168">
          <cell r="C168">
            <v>2.9249708335351556E-5</v>
          </cell>
        </row>
        <row r="169">
          <cell r="C169">
            <v>2.9316976802542459E-5</v>
          </cell>
        </row>
        <row r="170">
          <cell r="C170">
            <v>2.9030258679005762E-5</v>
          </cell>
        </row>
        <row r="171">
          <cell r="C171">
            <v>2.9082029149090209E-5</v>
          </cell>
        </row>
        <row r="172">
          <cell r="C172">
            <v>2.9144846065342966E-5</v>
          </cell>
        </row>
        <row r="173">
          <cell r="C173">
            <v>2.9289542998148646E-5</v>
          </cell>
        </row>
        <row r="174">
          <cell r="C174">
            <v>2.929921240880477E-5</v>
          </cell>
        </row>
        <row r="175">
          <cell r="C175">
            <v>2.9197399195990095E-5</v>
          </cell>
        </row>
        <row r="176">
          <cell r="C176">
            <v>2.9233080113376592E-5</v>
          </cell>
        </row>
        <row r="177">
          <cell r="C177">
            <v>2.9191407680219396E-5</v>
          </cell>
        </row>
        <row r="178">
          <cell r="C178">
            <v>2.9228092324207848E-5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2.9805862315011988E-5</v>
          </cell>
        </row>
        <row r="156">
          <cell r="C156">
            <v>2.9732784488807326E-5</v>
          </cell>
        </row>
        <row r="157">
          <cell r="C157">
            <v>2.9978443574870899E-5</v>
          </cell>
        </row>
        <row r="158">
          <cell r="C158">
            <v>3.0302414254731113E-5</v>
          </cell>
        </row>
        <row r="159">
          <cell r="C159">
            <v>3.037742378975862E-5</v>
          </cell>
        </row>
        <row r="160">
          <cell r="C160">
            <v>3.0387604898273837E-5</v>
          </cell>
        </row>
        <row r="161">
          <cell r="C161">
            <v>3.0318256675606574E-5</v>
          </cell>
        </row>
        <row r="162">
          <cell r="C162">
            <v>3.0312590548862192E-5</v>
          </cell>
        </row>
        <row r="163">
          <cell r="C163">
            <v>3.0127651454997851E-5</v>
          </cell>
        </row>
        <row r="164">
          <cell r="C164">
            <v>3.000874874990777E-5</v>
          </cell>
        </row>
        <row r="165">
          <cell r="C165">
            <v>3.0035051855600424E-5</v>
          </cell>
        </row>
        <row r="166">
          <cell r="C166">
            <v>2.9882017354355677E-5</v>
          </cell>
        </row>
        <row r="167">
          <cell r="C167">
            <v>2.9957928445250461E-5</v>
          </cell>
        </row>
        <row r="168">
          <cell r="C168">
            <v>2.9306655116256318E-5</v>
          </cell>
        </row>
        <row r="169">
          <cell r="C169">
            <v>2.9372752380043287E-5</v>
          </cell>
        </row>
        <row r="170">
          <cell r="C170">
            <v>2.9117052511712097E-5</v>
          </cell>
        </row>
        <row r="171">
          <cell r="C171">
            <v>2.9545587200407753E-5</v>
          </cell>
        </row>
        <row r="172">
          <cell r="C172">
            <v>2.9582822897966916E-5</v>
          </cell>
        </row>
        <row r="173">
          <cell r="C173">
            <v>2.9754504295320042E-5</v>
          </cell>
        </row>
        <row r="174">
          <cell r="C174">
            <v>2.9757025007525222E-5</v>
          </cell>
        </row>
        <row r="175">
          <cell r="C175">
            <v>2.965141361049809E-5</v>
          </cell>
        </row>
        <row r="176">
          <cell r="C176">
            <v>2.9701317728509199E-5</v>
          </cell>
        </row>
        <row r="177">
          <cell r="C177">
            <v>2.965769957682678E-5</v>
          </cell>
        </row>
        <row r="178">
          <cell r="C178">
            <v>2.9678822637648149E-5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2.9774500751048323E-5</v>
          </cell>
        </row>
        <row r="156">
          <cell r="C156">
            <v>2.9690276639269206E-5</v>
          </cell>
        </row>
        <row r="157">
          <cell r="C157">
            <v>2.9926235341048621E-5</v>
          </cell>
        </row>
        <row r="158">
          <cell r="C158">
            <v>3.0239669265554776E-5</v>
          </cell>
        </row>
        <row r="159">
          <cell r="C159">
            <v>3.0312466315072704E-5</v>
          </cell>
        </row>
        <row r="160">
          <cell r="C160">
            <v>3.0309173074523894E-5</v>
          </cell>
        </row>
        <row r="161">
          <cell r="C161">
            <v>3.0240318092298431E-5</v>
          </cell>
        </row>
        <row r="162">
          <cell r="C162">
            <v>3.0240581007622359E-5</v>
          </cell>
        </row>
        <row r="163">
          <cell r="C163">
            <v>3.0042739622009903E-5</v>
          </cell>
        </row>
        <row r="164">
          <cell r="C164">
            <v>2.9938090361393414E-5</v>
          </cell>
        </row>
        <row r="165">
          <cell r="C165">
            <v>2.9976024507146304E-5</v>
          </cell>
        </row>
        <row r="166">
          <cell r="C166">
            <v>2.9817335867582596E-5</v>
          </cell>
        </row>
        <row r="167">
          <cell r="C167">
            <v>2.9899195550082603E-5</v>
          </cell>
        </row>
        <row r="168">
          <cell r="C168">
            <v>2.9250411863369689E-5</v>
          </cell>
        </row>
        <row r="169">
          <cell r="C169">
            <v>2.9336914060903792E-5</v>
          </cell>
        </row>
        <row r="170">
          <cell r="C170">
            <v>2.9091897825442054E-5</v>
          </cell>
        </row>
        <row r="171">
          <cell r="C171">
            <v>2.954194744986395E-5</v>
          </cell>
        </row>
        <row r="172">
          <cell r="C172">
            <v>2.8943095123147624E-5</v>
          </cell>
        </row>
        <row r="173">
          <cell r="C173">
            <v>2.9158477704551102E-5</v>
          </cell>
        </row>
        <row r="174">
          <cell r="C174">
            <v>2.9126381636197564E-5</v>
          </cell>
        </row>
        <row r="175">
          <cell r="C175">
            <v>2.9039027894707124E-5</v>
          </cell>
        </row>
        <row r="176">
          <cell r="C176">
            <v>2.9079119314854733E-5</v>
          </cell>
        </row>
        <row r="177">
          <cell r="C177">
            <v>2.9035005957748444E-5</v>
          </cell>
        </row>
        <row r="178">
          <cell r="C178">
            <v>2.9051416381583933E-5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3.0676500600878346E-5</v>
          </cell>
        </row>
        <row r="156">
          <cell r="C156">
            <v>3.0265231707502183E-5</v>
          </cell>
        </row>
        <row r="157">
          <cell r="C157">
            <v>3.2505234334032967E-5</v>
          </cell>
        </row>
        <row r="158">
          <cell r="C158">
            <v>3.2139891293039263E-5</v>
          </cell>
        </row>
        <row r="159">
          <cell r="C159">
            <v>3.2957742773905699E-5</v>
          </cell>
        </row>
        <row r="160">
          <cell r="C160">
            <v>3.2495197810334993E-5</v>
          </cell>
        </row>
        <row r="161">
          <cell r="C161">
            <v>3.1150736188093314E-5</v>
          </cell>
        </row>
        <row r="162">
          <cell r="C162">
            <v>3.1941028189452107E-5</v>
          </cell>
        </row>
        <row r="163">
          <cell r="C163">
            <v>3.0560091001628073E-5</v>
          </cell>
        </row>
        <row r="164">
          <cell r="C164">
            <v>2.9699996797896108E-5</v>
          </cell>
        </row>
        <row r="165">
          <cell r="C165">
            <v>2.9805505897996533E-5</v>
          </cell>
        </row>
        <row r="166">
          <cell r="C166">
            <v>2.9760533067876647E-5</v>
          </cell>
        </row>
        <row r="167">
          <cell r="C167">
            <v>2.9422413589615224E-5</v>
          </cell>
        </row>
        <row r="168">
          <cell r="C168">
            <v>2.7474569241537914E-5</v>
          </cell>
        </row>
        <row r="169">
          <cell r="C169">
            <v>2.7036327316160039E-5</v>
          </cell>
        </row>
        <row r="170">
          <cell r="C170">
            <v>2.7034459351200275E-5</v>
          </cell>
        </row>
        <row r="171">
          <cell r="C171">
            <v>2.7106237650702168E-5</v>
          </cell>
        </row>
        <row r="172">
          <cell r="C172">
            <v>2.6025400462024055E-5</v>
          </cell>
        </row>
        <row r="173">
          <cell r="C173">
            <v>2.6926319671544667E-5</v>
          </cell>
        </row>
        <row r="174">
          <cell r="C174">
            <v>2.6993398596907214E-5</v>
          </cell>
        </row>
        <row r="175">
          <cell r="C175">
            <v>2.7148201121465326E-5</v>
          </cell>
        </row>
        <row r="176">
          <cell r="C176">
            <v>2.7559021055128396E-5</v>
          </cell>
        </row>
        <row r="177">
          <cell r="C177">
            <v>2.7675513441146775E-5</v>
          </cell>
        </row>
        <row r="178">
          <cell r="C178">
            <v>2.7998728908027607E-5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3.0689129572488308E-5</v>
          </cell>
        </row>
        <row r="156">
          <cell r="C156">
            <v>3.0271807340856225E-5</v>
          </cell>
        </row>
        <row r="157">
          <cell r="C157">
            <v>3.2532451598370488E-5</v>
          </cell>
        </row>
        <row r="158">
          <cell r="C158">
            <v>3.2134744704140376E-5</v>
          </cell>
        </row>
        <row r="159">
          <cell r="C159">
            <v>3.2961995520228432E-5</v>
          </cell>
        </row>
        <row r="160">
          <cell r="C160">
            <v>3.2482024068804707E-5</v>
          </cell>
        </row>
        <row r="161">
          <cell r="C161">
            <v>3.1108730026480769E-5</v>
          </cell>
        </row>
        <row r="162">
          <cell r="C162">
            <v>3.192038109334081E-5</v>
          </cell>
        </row>
        <row r="163">
          <cell r="C163">
            <v>3.0511856899679438E-5</v>
          </cell>
        </row>
        <row r="164">
          <cell r="C164">
            <v>2.9645406026713456E-5</v>
          </cell>
        </row>
        <row r="165">
          <cell r="C165">
            <v>2.9751916549725243E-5</v>
          </cell>
        </row>
        <row r="166">
          <cell r="C166">
            <v>2.9715189174638773E-5</v>
          </cell>
        </row>
        <row r="167">
          <cell r="C167">
            <v>2.936378111374883E-5</v>
          </cell>
        </row>
        <row r="168">
          <cell r="C168">
            <v>2.7413942798203524E-5</v>
          </cell>
        </row>
        <row r="169">
          <cell r="C169">
            <v>2.6952561762396836E-5</v>
          </cell>
        </row>
        <row r="170">
          <cell r="C170">
            <v>2.6976947968179056E-5</v>
          </cell>
        </row>
        <row r="171">
          <cell r="C171">
            <v>2.7022857028075074E-5</v>
          </cell>
        </row>
        <row r="172">
          <cell r="C172">
            <v>2.5954397021990112E-5</v>
          </cell>
        </row>
        <row r="173">
          <cell r="C173">
            <v>2.6852931688695066E-5</v>
          </cell>
        </row>
        <row r="174">
          <cell r="C174">
            <v>2.6783208939679615E-5</v>
          </cell>
        </row>
        <row r="175">
          <cell r="C175">
            <v>2.6950419304705524E-5</v>
          </cell>
        </row>
        <row r="176">
          <cell r="C176">
            <v>2.7337424283451454E-5</v>
          </cell>
        </row>
        <row r="177">
          <cell r="C177">
            <v>2.7477618041418812E-5</v>
          </cell>
        </row>
        <row r="178">
          <cell r="C178">
            <v>2.779549020962467E-5</v>
          </cell>
        </row>
      </sheetData>
      <sheetData sheetId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3.0682727216633065E-5</v>
          </cell>
        </row>
        <row r="156">
          <cell r="C156">
            <v>3.0258120035763461E-5</v>
          </cell>
        </row>
        <row r="157">
          <cell r="C157">
            <v>3.2565405610796677E-5</v>
          </cell>
        </row>
        <row r="158">
          <cell r="C158">
            <v>3.2131379785998814E-5</v>
          </cell>
        </row>
        <row r="159">
          <cell r="C159">
            <v>3.2982410628779335E-5</v>
          </cell>
        </row>
        <row r="160">
          <cell r="C160">
            <v>3.2485610047286712E-5</v>
          </cell>
        </row>
        <row r="161">
          <cell r="C161">
            <v>3.1081706577865183E-5</v>
          </cell>
        </row>
        <row r="162">
          <cell r="C162">
            <v>3.1885341722813563E-5</v>
          </cell>
        </row>
        <row r="163">
          <cell r="C163">
            <v>3.0465633541469022E-5</v>
          </cell>
        </row>
        <row r="164">
          <cell r="C164">
            <v>2.9560036840927852E-5</v>
          </cell>
        </row>
        <row r="165">
          <cell r="C165">
            <v>2.9661185443948123E-5</v>
          </cell>
        </row>
        <row r="166">
          <cell r="C166">
            <v>2.9630777382540606E-5</v>
          </cell>
        </row>
        <row r="167">
          <cell r="C167">
            <v>2.9267782620880824E-5</v>
          </cell>
        </row>
        <row r="168">
          <cell r="C168">
            <v>2.7295034966527038E-5</v>
          </cell>
        </row>
        <row r="169">
          <cell r="C169">
            <v>2.6812884198017521E-5</v>
          </cell>
        </row>
        <row r="170">
          <cell r="C170">
            <v>2.6829236041247481E-5</v>
          </cell>
        </row>
        <row r="171">
          <cell r="C171">
            <v>2.6858720250771079E-5</v>
          </cell>
        </row>
        <row r="172">
          <cell r="C172">
            <v>2.5818684526123355E-5</v>
          </cell>
        </row>
        <row r="173">
          <cell r="C173">
            <v>2.6754743504870476E-5</v>
          </cell>
        </row>
        <row r="174">
          <cell r="C174">
            <v>2.6654485860208171E-5</v>
          </cell>
        </row>
        <row r="175">
          <cell r="C175">
            <v>2.5620638534384051E-5</v>
          </cell>
        </row>
        <row r="176">
          <cell r="C176">
            <v>2.6376858430591204E-5</v>
          </cell>
        </row>
        <row r="177">
          <cell r="C177">
            <v>2.6359830896153577E-5</v>
          </cell>
        </row>
        <row r="178">
          <cell r="C178">
            <v>2.6792041230531105E-5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2.7800868526222762E-5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3.0684859301443674E-5</v>
          </cell>
        </row>
        <row r="156">
          <cell r="C156">
            <v>3.0246930410147548E-5</v>
          </cell>
        </row>
        <row r="157">
          <cell r="C157">
            <v>3.258486485769849E-5</v>
          </cell>
        </row>
        <row r="158">
          <cell r="C158">
            <v>3.2103084388090402E-5</v>
          </cell>
        </row>
        <row r="159">
          <cell r="C159">
            <v>3.2980955669782546E-5</v>
          </cell>
        </row>
        <row r="160">
          <cell r="C160">
            <v>3.2458599906378493E-5</v>
          </cell>
        </row>
        <row r="161">
          <cell r="C161">
            <v>3.1024501022758871E-5</v>
          </cell>
        </row>
        <row r="162">
          <cell r="C162">
            <v>3.1859465127288757E-5</v>
          </cell>
        </row>
        <row r="163">
          <cell r="C163">
            <v>3.0398230342926729E-5</v>
          </cell>
        </row>
        <row r="164">
          <cell r="C164">
            <v>2.948782781866124E-5</v>
          </cell>
        </row>
        <row r="165">
          <cell r="C165">
            <v>2.9589487961838705E-5</v>
          </cell>
        </row>
        <row r="166">
          <cell r="C166">
            <v>2.9566094807960478E-5</v>
          </cell>
        </row>
        <row r="167">
          <cell r="C167">
            <v>2.9183780239447878E-5</v>
          </cell>
        </row>
        <row r="168">
          <cell r="C168">
            <v>2.7204862300791344E-5</v>
          </cell>
        </row>
        <row r="169">
          <cell r="C169">
            <v>2.6694987396405875E-5</v>
          </cell>
        </row>
        <row r="170">
          <cell r="C170">
            <v>2.674023042858081E-5</v>
          </cell>
        </row>
        <row r="171">
          <cell r="C171">
            <v>2.6730356903677216E-5</v>
          </cell>
        </row>
        <row r="172">
          <cell r="C172">
            <v>2.5710431090720022E-5</v>
          </cell>
        </row>
        <row r="173">
          <cell r="C173">
            <v>2.6646612343380997E-5</v>
          </cell>
        </row>
        <row r="174">
          <cell r="C174">
            <v>2.6546808259845744E-5</v>
          </cell>
        </row>
        <row r="175">
          <cell r="C175">
            <v>2.5515332186362502E-5</v>
          </cell>
        </row>
        <row r="176">
          <cell r="C176">
            <v>2.5384130145990006E-5</v>
          </cell>
        </row>
        <row r="177">
          <cell r="C177">
            <v>2.561127122245914E-5</v>
          </cell>
        </row>
        <row r="178">
          <cell r="C178">
            <v>2.594039144096633E-5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3.4406053967578638E-5</v>
          </cell>
        </row>
        <row r="108">
          <cell r="C108">
            <v>3.372165361234762E-5</v>
          </cell>
        </row>
        <row r="109">
          <cell r="C109">
            <v>3.3645038067124953E-5</v>
          </cell>
        </row>
        <row r="110">
          <cell r="C110">
            <v>3.4980035696857099E-5</v>
          </cell>
        </row>
        <row r="111">
          <cell r="C111">
            <v>3.3705913795003123E-5</v>
          </cell>
        </row>
        <row r="112">
          <cell r="C112">
            <v>3.5219585587603218E-5</v>
          </cell>
        </row>
        <row r="113">
          <cell r="C113">
            <v>3.3439214414230209E-5</v>
          </cell>
        </row>
        <row r="114">
          <cell r="C114">
            <v>3.4642417610524278E-5</v>
          </cell>
        </row>
        <row r="115">
          <cell r="C115">
            <v>3.4581120977222665E-5</v>
          </cell>
        </row>
        <row r="116">
          <cell r="C116">
            <v>3.5358418982919027E-5</v>
          </cell>
        </row>
        <row r="117">
          <cell r="C117">
            <v>3.4193707066659613E-5</v>
          </cell>
        </row>
        <row r="118">
          <cell r="C118">
            <v>3.389975338982204E-5</v>
          </cell>
        </row>
        <row r="119">
          <cell r="C119">
            <v>3.2146839165924615E-5</v>
          </cell>
        </row>
        <row r="120">
          <cell r="C120">
            <v>3.3935817942146292E-5</v>
          </cell>
        </row>
        <row r="121">
          <cell r="C121">
            <v>3.1304050082203572E-5</v>
          </cell>
        </row>
        <row r="122">
          <cell r="C122">
            <v>3.267922462444705E-5</v>
          </cell>
        </row>
        <row r="123">
          <cell r="C123">
            <v>3.2856500571690508E-5</v>
          </cell>
        </row>
        <row r="124">
          <cell r="C124">
            <v>3.599207561465953E-5</v>
          </cell>
        </row>
        <row r="125">
          <cell r="C125">
            <v>3.2995647633928282E-5</v>
          </cell>
        </row>
        <row r="126">
          <cell r="C126">
            <v>3.4115533787886242E-5</v>
          </cell>
        </row>
        <row r="127">
          <cell r="C127">
            <v>3.3541347551104212E-5</v>
          </cell>
        </row>
        <row r="128">
          <cell r="C128">
            <v>3.4275349440011411E-5</v>
          </cell>
        </row>
        <row r="129">
          <cell r="C129">
            <v>3.4182855753183416E-5</v>
          </cell>
        </row>
        <row r="130">
          <cell r="C130">
            <v>3.3658574993591005E-5</v>
          </cell>
        </row>
      </sheetData>
      <sheetData sheetId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3.0658655404236271E-5</v>
          </cell>
        </row>
        <row r="156">
          <cell r="C156">
            <v>3.0207097477611473E-5</v>
          </cell>
        </row>
        <row r="157">
          <cell r="C157">
            <v>3.2544426617525566E-5</v>
          </cell>
        </row>
        <row r="158">
          <cell r="C158">
            <v>3.2088113546374229E-5</v>
          </cell>
        </row>
        <row r="159">
          <cell r="C159">
            <v>3.2952801559116464E-5</v>
          </cell>
        </row>
        <row r="160">
          <cell r="C160">
            <v>3.2439527601349456E-5</v>
          </cell>
        </row>
        <row r="161">
          <cell r="C161">
            <v>3.100071302768193E-5</v>
          </cell>
        </row>
        <row r="162">
          <cell r="C162">
            <v>3.1818818971504456E-5</v>
          </cell>
        </row>
        <row r="163">
          <cell r="C163">
            <v>3.0369212521924477E-5</v>
          </cell>
        </row>
        <row r="164">
          <cell r="C164">
            <v>2.9435204134989859E-5</v>
          </cell>
        </row>
        <row r="165">
          <cell r="C165">
            <v>2.9542781117103388E-5</v>
          </cell>
        </row>
        <row r="166">
          <cell r="C166">
            <v>2.9510841668751154E-5</v>
          </cell>
        </row>
        <row r="167">
          <cell r="C167">
            <v>2.9137400983839817E-5</v>
          </cell>
        </row>
        <row r="168">
          <cell r="C168">
            <v>2.7115621866648281E-5</v>
          </cell>
        </row>
        <row r="169">
          <cell r="C169">
            <v>2.662625250267452E-5</v>
          </cell>
        </row>
        <row r="170">
          <cell r="C170">
            <v>2.6641755568969202E-5</v>
          </cell>
        </row>
        <row r="171">
          <cell r="C171">
            <v>2.6671919435162699E-5</v>
          </cell>
        </row>
        <row r="172">
          <cell r="C172">
            <v>2.5614708577730581E-5</v>
          </cell>
        </row>
        <row r="173">
          <cell r="C173">
            <v>2.6580382770586965E-5</v>
          </cell>
        </row>
        <row r="174">
          <cell r="C174">
            <v>2.6467965625840331E-5</v>
          </cell>
        </row>
        <row r="175">
          <cell r="C175">
            <v>2.5392377006271884E-5</v>
          </cell>
        </row>
        <row r="176">
          <cell r="C176">
            <v>2.5279625468709309E-5</v>
          </cell>
        </row>
        <row r="177">
          <cell r="C177">
            <v>2.4450627413134374E-5</v>
          </cell>
        </row>
        <row r="178">
          <cell r="C178">
            <v>2.5110241198433891E-5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3.0742062071876683E-5</v>
          </cell>
        </row>
        <row r="168">
          <cell r="C168">
            <v>3.0390281987988927E-5</v>
          </cell>
        </row>
        <row r="169">
          <cell r="C169">
            <v>3.047681268731867E-5</v>
          </cell>
        </row>
        <row r="170">
          <cell r="C170">
            <v>3.0263741754828087E-5</v>
          </cell>
        </row>
        <row r="171">
          <cell r="C171">
            <v>3.0602021929695462E-5</v>
          </cell>
        </row>
        <row r="172">
          <cell r="C172">
            <v>3.0141120174060097E-5</v>
          </cell>
        </row>
        <row r="173">
          <cell r="C173">
            <v>3.0236025886195517E-5</v>
          </cell>
        </row>
        <row r="174">
          <cell r="C174">
            <v>3.0262625385564697E-5</v>
          </cell>
        </row>
        <row r="175">
          <cell r="C175">
            <v>2.9833666259832062E-5</v>
          </cell>
        </row>
        <row r="176">
          <cell r="C176">
            <v>2.9818154373164257E-5</v>
          </cell>
        </row>
        <row r="177">
          <cell r="C177">
            <v>2.9321669242594427E-5</v>
          </cell>
        </row>
        <row r="178">
          <cell r="C178">
            <v>2.9616880653130348E-5</v>
          </cell>
        </row>
        <row r="179">
          <cell r="C179">
            <v>2.956751021109842E-5</v>
          </cell>
        </row>
        <row r="180">
          <cell r="C180">
            <v>2.9617414117878459E-5</v>
          </cell>
        </row>
        <row r="181">
          <cell r="C181">
            <v>2.9619001350285933E-5</v>
          </cell>
        </row>
        <row r="182">
          <cell r="C182">
            <v>2.9654079969465323E-5</v>
          </cell>
        </row>
        <row r="183">
          <cell r="C183">
            <v>2.9725462170606382E-5</v>
          </cell>
        </row>
        <row r="184">
          <cell r="C184">
            <v>2.9682694036905466E-5</v>
          </cell>
        </row>
        <row r="185">
          <cell r="C185">
            <v>2.9700886187751023E-5</v>
          </cell>
        </row>
        <row r="186">
          <cell r="C186">
            <v>2.9729949159485244E-5</v>
          </cell>
        </row>
        <row r="187">
          <cell r="C187">
            <v>2.975440814062607E-5</v>
          </cell>
        </row>
        <row r="188">
          <cell r="C188">
            <v>2.9780154583366709E-5</v>
          </cell>
        </row>
        <row r="189">
          <cell r="C189">
            <v>2.9805166875201635E-5</v>
          </cell>
        </row>
        <row r="190">
          <cell r="C190">
            <v>2.9830142075664246E-5</v>
          </cell>
        </row>
      </sheetData>
      <sheetData sheetId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3.0949349057090853E-5</v>
          </cell>
        </row>
        <row r="168">
          <cell r="C168">
            <v>3.0151449128764998E-5</v>
          </cell>
        </row>
        <row r="169">
          <cell r="C169">
            <v>2.9929702351162683E-5</v>
          </cell>
        </row>
        <row r="170">
          <cell r="C170">
            <v>3.0119378231872079E-5</v>
          </cell>
        </row>
        <row r="171">
          <cell r="C171">
            <v>3.0097977892499158E-5</v>
          </cell>
        </row>
        <row r="172">
          <cell r="C172">
            <v>2.9306331543997897E-5</v>
          </cell>
        </row>
        <row r="173">
          <cell r="C173">
            <v>3.0192344911400119E-5</v>
          </cell>
        </row>
        <row r="174">
          <cell r="C174">
            <v>2.9870497291361231E-5</v>
          </cell>
        </row>
        <row r="175">
          <cell r="C175">
            <v>2.8748723731968303E-5</v>
          </cell>
        </row>
        <row r="176">
          <cell r="C176">
            <v>2.8812606511798217E-5</v>
          </cell>
        </row>
        <row r="177">
          <cell r="C177">
            <v>2.8077186214506504E-5</v>
          </cell>
        </row>
        <row r="178">
          <cell r="C178">
            <v>2.9556060980894691E-5</v>
          </cell>
        </row>
        <row r="179">
          <cell r="C179">
            <v>2.8951272913408436E-5</v>
          </cell>
        </row>
        <row r="180">
          <cell r="C180">
            <v>2.9617912979459436E-5</v>
          </cell>
        </row>
        <row r="181">
          <cell r="C181">
            <v>2.9665487163644347E-5</v>
          </cell>
        </row>
        <row r="182">
          <cell r="C182">
            <v>3.0025623990392642E-5</v>
          </cell>
        </row>
        <row r="183">
          <cell r="C183">
            <v>3.0295223408124103E-5</v>
          </cell>
        </row>
        <row r="184">
          <cell r="C184">
            <v>3.0334295702854351E-5</v>
          </cell>
        </row>
        <row r="185">
          <cell r="C185">
            <v>3.0572145239927057E-5</v>
          </cell>
        </row>
        <row r="186">
          <cell r="C186">
            <v>3.0815566178577751E-5</v>
          </cell>
        </row>
        <row r="187">
          <cell r="C187">
            <v>3.0920658267383645E-5</v>
          </cell>
        </row>
        <row r="188">
          <cell r="C188">
            <v>3.1094531266140175E-5</v>
          </cell>
        </row>
        <row r="189">
          <cell r="C189">
            <v>3.1216430328903602E-5</v>
          </cell>
        </row>
        <row r="190">
          <cell r="C190">
            <v>3.1346619837517705E-5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3.0969576537073814E-5</v>
          </cell>
        </row>
        <row r="168">
          <cell r="C168">
            <v>3.0282375358908454E-5</v>
          </cell>
        </row>
        <row r="169">
          <cell r="C169">
            <v>3.0166920084429492E-5</v>
          </cell>
        </row>
        <row r="170">
          <cell r="C170">
            <v>3.0454407417961398E-5</v>
          </cell>
        </row>
        <row r="171">
          <cell r="C171">
            <v>3.0432982103376267E-5</v>
          </cell>
        </row>
        <row r="172">
          <cell r="C172">
            <v>2.9797287546471883E-5</v>
          </cell>
        </row>
        <row r="173">
          <cell r="C173">
            <v>3.0699251900369703E-5</v>
          </cell>
        </row>
        <row r="174">
          <cell r="C174">
            <v>3.0352040300124725E-5</v>
          </cell>
        </row>
        <row r="175">
          <cell r="C175">
            <v>2.9321370712189613E-5</v>
          </cell>
        </row>
        <row r="176">
          <cell r="C176">
            <v>2.9468970281043604E-5</v>
          </cell>
        </row>
        <row r="177">
          <cell r="C177">
            <v>2.8808490766308393E-5</v>
          </cell>
        </row>
        <row r="178">
          <cell r="C178">
            <v>3.0225014334963984E-5</v>
          </cell>
        </row>
        <row r="179">
          <cell r="C179">
            <v>2.962203373052762E-5</v>
          </cell>
        </row>
        <row r="180">
          <cell r="C180">
            <v>3.214160925248832E-5</v>
          </cell>
        </row>
        <row r="181">
          <cell r="C181">
            <v>3.1419901858596732E-5</v>
          </cell>
        </row>
        <row r="182">
          <cell r="C182">
            <v>3.1933030118293487E-5</v>
          </cell>
        </row>
        <row r="183">
          <cell r="C183">
            <v>3.1925443871263126E-5</v>
          </cell>
        </row>
        <row r="184">
          <cell r="C184">
            <v>3.1907749802723244E-5</v>
          </cell>
        </row>
        <row r="185">
          <cell r="C185">
            <v>3.200411517305506E-5</v>
          </cell>
        </row>
        <row r="186">
          <cell r="C186">
            <v>3.2153961671229827E-5</v>
          </cell>
        </row>
        <row r="187">
          <cell r="C187">
            <v>3.232644129158532E-5</v>
          </cell>
        </row>
        <row r="188">
          <cell r="C188">
            <v>3.2249008824531698E-5</v>
          </cell>
        </row>
        <row r="189">
          <cell r="C189">
            <v>3.235315662310753E-5</v>
          </cell>
        </row>
        <row r="190">
          <cell r="C190">
            <v>3.2361193997688367E-5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3.1022345614708594E-5</v>
          </cell>
        </row>
        <row r="168">
          <cell r="C168">
            <v>3.0384099553515817E-5</v>
          </cell>
        </row>
        <row r="169">
          <cell r="C169">
            <v>3.0363892274674882E-5</v>
          </cell>
        </row>
        <row r="170">
          <cell r="C170">
            <v>3.0582261022854311E-5</v>
          </cell>
        </row>
        <row r="171">
          <cell r="C171">
            <v>3.0712673032784642E-5</v>
          </cell>
        </row>
        <row r="172">
          <cell r="C172">
            <v>3.0028632919483751E-5</v>
          </cell>
        </row>
        <row r="173">
          <cell r="C173">
            <v>3.0850130679073503E-5</v>
          </cell>
        </row>
        <row r="174">
          <cell r="C174">
            <v>3.0555951368191598E-5</v>
          </cell>
        </row>
        <row r="175">
          <cell r="C175">
            <v>2.9660613271085804E-5</v>
          </cell>
        </row>
        <row r="176">
          <cell r="C176">
            <v>2.9851427830762211E-5</v>
          </cell>
        </row>
        <row r="177">
          <cell r="C177">
            <v>2.920537667923252E-5</v>
          </cell>
        </row>
        <row r="178">
          <cell r="C178">
            <v>3.0521300437353525E-5</v>
          </cell>
        </row>
        <row r="179">
          <cell r="C179">
            <v>2.9988684990256792E-5</v>
          </cell>
        </row>
        <row r="180">
          <cell r="C180">
            <v>3.0730459111353297E-5</v>
          </cell>
        </row>
        <row r="181">
          <cell r="C181">
            <v>3.2212214481833955E-5</v>
          </cell>
        </row>
        <row r="182">
          <cell r="C182">
            <v>3.1948265439331912E-5</v>
          </cell>
        </row>
        <row r="183">
          <cell r="C183">
            <v>3.2259449876974849E-5</v>
          </cell>
        </row>
        <row r="184">
          <cell r="C184">
            <v>3.2058459147275969E-5</v>
          </cell>
        </row>
        <row r="185">
          <cell r="C185">
            <v>3.2230097361672904E-5</v>
          </cell>
        </row>
        <row r="186">
          <cell r="C186">
            <v>3.2309651360719619E-5</v>
          </cell>
        </row>
        <row r="187">
          <cell r="C187">
            <v>3.2464452647305407E-5</v>
          </cell>
        </row>
        <row r="188">
          <cell r="C188">
            <v>3.2684729175584633E-5</v>
          </cell>
        </row>
        <row r="189">
          <cell r="C189">
            <v>3.2486122532038817E-5</v>
          </cell>
        </row>
        <row r="190">
          <cell r="C190">
            <v>3.2610507921881937E-5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3.082380670376319E-5</v>
          </cell>
        </row>
        <row r="168">
          <cell r="C168">
            <v>3.0393100163013875E-5</v>
          </cell>
        </row>
        <row r="169">
          <cell r="C169">
            <v>3.0611793264759207E-5</v>
          </cell>
        </row>
        <row r="170">
          <cell r="C170">
            <v>3.0370820654182639E-5</v>
          </cell>
        </row>
        <row r="171">
          <cell r="C171">
            <v>3.079750427660698E-5</v>
          </cell>
        </row>
        <row r="172">
          <cell r="C172">
            <v>3.0252880204045932E-5</v>
          </cell>
        </row>
        <row r="173">
          <cell r="C173">
            <v>3.0455363910431797E-5</v>
          </cell>
        </row>
        <row r="174">
          <cell r="C174">
            <v>3.0423822182722583E-5</v>
          </cell>
        </row>
        <row r="175">
          <cell r="C175">
            <v>3.0051524222258519E-5</v>
          </cell>
        </row>
        <row r="176">
          <cell r="C176">
            <v>3.009224371127479E-5</v>
          </cell>
        </row>
        <row r="177">
          <cell r="C177">
            <v>2.9579964357085455E-5</v>
          </cell>
        </row>
        <row r="178">
          <cell r="C178">
            <v>2.9969332706751324E-5</v>
          </cell>
        </row>
        <row r="179">
          <cell r="C179">
            <v>2.9784167197225691E-5</v>
          </cell>
        </row>
        <row r="180">
          <cell r="C180">
            <v>2.9854405345200777E-5</v>
          </cell>
        </row>
        <row r="181">
          <cell r="C181">
            <v>2.9871580233762651E-5</v>
          </cell>
        </row>
        <row r="182">
          <cell r="C182">
            <v>2.9789563768159664E-5</v>
          </cell>
        </row>
        <row r="183">
          <cell r="C183">
            <v>2.9891957213195211E-5</v>
          </cell>
        </row>
        <row r="184">
          <cell r="C184">
            <v>2.9850315791030478E-5</v>
          </cell>
        </row>
        <row r="185">
          <cell r="C185">
            <v>2.990750734581184E-5</v>
          </cell>
        </row>
        <row r="186">
          <cell r="C186">
            <v>2.9968154606798201E-5</v>
          </cell>
        </row>
        <row r="187">
          <cell r="C187">
            <v>3.0075693447809726E-5</v>
          </cell>
        </row>
        <row r="188">
          <cell r="C188">
            <v>3.0243781231653988E-5</v>
          </cell>
        </row>
        <row r="189">
          <cell r="C189">
            <v>2.9960579189001086E-5</v>
          </cell>
        </row>
        <row r="190">
          <cell r="C190">
            <v>3.0193347236123197E-5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3.1024246972212273E-5</v>
          </cell>
        </row>
        <row r="168">
          <cell r="C168">
            <v>3.0401559777606459E-5</v>
          </cell>
        </row>
        <row r="169">
          <cell r="C169">
            <v>3.0431046328895172E-5</v>
          </cell>
        </row>
        <row r="170">
          <cell r="C170">
            <v>3.0672065724817048E-5</v>
          </cell>
        </row>
        <row r="171">
          <cell r="C171">
            <v>3.0790433480983783E-5</v>
          </cell>
        </row>
        <row r="172">
          <cell r="C172">
            <v>3.0191327635240098E-5</v>
          </cell>
        </row>
        <row r="173">
          <cell r="C173">
            <v>3.1115782805062839E-5</v>
          </cell>
        </row>
        <row r="174">
          <cell r="C174">
            <v>3.0813202492497174E-5</v>
          </cell>
        </row>
        <row r="175">
          <cell r="C175">
            <v>2.9819726019689931E-5</v>
          </cell>
        </row>
        <row r="176">
          <cell r="C176">
            <v>3.0020484417416293E-5</v>
          </cell>
        </row>
        <row r="177">
          <cell r="C177">
            <v>2.9360997897347965E-5</v>
          </cell>
        </row>
        <row r="178">
          <cell r="C178">
            <v>3.0664086851391384E-5</v>
          </cell>
        </row>
        <row r="179">
          <cell r="C179">
            <v>2.9996220752153789E-5</v>
          </cell>
        </row>
        <row r="180">
          <cell r="C180">
            <v>3.081950679328612E-5</v>
          </cell>
        </row>
        <row r="181">
          <cell r="C181">
            <v>3.2732655439615842E-5</v>
          </cell>
        </row>
        <row r="182">
          <cell r="C182">
            <v>3.1466710585106937E-5</v>
          </cell>
        </row>
        <row r="183">
          <cell r="C183">
            <v>3.2371785511838564E-5</v>
          </cell>
        </row>
        <row r="184">
          <cell r="C184">
            <v>3.193116746549687E-5</v>
          </cell>
        </row>
        <row r="185">
          <cell r="C185">
            <v>3.2185692335408544E-5</v>
          </cell>
        </row>
        <row r="186">
          <cell r="C186">
            <v>3.224282050397218E-5</v>
          </cell>
        </row>
        <row r="187">
          <cell r="C187">
            <v>3.2462399903758324E-5</v>
          </cell>
        </row>
        <row r="188">
          <cell r="C188">
            <v>3.2753492529143436E-5</v>
          </cell>
        </row>
        <row r="189">
          <cell r="C189">
            <v>3.196322142022425E-5</v>
          </cell>
        </row>
        <row r="190">
          <cell r="C190">
            <v>3.253236440509338E-5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3.1028492370964999E-5</v>
          </cell>
        </row>
        <row r="168">
          <cell r="C168">
            <v>3.0437999810680746E-5</v>
          </cell>
        </row>
        <row r="169">
          <cell r="C169">
            <v>3.0481419012774115E-5</v>
          </cell>
        </row>
        <row r="170">
          <cell r="C170">
            <v>3.0762309658720691E-5</v>
          </cell>
        </row>
        <row r="171">
          <cell r="C171">
            <v>3.0860765699924472E-5</v>
          </cell>
        </row>
        <row r="172">
          <cell r="C172">
            <v>3.0327976285780395E-5</v>
          </cell>
        </row>
        <row r="173">
          <cell r="C173">
            <v>3.1258392939963477E-5</v>
          </cell>
        </row>
        <row r="174">
          <cell r="C174">
            <v>3.0959409191020944E-5</v>
          </cell>
        </row>
        <row r="175">
          <cell r="C175">
            <v>2.9989073542744343E-5</v>
          </cell>
        </row>
        <row r="176">
          <cell r="C176">
            <v>3.0204482875518024E-5</v>
          </cell>
        </row>
        <row r="177">
          <cell r="C177">
            <v>2.9581024150448409E-5</v>
          </cell>
        </row>
        <row r="178">
          <cell r="C178">
            <v>3.0855600930423696E-5</v>
          </cell>
        </row>
        <row r="179">
          <cell r="C179">
            <v>3.0025061859183782E-5</v>
          </cell>
        </row>
        <row r="180">
          <cell r="C180">
            <v>3.0681348720243694E-5</v>
          </cell>
        </row>
        <row r="181">
          <cell r="C181">
            <v>3.2133625226807954E-5</v>
          </cell>
        </row>
        <row r="182">
          <cell r="C182">
            <v>3.1105796374684244E-5</v>
          </cell>
        </row>
        <row r="183">
          <cell r="C183">
            <v>3.1911817162247374E-5</v>
          </cell>
        </row>
        <row r="184">
          <cell r="C184">
            <v>3.296041421811186E-5</v>
          </cell>
        </row>
        <row r="185">
          <cell r="C185">
            <v>3.2670588658717512E-5</v>
          </cell>
        </row>
        <row r="186">
          <cell r="C186">
            <v>3.2879771866362223E-5</v>
          </cell>
        </row>
        <row r="187">
          <cell r="C187">
            <v>3.2946142993791266E-5</v>
          </cell>
        </row>
        <row r="188">
          <cell r="C188">
            <v>3.3234045837124732E-5</v>
          </cell>
        </row>
        <row r="189">
          <cell r="C189">
            <v>3.2371952598688548E-5</v>
          </cell>
        </row>
        <row r="190">
          <cell r="C190">
            <v>3.2905681064820112E-5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3.1037838185155372E-5</v>
          </cell>
        </row>
        <row r="168">
          <cell r="C168">
            <v>3.0456597924845806E-5</v>
          </cell>
        </row>
        <row r="169">
          <cell r="C169">
            <v>3.0586952114585661E-5</v>
          </cell>
        </row>
        <row r="170">
          <cell r="C170">
            <v>3.0921977493028758E-5</v>
          </cell>
        </row>
        <row r="171">
          <cell r="C171">
            <v>3.1024032074097223E-5</v>
          </cell>
        </row>
        <row r="172">
          <cell r="C172">
            <v>3.0619698146666332E-5</v>
          </cell>
        </row>
        <row r="173">
          <cell r="C173">
            <v>3.1667987089695795E-5</v>
          </cell>
        </row>
        <row r="174">
          <cell r="C174">
            <v>3.1319486468026773E-5</v>
          </cell>
        </row>
        <row r="175">
          <cell r="C175">
            <v>3.0305498609233005E-5</v>
          </cell>
        </row>
        <row r="176">
          <cell r="C176">
            <v>3.0620864500117775E-5</v>
          </cell>
        </row>
        <row r="177">
          <cell r="C177">
            <v>2.9999904291647848E-5</v>
          </cell>
        </row>
        <row r="178">
          <cell r="C178">
            <v>3.1283882698481167E-5</v>
          </cell>
        </row>
        <row r="179">
          <cell r="C179">
            <v>3.1868856600433347E-5</v>
          </cell>
        </row>
        <row r="180">
          <cell r="C180">
            <v>3.2493444721064162E-5</v>
          </cell>
        </row>
        <row r="181">
          <cell r="C181">
            <v>3.3045149324739619E-5</v>
          </cell>
        </row>
        <row r="182">
          <cell r="C182">
            <v>3.2642959386291395E-5</v>
          </cell>
        </row>
        <row r="183">
          <cell r="C183">
            <v>3.307996714803577E-5</v>
          </cell>
        </row>
        <row r="184">
          <cell r="C184">
            <v>3.340742289982877E-5</v>
          </cell>
        </row>
        <row r="185">
          <cell r="C185">
            <v>2.9873890880367554E-5</v>
          </cell>
        </row>
        <row r="186">
          <cell r="C186">
            <v>3.1681302168572482E-5</v>
          </cell>
        </row>
        <row r="187">
          <cell r="C187">
            <v>3.1280486328333607E-5</v>
          </cell>
        </row>
        <row r="188">
          <cell r="C188">
            <v>3.2131250779661273E-5</v>
          </cell>
        </row>
        <row r="189">
          <cell r="C189">
            <v>3.1066674573817382E-5</v>
          </cell>
        </row>
        <row r="190">
          <cell r="C190">
            <v>3.190419945073731E-5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3.1034880104820356E-5</v>
          </cell>
        </row>
        <row r="168">
          <cell r="C168">
            <v>3.0491362174809755E-5</v>
          </cell>
        </row>
        <row r="169">
          <cell r="C169">
            <v>3.061993457557032E-5</v>
          </cell>
        </row>
        <row r="170">
          <cell r="C170">
            <v>3.0980124568854606E-5</v>
          </cell>
        </row>
        <row r="171">
          <cell r="C171">
            <v>3.1067151072699766E-5</v>
          </cell>
        </row>
        <row r="172">
          <cell r="C172">
            <v>3.0678618411427739E-5</v>
          </cell>
        </row>
        <row r="173">
          <cell r="C173">
            <v>3.1700249357785639E-5</v>
          </cell>
        </row>
        <row r="174">
          <cell r="C174">
            <v>3.1352910894320625E-5</v>
          </cell>
        </row>
        <row r="175">
          <cell r="C175">
            <v>3.0398001528382949E-5</v>
          </cell>
        </row>
        <row r="176">
          <cell r="C176">
            <v>3.0715711688316555E-5</v>
          </cell>
        </row>
        <row r="177">
          <cell r="C177">
            <v>3.012950502603677E-5</v>
          </cell>
        </row>
        <row r="178">
          <cell r="C178">
            <v>3.1404165495372485E-5</v>
          </cell>
        </row>
        <row r="179">
          <cell r="C179">
            <v>3.1764926305309945E-5</v>
          </cell>
        </row>
        <row r="180">
          <cell r="C180">
            <v>3.2419531900117303E-5</v>
          </cell>
        </row>
        <row r="181">
          <cell r="C181">
            <v>3.2906164190775809E-5</v>
          </cell>
        </row>
        <row r="182">
          <cell r="C182">
            <v>3.2587071664255583E-5</v>
          </cell>
        </row>
        <row r="183">
          <cell r="C183">
            <v>3.2981278943850164E-5</v>
          </cell>
        </row>
        <row r="184">
          <cell r="C184">
            <v>3.3287387736087047E-5</v>
          </cell>
        </row>
        <row r="185">
          <cell r="C185">
            <v>2.9909401114512296E-5</v>
          </cell>
        </row>
        <row r="186">
          <cell r="C186">
            <v>3.2288214224205283E-5</v>
          </cell>
        </row>
        <row r="187">
          <cell r="C187">
            <v>3.1648413228342589E-5</v>
          </cell>
        </row>
        <row r="188">
          <cell r="C188">
            <v>3.2508673043207905E-5</v>
          </cell>
        </row>
        <row r="189">
          <cell r="C189">
            <v>3.1381466354462998E-5</v>
          </cell>
        </row>
        <row r="190">
          <cell r="C190">
            <v>3.2206197499300818E-5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3.4300738941637019E-5</v>
          </cell>
        </row>
        <row r="108">
          <cell r="C108">
            <v>3.3776836346499817E-5</v>
          </cell>
        </row>
        <row r="109">
          <cell r="C109">
            <v>3.353157494927237E-5</v>
          </cell>
        </row>
        <row r="110">
          <cell r="C110">
            <v>3.4937299040400577E-5</v>
          </cell>
        </row>
        <row r="111">
          <cell r="C111">
            <v>3.3790929830714974E-5</v>
          </cell>
        </row>
        <row r="112">
          <cell r="C112">
            <v>3.522796623950792E-5</v>
          </cell>
        </row>
        <row r="113">
          <cell r="C113">
            <v>3.359301731743291E-5</v>
          </cell>
        </row>
        <row r="114">
          <cell r="C114">
            <v>3.4549708898985084E-5</v>
          </cell>
        </row>
        <row r="115">
          <cell r="C115">
            <v>3.4583133529447188E-5</v>
          </cell>
        </row>
        <row r="116">
          <cell r="C116">
            <v>3.5450446322463398E-5</v>
          </cell>
        </row>
        <row r="117">
          <cell r="C117">
            <v>3.4237489509063686E-5</v>
          </cell>
        </row>
        <row r="118">
          <cell r="C118">
            <v>3.3791801404913645E-5</v>
          </cell>
        </row>
        <row r="119">
          <cell r="C119">
            <v>3.2121815394967861E-5</v>
          </cell>
        </row>
        <row r="120">
          <cell r="C120">
            <v>3.3679381618704716E-5</v>
          </cell>
        </row>
        <row r="121">
          <cell r="C121">
            <v>3.1308287772769785E-5</v>
          </cell>
        </row>
        <row r="122">
          <cell r="C122">
            <v>3.2538794112763969E-5</v>
          </cell>
        </row>
        <row r="123">
          <cell r="C123">
            <v>3.2548718593648711E-5</v>
          </cell>
        </row>
        <row r="124">
          <cell r="C124">
            <v>3.2967589183661167E-5</v>
          </cell>
        </row>
        <row r="125">
          <cell r="C125">
            <v>3.270504338953464E-5</v>
          </cell>
        </row>
        <row r="126">
          <cell r="C126">
            <v>3.3390404930637277E-5</v>
          </cell>
        </row>
        <row r="127">
          <cell r="C127">
            <v>3.3428188402432692E-5</v>
          </cell>
        </row>
        <row r="128">
          <cell r="C128">
            <v>3.3908668841107208E-5</v>
          </cell>
        </row>
        <row r="129">
          <cell r="C129">
            <v>3.3966898827968427E-5</v>
          </cell>
        </row>
        <row r="130">
          <cell r="C130">
            <v>3.3765616310941537E-5</v>
          </cell>
        </row>
      </sheetData>
      <sheetData sheetId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3.1048413556057067E-5</v>
          </cell>
        </row>
        <row r="168">
          <cell r="C168">
            <v>3.0507729452920455E-5</v>
          </cell>
        </row>
        <row r="169">
          <cell r="C169">
            <v>3.0619395480615188E-5</v>
          </cell>
        </row>
        <row r="170">
          <cell r="C170">
            <v>3.098923205859576E-5</v>
          </cell>
        </row>
        <row r="171">
          <cell r="C171">
            <v>3.105757689626938E-5</v>
          </cell>
        </row>
        <row r="172">
          <cell r="C172">
            <v>3.0656878253602506E-5</v>
          </cell>
        </row>
        <row r="173">
          <cell r="C173">
            <v>3.1643290330112831E-5</v>
          </cell>
        </row>
        <row r="174">
          <cell r="C174">
            <v>3.1322644173878677E-5</v>
          </cell>
        </row>
        <row r="175">
          <cell r="C175">
            <v>3.0392375561180733E-5</v>
          </cell>
        </row>
        <row r="176">
          <cell r="C176">
            <v>3.0672824807100949E-5</v>
          </cell>
        </row>
        <row r="177">
          <cell r="C177">
            <v>3.0116967794747328E-5</v>
          </cell>
        </row>
        <row r="178">
          <cell r="C178">
            <v>3.1376298354685202E-5</v>
          </cell>
        </row>
        <row r="179">
          <cell r="C179">
            <v>3.182643581407806E-5</v>
          </cell>
        </row>
        <row r="180">
          <cell r="C180">
            <v>3.2494402321706573E-5</v>
          </cell>
        </row>
        <row r="181">
          <cell r="C181">
            <v>3.3020831400440097E-5</v>
          </cell>
        </row>
        <row r="182">
          <cell r="C182">
            <v>3.2679154460159794E-5</v>
          </cell>
        </row>
        <row r="183">
          <cell r="C183">
            <v>3.3068636703374251E-5</v>
          </cell>
        </row>
        <row r="184">
          <cell r="C184">
            <v>3.3416055695420186E-5</v>
          </cell>
        </row>
        <row r="185">
          <cell r="C185">
            <v>2.99072162738963E-5</v>
          </cell>
        </row>
        <row r="186">
          <cell r="C186">
            <v>3.2356318458454587E-5</v>
          </cell>
        </row>
        <row r="187">
          <cell r="C187">
            <v>3.2115793527224981E-5</v>
          </cell>
        </row>
        <row r="188">
          <cell r="C188">
            <v>3.2775335602994048E-5</v>
          </cell>
        </row>
        <row r="189">
          <cell r="C189">
            <v>3.1891021604639034E-5</v>
          </cell>
        </row>
        <row r="190">
          <cell r="C190">
            <v>3.2521622304066712E-5</v>
          </cell>
        </row>
      </sheetData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3.1016799624833154E-5</v>
          </cell>
        </row>
        <row r="168">
          <cell r="C168">
            <v>3.0478702577415878E-5</v>
          </cell>
        </row>
        <row r="169">
          <cell r="C169">
            <v>3.0537009788787893E-5</v>
          </cell>
        </row>
        <row r="170">
          <cell r="C170">
            <v>3.0982215605992054E-5</v>
          </cell>
        </row>
        <row r="171">
          <cell r="C171">
            <v>3.0990154372609036E-5</v>
          </cell>
        </row>
        <row r="172">
          <cell r="C172">
            <v>3.0570966687662075E-5</v>
          </cell>
        </row>
        <row r="173">
          <cell r="C173">
            <v>3.1483049472167672E-5</v>
          </cell>
        </row>
        <row r="174">
          <cell r="C174">
            <v>3.1239419811412382E-5</v>
          </cell>
        </row>
        <row r="175">
          <cell r="C175">
            <v>3.0392712142545038E-5</v>
          </cell>
        </row>
        <row r="176">
          <cell r="C176">
            <v>3.0591992234246758E-5</v>
          </cell>
        </row>
        <row r="177">
          <cell r="C177">
            <v>3.0124163874220046E-5</v>
          </cell>
        </row>
        <row r="178">
          <cell r="C178">
            <v>3.136312594041629E-5</v>
          </cell>
        </row>
        <row r="179">
          <cell r="C179">
            <v>3.1971113346788101E-5</v>
          </cell>
        </row>
        <row r="180">
          <cell r="C180">
            <v>3.2654111057824615E-5</v>
          </cell>
        </row>
        <row r="181">
          <cell r="C181">
            <v>3.3216629590023184E-5</v>
          </cell>
        </row>
        <row r="182">
          <cell r="C182">
            <v>3.2863744623028737E-5</v>
          </cell>
        </row>
        <row r="183">
          <cell r="C183">
            <v>3.3265821305179879E-5</v>
          </cell>
        </row>
        <row r="184">
          <cell r="C184">
            <v>3.3648560454455123E-5</v>
          </cell>
        </row>
        <row r="185">
          <cell r="C185">
            <v>3.0065035846247436E-5</v>
          </cell>
        </row>
        <row r="186">
          <cell r="C186">
            <v>3.2565065780618817E-5</v>
          </cell>
        </row>
        <row r="187">
          <cell r="C187">
            <v>3.2253821810075365E-5</v>
          </cell>
        </row>
        <row r="188">
          <cell r="C188">
            <v>3.1766171625167359E-5</v>
          </cell>
        </row>
        <row r="189">
          <cell r="C189">
            <v>3.1521635412328045E-5</v>
          </cell>
        </row>
        <row r="190">
          <cell r="C190">
            <v>3.1825232662043543E-5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3.1027623318271678E-5</v>
          </cell>
        </row>
        <row r="168">
          <cell r="C168">
            <v>3.049738212690097E-5</v>
          </cell>
        </row>
        <row r="169">
          <cell r="C169">
            <v>3.0587158832320638E-5</v>
          </cell>
        </row>
        <row r="170">
          <cell r="C170">
            <v>3.1034150781830904E-5</v>
          </cell>
        </row>
        <row r="171">
          <cell r="C171">
            <v>3.1050590674827358E-5</v>
          </cell>
        </row>
        <row r="172">
          <cell r="C172">
            <v>3.0668278853955835E-5</v>
          </cell>
        </row>
        <row r="173">
          <cell r="C173">
            <v>3.1607925530802278E-5</v>
          </cell>
        </row>
        <row r="174">
          <cell r="C174">
            <v>3.1343276570451797E-5</v>
          </cell>
        </row>
        <row r="175">
          <cell r="C175">
            <v>3.048762290203517E-5</v>
          </cell>
        </row>
        <row r="176">
          <cell r="C176">
            <v>3.072199435485195E-5</v>
          </cell>
        </row>
        <row r="177">
          <cell r="C177">
            <v>3.0248567358694557E-5</v>
          </cell>
        </row>
        <row r="178">
          <cell r="C178">
            <v>3.1483779134159293E-5</v>
          </cell>
        </row>
        <row r="179">
          <cell r="C179">
            <v>3.2082991234461139E-5</v>
          </cell>
        </row>
        <row r="180">
          <cell r="C180">
            <v>3.2776706629341391E-5</v>
          </cell>
        </row>
        <row r="181">
          <cell r="C181">
            <v>3.3355674811850951E-5</v>
          </cell>
        </row>
        <row r="182">
          <cell r="C182">
            <v>3.2995092904633014E-5</v>
          </cell>
        </row>
        <row r="183">
          <cell r="C183">
            <v>3.3401908788875094E-5</v>
          </cell>
        </row>
        <row r="184">
          <cell r="C184">
            <v>3.3795632020408391E-5</v>
          </cell>
        </row>
        <row r="185">
          <cell r="C185">
            <v>3.0119129794579822E-5</v>
          </cell>
        </row>
        <row r="186">
          <cell r="C186">
            <v>3.2679035086740876E-5</v>
          </cell>
        </row>
        <row r="187">
          <cell r="C187">
            <v>3.235663199388933E-5</v>
          </cell>
        </row>
        <row r="188">
          <cell r="C188">
            <v>3.1855467043741611E-5</v>
          </cell>
        </row>
        <row r="189">
          <cell r="C189">
            <v>3.135551146536446E-5</v>
          </cell>
        </row>
        <row r="190">
          <cell r="C190">
            <v>3.1812034002316892E-5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3.0850065526334471E-5</v>
          </cell>
        </row>
        <row r="180">
          <cell r="C180">
            <v>3.1400874219180497E-5</v>
          </cell>
        </row>
        <row r="181">
          <cell r="C181">
            <v>3.2165473867192177E-5</v>
          </cell>
        </row>
        <row r="182">
          <cell r="C182">
            <v>3.1992263742702965E-5</v>
          </cell>
        </row>
        <row r="183">
          <cell r="C183">
            <v>3.2522975781464722E-5</v>
          </cell>
        </row>
        <row r="184">
          <cell r="C184">
            <v>3.2953208472855143E-5</v>
          </cell>
        </row>
        <row r="185">
          <cell r="C185">
            <v>2.9687220308125898E-5</v>
          </cell>
        </row>
        <row r="186">
          <cell r="C186">
            <v>3.2007080353150654E-5</v>
          </cell>
        </row>
        <row r="187">
          <cell r="C187">
            <v>3.1776166641932853E-5</v>
          </cell>
        </row>
        <row r="188">
          <cell r="C188">
            <v>3.1323191927927027E-5</v>
          </cell>
        </row>
        <row r="189">
          <cell r="C189">
            <v>3.0950616095158756E-5</v>
          </cell>
        </row>
        <row r="190">
          <cell r="C190">
            <v>3.2678579141260815E-5</v>
          </cell>
        </row>
        <row r="191">
          <cell r="C191">
            <v>3.2113852848939083E-5</v>
          </cell>
        </row>
        <row r="192">
          <cell r="C192">
            <v>3.2413122433362849E-5</v>
          </cell>
        </row>
        <row r="193">
          <cell r="C193">
            <v>3.2284735286704242E-5</v>
          </cell>
        </row>
        <row r="194">
          <cell r="C194">
            <v>3.2332425198004337E-5</v>
          </cell>
        </row>
        <row r="195">
          <cell r="C195">
            <v>3.232484694483574E-5</v>
          </cell>
        </row>
        <row r="196">
          <cell r="C196">
            <v>3.2344802685861579E-5</v>
          </cell>
        </row>
        <row r="197">
          <cell r="C197">
            <v>3.2476268218427949E-5</v>
          </cell>
        </row>
        <row r="198">
          <cell r="C198">
            <v>3.2395587662513233E-5</v>
          </cell>
        </row>
        <row r="199">
          <cell r="C199">
            <v>3.2446874368243249E-5</v>
          </cell>
        </row>
        <row r="200">
          <cell r="C200">
            <v>3.2434666929922294E-5</v>
          </cell>
        </row>
        <row r="201">
          <cell r="C201">
            <v>3.2451021714767372E-5</v>
          </cell>
        </row>
        <row r="202">
          <cell r="C202">
            <v>3.245280599850302E-5</v>
          </cell>
        </row>
      </sheetData>
      <sheetData sheetId="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2.7800868526222755E-5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3.0896604477775225E-5</v>
          </cell>
        </row>
        <row r="180">
          <cell r="C180">
            <v>3.1390130046679916E-5</v>
          </cell>
        </row>
        <row r="181">
          <cell r="C181">
            <v>3.2120327190188792E-5</v>
          </cell>
        </row>
        <row r="182">
          <cell r="C182">
            <v>3.1855866064921479E-5</v>
          </cell>
        </row>
        <row r="183">
          <cell r="C183">
            <v>3.2353405423624807E-5</v>
          </cell>
        </row>
        <row r="184">
          <cell r="C184">
            <v>3.2765808337792903E-5</v>
          </cell>
        </row>
        <row r="185">
          <cell r="C185">
            <v>2.9501455451018463E-5</v>
          </cell>
        </row>
        <row r="186">
          <cell r="C186">
            <v>3.1941938357488043E-5</v>
          </cell>
        </row>
        <row r="187">
          <cell r="C187">
            <v>3.1592568319128884E-5</v>
          </cell>
        </row>
        <row r="188">
          <cell r="C188">
            <v>3.1176799466416856E-5</v>
          </cell>
        </row>
        <row r="189">
          <cell r="C189">
            <v>3.0883433900316314E-5</v>
          </cell>
        </row>
        <row r="190">
          <cell r="C190">
            <v>3.2561462116099566E-5</v>
          </cell>
        </row>
        <row r="191">
          <cell r="C191">
            <v>3.4054648281266095E-5</v>
          </cell>
        </row>
        <row r="192">
          <cell r="C192">
            <v>3.3399733483050877E-5</v>
          </cell>
        </row>
        <row r="193">
          <cell r="C193">
            <v>3.3521637271446937E-5</v>
          </cell>
        </row>
        <row r="194">
          <cell r="C194">
            <v>3.3277550413620836E-5</v>
          </cell>
        </row>
        <row r="195">
          <cell r="C195">
            <v>3.3247168113637095E-5</v>
          </cell>
        </row>
        <row r="196">
          <cell r="C196">
            <v>3.3136902262454192E-5</v>
          </cell>
        </row>
        <row r="197">
          <cell r="C197">
            <v>3.3197831486012429E-5</v>
          </cell>
        </row>
        <row r="198">
          <cell r="C198">
            <v>3.3000634168199381E-5</v>
          </cell>
        </row>
        <row r="199">
          <cell r="C199">
            <v>3.3018917388879612E-5</v>
          </cell>
        </row>
        <row r="200">
          <cell r="C200">
            <v>3.2934119119437601E-5</v>
          </cell>
        </row>
        <row r="201">
          <cell r="C201">
            <v>3.2904973492735292E-5</v>
          </cell>
        </row>
        <row r="202">
          <cell r="C202">
            <v>3.2857043488247868E-5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3.087205431867022E-5</v>
          </cell>
        </row>
        <row r="180">
          <cell r="C180">
            <v>3.1344963162635914E-5</v>
          </cell>
        </row>
        <row r="181">
          <cell r="C181">
            <v>3.2091290946917181E-5</v>
          </cell>
        </row>
        <row r="182">
          <cell r="C182">
            <v>3.1803998308324191E-5</v>
          </cell>
        </row>
        <row r="183">
          <cell r="C183">
            <v>3.22997366750035E-5</v>
          </cell>
        </row>
        <row r="184">
          <cell r="C184">
            <v>3.2728005480535712E-5</v>
          </cell>
        </row>
        <row r="185">
          <cell r="C185">
            <v>2.9415163334883157E-5</v>
          </cell>
        </row>
        <row r="186">
          <cell r="C186">
            <v>3.1881362237107567E-5</v>
          </cell>
        </row>
        <row r="187">
          <cell r="C187">
            <v>3.1512895469425477E-5</v>
          </cell>
        </row>
        <row r="188">
          <cell r="C188">
            <v>3.1085027983940311E-5</v>
          </cell>
        </row>
        <row r="189">
          <cell r="C189">
            <v>3.0819717868281316E-5</v>
          </cell>
        </row>
        <row r="190">
          <cell r="C190">
            <v>3.2510674108276583E-5</v>
          </cell>
        </row>
        <row r="191">
          <cell r="C191">
            <v>3.4019571038204502E-5</v>
          </cell>
        </row>
        <row r="192">
          <cell r="C192">
            <v>3.3157458079586817E-5</v>
          </cell>
        </row>
        <row r="193">
          <cell r="C193">
            <v>3.3427583516042611E-5</v>
          </cell>
        </row>
        <row r="194">
          <cell r="C194">
            <v>3.3141292219677492E-5</v>
          </cell>
        </row>
        <row r="195">
          <cell r="C195">
            <v>3.3149822994812535E-5</v>
          </cell>
        </row>
        <row r="196">
          <cell r="C196">
            <v>3.303886611811104E-5</v>
          </cell>
        </row>
        <row r="197">
          <cell r="C197">
            <v>3.3108488977486467E-5</v>
          </cell>
        </row>
        <row r="198">
          <cell r="C198">
            <v>3.2928285347526478E-5</v>
          </cell>
        </row>
        <row r="199">
          <cell r="C199">
            <v>3.2873204005908536E-5</v>
          </cell>
        </row>
        <row r="200">
          <cell r="C200">
            <v>3.2860977274489896E-5</v>
          </cell>
        </row>
        <row r="201">
          <cell r="C201">
            <v>3.2812886023038775E-5</v>
          </cell>
        </row>
        <row r="202">
          <cell r="C202">
            <v>3.2786845901837902E-5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3.0989322310775072E-5</v>
          </cell>
        </row>
        <row r="180">
          <cell r="C180">
            <v>3.1395265197418652E-5</v>
          </cell>
        </row>
        <row r="181">
          <cell r="C181">
            <v>3.2016134604165135E-5</v>
          </cell>
        </row>
        <row r="182">
          <cell r="C182">
            <v>3.1727483318366506E-5</v>
          </cell>
        </row>
        <row r="183">
          <cell r="C183">
            <v>3.2087183621864858E-5</v>
          </cell>
        </row>
        <row r="184">
          <cell r="C184">
            <v>3.2438081431574493E-5</v>
          </cell>
        </row>
        <row r="185">
          <cell r="C185">
            <v>2.9685444275198161E-5</v>
          </cell>
        </row>
        <row r="186">
          <cell r="C186">
            <v>3.1801588481548372E-5</v>
          </cell>
        </row>
        <row r="187">
          <cell r="C187">
            <v>3.1513514516900576E-5</v>
          </cell>
        </row>
        <row r="188">
          <cell r="C188">
            <v>3.1111365080957951E-5</v>
          </cell>
        </row>
        <row r="189">
          <cell r="C189">
            <v>3.0952171436811678E-5</v>
          </cell>
        </row>
        <row r="190">
          <cell r="C190">
            <v>3.2374313662538229E-5</v>
          </cell>
        </row>
        <row r="191">
          <cell r="C191">
            <v>3.3533041623852421E-5</v>
          </cell>
        </row>
        <row r="192">
          <cell r="C192">
            <v>3.2713702261008063E-5</v>
          </cell>
        </row>
        <row r="193">
          <cell r="C193">
            <v>3.5669714214724113E-5</v>
          </cell>
        </row>
        <row r="194">
          <cell r="C194">
            <v>3.4148877691604392E-5</v>
          </cell>
        </row>
        <row r="195">
          <cell r="C195">
            <v>3.4531862199928971E-5</v>
          </cell>
        </row>
        <row r="196">
          <cell r="C196">
            <v>3.4062314606476958E-5</v>
          </cell>
        </row>
        <row r="197">
          <cell r="C197">
            <v>3.41379526307989E-5</v>
          </cell>
        </row>
        <row r="198">
          <cell r="C198">
            <v>3.3801167799868961E-5</v>
          </cell>
        </row>
        <row r="199">
          <cell r="C199">
            <v>3.3685706115378157E-5</v>
          </cell>
        </row>
        <row r="200">
          <cell r="C200">
            <v>3.3612124291126622E-5</v>
          </cell>
        </row>
        <row r="201">
          <cell r="C201">
            <v>3.3473327420621638E-5</v>
          </cell>
        </row>
        <row r="202">
          <cell r="C202">
            <v>3.3390356110350874E-5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3.0939018937671299E-5</v>
          </cell>
        </row>
        <row r="180">
          <cell r="C180">
            <v>3.1321254395344207E-5</v>
          </cell>
        </row>
        <row r="181">
          <cell r="C181">
            <v>3.1951173721038253E-5</v>
          </cell>
        </row>
        <row r="182">
          <cell r="C182">
            <v>3.1630693430209954E-5</v>
          </cell>
        </row>
        <row r="183">
          <cell r="C183">
            <v>3.19905005072124E-5</v>
          </cell>
        </row>
        <row r="184">
          <cell r="C184">
            <v>3.2353656420615353E-5</v>
          </cell>
        </row>
        <row r="185">
          <cell r="C185">
            <v>2.9535125303339164E-5</v>
          </cell>
        </row>
        <row r="186">
          <cell r="C186">
            <v>3.1714097034705027E-5</v>
          </cell>
        </row>
        <row r="187">
          <cell r="C187">
            <v>3.1373479013132009E-5</v>
          </cell>
        </row>
        <row r="188">
          <cell r="C188">
            <v>3.0974341941353994E-5</v>
          </cell>
        </row>
        <row r="189">
          <cell r="C189">
            <v>3.0831552721265861E-5</v>
          </cell>
        </row>
        <row r="190">
          <cell r="C190">
            <v>3.2281648349078226E-5</v>
          </cell>
        </row>
        <row r="191">
          <cell r="C191">
            <v>3.3438259483926324E-5</v>
          </cell>
        </row>
        <row r="192">
          <cell r="C192">
            <v>3.2616014816592419E-5</v>
          </cell>
        </row>
        <row r="193">
          <cell r="C193">
            <v>3.5645795608356698E-5</v>
          </cell>
        </row>
        <row r="194">
          <cell r="C194">
            <v>3.4144099126482356E-5</v>
          </cell>
        </row>
        <row r="195">
          <cell r="C195">
            <v>3.4570340336995818E-5</v>
          </cell>
        </row>
        <row r="196">
          <cell r="C196">
            <v>3.4076008607588902E-5</v>
          </cell>
        </row>
        <row r="197">
          <cell r="C197">
            <v>3.4169883163586294E-5</v>
          </cell>
        </row>
        <row r="198">
          <cell r="C198">
            <v>3.3825408372406301E-5</v>
          </cell>
        </row>
        <row r="199">
          <cell r="C199">
            <v>3.3710411296264639E-5</v>
          </cell>
        </row>
        <row r="200">
          <cell r="C200">
            <v>3.3634932337912586E-5</v>
          </cell>
        </row>
        <row r="201">
          <cell r="C201">
            <v>3.3490682221420476E-5</v>
          </cell>
        </row>
        <row r="202">
          <cell r="C202">
            <v>3.3410145436324402E-5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3.085802505683275E-5</v>
          </cell>
        </row>
        <row r="180">
          <cell r="C180">
            <v>3.1217248980942569E-5</v>
          </cell>
        </row>
        <row r="181">
          <cell r="C181">
            <v>3.1840487541945794E-5</v>
          </cell>
        </row>
        <row r="182">
          <cell r="C182">
            <v>3.1478219348718387E-5</v>
          </cell>
        </row>
        <row r="183">
          <cell r="C183">
            <v>3.1825889633106035E-5</v>
          </cell>
        </row>
        <row r="184">
          <cell r="C184">
            <v>3.2213979297647238E-5</v>
          </cell>
        </row>
        <row r="185">
          <cell r="C185">
            <v>2.9278234443823868E-5</v>
          </cell>
        </row>
        <row r="186">
          <cell r="C186">
            <v>3.1527175238211398E-5</v>
          </cell>
        </row>
        <row r="187">
          <cell r="C187">
            <v>3.116125750561306E-5</v>
          </cell>
        </row>
        <row r="188">
          <cell r="C188">
            <v>3.0745801221756718E-5</v>
          </cell>
        </row>
        <row r="189">
          <cell r="C189">
            <v>3.0643253203272549E-5</v>
          </cell>
        </row>
        <row r="190">
          <cell r="C190">
            <v>3.2133020408212133E-5</v>
          </cell>
        </row>
        <row r="191">
          <cell r="C191">
            <v>3.3323224207344523E-5</v>
          </cell>
        </row>
        <row r="192">
          <cell r="C192">
            <v>3.2469024775581838E-5</v>
          </cell>
        </row>
        <row r="193">
          <cell r="C193">
            <v>3.5613047372686617E-5</v>
          </cell>
        </row>
        <row r="194">
          <cell r="C194">
            <v>3.4049194412177829E-5</v>
          </cell>
        </row>
        <row r="195">
          <cell r="C195">
            <v>3.5153787641183456E-5</v>
          </cell>
        </row>
        <row r="196">
          <cell r="C196">
            <v>3.4331517550589286E-5</v>
          </cell>
        </row>
        <row r="197">
          <cell r="C197">
            <v>3.452303161491775E-5</v>
          </cell>
        </row>
        <row r="198">
          <cell r="C198">
            <v>3.4116095659910599E-5</v>
          </cell>
        </row>
        <row r="199">
          <cell r="C199">
            <v>3.4017791931548696E-5</v>
          </cell>
        </row>
        <row r="200">
          <cell r="C200">
            <v>3.3900649133209456E-5</v>
          </cell>
        </row>
        <row r="201">
          <cell r="C201">
            <v>3.3755777878390165E-5</v>
          </cell>
        </row>
        <row r="202">
          <cell r="C202">
            <v>3.3667028578242211E-5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2.7800868526222755E-5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2.97033007287108E-5</v>
          </cell>
        </row>
        <row r="180">
          <cell r="C180">
            <v>2.9850608450337145E-5</v>
          </cell>
        </row>
        <row r="181">
          <cell r="C181">
            <v>2.9963230048558698E-5</v>
          </cell>
        </row>
        <row r="182">
          <cell r="C182">
            <v>2.9833023003829016E-5</v>
          </cell>
        </row>
        <row r="183">
          <cell r="C183">
            <v>2.9894874819594588E-5</v>
          </cell>
        </row>
        <row r="184">
          <cell r="C184">
            <v>2.9873661627844021E-5</v>
          </cell>
        </row>
        <row r="185">
          <cell r="C185">
            <v>2.902869990177448E-5</v>
          </cell>
        </row>
        <row r="186">
          <cell r="C186">
            <v>2.9536982665376306E-5</v>
          </cell>
        </row>
        <row r="187">
          <cell r="C187">
            <v>2.9676895089569394E-5</v>
          </cell>
        </row>
        <row r="188">
          <cell r="C188">
            <v>2.9622134092499703E-5</v>
          </cell>
        </row>
        <row r="189">
          <cell r="C189">
            <v>2.968604248853342E-5</v>
          </cell>
        </row>
        <row r="190">
          <cell r="C190">
            <v>3.0013672942070339E-5</v>
          </cell>
        </row>
        <row r="191">
          <cell r="C191">
            <v>3.0443716749083817E-5</v>
          </cell>
        </row>
        <row r="192">
          <cell r="C192">
            <v>3.0426660335178342E-5</v>
          </cell>
        </row>
        <row r="193">
          <cell r="C193">
            <v>3.1099859704363954E-5</v>
          </cell>
        </row>
        <row r="194">
          <cell r="C194">
            <v>3.0545342302359485E-5</v>
          </cell>
        </row>
        <row r="195">
          <cell r="C195">
            <v>3.090387017099533E-5</v>
          </cell>
        </row>
        <row r="196">
          <cell r="C196">
            <v>3.0207569059528927E-5</v>
          </cell>
        </row>
        <row r="197">
          <cell r="C197">
            <v>3.0568581333641072E-5</v>
          </cell>
        </row>
        <row r="198">
          <cell r="C198">
            <v>3.0387854039468051E-5</v>
          </cell>
        </row>
        <row r="199">
          <cell r="C199">
            <v>3.0479609383476549E-5</v>
          </cell>
        </row>
        <row r="200">
          <cell r="C200">
            <v>3.0492846483385697E-5</v>
          </cell>
        </row>
        <row r="201">
          <cell r="C201">
            <v>3.0518496527909197E-5</v>
          </cell>
        </row>
        <row r="202">
          <cell r="C202">
            <v>3.0553006079243917E-5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3.4211027687197934E-5</v>
          </cell>
        </row>
        <row r="108">
          <cell r="C108">
            <v>3.390613125825063E-5</v>
          </cell>
        </row>
        <row r="109">
          <cell r="C109">
            <v>3.3876117542625392E-5</v>
          </cell>
        </row>
        <row r="110">
          <cell r="C110">
            <v>3.4754769404474966E-5</v>
          </cell>
        </row>
        <row r="111">
          <cell r="C111">
            <v>3.3738914876094629E-5</v>
          </cell>
        </row>
        <row r="112">
          <cell r="C112">
            <v>3.4498901333902792E-5</v>
          </cell>
        </row>
        <row r="113">
          <cell r="C113">
            <v>3.3510086968891279E-5</v>
          </cell>
        </row>
        <row r="114">
          <cell r="C114">
            <v>3.4197065669078483E-5</v>
          </cell>
        </row>
        <row r="115">
          <cell r="C115">
            <v>3.4384075550273111E-5</v>
          </cell>
        </row>
        <row r="116">
          <cell r="C116">
            <v>3.4492892817890644E-5</v>
          </cell>
        </row>
        <row r="117">
          <cell r="C117">
            <v>3.3761065885613572E-5</v>
          </cell>
        </row>
        <row r="118">
          <cell r="C118">
            <v>3.3715535080240571E-5</v>
          </cell>
        </row>
        <row r="119">
          <cell r="C119">
            <v>3.3057668752532849E-5</v>
          </cell>
        </row>
        <row r="120">
          <cell r="C120">
            <v>3.4337911804905864E-5</v>
          </cell>
        </row>
        <row r="121">
          <cell r="C121">
            <v>3.2766494974173259E-5</v>
          </cell>
        </row>
        <row r="122">
          <cell r="C122">
            <v>3.3591774302025543E-5</v>
          </cell>
        </row>
        <row r="123">
          <cell r="C123">
            <v>3.4037632134373308E-5</v>
          </cell>
        </row>
        <row r="124">
          <cell r="C124">
            <v>3.4372479471238492E-5</v>
          </cell>
        </row>
        <row r="125">
          <cell r="C125">
            <v>3.3222003397982648E-5</v>
          </cell>
        </row>
        <row r="126">
          <cell r="C126">
            <v>3.3744206879832032E-5</v>
          </cell>
        </row>
        <row r="127">
          <cell r="C127">
            <v>3.367752798322906E-5</v>
          </cell>
        </row>
        <row r="128">
          <cell r="C128">
            <v>3.4030267492875836E-5</v>
          </cell>
        </row>
        <row r="129">
          <cell r="C129">
            <v>3.4005951287039285E-5</v>
          </cell>
        </row>
        <row r="130">
          <cell r="C130">
            <v>3.361293747360601E-5</v>
          </cell>
        </row>
      </sheetData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2.7522713614870638E-5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3.0778659247052682E-5</v>
          </cell>
        </row>
        <row r="180">
          <cell r="C180">
            <v>3.1115652845669705E-5</v>
          </cell>
        </row>
        <row r="181">
          <cell r="C181">
            <v>3.1697273633249019E-5</v>
          </cell>
        </row>
        <row r="182">
          <cell r="C182">
            <v>3.1338592071138411E-5</v>
          </cell>
        </row>
        <row r="183">
          <cell r="C183">
            <v>3.1700379810118358E-5</v>
          </cell>
        </row>
        <row r="184">
          <cell r="C184">
            <v>3.2050995857429838E-5</v>
          </cell>
        </row>
        <row r="185">
          <cell r="C185">
            <v>2.9194958017992168E-5</v>
          </cell>
        </row>
        <row r="186">
          <cell r="C186">
            <v>3.1418245484405742E-5</v>
          </cell>
        </row>
        <row r="187">
          <cell r="C187">
            <v>3.1065219724699957E-5</v>
          </cell>
        </row>
        <row r="188">
          <cell r="C188">
            <v>3.067764855556165E-5</v>
          </cell>
        </row>
        <row r="189">
          <cell r="C189">
            <v>3.0495649235754749E-5</v>
          </cell>
        </row>
        <row r="190">
          <cell r="C190">
            <v>3.1981729919088846E-5</v>
          </cell>
        </row>
        <row r="191">
          <cell r="C191">
            <v>3.3128141694719507E-5</v>
          </cell>
        </row>
        <row r="192">
          <cell r="C192">
            <v>3.22816411907223E-5</v>
          </cell>
        </row>
        <row r="193">
          <cell r="C193">
            <v>3.5335414221045674E-5</v>
          </cell>
        </row>
        <row r="194">
          <cell r="C194">
            <v>3.3793882626848582E-5</v>
          </cell>
        </row>
        <row r="195">
          <cell r="C195">
            <v>3.4925652838517283E-5</v>
          </cell>
        </row>
        <row r="196">
          <cell r="C196">
            <v>3.2703280814407509E-5</v>
          </cell>
        </row>
        <row r="197">
          <cell r="C197">
            <v>3.5089992570060657E-5</v>
          </cell>
        </row>
        <row r="198">
          <cell r="C198">
            <v>3.3683050246836473E-5</v>
          </cell>
        </row>
        <row r="199">
          <cell r="C199">
            <v>3.4046556331369467E-5</v>
          </cell>
        </row>
        <row r="200">
          <cell r="C200">
            <v>3.3724798108826184E-5</v>
          </cell>
        </row>
        <row r="201">
          <cell r="C201">
            <v>3.3670391721091553E-5</v>
          </cell>
        </row>
        <row r="202">
          <cell r="C202">
            <v>3.354313964390948E-5</v>
          </cell>
        </row>
      </sheetData>
      <sheetData sheetId="1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3.0701698455526519E-5</v>
          </cell>
        </row>
        <row r="180">
          <cell r="C180">
            <v>3.1014882306811296E-5</v>
          </cell>
        </row>
        <row r="181">
          <cell r="C181">
            <v>3.1592921784691767E-5</v>
          </cell>
        </row>
        <row r="182">
          <cell r="C182">
            <v>3.1209625289973674E-5</v>
          </cell>
        </row>
        <row r="183">
          <cell r="C183">
            <v>3.1569811574903014E-5</v>
          </cell>
        </row>
        <row r="184">
          <cell r="C184">
            <v>3.1916022112037425E-5</v>
          </cell>
        </row>
        <row r="185">
          <cell r="C185">
            <v>2.9040875577568267E-5</v>
          </cell>
        </row>
        <row r="186">
          <cell r="C186">
            <v>3.1284176176246403E-5</v>
          </cell>
        </row>
        <row r="187">
          <cell r="C187">
            <v>3.0900301407904507E-5</v>
          </cell>
        </row>
        <row r="188">
          <cell r="C188">
            <v>3.0531815915849034E-5</v>
          </cell>
        </row>
        <row r="189">
          <cell r="C189">
            <v>3.0356214065068699E-5</v>
          </cell>
        </row>
        <row r="190">
          <cell r="C190">
            <v>3.1835874144237263E-5</v>
          </cell>
        </row>
        <row r="191">
          <cell r="C191">
            <v>3.2979252655801287E-5</v>
          </cell>
        </row>
        <row r="192">
          <cell r="C192">
            <v>3.2153984109507374E-5</v>
          </cell>
        </row>
        <row r="193">
          <cell r="C193">
            <v>3.5213239016393445E-5</v>
          </cell>
        </row>
        <row r="194">
          <cell r="C194">
            <v>3.3645866484825988E-5</v>
          </cell>
        </row>
        <row r="195">
          <cell r="C195">
            <v>3.4779580218422604E-5</v>
          </cell>
        </row>
        <row r="196">
          <cell r="C196">
            <v>3.2558110220094928E-5</v>
          </cell>
        </row>
        <row r="197">
          <cell r="C197">
            <v>3.4936827281642115E-5</v>
          </cell>
        </row>
        <row r="198">
          <cell r="C198">
            <v>3.4884993231116385E-5</v>
          </cell>
        </row>
        <row r="199">
          <cell r="C199">
            <v>3.4556057978723899E-5</v>
          </cell>
        </row>
        <row r="200">
          <cell r="C200">
            <v>3.4448023189710629E-5</v>
          </cell>
        </row>
        <row r="201">
          <cell r="C201">
            <v>3.41967737133032E-5</v>
          </cell>
        </row>
        <row r="202">
          <cell r="C202">
            <v>3.4084054205919349E-5</v>
          </cell>
        </row>
      </sheetData>
      <sheetData sheetId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2.7800868526222755E-5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2.9624106191865044E-5</v>
          </cell>
        </row>
        <row r="180">
          <cell r="C180">
            <v>2.9685001170493228E-5</v>
          </cell>
        </row>
        <row r="181">
          <cell r="C181">
            <v>2.9760988686176341E-5</v>
          </cell>
        </row>
        <row r="182">
          <cell r="C182">
            <v>2.9702340241571192E-5</v>
          </cell>
        </row>
        <row r="183">
          <cell r="C183">
            <v>2.9721488638495276E-5</v>
          </cell>
        </row>
        <row r="184">
          <cell r="C184">
            <v>2.9636180826951413E-5</v>
          </cell>
        </row>
        <row r="185">
          <cell r="C185">
            <v>2.9164499324742056E-5</v>
          </cell>
        </row>
        <row r="186">
          <cell r="C186">
            <v>2.924317902966921E-5</v>
          </cell>
        </row>
        <row r="187">
          <cell r="C187">
            <v>2.9517691764737112E-5</v>
          </cell>
        </row>
        <row r="188">
          <cell r="C188">
            <v>2.951637638789749E-5</v>
          </cell>
        </row>
        <row r="189">
          <cell r="C189">
            <v>2.957204074522304E-5</v>
          </cell>
        </row>
        <row r="190">
          <cell r="C190">
            <v>2.9678054950673982E-5</v>
          </cell>
        </row>
        <row r="191">
          <cell r="C191">
            <v>3.0056525568890635E-5</v>
          </cell>
        </row>
        <row r="192">
          <cell r="C192">
            <v>3.0252597700154176E-5</v>
          </cell>
        </row>
        <row r="193">
          <cell r="C193">
            <v>3.0521546009457917E-5</v>
          </cell>
        </row>
        <row r="194">
          <cell r="C194">
            <v>3.0307848109734663E-5</v>
          </cell>
        </row>
        <row r="195">
          <cell r="C195">
            <v>3.0529888398923978E-5</v>
          </cell>
        </row>
        <row r="196">
          <cell r="C196">
            <v>3.0152372080889532E-5</v>
          </cell>
        </row>
        <row r="197">
          <cell r="C197">
            <v>3.0484403963665505E-5</v>
          </cell>
        </row>
        <row r="198">
          <cell r="C198">
            <v>3.093281993720954E-5</v>
          </cell>
        </row>
        <row r="199">
          <cell r="C199">
            <v>3.1052959350448772E-5</v>
          </cell>
        </row>
        <row r="200">
          <cell r="C200">
            <v>3.1085405100481932E-5</v>
          </cell>
        </row>
        <row r="201">
          <cell r="C201">
            <v>3.1097911682416894E-5</v>
          </cell>
        </row>
        <row r="202">
          <cell r="C202">
            <v>3.1127464962371958E-5</v>
          </cell>
        </row>
      </sheetData>
      <sheetData sheetId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3.1365664801819486E-5</v>
          </cell>
        </row>
        <row r="180">
          <cell r="C180">
            <v>3.1677366165870494E-5</v>
          </cell>
        </row>
        <row r="181">
          <cell r="C181">
            <v>3.2063331945910857E-5</v>
          </cell>
        </row>
        <row r="182">
          <cell r="C182">
            <v>3.1726294671396781E-5</v>
          </cell>
        </row>
        <row r="183">
          <cell r="C183">
            <v>3.1889959067655295E-5</v>
          </cell>
        </row>
        <row r="184">
          <cell r="C184">
            <v>3.2188237984017208E-5</v>
          </cell>
        </row>
        <row r="185">
          <cell r="C185">
            <v>3.0358974103158778E-5</v>
          </cell>
        </row>
        <row r="186">
          <cell r="C186">
            <v>3.1816025304849045E-5</v>
          </cell>
        </row>
        <row r="187">
          <cell r="C187">
            <v>3.1438947922327159E-5</v>
          </cell>
        </row>
        <row r="188">
          <cell r="C188">
            <v>3.1200388288575974E-5</v>
          </cell>
        </row>
        <row r="189">
          <cell r="C189">
            <v>3.1331650381422717E-5</v>
          </cell>
        </row>
        <row r="190">
          <cell r="C190">
            <v>3.2206759142307355E-5</v>
          </cell>
        </row>
        <row r="191">
          <cell r="C191">
            <v>3.2774030292175732E-5</v>
          </cell>
        </row>
        <row r="192">
          <cell r="C192">
            <v>3.2265173138399942E-5</v>
          </cell>
        </row>
        <row r="193">
          <cell r="C193">
            <v>3.4201903753295934E-5</v>
          </cell>
        </row>
        <row r="194">
          <cell r="C194">
            <v>3.30939801073464E-5</v>
          </cell>
        </row>
        <row r="195">
          <cell r="C195">
            <v>3.352823587835253E-5</v>
          </cell>
        </row>
        <row r="196">
          <cell r="C196">
            <v>3.2276195456339713E-5</v>
          </cell>
        </row>
        <row r="197">
          <cell r="C197">
            <v>3.3703416507291397E-5</v>
          </cell>
        </row>
        <row r="198">
          <cell r="C198">
            <v>3.376699456773929E-5</v>
          </cell>
        </row>
        <row r="199">
          <cell r="C199">
            <v>3.4805637584887918E-5</v>
          </cell>
        </row>
        <row r="200">
          <cell r="C200">
            <v>3.3271454733631162E-5</v>
          </cell>
        </row>
        <row r="201">
          <cell r="C201">
            <v>3.4044753199104372E-5</v>
          </cell>
        </row>
        <row r="202">
          <cell r="C202">
            <v>3.3551071297313679E-5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3.1209118426328313E-5</v>
          </cell>
        </row>
        <row r="180">
          <cell r="C180">
            <v>3.1531292278797776E-5</v>
          </cell>
        </row>
        <row r="181">
          <cell r="C181">
            <v>3.1933672650712522E-5</v>
          </cell>
        </row>
        <row r="182">
          <cell r="C182">
            <v>3.1616280249955617E-5</v>
          </cell>
        </row>
        <row r="183">
          <cell r="C183">
            <v>3.1793397683507522E-5</v>
          </cell>
        </row>
        <row r="184">
          <cell r="C184">
            <v>3.2077125030343769E-5</v>
          </cell>
        </row>
        <row r="185">
          <cell r="C185">
            <v>3.0258299641165779E-5</v>
          </cell>
        </row>
        <row r="186">
          <cell r="C186">
            <v>3.1702180320707865E-5</v>
          </cell>
        </row>
        <row r="187">
          <cell r="C187">
            <v>3.1322738476769518E-5</v>
          </cell>
        </row>
        <row r="188">
          <cell r="C188">
            <v>3.1099377283047775E-5</v>
          </cell>
        </row>
        <row r="189">
          <cell r="C189">
            <v>3.1216031994355333E-5</v>
          </cell>
        </row>
        <row r="190">
          <cell r="C190">
            <v>3.2078082128308176E-5</v>
          </cell>
        </row>
        <row r="191">
          <cell r="C191">
            <v>3.2672097741567737E-5</v>
          </cell>
        </row>
        <row r="192">
          <cell r="C192">
            <v>3.2188554103797348E-5</v>
          </cell>
        </row>
        <row r="193">
          <cell r="C193">
            <v>3.4117498079112004E-5</v>
          </cell>
        </row>
        <row r="194">
          <cell r="C194">
            <v>3.3025913539421861E-5</v>
          </cell>
        </row>
        <row r="195">
          <cell r="C195">
            <v>3.3519108206911336E-5</v>
          </cell>
        </row>
        <row r="196">
          <cell r="C196">
            <v>3.2234737179698635E-5</v>
          </cell>
        </row>
        <row r="197">
          <cell r="C197">
            <v>3.3664502899835031E-5</v>
          </cell>
        </row>
        <row r="198">
          <cell r="C198">
            <v>3.3720900944848642E-5</v>
          </cell>
        </row>
        <row r="199">
          <cell r="C199">
            <v>3.4777257562986973E-5</v>
          </cell>
        </row>
        <row r="200">
          <cell r="C200">
            <v>3.3261228511484798E-5</v>
          </cell>
        </row>
        <row r="201">
          <cell r="C201">
            <v>3.3963088923653048E-5</v>
          </cell>
        </row>
        <row r="202">
          <cell r="C202">
            <v>3.3499308757393661E-5</v>
          </cell>
        </row>
      </sheetData>
      <sheetData sheetId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3.2025380324375847E-5</v>
          </cell>
        </row>
        <row r="192">
          <cell r="C192">
            <v>3.1175294181307317E-5</v>
          </cell>
        </row>
        <row r="193">
          <cell r="C193">
            <v>3.4537498012919787E-5</v>
          </cell>
        </row>
        <row r="194">
          <cell r="C194">
            <v>3.2759218130362632E-5</v>
          </cell>
        </row>
        <row r="195">
          <cell r="C195">
            <v>3.4115602886102926E-5</v>
          </cell>
        </row>
        <row r="196">
          <cell r="C196">
            <v>3.1577693941486155E-5</v>
          </cell>
        </row>
        <row r="197">
          <cell r="C197">
            <v>3.4381395192154847E-5</v>
          </cell>
        </row>
        <row r="198">
          <cell r="C198">
            <v>3.4321217088814439E-5</v>
          </cell>
        </row>
        <row r="199">
          <cell r="C199">
            <v>3.6481238148915795E-5</v>
          </cell>
        </row>
        <row r="200">
          <cell r="C200">
            <v>3.3814549998044489E-5</v>
          </cell>
        </row>
        <row r="201">
          <cell r="C201">
            <v>3.5090067245660061E-5</v>
          </cell>
        </row>
        <row r="202">
          <cell r="C202">
            <v>3.5665339527166512E-5</v>
          </cell>
        </row>
        <row r="203">
          <cell r="C203">
            <v>3.5088006599595877E-5</v>
          </cell>
        </row>
        <row r="204">
          <cell r="C204">
            <v>3.5029056325592207E-5</v>
          </cell>
        </row>
        <row r="205">
          <cell r="C205">
            <v>3.4652453438233114E-5</v>
          </cell>
        </row>
        <row r="206">
          <cell r="C206">
            <v>3.4575729076630692E-5</v>
          </cell>
        </row>
        <row r="207">
          <cell r="C207">
            <v>3.4295663295004916E-5</v>
          </cell>
        </row>
        <row r="208">
          <cell r="C208">
            <v>3.4193803002323682E-5</v>
          </cell>
        </row>
        <row r="209">
          <cell r="C209">
            <v>3.4669417856143732E-5</v>
          </cell>
        </row>
        <row r="210">
          <cell r="C210">
            <v>3.3952935219992705E-5</v>
          </cell>
        </row>
        <row r="211">
          <cell r="C211">
            <v>3.4061749103210843E-5</v>
          </cell>
        </row>
        <row r="212">
          <cell r="C212">
            <v>3.3781038471670959E-5</v>
          </cell>
        </row>
        <row r="213">
          <cell r="C213">
            <v>3.3713724077417735E-5</v>
          </cell>
        </row>
        <row r="214">
          <cell r="C214">
            <v>3.3557998696096502E-5</v>
          </cell>
        </row>
      </sheetData>
      <sheetData sheetId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3.1970418007956889E-5</v>
          </cell>
        </row>
        <row r="192">
          <cell r="C192">
            <v>3.1137759653265582E-5</v>
          </cell>
        </row>
        <row r="193">
          <cell r="C193">
            <v>3.4397901087625586E-5</v>
          </cell>
        </row>
        <row r="194">
          <cell r="C194">
            <v>3.2681594629480035E-5</v>
          </cell>
        </row>
        <row r="195">
          <cell r="C195">
            <v>3.4094510359485022E-5</v>
          </cell>
        </row>
        <row r="196">
          <cell r="C196">
            <v>3.1551172701082679E-5</v>
          </cell>
        </row>
        <row r="197">
          <cell r="C197">
            <v>3.4338359143976822E-5</v>
          </cell>
        </row>
        <row r="198">
          <cell r="C198">
            <v>3.4282442339379258E-5</v>
          </cell>
        </row>
        <row r="199">
          <cell r="C199">
            <v>3.6417742851071089E-5</v>
          </cell>
        </row>
        <row r="200">
          <cell r="C200">
            <v>3.3820593362402335E-5</v>
          </cell>
        </row>
        <row r="201">
          <cell r="C201">
            <v>3.5111512819837921E-5</v>
          </cell>
        </row>
        <row r="202">
          <cell r="C202">
            <v>3.5652573372324863E-5</v>
          </cell>
        </row>
        <row r="203">
          <cell r="C203">
            <v>3.4874486986259991E-5</v>
          </cell>
        </row>
        <row r="204">
          <cell r="C204">
            <v>3.4933228768704602E-5</v>
          </cell>
        </row>
        <row r="205">
          <cell r="C205">
            <v>3.453366857935122E-5</v>
          </cell>
        </row>
        <row r="206">
          <cell r="C206">
            <v>3.448907973782456E-5</v>
          </cell>
        </row>
        <row r="207">
          <cell r="C207">
            <v>3.4217083531431739E-5</v>
          </cell>
        </row>
        <row r="208">
          <cell r="C208">
            <v>3.4126348183941394E-5</v>
          </cell>
        </row>
        <row r="209">
          <cell r="C209">
            <v>3.4691032261374382E-5</v>
          </cell>
        </row>
        <row r="210">
          <cell r="C210">
            <v>3.3781823477576873E-5</v>
          </cell>
        </row>
        <row r="211">
          <cell r="C211">
            <v>3.4037315852305132E-5</v>
          </cell>
        </row>
        <row r="212">
          <cell r="C212">
            <v>3.3698012307797341E-5</v>
          </cell>
        </row>
        <row r="213">
          <cell r="C213">
            <v>3.3668978729342536E-5</v>
          </cell>
        </row>
        <row r="214">
          <cell r="C214">
            <v>3.3504266690699814E-5</v>
          </cell>
        </row>
      </sheetData>
      <sheetData sheetId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3.1987164664143239E-5</v>
          </cell>
        </row>
        <row r="192">
          <cell r="C192">
            <v>3.1083534528481943E-5</v>
          </cell>
        </row>
        <row r="193">
          <cell r="C193">
            <v>3.451362991535676E-5</v>
          </cell>
        </row>
        <row r="194">
          <cell r="C194">
            <v>3.2691999236213015E-5</v>
          </cell>
        </row>
        <row r="195">
          <cell r="C195">
            <v>3.408733751848146E-5</v>
          </cell>
        </row>
        <row r="196">
          <cell r="C196">
            <v>3.1449584442769127E-5</v>
          </cell>
        </row>
        <row r="197">
          <cell r="C197">
            <v>3.433086329499142E-5</v>
          </cell>
        </row>
        <row r="198">
          <cell r="C198">
            <v>3.4262409923773133E-5</v>
          </cell>
        </row>
        <row r="199">
          <cell r="C199">
            <v>3.6484765892472895E-5</v>
          </cell>
        </row>
        <row r="200">
          <cell r="C200">
            <v>3.3755902691982738E-5</v>
          </cell>
        </row>
        <row r="201">
          <cell r="C201">
            <v>3.5057494911359534E-5</v>
          </cell>
        </row>
        <row r="202">
          <cell r="C202">
            <v>3.5638723533988738E-5</v>
          </cell>
        </row>
        <row r="203">
          <cell r="C203">
            <v>3.4807952948152708E-5</v>
          </cell>
        </row>
        <row r="204">
          <cell r="C204">
            <v>3.5337885543649576E-5</v>
          </cell>
        </row>
        <row r="205">
          <cell r="C205">
            <v>3.4697760497181298E-5</v>
          </cell>
        </row>
        <row r="206">
          <cell r="C206">
            <v>3.4727795032043557E-5</v>
          </cell>
        </row>
        <row r="207">
          <cell r="C207">
            <v>3.4384204274613238E-5</v>
          </cell>
        </row>
        <row r="208">
          <cell r="C208">
            <v>3.4302006184264375E-5</v>
          </cell>
        </row>
        <row r="209">
          <cell r="C209">
            <v>3.4867468907581251E-5</v>
          </cell>
        </row>
        <row r="210">
          <cell r="C210">
            <v>3.3909948611789695E-5</v>
          </cell>
        </row>
        <row r="211">
          <cell r="C211">
            <v>3.4073150651095389E-5</v>
          </cell>
        </row>
        <row r="212">
          <cell r="C212">
            <v>3.3791394130892069E-5</v>
          </cell>
        </row>
        <row r="213">
          <cell r="C213">
            <v>3.3723308240305366E-5</v>
          </cell>
        </row>
        <row r="214">
          <cell r="C214">
            <v>3.3567505625242398E-5</v>
          </cell>
        </row>
      </sheetData>
      <sheetData sheetId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3.1815530508003459E-5</v>
          </cell>
        </row>
        <row r="192">
          <cell r="C192">
            <v>3.0936866367971467E-5</v>
          </cell>
        </row>
        <row r="193">
          <cell r="C193">
            <v>3.3983243000269039E-5</v>
          </cell>
        </row>
        <row r="194">
          <cell r="C194">
            <v>3.230946770452913E-5</v>
          </cell>
        </row>
        <row r="195">
          <cell r="C195">
            <v>3.3702009232704353E-5</v>
          </cell>
        </row>
        <row r="196">
          <cell r="C196">
            <v>3.1252090202657021E-5</v>
          </cell>
        </row>
        <row r="197">
          <cell r="C197">
            <v>3.3897463941245065E-5</v>
          </cell>
        </row>
        <row r="198">
          <cell r="C198">
            <v>3.3764460962282624E-5</v>
          </cell>
        </row>
        <row r="199">
          <cell r="C199">
            <v>3.5800423354473951E-5</v>
          </cell>
        </row>
        <row r="200">
          <cell r="C200">
            <v>3.331065073957667E-5</v>
          </cell>
        </row>
        <row r="201">
          <cell r="C201">
            <v>3.4504622043535008E-5</v>
          </cell>
        </row>
        <row r="202">
          <cell r="C202">
            <v>3.5017670914857091E-5</v>
          </cell>
        </row>
        <row r="203">
          <cell r="C203">
            <v>3.4309367815348701E-5</v>
          </cell>
        </row>
        <row r="204">
          <cell r="C204">
            <v>3.4832879344079399E-5</v>
          </cell>
        </row>
        <row r="205">
          <cell r="C205">
            <v>3.7413596068446604E-5</v>
          </cell>
        </row>
        <row r="206">
          <cell r="C206">
            <v>3.5980815185917132E-5</v>
          </cell>
        </row>
        <row r="207">
          <cell r="C207">
            <v>3.6156542670848102E-5</v>
          </cell>
        </row>
        <row r="208">
          <cell r="C208">
            <v>3.5638016123607373E-5</v>
          </cell>
        </row>
        <row r="209">
          <cell r="C209">
            <v>3.6225016052186239E-5</v>
          </cell>
        </row>
        <row r="210">
          <cell r="C210">
            <v>3.5107957183184772E-5</v>
          </cell>
        </row>
        <row r="211">
          <cell r="C211">
            <v>3.5203279388040374E-5</v>
          </cell>
        </row>
        <row r="212">
          <cell r="C212">
            <v>3.4648973647788409E-5</v>
          </cell>
        </row>
        <row r="213">
          <cell r="C213">
            <v>3.4642082127502212E-5</v>
          </cell>
        </row>
        <row r="214">
          <cell r="C214">
            <v>3.4353824515434479E-5</v>
          </cell>
        </row>
      </sheetData>
      <sheetData sheetId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3.1809235693311859E-5</v>
          </cell>
        </row>
        <row r="192">
          <cell r="C192">
            <v>3.0875914108688373E-5</v>
          </cell>
        </row>
        <row r="193">
          <cell r="C193">
            <v>3.4074572616823803E-5</v>
          </cell>
        </row>
        <row r="194">
          <cell r="C194">
            <v>3.2266708472376447E-5</v>
          </cell>
        </row>
        <row r="195">
          <cell r="C195">
            <v>3.3579631840699808E-5</v>
          </cell>
        </row>
        <row r="196">
          <cell r="C196">
            <v>3.1082875248653886E-5</v>
          </cell>
        </row>
        <row r="197">
          <cell r="C197">
            <v>3.3770961005570731E-5</v>
          </cell>
        </row>
        <row r="198">
          <cell r="C198">
            <v>3.3667196755423614E-5</v>
          </cell>
        </row>
        <row r="199">
          <cell r="C199">
            <v>3.5727263683368216E-5</v>
          </cell>
        </row>
        <row r="200">
          <cell r="C200">
            <v>3.3121066312834378E-5</v>
          </cell>
        </row>
        <row r="201">
          <cell r="C201">
            <v>3.4345792374181416E-5</v>
          </cell>
        </row>
        <row r="202">
          <cell r="C202">
            <v>3.4885615577001403E-5</v>
          </cell>
        </row>
        <row r="203">
          <cell r="C203">
            <v>3.4078766826463589E-5</v>
          </cell>
        </row>
        <row r="204">
          <cell r="C204">
            <v>3.4611563306400113E-5</v>
          </cell>
        </row>
        <row r="205">
          <cell r="C205">
            <v>3.733503211076793E-5</v>
          </cell>
        </row>
        <row r="206">
          <cell r="C206">
            <v>3.6991693065202653E-5</v>
          </cell>
        </row>
        <row r="207">
          <cell r="C207">
            <v>3.6686746184620299E-5</v>
          </cell>
        </row>
        <row r="208">
          <cell r="C208">
            <v>3.6341944316456875E-5</v>
          </cell>
        </row>
        <row r="209">
          <cell r="C209">
            <v>3.6812014407592089E-5</v>
          </cell>
        </row>
        <row r="210">
          <cell r="C210">
            <v>3.5739840718300645E-5</v>
          </cell>
        </row>
        <row r="211">
          <cell r="C211">
            <v>3.576210211649194E-5</v>
          </cell>
        </row>
        <row r="212">
          <cell r="C212">
            <v>3.5198438871769442E-5</v>
          </cell>
        </row>
        <row r="213">
          <cell r="C213">
            <v>3.5101816603873336E-5</v>
          </cell>
        </row>
        <row r="214">
          <cell r="C214">
            <v>3.48263742786983E-5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3.4250318410665672E-5</v>
          </cell>
        </row>
        <row r="108">
          <cell r="C108">
            <v>3.3731615873468976E-5</v>
          </cell>
        </row>
        <row r="109">
          <cell r="C109">
            <v>3.3464634223760508E-5</v>
          </cell>
        </row>
        <row r="110">
          <cell r="C110">
            <v>3.4915936407001554E-5</v>
          </cell>
        </row>
        <row r="111">
          <cell r="C111">
            <v>3.3742296479197682E-5</v>
          </cell>
        </row>
        <row r="112">
          <cell r="C112">
            <v>3.5225207798704271E-5</v>
          </cell>
        </row>
        <row r="113">
          <cell r="C113">
            <v>3.3552005627255457E-5</v>
          </cell>
        </row>
        <row r="114">
          <cell r="C114">
            <v>3.4533306880703042E-5</v>
          </cell>
        </row>
        <row r="115">
          <cell r="C115">
            <v>3.4573964769589937E-5</v>
          </cell>
        </row>
        <row r="116">
          <cell r="C116">
            <v>3.5472954609326932E-5</v>
          </cell>
        </row>
        <row r="117">
          <cell r="C117">
            <v>3.4232125340007891E-5</v>
          </cell>
        </row>
        <row r="118">
          <cell r="C118">
            <v>3.3768857265429934E-5</v>
          </cell>
        </row>
        <row r="119">
          <cell r="C119">
            <v>3.2043040893833612E-5</v>
          </cell>
        </row>
        <row r="120">
          <cell r="C120">
            <v>3.3634662047797061E-5</v>
          </cell>
        </row>
        <row r="121">
          <cell r="C121">
            <v>3.11907833726333E-5</v>
          </cell>
        </row>
        <row r="122">
          <cell r="C122">
            <v>3.2451001527483677E-5</v>
          </cell>
        </row>
        <row r="123">
          <cell r="C123">
            <v>3.2460636978542074E-5</v>
          </cell>
        </row>
        <row r="124">
          <cell r="C124">
            <v>3.2895169938922597E-5</v>
          </cell>
        </row>
        <row r="125">
          <cell r="C125">
            <v>3.2135365732547061E-5</v>
          </cell>
        </row>
        <row r="126">
          <cell r="C126">
            <v>3.2713608010009957E-5</v>
          </cell>
        </row>
        <row r="127">
          <cell r="C127">
            <v>3.2986631247258524E-5</v>
          </cell>
        </row>
        <row r="128">
          <cell r="C128">
            <v>3.3567934909540828E-5</v>
          </cell>
        </row>
        <row r="129">
          <cell r="C129">
            <v>3.3732889248988106E-5</v>
          </cell>
        </row>
        <row r="130">
          <cell r="C130">
            <v>3.3582312943320601E-5</v>
          </cell>
        </row>
      </sheetData>
      <sheetData sheetId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3.1748309147688184E-5</v>
          </cell>
        </row>
        <row r="192">
          <cell r="C192">
            <v>3.0806670943153327E-5</v>
          </cell>
        </row>
        <row r="193">
          <cell r="C193">
            <v>3.3979841896508902E-5</v>
          </cell>
        </row>
        <row r="194">
          <cell r="C194">
            <v>3.2167132073952719E-5</v>
          </cell>
        </row>
        <row r="195">
          <cell r="C195">
            <v>3.3497136022051181E-5</v>
          </cell>
        </row>
        <row r="196">
          <cell r="C196">
            <v>3.1002149780673547E-5</v>
          </cell>
        </row>
        <row r="197">
          <cell r="C197">
            <v>3.3671490669101991E-5</v>
          </cell>
        </row>
        <row r="198">
          <cell r="C198">
            <v>3.3559697063694237E-5</v>
          </cell>
        </row>
        <row r="199">
          <cell r="C199">
            <v>3.5617717575332292E-5</v>
          </cell>
        </row>
        <row r="200">
          <cell r="C200">
            <v>3.3025112688185555E-5</v>
          </cell>
        </row>
        <row r="201">
          <cell r="C201">
            <v>3.4268714125099764E-5</v>
          </cell>
        </row>
        <row r="202">
          <cell r="C202">
            <v>3.4785762992964396E-5</v>
          </cell>
        </row>
        <row r="203">
          <cell r="C203">
            <v>3.3987006661309008E-5</v>
          </cell>
        </row>
        <row r="204">
          <cell r="C204">
            <v>3.4520966580130993E-5</v>
          </cell>
        </row>
        <row r="205">
          <cell r="C205">
            <v>3.721999081208892E-5</v>
          </cell>
        </row>
        <row r="206">
          <cell r="C206">
            <v>3.6877840693392051E-5</v>
          </cell>
        </row>
        <row r="207">
          <cell r="C207">
            <v>3.5431351090450183E-5</v>
          </cell>
        </row>
        <row r="208">
          <cell r="C208">
            <v>3.5661113232553863E-5</v>
          </cell>
        </row>
        <row r="209">
          <cell r="C209">
            <v>3.577105420395638E-5</v>
          </cell>
        </row>
        <row r="210">
          <cell r="C210">
            <v>3.4952145756658465E-5</v>
          </cell>
        </row>
        <row r="211">
          <cell r="C211">
            <v>3.4946101129483511E-5</v>
          </cell>
        </row>
        <row r="212">
          <cell r="C212">
            <v>3.4492689863360503E-5</v>
          </cell>
        </row>
        <row r="213">
          <cell r="C213">
            <v>3.4419629223672417E-5</v>
          </cell>
        </row>
        <row r="214">
          <cell r="C214">
            <v>3.4114790069664835E-5</v>
          </cell>
        </row>
      </sheetData>
      <sheetData sheetId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3.1734083427178019E-5</v>
          </cell>
        </row>
        <row r="192">
          <cell r="C192">
            <v>3.0743735036415502E-5</v>
          </cell>
        </row>
        <row r="193">
          <cell r="C193">
            <v>3.3989687331472217E-5</v>
          </cell>
        </row>
        <row r="194">
          <cell r="C194">
            <v>3.2121014180730239E-5</v>
          </cell>
        </row>
        <row r="195">
          <cell r="C195">
            <v>3.3417398580641693E-5</v>
          </cell>
        </row>
        <row r="196">
          <cell r="C196">
            <v>3.0880972524363784E-5</v>
          </cell>
        </row>
        <row r="197">
          <cell r="C197">
            <v>3.3576875151299788E-5</v>
          </cell>
        </row>
        <row r="198">
          <cell r="C198">
            <v>3.3484789675399412E-5</v>
          </cell>
        </row>
        <row r="199">
          <cell r="C199">
            <v>3.5575334173511946E-5</v>
          </cell>
        </row>
        <row r="200">
          <cell r="C200">
            <v>3.2908271677295316E-5</v>
          </cell>
        </row>
        <row r="201">
          <cell r="C201">
            <v>3.4151824317966979E-5</v>
          </cell>
        </row>
        <row r="202">
          <cell r="C202">
            <v>3.4691727922839854E-5</v>
          </cell>
        </row>
        <row r="203">
          <cell r="C203">
            <v>3.386107832236138E-5</v>
          </cell>
        </row>
        <row r="204">
          <cell r="C204">
            <v>3.4399471471838113E-5</v>
          </cell>
        </row>
        <row r="205">
          <cell r="C205">
            <v>3.7180824537610586E-5</v>
          </cell>
        </row>
        <row r="206">
          <cell r="C206">
            <v>3.6802658106419591E-5</v>
          </cell>
        </row>
        <row r="207">
          <cell r="C207">
            <v>3.530997104022222E-5</v>
          </cell>
        </row>
        <row r="208">
          <cell r="C208">
            <v>3.5984927431725458E-5</v>
          </cell>
        </row>
        <row r="209">
          <cell r="C209">
            <v>3.5896922693793972E-5</v>
          </cell>
        </row>
        <row r="210">
          <cell r="C210">
            <v>3.5316442723081034E-5</v>
          </cell>
        </row>
        <row r="211">
          <cell r="C211">
            <v>3.516568798235844E-5</v>
          </cell>
        </row>
        <row r="212">
          <cell r="C212">
            <v>3.4767509279530346E-5</v>
          </cell>
        </row>
        <row r="213">
          <cell r="C213">
            <v>3.4634992497704262E-5</v>
          </cell>
        </row>
        <row r="214">
          <cell r="C214">
            <v>3.433966849951344E-5</v>
          </cell>
        </row>
      </sheetData>
      <sheetData sheetId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3.0633450036295525E-5</v>
          </cell>
        </row>
        <row r="192">
          <cell r="C192">
            <v>3.0163876658098642E-5</v>
          </cell>
        </row>
        <row r="193">
          <cell r="C193">
            <v>3.242180653932037E-5</v>
          </cell>
        </row>
        <row r="194">
          <cell r="C194">
            <v>3.1329426243810732E-5</v>
          </cell>
        </row>
        <row r="195">
          <cell r="C195">
            <v>3.2731288584089102E-5</v>
          </cell>
        </row>
        <row r="196">
          <cell r="C196">
            <v>3.0965897989993514E-5</v>
          </cell>
        </row>
        <row r="197">
          <cell r="C197">
            <v>3.2897800045081128E-5</v>
          </cell>
        </row>
        <row r="198">
          <cell r="C198">
            <v>3.2596200004952715E-5</v>
          </cell>
        </row>
        <row r="199">
          <cell r="C199">
            <v>3.4121229728480495E-5</v>
          </cell>
        </row>
        <row r="200">
          <cell r="C200">
            <v>3.2615117603258287E-5</v>
          </cell>
        </row>
        <row r="201">
          <cell r="C201">
            <v>3.388469566275846E-5</v>
          </cell>
        </row>
        <row r="202">
          <cell r="C202">
            <v>3.3875133208313131E-5</v>
          </cell>
        </row>
        <row r="203">
          <cell r="C203">
            <v>3.3477004752939163E-5</v>
          </cell>
        </row>
        <row r="204">
          <cell r="C204">
            <v>3.3847213331147259E-5</v>
          </cell>
        </row>
        <row r="205">
          <cell r="C205">
            <v>3.5377643501627009E-5</v>
          </cell>
        </row>
        <row r="206">
          <cell r="C206">
            <v>3.5391502527310794E-5</v>
          </cell>
        </row>
        <row r="207">
          <cell r="C207">
            <v>3.4824611037744813E-5</v>
          </cell>
        </row>
        <row r="208">
          <cell r="C208">
            <v>3.5339376306847243E-5</v>
          </cell>
        </row>
        <row r="209">
          <cell r="C209">
            <v>3.7477291567439707E-5</v>
          </cell>
        </row>
        <row r="210">
          <cell r="C210">
            <v>3.5896462235997352E-5</v>
          </cell>
        </row>
        <row r="211">
          <cell r="C211">
            <v>3.6611320672706981E-5</v>
          </cell>
        </row>
        <row r="212">
          <cell r="C212">
            <v>3.5854410643699294E-5</v>
          </cell>
        </row>
        <row r="213">
          <cell r="C213">
            <v>3.6148571770817602E-5</v>
          </cell>
        </row>
        <row r="214">
          <cell r="C214">
            <v>3.5718970900659382E-5</v>
          </cell>
        </row>
      </sheetData>
      <sheetData sheetId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3.0634117515606206E-5</v>
          </cell>
        </row>
        <row r="192">
          <cell r="C192">
            <v>3.0040708422438062E-5</v>
          </cell>
        </row>
        <row r="193">
          <cell r="C193">
            <v>3.2259685207541867E-5</v>
          </cell>
        </row>
        <row r="194">
          <cell r="C194">
            <v>3.1018212116517757E-5</v>
          </cell>
        </row>
        <row r="195">
          <cell r="C195">
            <v>3.2417767063024574E-5</v>
          </cell>
        </row>
        <row r="196">
          <cell r="C196">
            <v>3.0733752928859605E-5</v>
          </cell>
        </row>
        <row r="197">
          <cell r="C197">
            <v>3.2601157117336585E-5</v>
          </cell>
        </row>
        <row r="198">
          <cell r="C198">
            <v>3.2336389406996134E-5</v>
          </cell>
        </row>
        <row r="199">
          <cell r="C199">
            <v>3.374430347640743E-5</v>
          </cell>
        </row>
        <row r="200">
          <cell r="C200">
            <v>3.2166183135401073E-5</v>
          </cell>
        </row>
        <row r="201">
          <cell r="C201">
            <v>3.3472447899917195E-5</v>
          </cell>
        </row>
        <row r="202">
          <cell r="C202">
            <v>3.3505447888105271E-5</v>
          </cell>
        </row>
        <row r="203">
          <cell r="C203">
            <v>3.3044270109103796E-5</v>
          </cell>
        </row>
        <row r="204">
          <cell r="C204">
            <v>3.3466499375795979E-5</v>
          </cell>
        </row>
        <row r="205">
          <cell r="C205">
            <v>3.4952749619094744E-5</v>
          </cell>
        </row>
        <row r="206">
          <cell r="C206">
            <v>3.4780233857748876E-5</v>
          </cell>
        </row>
        <row r="207">
          <cell r="C207">
            <v>3.4217528949945057E-5</v>
          </cell>
        </row>
        <row r="208">
          <cell r="C208">
            <v>3.479463268023989E-5</v>
          </cell>
        </row>
        <row r="209">
          <cell r="C209">
            <v>3.6722960432504819E-5</v>
          </cell>
        </row>
        <row r="210">
          <cell r="C210">
            <v>3.8321592994130926E-5</v>
          </cell>
        </row>
        <row r="211">
          <cell r="C211">
            <v>3.7526668137856015E-5</v>
          </cell>
        </row>
        <row r="212">
          <cell r="C212">
            <v>3.7709348908916957E-5</v>
          </cell>
        </row>
        <row r="213">
          <cell r="C213">
            <v>3.7444931253091706E-5</v>
          </cell>
        </row>
        <row r="214">
          <cell r="C214">
            <v>3.7370238402190827E-5</v>
          </cell>
        </row>
      </sheetData>
      <sheetData sheetId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3.0631079748202249E-5</v>
          </cell>
        </row>
        <row r="192">
          <cell r="C192">
            <v>3.0057706543371881E-5</v>
          </cell>
        </row>
        <row r="193">
          <cell r="C193">
            <v>3.2150098500598393E-5</v>
          </cell>
        </row>
        <row r="194">
          <cell r="C194">
            <v>3.0949118040902734E-5</v>
          </cell>
        </row>
        <row r="195">
          <cell r="C195">
            <v>3.213366447031777E-5</v>
          </cell>
        </row>
        <row r="196">
          <cell r="C196">
            <v>3.0602287185661322E-5</v>
          </cell>
        </row>
        <row r="197">
          <cell r="C197">
            <v>3.2376763514515544E-5</v>
          </cell>
        </row>
        <row r="198">
          <cell r="C198">
            <v>3.2215710981560005E-5</v>
          </cell>
        </row>
        <row r="199">
          <cell r="C199">
            <v>3.3476406403223631E-5</v>
          </cell>
        </row>
        <row r="200">
          <cell r="C200">
            <v>3.195955144444448E-5</v>
          </cell>
        </row>
        <row r="201">
          <cell r="C201">
            <v>3.3151026885218893E-5</v>
          </cell>
        </row>
        <row r="202">
          <cell r="C202">
            <v>3.327270794932729E-5</v>
          </cell>
        </row>
        <row r="203">
          <cell r="C203">
            <v>3.2788273507143459E-5</v>
          </cell>
        </row>
        <row r="204">
          <cell r="C204">
            <v>3.3175505774436418E-5</v>
          </cell>
        </row>
        <row r="205">
          <cell r="C205">
            <v>3.4643223868790246E-5</v>
          </cell>
        </row>
        <row r="206">
          <cell r="C206">
            <v>3.4447625882068724E-5</v>
          </cell>
        </row>
        <row r="207">
          <cell r="C207">
            <v>3.380308726299778E-5</v>
          </cell>
        </row>
        <row r="208">
          <cell r="C208">
            <v>3.4353712402024926E-5</v>
          </cell>
        </row>
        <row r="209">
          <cell r="C209">
            <v>3.6314478157954405E-5</v>
          </cell>
        </row>
        <row r="210">
          <cell r="C210">
            <v>3.7762382364877901E-5</v>
          </cell>
        </row>
        <row r="211">
          <cell r="C211">
            <v>3.6634224255891148E-5</v>
          </cell>
        </row>
        <row r="212">
          <cell r="C212">
            <v>3.6908033692504637E-5</v>
          </cell>
        </row>
        <row r="213">
          <cell r="C213">
            <v>3.6565683112123223E-5</v>
          </cell>
        </row>
        <row r="214">
          <cell r="C214">
            <v>3.6511208971797931E-5</v>
          </cell>
        </row>
      </sheetData>
      <sheetData sheetId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3.0632516192367239E-5</v>
          </cell>
        </row>
        <row r="192">
          <cell r="C192">
            <v>3.0035761369065135E-5</v>
          </cell>
        </row>
        <row r="193">
          <cell r="C193">
            <v>3.2044309178794837E-5</v>
          </cell>
        </row>
        <row r="194">
          <cell r="C194">
            <v>3.0924611529830895E-5</v>
          </cell>
        </row>
        <row r="195">
          <cell r="C195">
            <v>3.1960466763851852E-5</v>
          </cell>
        </row>
        <row r="196">
          <cell r="C196">
            <v>3.0436836723405725E-5</v>
          </cell>
        </row>
        <row r="197">
          <cell r="C197">
            <v>3.2169980835640121E-5</v>
          </cell>
        </row>
        <row r="198">
          <cell r="C198">
            <v>3.2090475412822898E-5</v>
          </cell>
        </row>
        <row r="199">
          <cell r="C199">
            <v>3.3317352626360199E-5</v>
          </cell>
        </row>
        <row r="200">
          <cell r="C200">
            <v>3.1804121926528169E-5</v>
          </cell>
        </row>
        <row r="201">
          <cell r="C201">
            <v>3.2864030786336461E-5</v>
          </cell>
        </row>
        <row r="202">
          <cell r="C202">
            <v>3.3043599152023495E-5</v>
          </cell>
        </row>
        <row r="203">
          <cell r="C203">
            <v>3.2588269959187126E-5</v>
          </cell>
        </row>
        <row r="204">
          <cell r="C204">
            <v>3.2921554908946273E-5</v>
          </cell>
        </row>
        <row r="205">
          <cell r="C205">
            <v>3.4428693960934076E-5</v>
          </cell>
        </row>
        <row r="206">
          <cell r="C206">
            <v>3.428486535884651E-5</v>
          </cell>
        </row>
        <row r="207">
          <cell r="C207">
            <v>3.3517409789142653E-5</v>
          </cell>
        </row>
        <row r="208">
          <cell r="C208">
            <v>3.4024378924860949E-5</v>
          </cell>
        </row>
        <row r="209">
          <cell r="C209">
            <v>3.5988777627634718E-5</v>
          </cell>
        </row>
        <row r="210">
          <cell r="C210">
            <v>3.7512769456087038E-5</v>
          </cell>
        </row>
        <row r="211">
          <cell r="C211">
            <v>3.6323833805876412E-5</v>
          </cell>
        </row>
        <row r="212">
          <cell r="C212">
            <v>3.7842457116893106E-5</v>
          </cell>
        </row>
        <row r="213">
          <cell r="C213">
            <v>3.6932529452652468E-5</v>
          </cell>
        </row>
        <row r="214">
          <cell r="C214">
            <v>3.719372686719448E-5</v>
          </cell>
        </row>
      </sheetData>
      <sheetData sheetId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3.06526009251176E-5</v>
          </cell>
        </row>
        <row r="192">
          <cell r="C192">
            <v>2.992999435981472E-5</v>
          </cell>
        </row>
        <row r="193">
          <cell r="C193">
            <v>3.2179667112454082E-5</v>
          </cell>
        </row>
        <row r="194">
          <cell r="C194">
            <v>3.095604448049287E-5</v>
          </cell>
        </row>
        <row r="195">
          <cell r="C195">
            <v>3.1991086299988192E-5</v>
          </cell>
        </row>
        <row r="196">
          <cell r="C196">
            <v>3.0354170647946048E-5</v>
          </cell>
        </row>
        <row r="197">
          <cell r="C197">
            <v>3.2140636631082711E-5</v>
          </cell>
        </row>
        <row r="198">
          <cell r="C198">
            <v>3.2033665284721271E-5</v>
          </cell>
        </row>
        <row r="199">
          <cell r="C199">
            <v>3.3359422082925459E-5</v>
          </cell>
        </row>
        <row r="200">
          <cell r="C200">
            <v>3.1699472825345442E-5</v>
          </cell>
        </row>
        <row r="201">
          <cell r="C201">
            <v>3.2700817949411607E-5</v>
          </cell>
        </row>
        <row r="202">
          <cell r="C202">
            <v>3.293338751958381E-5</v>
          </cell>
        </row>
        <row r="203">
          <cell r="C203">
            <v>3.2399650659453948E-5</v>
          </cell>
        </row>
        <row r="204">
          <cell r="C204">
            <v>3.2785313147033618E-5</v>
          </cell>
        </row>
        <row r="205">
          <cell r="C205">
            <v>3.4458321556353411E-5</v>
          </cell>
        </row>
        <row r="206">
          <cell r="C206">
            <v>3.4235671081379092E-5</v>
          </cell>
        </row>
        <row r="207">
          <cell r="C207">
            <v>3.3400173914109248E-5</v>
          </cell>
        </row>
        <row r="208">
          <cell r="C208">
            <v>3.3895092429214632E-5</v>
          </cell>
        </row>
        <row r="209">
          <cell r="C209">
            <v>3.5950381512150132E-5</v>
          </cell>
        </row>
        <row r="210">
          <cell r="C210">
            <v>3.7567383587965334E-5</v>
          </cell>
        </row>
        <row r="211">
          <cell r="C211">
            <v>3.6260565626307343E-5</v>
          </cell>
        </row>
        <row r="212">
          <cell r="C212">
            <v>3.785728422209581E-5</v>
          </cell>
        </row>
        <row r="213">
          <cell r="C213">
            <v>3.8530186486511799E-5</v>
          </cell>
        </row>
        <row r="214">
          <cell r="C214">
            <v>3.8053777780834648E-5</v>
          </cell>
        </row>
      </sheetData>
      <sheetData sheetId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2.7800868526222762E-5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3.3942498590476178E-5</v>
          </cell>
        </row>
        <row r="204">
          <cell r="C204">
            <v>3.4680454927963349E-5</v>
          </cell>
        </row>
        <row r="205">
          <cell r="C205">
            <v>3.7095437699747597E-5</v>
          </cell>
        </row>
        <row r="206">
          <cell r="C206">
            <v>3.6101540176346848E-5</v>
          </cell>
        </row>
        <row r="207">
          <cell r="C207">
            <v>3.4859008810219582E-5</v>
          </cell>
        </row>
        <row r="208">
          <cell r="C208">
            <v>3.576873710765581E-5</v>
          </cell>
        </row>
        <row r="209">
          <cell r="C209">
            <v>3.8501969567413284E-5</v>
          </cell>
        </row>
        <row r="210">
          <cell r="C210">
            <v>4.0442050108026971E-5</v>
          </cell>
        </row>
        <row r="211">
          <cell r="C211">
            <v>3.8157521704778025E-5</v>
          </cell>
        </row>
        <row r="212">
          <cell r="C212">
            <v>4.0495281091277951E-5</v>
          </cell>
        </row>
        <row r="213">
          <cell r="C213">
            <v>4.1331569603580788E-5</v>
          </cell>
        </row>
        <row r="214">
          <cell r="C214">
            <v>3.9574936045292429E-5</v>
          </cell>
        </row>
        <row r="215">
          <cell r="C215">
            <v>4.0121771935999176E-5</v>
          </cell>
        </row>
        <row r="216">
          <cell r="C216">
            <v>3.9378472181196921E-5</v>
          </cell>
        </row>
        <row r="217">
          <cell r="C217">
            <v>3.8532324994841148E-5</v>
          </cell>
        </row>
        <row r="218">
          <cell r="C218">
            <v>3.8651586517576219E-5</v>
          </cell>
        </row>
        <row r="219">
          <cell r="C219">
            <v>3.8290828797985151E-5</v>
          </cell>
        </row>
        <row r="220">
          <cell r="C220">
            <v>3.7963037384209303E-5</v>
          </cell>
        </row>
        <row r="221">
          <cell r="C221">
            <v>3.7640183491038003E-5</v>
          </cell>
        </row>
        <row r="222">
          <cell r="C222">
            <v>3.7375436348257657E-5</v>
          </cell>
        </row>
        <row r="223">
          <cell r="C223">
            <v>3.7102822480655317E-5</v>
          </cell>
        </row>
        <row r="224">
          <cell r="C224">
            <v>3.6855756803019503E-5</v>
          </cell>
        </row>
        <row r="225">
          <cell r="C225">
            <v>3.6617449596331476E-5</v>
          </cell>
        </row>
        <row r="226">
          <cell r="C226">
            <v>3.639454282649067E-5</v>
          </cell>
        </row>
      </sheetData>
      <sheetData sheetId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3.3937901649453326E-5</v>
          </cell>
        </row>
        <row r="204">
          <cell r="C204">
            <v>3.4638586671246518E-5</v>
          </cell>
        </row>
        <row r="205">
          <cell r="C205">
            <v>3.7065652128304053E-5</v>
          </cell>
        </row>
        <row r="206">
          <cell r="C206">
            <v>3.6062371261140322E-5</v>
          </cell>
        </row>
        <row r="207">
          <cell r="C207">
            <v>3.4784552495975495E-5</v>
          </cell>
        </row>
        <row r="208">
          <cell r="C208">
            <v>3.5670833368054844E-5</v>
          </cell>
        </row>
        <row r="209">
          <cell r="C209">
            <v>3.8393708097071304E-5</v>
          </cell>
        </row>
        <row r="210">
          <cell r="C210">
            <v>4.0301520428720009E-5</v>
          </cell>
        </row>
        <row r="211">
          <cell r="C211">
            <v>3.8016470755426458E-5</v>
          </cell>
        </row>
        <row r="212">
          <cell r="C212">
            <v>4.0298988907082293E-5</v>
          </cell>
        </row>
        <row r="213">
          <cell r="C213">
            <v>4.1115366754964989E-5</v>
          </cell>
        </row>
        <row r="214">
          <cell r="C214">
            <v>3.936583407481975E-5</v>
          </cell>
        </row>
        <row r="215">
          <cell r="C215">
            <v>4.0705409841687332E-5</v>
          </cell>
        </row>
        <row r="216">
          <cell r="C216">
            <v>3.9627797686609724E-5</v>
          </cell>
        </row>
        <row r="217">
          <cell r="C217">
            <v>3.9026100890765938E-5</v>
          </cell>
        </row>
        <row r="218">
          <cell r="C218">
            <v>3.9055015994444448E-5</v>
          </cell>
        </row>
        <row r="219">
          <cell r="C219">
            <v>3.8718524039257413E-5</v>
          </cell>
        </row>
        <row r="220">
          <cell r="C220">
            <v>3.8361183144321121E-5</v>
          </cell>
        </row>
        <row r="221">
          <cell r="C221">
            <v>3.8036501793339532E-5</v>
          </cell>
        </row>
        <row r="222">
          <cell r="C222">
            <v>3.7529847807837836E-5</v>
          </cell>
        </row>
        <row r="223">
          <cell r="C223">
            <v>3.7394849598350597E-5</v>
          </cell>
        </row>
        <row r="224">
          <cell r="C224">
            <v>3.7078132687600897E-5</v>
          </cell>
        </row>
        <row r="225">
          <cell r="C225">
            <v>3.6866019318946334E-5</v>
          </cell>
        </row>
        <row r="226">
          <cell r="C226">
            <v>3.6624167132962818E-5</v>
          </cell>
        </row>
      </sheetData>
      <sheetData sheetId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07">
          <cell r="C107">
            <v>3.2803444794040667E-5</v>
          </cell>
        </row>
        <row r="108">
          <cell r="C108">
            <v>3.5795671332674461E-5</v>
          </cell>
        </row>
        <row r="109">
          <cell r="C109">
            <v>3.4294876072132591E-5</v>
          </cell>
        </row>
        <row r="110">
          <cell r="C110">
            <v>3.3790702545494748E-5</v>
          </cell>
        </row>
        <row r="111">
          <cell r="C111">
            <v>3.1288952507309147E-5</v>
          </cell>
        </row>
        <row r="112">
          <cell r="C112">
            <v>3.4014579583833492E-5</v>
          </cell>
        </row>
        <row r="113">
          <cell r="C113">
            <v>3.1274140346705773E-5</v>
          </cell>
        </row>
        <row r="114">
          <cell r="C114">
            <v>3.3265985674713339E-5</v>
          </cell>
        </row>
        <row r="115">
          <cell r="C115">
            <v>3.5378546990846388E-5</v>
          </cell>
        </row>
        <row r="116">
          <cell r="C116">
            <v>3.2668015659997888E-5</v>
          </cell>
        </row>
        <row r="117">
          <cell r="C117">
            <v>3.3280595602331601E-5</v>
          </cell>
        </row>
        <row r="118">
          <cell r="C118">
            <v>3.1715807098381038E-5</v>
          </cell>
        </row>
        <row r="119">
          <cell r="C119">
            <v>3.2301449706413453E-5</v>
          </cell>
        </row>
        <row r="120">
          <cell r="C120">
            <v>3.0682196112555403E-5</v>
          </cell>
        </row>
        <row r="121">
          <cell r="C121">
            <v>3.1311074051669431E-5</v>
          </cell>
        </row>
        <row r="122">
          <cell r="C122">
            <v>3.121238825932508E-5</v>
          </cell>
        </row>
        <row r="123">
          <cell r="C123">
            <v>3.2713194693685791E-5</v>
          </cell>
        </row>
        <row r="124">
          <cell r="C124">
            <v>3.0817449412900882E-5</v>
          </cell>
        </row>
        <row r="125">
          <cell r="C125">
            <v>3.168591076239203E-5</v>
          </cell>
        </row>
        <row r="126">
          <cell r="C126">
            <v>3.1537170883416629E-5</v>
          </cell>
        </row>
        <row r="127">
          <cell r="C127">
            <v>2.9790884131857022E-5</v>
          </cell>
        </row>
        <row r="128">
          <cell r="C128">
            <v>2.9897796344026131E-5</v>
          </cell>
        </row>
        <row r="129">
          <cell r="C129">
            <v>3.2159025396292398E-5</v>
          </cell>
        </row>
        <row r="130">
          <cell r="C130">
            <v>2.9686501740364361E-5</v>
          </cell>
        </row>
        <row r="131">
          <cell r="C131">
            <v>3.035871976615011E-5</v>
          </cell>
        </row>
        <row r="132">
          <cell r="C132">
            <v>2.9426948852975272E-5</v>
          </cell>
        </row>
        <row r="133">
          <cell r="C133">
            <v>3.0727061343587957E-5</v>
          </cell>
        </row>
        <row r="134">
          <cell r="C134">
            <v>3.0994783709769473E-5</v>
          </cell>
        </row>
        <row r="135">
          <cell r="C135">
            <v>3.1144786545383809E-5</v>
          </cell>
        </row>
        <row r="136">
          <cell r="C136">
            <v>2.9827696836972728E-5</v>
          </cell>
        </row>
        <row r="137">
          <cell r="C137">
            <v>2.9040156358545001E-5</v>
          </cell>
        </row>
        <row r="138">
          <cell r="C138">
            <v>2.8857623645658388E-5</v>
          </cell>
        </row>
        <row r="139">
          <cell r="C139">
            <v>2.9382969974484641E-5</v>
          </cell>
        </row>
        <row r="140">
          <cell r="C140">
            <v>3.0383310300430869E-5</v>
          </cell>
        </row>
        <row r="141">
          <cell r="C141">
            <v>2.8795611499126469E-5</v>
          </cell>
        </row>
        <row r="142">
          <cell r="C142">
            <v>2.8424882211222248E-5</v>
          </cell>
        </row>
        <row r="143">
          <cell r="C143">
            <v>2.8801106198917022E-5</v>
          </cell>
        </row>
        <row r="144">
          <cell r="C144">
            <v>2.9153775669127721E-5</v>
          </cell>
        </row>
        <row r="145">
          <cell r="C145">
            <v>2.8969744007851889E-5</v>
          </cell>
        </row>
        <row r="146">
          <cell r="C146">
            <v>3.0663120496712334E-5</v>
          </cell>
        </row>
        <row r="147">
          <cell r="C147">
            <v>3.1338057498565632E-5</v>
          </cell>
        </row>
        <row r="148">
          <cell r="C148">
            <v>2.7800868526222758E-5</v>
          </cell>
        </row>
        <row r="149">
          <cell r="C149">
            <v>3.1307245373411914E-5</v>
          </cell>
        </row>
        <row r="150">
          <cell r="C150">
            <v>2.8649958301302488E-5</v>
          </cell>
        </row>
        <row r="151">
          <cell r="C151">
            <v>2.9487508958591812E-5</v>
          </cell>
        </row>
        <row r="152">
          <cell r="C152">
            <v>3.021625406777619E-5</v>
          </cell>
        </row>
        <row r="153">
          <cell r="C153">
            <v>2.8985234191106091E-5</v>
          </cell>
        </row>
        <row r="154">
          <cell r="C154">
            <v>2.9146208724859941E-5</v>
          </cell>
        </row>
        <row r="155">
          <cell r="C155">
            <v>3.0914329738717548E-5</v>
          </cell>
        </row>
        <row r="156">
          <cell r="C156">
            <v>3.0718825688970097E-5</v>
          </cell>
        </row>
        <row r="157">
          <cell r="C157">
            <v>3.1371519970220359E-5</v>
          </cell>
        </row>
        <row r="158">
          <cell r="C158">
            <v>3.113917451855556E-5</v>
          </cell>
        </row>
        <row r="159">
          <cell r="C159">
            <v>2.969159215892701E-5</v>
          </cell>
        </row>
        <row r="160">
          <cell r="C160">
            <v>3.0257611770962921E-5</v>
          </cell>
        </row>
        <row r="161">
          <cell r="C161">
            <v>3.0604388794157527E-5</v>
          </cell>
        </row>
        <row r="162">
          <cell r="C162">
            <v>3.1314120935682169E-5</v>
          </cell>
        </row>
        <row r="163">
          <cell r="C163">
            <v>3.2010956090670373E-5</v>
          </cell>
        </row>
        <row r="164">
          <cell r="C164">
            <v>2.9516563925824101E-5</v>
          </cell>
        </row>
        <row r="165">
          <cell r="C165">
            <v>3.0110859663605982E-5</v>
          </cell>
        </row>
        <row r="166">
          <cell r="C166">
            <v>3.190381914181425E-5</v>
          </cell>
        </row>
        <row r="167">
          <cell r="C167">
            <v>3.0710041278433012E-5</v>
          </cell>
        </row>
        <row r="168">
          <cell r="C168">
            <v>2.9753823422507941E-5</v>
          </cell>
        </row>
        <row r="169">
          <cell r="C169">
            <v>2.9777809304172079E-5</v>
          </cell>
        </row>
        <row r="170">
          <cell r="C170">
            <v>2.8569914252974518E-5</v>
          </cell>
        </row>
        <row r="171">
          <cell r="C171">
            <v>2.7522713614870641E-5</v>
          </cell>
        </row>
        <row r="172">
          <cell r="C172">
            <v>3.093094502602618E-5</v>
          </cell>
        </row>
        <row r="173">
          <cell r="C173">
            <v>3.0311404407054029E-5</v>
          </cell>
        </row>
        <row r="174">
          <cell r="C174">
            <v>2.8213568380583721E-5</v>
          </cell>
        </row>
        <row r="175">
          <cell r="C175">
            <v>2.8237408097403541E-5</v>
          </cell>
        </row>
        <row r="176">
          <cell r="C176">
            <v>2.9911219779624162E-5</v>
          </cell>
        </row>
        <row r="177">
          <cell r="C177">
            <v>3.0033234711896598E-5</v>
          </cell>
        </row>
        <row r="178">
          <cell r="C178">
            <v>3.0059169336562691E-5</v>
          </cell>
        </row>
        <row r="179">
          <cell r="C179">
            <v>2.693187747453675E-5</v>
          </cell>
        </row>
        <row r="180">
          <cell r="C180">
            <v>2.8954766029648968E-5</v>
          </cell>
        </row>
        <row r="181">
          <cell r="C181">
            <v>2.8826605633183122E-5</v>
          </cell>
        </row>
        <row r="182">
          <cell r="C182">
            <v>2.9128776358315641E-5</v>
          </cell>
        </row>
        <row r="183">
          <cell r="C183">
            <v>2.9461885472643038E-5</v>
          </cell>
        </row>
        <row r="184">
          <cell r="C184">
            <v>2.889789877010068E-5</v>
          </cell>
        </row>
        <row r="185">
          <cell r="C185">
            <v>2.5505954348190237E-5</v>
          </cell>
        </row>
        <row r="186">
          <cell r="C186">
            <v>2.9397312803213599E-5</v>
          </cell>
        </row>
        <row r="187">
          <cell r="C187">
            <v>2.8126750352568489E-5</v>
          </cell>
        </row>
        <row r="188">
          <cell r="C188">
            <v>2.9302049451302911E-5</v>
          </cell>
        </row>
        <row r="189">
          <cell r="C189">
            <v>2.918782239234485E-5</v>
          </cell>
        </row>
        <row r="190">
          <cell r="C190">
            <v>3.1519021894008749E-5</v>
          </cell>
        </row>
        <row r="191">
          <cell r="C191">
            <v>3.2653601183700953E-5</v>
          </cell>
        </row>
        <row r="192">
          <cell r="C192">
            <v>3.1051886533906519E-5</v>
          </cell>
        </row>
        <row r="193">
          <cell r="C193">
            <v>3.31528638345329E-5</v>
          </cell>
        </row>
        <row r="194">
          <cell r="C194">
            <v>3.088615552807916E-5</v>
          </cell>
        </row>
        <row r="195">
          <cell r="C195">
            <v>3.388413674463271E-5</v>
          </cell>
        </row>
        <row r="196">
          <cell r="C196">
            <v>3.2887683577955097E-5</v>
          </cell>
        </row>
        <row r="197">
          <cell r="C197">
            <v>3.5481367126595937E-5</v>
          </cell>
        </row>
        <row r="198">
          <cell r="C198">
            <v>3.4780253539225438E-5</v>
          </cell>
        </row>
        <row r="199">
          <cell r="C199">
            <v>3.6493437962176573E-5</v>
          </cell>
        </row>
        <row r="200">
          <cell r="C200">
            <v>3.3131726824822216E-5</v>
          </cell>
        </row>
        <row r="201">
          <cell r="C201">
            <v>3.4738606007748559E-5</v>
          </cell>
        </row>
        <row r="202">
          <cell r="C202">
            <v>3.4873150455439533E-5</v>
          </cell>
        </row>
        <row r="203">
          <cell r="C203">
            <v>3.393874290051442E-5</v>
          </cell>
        </row>
        <row r="204">
          <cell r="C204">
            <v>3.4621511720454645E-5</v>
          </cell>
        </row>
        <row r="205">
          <cell r="C205">
            <v>3.7053539703198025E-5</v>
          </cell>
        </row>
        <row r="206">
          <cell r="C206">
            <v>3.6039532785894164E-5</v>
          </cell>
        </row>
        <row r="207">
          <cell r="C207">
            <v>3.4747325027687535E-5</v>
          </cell>
        </row>
        <row r="208">
          <cell r="C208">
            <v>3.5615414964149506E-5</v>
          </cell>
        </row>
        <row r="209">
          <cell r="C209">
            <v>3.8325728979030917E-5</v>
          </cell>
        </row>
        <row r="210">
          <cell r="C210">
            <v>4.0204927126041219E-5</v>
          </cell>
        </row>
        <row r="211">
          <cell r="C211">
            <v>3.7937818845592941E-5</v>
          </cell>
        </row>
        <row r="212">
          <cell r="C212">
            <v>4.0180260182842825E-5</v>
          </cell>
        </row>
        <row r="213">
          <cell r="C213">
            <v>4.0990394275011456E-5</v>
          </cell>
        </row>
        <row r="214">
          <cell r="C214">
            <v>3.924529394076525E-5</v>
          </cell>
        </row>
        <row r="215">
          <cell r="C215">
            <v>4.0555980749800044E-5</v>
          </cell>
        </row>
        <row r="216">
          <cell r="C216">
            <v>4.0243255518303714E-5</v>
          </cell>
        </row>
        <row r="217">
          <cell r="C217">
            <v>3.9156180056450153E-5</v>
          </cell>
        </row>
        <row r="218">
          <cell r="C218">
            <v>3.9284226479997386E-5</v>
          </cell>
        </row>
        <row r="219">
          <cell r="C219">
            <v>3.8898560703266822E-5</v>
          </cell>
        </row>
        <row r="220">
          <cell r="C220">
            <v>3.8560811369771124E-5</v>
          </cell>
        </row>
        <row r="221">
          <cell r="C221">
            <v>3.8220848955140572E-5</v>
          </cell>
        </row>
        <row r="222">
          <cell r="C222">
            <v>3.7715471752782103E-5</v>
          </cell>
        </row>
        <row r="223">
          <cell r="C223">
            <v>3.7537826084009029E-5</v>
          </cell>
        </row>
        <row r="224">
          <cell r="C224">
            <v>3.7241023309382085E-5</v>
          </cell>
        </row>
        <row r="225">
          <cell r="C225">
            <v>3.7014539330329306E-5</v>
          </cell>
        </row>
        <row r="226">
          <cell r="C226">
            <v>3.6774300174134224E-5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169"/>
  <sheetViews>
    <sheetView zoomScale="60" zoomScaleNormal="60" workbookViewId="0">
      <pane xSplit="1" ySplit="1" topLeftCell="CB83" activePane="bottomRight" state="frozen"/>
      <selection pane="topRight" activeCell="B1" sqref="B1"/>
      <selection pane="bottomLeft" activeCell="A2" sqref="A2"/>
      <selection pane="bottomRight" activeCell="CE74" sqref="CE74"/>
    </sheetView>
  </sheetViews>
  <sheetFormatPr defaultRowHeight="14.4" x14ac:dyDescent="0.3"/>
  <cols>
    <col min="2" max="3" width="12" bestFit="1" customWidth="1"/>
    <col min="4" max="4" width="13.33203125" customWidth="1"/>
    <col min="5" max="7" width="12" bestFit="1" customWidth="1"/>
    <col min="8" max="8" width="12.21875" bestFit="1" customWidth="1"/>
    <col min="10" max="10" width="12" bestFit="1" customWidth="1"/>
    <col min="11" max="11" width="12.109375" customWidth="1"/>
    <col min="14" max="15" width="12" bestFit="1" customWidth="1"/>
    <col min="16" max="16" width="12.21875" bestFit="1" customWidth="1"/>
    <col min="19" max="157" width="12" bestFit="1" customWidth="1"/>
  </cols>
  <sheetData>
    <row r="1" spans="1:158" x14ac:dyDescent="0.3">
      <c r="B1" t="s">
        <v>22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  <c r="FB1" s="1">
        <v>44531</v>
      </c>
    </row>
    <row r="2" spans="1:158" x14ac:dyDescent="0.3">
      <c r="A2" s="1">
        <v>39448</v>
      </c>
      <c r="B2" s="3">
        <f>[1]Series!$C107</f>
        <v>3.4538980435414042E-5</v>
      </c>
      <c r="C2">
        <f>[2]Series!$C107</f>
        <v>3.4481434931614985E-5</v>
      </c>
      <c r="D2">
        <f>[3]Series!$C107</f>
        <v>3.4478614320763731E-5</v>
      </c>
      <c r="E2">
        <f>[4]Series!$C107</f>
        <v>3.4425595954127786E-5</v>
      </c>
      <c r="F2">
        <f>[5]Series!$C107</f>
        <v>3.4439481075102538E-5</v>
      </c>
      <c r="G2">
        <f>[6]Series!$C107</f>
        <v>3.4406053967578638E-5</v>
      </c>
      <c r="H2">
        <f>[7]Series!$C107</f>
        <v>3.4300738941637019E-5</v>
      </c>
      <c r="I2">
        <f>[8]Series!$C107</f>
        <v>3.4211027687197934E-5</v>
      </c>
      <c r="J2">
        <f>[9]Series!$C107</f>
        <v>3.4250318410665672E-5</v>
      </c>
      <c r="K2">
        <f>[10]Series!$C107</f>
        <v>3.4242737249043127E-5</v>
      </c>
      <c r="L2">
        <f>[11]Series!$C107</f>
        <v>3.420888484345508E-5</v>
      </c>
      <c r="M2" s="3">
        <f>[12]Series!$C107</f>
        <v>3.4213735835767338E-5</v>
      </c>
      <c r="N2" s="4">
        <f>[13]Series!$C107</f>
        <v>3.2803444794040667E-5</v>
      </c>
      <c r="O2" s="4">
        <f>[14]Series!$C107</f>
        <v>3.2803444794040667E-5</v>
      </c>
      <c r="P2" s="4">
        <f>[15]Series!$C107</f>
        <v>3.2803444794040667E-5</v>
      </c>
      <c r="Q2" s="4">
        <f>[16]Series!$C107</f>
        <v>3.2803444794040667E-5</v>
      </c>
      <c r="R2" s="4">
        <f>[17]Series!$C107</f>
        <v>3.2803444794040667E-5</v>
      </c>
      <c r="S2" s="4">
        <f>[18]Series!$C107</f>
        <v>3.2803444794040667E-5</v>
      </c>
      <c r="T2" s="4">
        <f>[19]Series!$C107</f>
        <v>3.2803444794040667E-5</v>
      </c>
      <c r="U2" s="4">
        <f>[20]Series!$C107</f>
        <v>3.2803444794040667E-5</v>
      </c>
      <c r="V2" s="4">
        <f>[21]Series!$C107</f>
        <v>3.2803444794040667E-5</v>
      </c>
      <c r="W2" s="4">
        <f>[22]Series!$C107</f>
        <v>3.2803444794040667E-5</v>
      </c>
      <c r="X2" s="4">
        <f>[23]Series!$C107</f>
        <v>3.2803444794040667E-5</v>
      </c>
      <c r="Y2" s="4">
        <f>[24]Series!$C107</f>
        <v>3.2803444794040667E-5</v>
      </c>
      <c r="Z2">
        <f>[25]Series!$C107</f>
        <v>3.2803444794040667E-5</v>
      </c>
      <c r="AA2" s="4">
        <f>[26]Series!$C107</f>
        <v>3.2803444794040667E-5</v>
      </c>
      <c r="AB2" s="4">
        <f>[27]Series!$C107</f>
        <v>3.2803444794040667E-5</v>
      </c>
      <c r="AC2" s="4">
        <f>[28]Series!$C107</f>
        <v>3.2803444794040667E-5</v>
      </c>
      <c r="AD2" s="4">
        <f>[29]Series!$C107</f>
        <v>3.2803444794040667E-5</v>
      </c>
      <c r="AE2" s="4">
        <f>[30]Series!$C107</f>
        <v>3.2803444794040667E-5</v>
      </c>
      <c r="AF2" s="4">
        <f>[31]Series!$C107</f>
        <v>3.2803444794040667E-5</v>
      </c>
      <c r="AG2" s="4">
        <f>[32]Series!$C107</f>
        <v>3.2803444794040667E-5</v>
      </c>
      <c r="AH2" s="4">
        <f>[33]Series!$C107</f>
        <v>3.2803444794040667E-5</v>
      </c>
      <c r="AI2" s="4">
        <f>[34]Series!$C107</f>
        <v>3.2803444794040667E-5</v>
      </c>
      <c r="AJ2" s="4">
        <f>[35]Series!$C107</f>
        <v>3.2803444794040667E-5</v>
      </c>
      <c r="AK2" s="4">
        <f>[36]Series!$C107</f>
        <v>3.2803444794040667E-5</v>
      </c>
      <c r="AL2" s="4">
        <f>[37]Series!$C107</f>
        <v>3.2803444794040667E-5</v>
      </c>
      <c r="AM2" s="4">
        <f>[38]Series!$C107</f>
        <v>3.2803444794040667E-5</v>
      </c>
      <c r="AN2" s="4">
        <f>[39]Series!$C107</f>
        <v>3.2803444794040667E-5</v>
      </c>
      <c r="AO2" s="4">
        <f>[40]Series!$C107</f>
        <v>3.2803444794040667E-5</v>
      </c>
      <c r="AP2" s="4">
        <f>[41]Series!$C107</f>
        <v>3.2803444794040667E-5</v>
      </c>
      <c r="AQ2" s="4">
        <f>[42]Series!$C107</f>
        <v>3.2803444794040667E-5</v>
      </c>
      <c r="AR2" s="4">
        <f>[43]Series!$C107</f>
        <v>3.2803444794040667E-5</v>
      </c>
      <c r="AS2" s="4">
        <f>[44]Series!$C107</f>
        <v>3.2803444794040667E-5</v>
      </c>
      <c r="AT2" s="4">
        <f>[45]Series!$C107</f>
        <v>3.2803444794040667E-5</v>
      </c>
      <c r="AU2" s="4">
        <f>[46]Series!$C107</f>
        <v>3.2803444794040667E-5</v>
      </c>
      <c r="AV2" s="4">
        <f>[47]Series!$C107</f>
        <v>3.2803444794040667E-5</v>
      </c>
      <c r="AW2" s="4">
        <f>[48]Series!$C107</f>
        <v>3.2803444794040667E-5</v>
      </c>
      <c r="AX2">
        <f>[49]Series!$C107</f>
        <v>3.2803444794040667E-5</v>
      </c>
      <c r="AY2" s="4">
        <f>[50]Series!$C107</f>
        <v>3.2803444794040667E-5</v>
      </c>
      <c r="AZ2" s="4">
        <f>[51]Series!$C107</f>
        <v>3.2803444794040667E-5</v>
      </c>
      <c r="BA2" s="4">
        <f>[52]Series!$C107</f>
        <v>3.2803444794040667E-5</v>
      </c>
      <c r="BB2" s="4">
        <f>[53]Series!$C107</f>
        <v>3.2803444794040667E-5</v>
      </c>
      <c r="BC2" s="4">
        <f>[54]Series!$C107</f>
        <v>3.2803444794040667E-5</v>
      </c>
      <c r="BD2" s="4">
        <f>[55]Series!$C107</f>
        <v>3.2803444794040667E-5</v>
      </c>
      <c r="BE2" s="4">
        <f>[56]Series!$C107</f>
        <v>3.2803444794040667E-5</v>
      </c>
      <c r="BF2" s="4">
        <f>[57]Series!$C107</f>
        <v>3.2803444794040667E-5</v>
      </c>
      <c r="BG2" s="4">
        <f>[58]Series!$C107</f>
        <v>3.2803444794040667E-5</v>
      </c>
      <c r="BH2" s="4">
        <f>[59]Series!$C107</f>
        <v>3.2803444794040667E-5</v>
      </c>
      <c r="BI2" s="4">
        <f>[60]Series!$C107</f>
        <v>3.2803444794040667E-5</v>
      </c>
      <c r="BJ2">
        <f>[61]Series!$C107</f>
        <v>3.2803444794040667E-5</v>
      </c>
      <c r="BK2" s="4">
        <f>[62]Series!$C107</f>
        <v>3.2803444794040667E-5</v>
      </c>
      <c r="BL2" s="4">
        <f>[63]Series!$C107</f>
        <v>3.2803444794040667E-5</v>
      </c>
      <c r="BM2" s="4">
        <f>[64]Series!$C107</f>
        <v>3.2803444794040667E-5</v>
      </c>
      <c r="BN2" s="4">
        <f>[65]Series!$C107</f>
        <v>3.2803444794040667E-5</v>
      </c>
      <c r="BO2" s="4">
        <f>[66]Series!$C107</f>
        <v>3.2803444794040667E-5</v>
      </c>
      <c r="BP2" s="4">
        <f>[67]Series!$C107</f>
        <v>3.2803444794040667E-5</v>
      </c>
      <c r="BQ2" s="4">
        <f>[68]Series!$C107</f>
        <v>3.2803444794040667E-5</v>
      </c>
      <c r="BR2" s="4">
        <f>[69]Series!$C107</f>
        <v>3.2803444794040667E-5</v>
      </c>
      <c r="BS2" s="4">
        <f>[70]Series!$C107</f>
        <v>3.2803444794040667E-5</v>
      </c>
      <c r="BT2" s="4">
        <f>[71]Series!$C107</f>
        <v>3.2803444794040667E-5</v>
      </c>
      <c r="BU2" s="4">
        <f>[72]Series!$C107</f>
        <v>3.2803444794040667E-5</v>
      </c>
      <c r="BV2">
        <f>[73]Series!$C107</f>
        <v>3.2803444794040667E-5</v>
      </c>
      <c r="BW2" s="4">
        <f>[74]Series!$C107</f>
        <v>3.2803444794040667E-5</v>
      </c>
      <c r="BX2" s="4">
        <f>[75]Series!$C107</f>
        <v>3.2803444794040667E-5</v>
      </c>
      <c r="BY2" s="4">
        <f>[76]Series!$C107</f>
        <v>3.2803444794040667E-5</v>
      </c>
      <c r="BZ2" s="4">
        <f>[77]Series!$C107</f>
        <v>3.2803444794040667E-5</v>
      </c>
      <c r="CA2" s="4">
        <f>[78]Series!$C107</f>
        <v>3.2803444794040667E-5</v>
      </c>
      <c r="CB2" s="4">
        <f>[79]Series!$C107</f>
        <v>3.2803444794040667E-5</v>
      </c>
      <c r="CC2" s="4">
        <f>[80]Series!$C107</f>
        <v>3.2803444794040667E-5</v>
      </c>
      <c r="CD2" s="4">
        <f>[81]Series!$C107</f>
        <v>3.2803444794040667E-5</v>
      </c>
      <c r="CE2" s="4">
        <f>[82]Series!$C107</f>
        <v>3.2803444794040667E-5</v>
      </c>
      <c r="CF2" s="4">
        <f>[83]Series!$C107</f>
        <v>3.2803444794040667E-5</v>
      </c>
      <c r="CG2" s="4">
        <f>[84]Series!$C107</f>
        <v>3.2803444794040667E-5</v>
      </c>
      <c r="CH2">
        <f>[85]Series!$C107</f>
        <v>3.2803444794040667E-5</v>
      </c>
      <c r="CI2" s="4">
        <f>[86]Series!$C107</f>
        <v>3.2803444794040667E-5</v>
      </c>
      <c r="CJ2" s="4">
        <f>[87]Series!$C107</f>
        <v>3.2803444794040667E-5</v>
      </c>
      <c r="CK2" s="4">
        <f>[88]Series!$C107</f>
        <v>3.2803444794040667E-5</v>
      </c>
      <c r="CL2" s="4">
        <f>[89]Series!$C107</f>
        <v>3.2803444794040667E-5</v>
      </c>
      <c r="CM2" s="4">
        <f>[90]Series!$C107</f>
        <v>3.2803444794040667E-5</v>
      </c>
      <c r="CN2" s="4">
        <f>[91]Series!$C107</f>
        <v>3.2803444794040667E-5</v>
      </c>
      <c r="CO2" s="4">
        <f>[92]Series!$C107</f>
        <v>3.2803444794040667E-5</v>
      </c>
      <c r="CP2" s="4">
        <f>[93]Series!$C107</f>
        <v>3.2803444794040667E-5</v>
      </c>
      <c r="CQ2" s="4">
        <f>[94]Series!$C107</f>
        <v>3.2803444794040667E-5</v>
      </c>
      <c r="CR2" s="4">
        <f>[95]Series!$C107</f>
        <v>3.2803444794040667E-5</v>
      </c>
      <c r="CS2" s="4">
        <f>[96]Series!$C107</f>
        <v>3.2803444794040667E-5</v>
      </c>
      <c r="CT2">
        <f>[97]Series!$C107</f>
        <v>3.2803444794040667E-5</v>
      </c>
      <c r="CU2" s="4">
        <f>[98]Series!$C107</f>
        <v>3.2803444794040667E-5</v>
      </c>
      <c r="CV2" s="4">
        <f>[99]Series!$C107</f>
        <v>3.2803444794040667E-5</v>
      </c>
      <c r="CW2" s="4">
        <f>[100]Series!$C107</f>
        <v>3.2803444794040667E-5</v>
      </c>
      <c r="CX2" s="4">
        <f>[101]Series!$C107</f>
        <v>3.2803444794040667E-5</v>
      </c>
      <c r="CY2" s="4">
        <f>[102]Series!$C107</f>
        <v>3.2803444794040667E-5</v>
      </c>
      <c r="CZ2" s="4">
        <f>[103]Series!$C107</f>
        <v>3.2803444794040667E-5</v>
      </c>
      <c r="DA2" s="4">
        <f>[104]Series!$C107</f>
        <v>3.2803444794040667E-5</v>
      </c>
      <c r="DB2" s="4">
        <f>[105]Series!$C107</f>
        <v>3.2803444794040667E-5</v>
      </c>
      <c r="DC2" s="4">
        <f>[106]Series!$C107</f>
        <v>3.2803444794040667E-5</v>
      </c>
      <c r="DD2" s="4">
        <f>[107]Series!$C107</f>
        <v>3.2803444794040667E-5</v>
      </c>
      <c r="DE2" s="4">
        <f>[108]Series!$C107</f>
        <v>3.2803444794040667E-5</v>
      </c>
      <c r="DF2">
        <f>[109]Series!$C107</f>
        <v>3.2803444794040667E-5</v>
      </c>
      <c r="DG2" s="4">
        <f>[110]Series!$C107</f>
        <v>3.2803444794040667E-5</v>
      </c>
      <c r="DH2" s="4">
        <f>[111]Series!$C107</f>
        <v>3.2803444794040667E-5</v>
      </c>
      <c r="DI2" s="4">
        <f>[112]Series!$C107</f>
        <v>3.2803444794040667E-5</v>
      </c>
      <c r="DJ2" s="4">
        <f>[113]Series!$C107</f>
        <v>3.2803444794040667E-5</v>
      </c>
      <c r="DK2" s="4">
        <f>[114]Series!$C107</f>
        <v>3.2803444794040667E-5</v>
      </c>
      <c r="DL2" s="4">
        <f>[115]Series!$C107</f>
        <v>3.2803444794040667E-5</v>
      </c>
      <c r="DM2" s="4">
        <f>[116]Series!$C107</f>
        <v>3.2803444794040667E-5</v>
      </c>
      <c r="DN2" s="4">
        <f>[117]Series!$C107</f>
        <v>3.2803444794040667E-5</v>
      </c>
      <c r="DO2" s="4">
        <f>[118]Series!$C107</f>
        <v>3.2803444794040667E-5</v>
      </c>
      <c r="DP2" s="4">
        <f>[119]Series!$C107</f>
        <v>3.2803444794040667E-5</v>
      </c>
      <c r="DQ2" s="4">
        <f>[120]Series!$C107</f>
        <v>3.2803444794040667E-5</v>
      </c>
      <c r="DR2">
        <f>[121]Series!$C107</f>
        <v>3.2803444794040667E-5</v>
      </c>
      <c r="DS2" s="4">
        <f>[122]Series!$C107</f>
        <v>3.2803444794040667E-5</v>
      </c>
      <c r="DT2" s="4">
        <f>[123]Series!$C107</f>
        <v>3.2803444794040667E-5</v>
      </c>
      <c r="DU2" s="4">
        <f>[124]Series!$C107</f>
        <v>3.2803444794040667E-5</v>
      </c>
      <c r="DV2" s="4">
        <f>[125]Series!$C107</f>
        <v>3.2803444794040667E-5</v>
      </c>
      <c r="DW2" s="4">
        <f>[114]Series!$C107</f>
        <v>3.2803444794040667E-5</v>
      </c>
      <c r="DX2" s="4">
        <f>[115]Series!$C107</f>
        <v>3.2803444794040667E-5</v>
      </c>
      <c r="DY2" s="4">
        <f>[116]Series!$C107</f>
        <v>3.2803444794040667E-5</v>
      </c>
      <c r="DZ2" s="4">
        <f>[126]Series!$C107</f>
        <v>3.2803444794040667E-5</v>
      </c>
      <c r="EA2" s="4">
        <f>[127]Series!$C107</f>
        <v>3.2803444794040667E-5</v>
      </c>
      <c r="EB2" s="4">
        <f>[128]Series!$C107</f>
        <v>3.2803444794040667E-5</v>
      </c>
      <c r="EC2" s="4">
        <f>[129]Series!$C107</f>
        <v>3.2803444794040667E-5</v>
      </c>
      <c r="ED2">
        <f>[130]Series!$C107</f>
        <v>3.2803444794040667E-5</v>
      </c>
      <c r="EE2" s="4">
        <f>[131]Series!$C107</f>
        <v>3.2803444794040667E-5</v>
      </c>
      <c r="EF2" s="4">
        <f>[132]Series!$C107</f>
        <v>3.2803444794040667E-5</v>
      </c>
      <c r="EG2" s="4">
        <f>[133]Series!$C107</f>
        <v>3.2803444794040667E-5</v>
      </c>
      <c r="EH2" s="4">
        <f>[134]Series!$C107</f>
        <v>3.2803444794040667E-5</v>
      </c>
      <c r="EI2" s="4">
        <f>[135]Series!$C107</f>
        <v>3.2803444794040667E-5</v>
      </c>
      <c r="EJ2" s="4">
        <f>[136]Series!$C107</f>
        <v>3.2803444794040667E-5</v>
      </c>
      <c r="EK2" s="4">
        <f>[137]Series!$C107</f>
        <v>3.2803444794040667E-5</v>
      </c>
      <c r="EL2" s="4">
        <f>[138]Series!$C107</f>
        <v>3.2803444794040667E-5</v>
      </c>
      <c r="EM2" s="4">
        <f>[139]Series!$C107</f>
        <v>3.2803444794040667E-5</v>
      </c>
      <c r="EN2" s="4">
        <f>[140]Series!$C107</f>
        <v>3.2803444794040667E-5</v>
      </c>
      <c r="EO2" s="4">
        <f>[141]Series!$C107</f>
        <v>3.2803444794040667E-5</v>
      </c>
      <c r="EP2">
        <f>[142]Series!$C107</f>
        <v>3.2803444794040667E-5</v>
      </c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 x14ac:dyDescent="0.3">
      <c r="A3" s="1">
        <v>39479</v>
      </c>
      <c r="B3">
        <f>[1]Series!$C108</f>
        <v>3.3779396447110481E-5</v>
      </c>
      <c r="C3">
        <f>[2]Series!$C108</f>
        <v>3.3767358652553901E-5</v>
      </c>
      <c r="D3">
        <f>[3]Series!$C108</f>
        <v>3.3783505912881688E-5</v>
      </c>
      <c r="E3">
        <f>[4]Series!$C108</f>
        <v>3.376198916892232E-5</v>
      </c>
      <c r="F3">
        <f>[5]Series!$C108</f>
        <v>3.3737184011873751E-5</v>
      </c>
      <c r="G3">
        <f>[6]Series!$C108</f>
        <v>3.372165361234762E-5</v>
      </c>
      <c r="H3">
        <f>[7]Series!$C108</f>
        <v>3.3776836346499817E-5</v>
      </c>
      <c r="I3">
        <f>[8]Series!$C108</f>
        <v>3.390613125825063E-5</v>
      </c>
      <c r="J3">
        <f>[9]Series!$C108</f>
        <v>3.3731615873468976E-5</v>
      </c>
      <c r="K3">
        <f>[10]Series!$C108</f>
        <v>3.3690196245187822E-5</v>
      </c>
      <c r="L3">
        <f>[11]Series!$C108</f>
        <v>3.3655558789485524E-5</v>
      </c>
      <c r="M3">
        <f>[12]Series!$C108</f>
        <v>3.3653035235020018E-5</v>
      </c>
      <c r="N3" s="4">
        <f>[13]Series!$C108</f>
        <v>3.5795671332674461E-5</v>
      </c>
      <c r="O3" s="4">
        <f>[14]Series!$C108</f>
        <v>3.5795671332674461E-5</v>
      </c>
      <c r="P3" s="4">
        <f>[15]Series!$C108</f>
        <v>3.5795671332674461E-5</v>
      </c>
      <c r="Q3" s="4">
        <f>[16]Series!$C108</f>
        <v>3.5795671332674461E-5</v>
      </c>
      <c r="R3" s="4">
        <f>[17]Series!$C108</f>
        <v>3.5795671332674461E-5</v>
      </c>
      <c r="S3" s="4">
        <f>[18]Series!$C108</f>
        <v>3.5795671332674461E-5</v>
      </c>
      <c r="T3" s="4">
        <f>[19]Series!$C108</f>
        <v>3.5795671332674461E-5</v>
      </c>
      <c r="U3" s="4">
        <f>[20]Series!$C108</f>
        <v>3.5795671332674461E-5</v>
      </c>
      <c r="V3" s="4">
        <f>[21]Series!$C108</f>
        <v>3.5795671332674461E-5</v>
      </c>
      <c r="W3" s="4">
        <f>[22]Series!$C108</f>
        <v>3.5795671332674461E-5</v>
      </c>
      <c r="X3" s="4">
        <f>[23]Series!$C108</f>
        <v>3.5795671332674461E-5</v>
      </c>
      <c r="Y3" s="4">
        <f>[24]Series!$C108</f>
        <v>3.5795671332674461E-5</v>
      </c>
      <c r="Z3">
        <f>[25]Series!$C108</f>
        <v>3.5795671332674461E-5</v>
      </c>
      <c r="AA3" s="4">
        <f>[26]Series!$C108</f>
        <v>3.5795671332674461E-5</v>
      </c>
      <c r="AB3" s="4">
        <f>[27]Series!$C108</f>
        <v>3.5795671332674461E-5</v>
      </c>
      <c r="AC3" s="4">
        <f>[28]Series!$C108</f>
        <v>3.5795671332674461E-5</v>
      </c>
      <c r="AD3" s="4">
        <f>[29]Series!$C108</f>
        <v>3.5795671332674461E-5</v>
      </c>
      <c r="AE3" s="4">
        <f>[30]Series!$C108</f>
        <v>3.5795671332674461E-5</v>
      </c>
      <c r="AF3" s="4">
        <f>[31]Series!$C108</f>
        <v>3.5795671332674461E-5</v>
      </c>
      <c r="AG3" s="4">
        <f>[32]Series!$C108</f>
        <v>3.5795671332674461E-5</v>
      </c>
      <c r="AH3" s="4">
        <f>[33]Series!$C108</f>
        <v>3.5795671332674461E-5</v>
      </c>
      <c r="AI3" s="4">
        <f>[34]Series!$C108</f>
        <v>3.5795671332674461E-5</v>
      </c>
      <c r="AJ3" s="4">
        <f>[35]Series!$C108</f>
        <v>3.5795671332674461E-5</v>
      </c>
      <c r="AK3" s="4">
        <f>[36]Series!$C108</f>
        <v>3.5795671332674461E-5</v>
      </c>
      <c r="AL3" s="4">
        <f>[37]Series!$C108</f>
        <v>3.5795671332674461E-5</v>
      </c>
      <c r="AM3" s="4">
        <f>[38]Series!$C108</f>
        <v>3.5795671332674461E-5</v>
      </c>
      <c r="AN3" s="4">
        <f>[39]Series!$C108</f>
        <v>3.5795671332674461E-5</v>
      </c>
      <c r="AO3" s="4">
        <f>[40]Series!$C108</f>
        <v>3.5795671332674461E-5</v>
      </c>
      <c r="AP3" s="4">
        <f>[41]Series!$C108</f>
        <v>3.5795671332674461E-5</v>
      </c>
      <c r="AQ3" s="4">
        <f>[42]Series!$C108</f>
        <v>3.5795671332674461E-5</v>
      </c>
      <c r="AR3" s="4">
        <f>[43]Series!$C108</f>
        <v>3.5795671332674461E-5</v>
      </c>
      <c r="AS3" s="4">
        <f>[44]Series!$C108</f>
        <v>3.5795671332674461E-5</v>
      </c>
      <c r="AT3" s="4">
        <f>[45]Series!$C108</f>
        <v>3.5795671332674461E-5</v>
      </c>
      <c r="AU3" s="4">
        <f>[46]Series!$C108</f>
        <v>3.5795671332674461E-5</v>
      </c>
      <c r="AV3" s="4">
        <f>[47]Series!$C108</f>
        <v>3.5795671332674461E-5</v>
      </c>
      <c r="AW3" s="4">
        <f>[48]Series!$C108</f>
        <v>3.5795671332674461E-5</v>
      </c>
      <c r="AX3">
        <f>[49]Series!$C108</f>
        <v>3.5795671332674461E-5</v>
      </c>
      <c r="AY3" s="4">
        <f>[50]Series!$C108</f>
        <v>3.5795671332674461E-5</v>
      </c>
      <c r="AZ3" s="4">
        <f>[51]Series!$C108</f>
        <v>3.5795671332674461E-5</v>
      </c>
      <c r="BA3" s="4">
        <f>[52]Series!$C108</f>
        <v>3.5795671332674461E-5</v>
      </c>
      <c r="BB3" s="4">
        <f>[53]Series!$C108</f>
        <v>3.5795671332674461E-5</v>
      </c>
      <c r="BC3" s="4">
        <f>[54]Series!$C108</f>
        <v>3.5795671332674461E-5</v>
      </c>
      <c r="BD3" s="4">
        <f>[55]Series!$C108</f>
        <v>3.5795671332674461E-5</v>
      </c>
      <c r="BE3" s="4">
        <f>[56]Series!$C108</f>
        <v>3.5795671332674461E-5</v>
      </c>
      <c r="BF3" s="4">
        <f>[57]Series!$C108</f>
        <v>3.5795671332674461E-5</v>
      </c>
      <c r="BG3" s="4">
        <f>[58]Series!$C108</f>
        <v>3.5795671332674461E-5</v>
      </c>
      <c r="BH3" s="4">
        <f>[59]Series!$C108</f>
        <v>3.5795671332674461E-5</v>
      </c>
      <c r="BI3" s="4">
        <f>[60]Series!$C108</f>
        <v>3.5795671332674461E-5</v>
      </c>
      <c r="BJ3">
        <f>[61]Series!$C108</f>
        <v>3.5795671332674461E-5</v>
      </c>
      <c r="BK3" s="4">
        <f>[62]Series!$C108</f>
        <v>3.5795671332674461E-5</v>
      </c>
      <c r="BL3" s="4">
        <f>[63]Series!$C108</f>
        <v>3.5795671332674461E-5</v>
      </c>
      <c r="BM3" s="4">
        <f>[64]Series!$C108</f>
        <v>3.5795671332674461E-5</v>
      </c>
      <c r="BN3" s="4">
        <f>[65]Series!$C108</f>
        <v>3.5795671332674461E-5</v>
      </c>
      <c r="BO3" s="4">
        <f>[66]Series!$C108</f>
        <v>3.5795671332674461E-5</v>
      </c>
      <c r="BP3" s="4">
        <f>[67]Series!$C108</f>
        <v>3.5795671332674461E-5</v>
      </c>
      <c r="BQ3" s="4">
        <f>[68]Series!$C108</f>
        <v>3.5795671332674461E-5</v>
      </c>
      <c r="BR3" s="4">
        <f>[69]Series!$C108</f>
        <v>3.5795671332674461E-5</v>
      </c>
      <c r="BS3" s="4">
        <f>[70]Series!$C108</f>
        <v>3.5795671332674461E-5</v>
      </c>
      <c r="BT3" s="4">
        <f>[71]Series!$C108</f>
        <v>3.5795671332674461E-5</v>
      </c>
      <c r="BU3" s="4">
        <f>[72]Series!$C108</f>
        <v>3.5795671332674461E-5</v>
      </c>
      <c r="BV3">
        <f>[73]Series!$C108</f>
        <v>3.5795671332674461E-5</v>
      </c>
      <c r="BW3" s="4">
        <f>[74]Series!$C108</f>
        <v>3.5795671332674461E-5</v>
      </c>
      <c r="BX3" s="4">
        <f>[75]Series!$C108</f>
        <v>3.5795671332674461E-5</v>
      </c>
      <c r="BY3" s="4">
        <f>[76]Series!$C108</f>
        <v>3.5795671332674461E-5</v>
      </c>
      <c r="BZ3" s="4">
        <f>[77]Series!$C108</f>
        <v>3.5795671332674461E-5</v>
      </c>
      <c r="CA3" s="4">
        <f>[78]Series!$C108</f>
        <v>3.5795671332674461E-5</v>
      </c>
      <c r="CB3" s="4">
        <f>[79]Series!$C108</f>
        <v>3.5795671332674461E-5</v>
      </c>
      <c r="CC3" s="4">
        <f>[80]Series!$C108</f>
        <v>3.5795671332674461E-5</v>
      </c>
      <c r="CD3" s="4">
        <f>[81]Series!$C108</f>
        <v>3.5795671332674461E-5</v>
      </c>
      <c r="CE3" s="4">
        <f>[82]Series!$C108</f>
        <v>3.5795671332674461E-5</v>
      </c>
      <c r="CF3" s="4">
        <f>[83]Series!$C108</f>
        <v>3.5795671332674461E-5</v>
      </c>
      <c r="CG3" s="4">
        <f>[84]Series!$C108</f>
        <v>3.5795671332674461E-5</v>
      </c>
      <c r="CH3">
        <f>[85]Series!$C108</f>
        <v>3.5795671332674461E-5</v>
      </c>
      <c r="CI3" s="4">
        <f>[86]Series!$C108</f>
        <v>3.5795671332674461E-5</v>
      </c>
      <c r="CJ3" s="4">
        <f>[87]Series!$C108</f>
        <v>3.5795671332674461E-5</v>
      </c>
      <c r="CK3" s="4">
        <f>[88]Series!$C108</f>
        <v>3.5795671332674461E-5</v>
      </c>
      <c r="CL3" s="4">
        <f>[89]Series!$C108</f>
        <v>3.5795671332674461E-5</v>
      </c>
      <c r="CM3" s="4">
        <f>[90]Series!$C108</f>
        <v>3.5795671332674461E-5</v>
      </c>
      <c r="CN3" s="4">
        <f>[91]Series!$C108</f>
        <v>3.5795671332674461E-5</v>
      </c>
      <c r="CO3" s="4">
        <f>[92]Series!$C108</f>
        <v>3.5795671332674461E-5</v>
      </c>
      <c r="CP3" s="4">
        <f>[93]Series!$C108</f>
        <v>3.5795671332674461E-5</v>
      </c>
      <c r="CQ3" s="4">
        <f>[94]Series!$C108</f>
        <v>3.5795671332674461E-5</v>
      </c>
      <c r="CR3" s="4">
        <f>[95]Series!$C108</f>
        <v>3.5795671332674461E-5</v>
      </c>
      <c r="CS3" s="4">
        <f>[96]Series!$C108</f>
        <v>3.5795671332674461E-5</v>
      </c>
      <c r="CT3">
        <f>[97]Series!$C108</f>
        <v>3.5795671332674461E-5</v>
      </c>
      <c r="CU3" s="4">
        <f>[98]Series!$C108</f>
        <v>3.5795671332674461E-5</v>
      </c>
      <c r="CV3" s="4">
        <f>[99]Series!$C108</f>
        <v>3.5795671332674461E-5</v>
      </c>
      <c r="CW3" s="4">
        <f>[100]Series!$C108</f>
        <v>3.5795671332674461E-5</v>
      </c>
      <c r="CX3" s="4">
        <f>[101]Series!$C108</f>
        <v>3.5795671332674461E-5</v>
      </c>
      <c r="CY3" s="4">
        <f>[102]Series!$C108</f>
        <v>3.5795671332674461E-5</v>
      </c>
      <c r="CZ3" s="4">
        <f>[103]Series!$C108</f>
        <v>3.5795671332674461E-5</v>
      </c>
      <c r="DA3" s="4">
        <f>[104]Series!$C108</f>
        <v>3.5795671332674461E-5</v>
      </c>
      <c r="DB3" s="4">
        <f>[105]Series!$C108</f>
        <v>3.5795671332674461E-5</v>
      </c>
      <c r="DC3" s="4">
        <f>[106]Series!$C108</f>
        <v>3.5795671332674461E-5</v>
      </c>
      <c r="DD3" s="4">
        <f>[107]Series!$C108</f>
        <v>3.5795671332674461E-5</v>
      </c>
      <c r="DE3" s="4">
        <f>[108]Series!$C108</f>
        <v>3.5795671332674461E-5</v>
      </c>
      <c r="DF3">
        <f>[109]Series!$C108</f>
        <v>3.5795671332674461E-5</v>
      </c>
      <c r="DG3" s="4">
        <f>[110]Series!$C108</f>
        <v>3.5795671332674461E-5</v>
      </c>
      <c r="DH3" s="4">
        <f>[111]Series!$C108</f>
        <v>3.5795671332674461E-5</v>
      </c>
      <c r="DI3" s="4">
        <f>[112]Series!$C108</f>
        <v>3.5795671332674461E-5</v>
      </c>
      <c r="DJ3" s="4">
        <f>[113]Series!$C108</f>
        <v>3.5795671332674461E-5</v>
      </c>
      <c r="DK3" s="4">
        <f>[114]Series!$C108</f>
        <v>3.5795671332674461E-5</v>
      </c>
      <c r="DL3" s="4">
        <f>[115]Series!$C108</f>
        <v>3.5795671332674461E-5</v>
      </c>
      <c r="DM3" s="4">
        <f>[116]Series!$C108</f>
        <v>3.5795671332674461E-5</v>
      </c>
      <c r="DN3" s="4">
        <f>[117]Series!$C108</f>
        <v>3.5795671332674461E-5</v>
      </c>
      <c r="DO3" s="4">
        <f>[118]Series!$C108</f>
        <v>3.5795671332674461E-5</v>
      </c>
      <c r="DP3" s="4">
        <f>[119]Series!$C108</f>
        <v>3.5795671332674461E-5</v>
      </c>
      <c r="DQ3" s="4">
        <f>[120]Series!$C108</f>
        <v>3.5795671332674461E-5</v>
      </c>
      <c r="DR3">
        <f>[121]Series!$C108</f>
        <v>3.5795671332674461E-5</v>
      </c>
      <c r="DS3" s="4">
        <f>[122]Series!$C108</f>
        <v>3.5795671332674461E-5</v>
      </c>
      <c r="DT3" s="4">
        <f>[123]Series!$C108</f>
        <v>3.5795671332674461E-5</v>
      </c>
      <c r="DU3" s="4">
        <f>[124]Series!$C108</f>
        <v>3.5795671332674461E-5</v>
      </c>
      <c r="DV3" s="4">
        <f>[125]Series!$C108</f>
        <v>3.5795671332674461E-5</v>
      </c>
      <c r="DW3" s="4">
        <f>[114]Series!$C108</f>
        <v>3.5795671332674461E-5</v>
      </c>
      <c r="DX3" s="4">
        <f>[115]Series!$C108</f>
        <v>3.5795671332674461E-5</v>
      </c>
      <c r="DY3" s="4">
        <f>[116]Series!$C108</f>
        <v>3.5795671332674461E-5</v>
      </c>
      <c r="DZ3" s="4">
        <f>[126]Series!$C108</f>
        <v>3.5795671332674461E-5</v>
      </c>
      <c r="EA3" s="4">
        <f>[127]Series!$C108</f>
        <v>3.5795671332674461E-5</v>
      </c>
      <c r="EB3" s="4">
        <f>[128]Series!$C108</f>
        <v>3.5795671332674461E-5</v>
      </c>
      <c r="EC3" s="4">
        <f>[129]Series!$C108</f>
        <v>3.5795671332674461E-5</v>
      </c>
      <c r="ED3">
        <f>[130]Series!$C108</f>
        <v>3.5795671332674461E-5</v>
      </c>
      <c r="EE3" s="4">
        <f>[131]Series!$C108</f>
        <v>3.5795671332674461E-5</v>
      </c>
      <c r="EF3" s="4">
        <f>[132]Series!$C108</f>
        <v>3.5795671332674461E-5</v>
      </c>
      <c r="EG3" s="4">
        <f>[133]Series!$C108</f>
        <v>3.5795671332674461E-5</v>
      </c>
      <c r="EH3" s="4">
        <f>[134]Series!$C108</f>
        <v>3.5795671332674461E-5</v>
      </c>
      <c r="EI3" s="4">
        <f>[135]Series!$C108</f>
        <v>3.5795671332674461E-5</v>
      </c>
      <c r="EJ3" s="4">
        <f>[136]Series!$C108</f>
        <v>3.5795671332674461E-5</v>
      </c>
      <c r="EK3" s="4">
        <f>[137]Series!$C108</f>
        <v>3.5795671332674461E-5</v>
      </c>
      <c r="EL3" s="4">
        <f>[138]Series!$C108</f>
        <v>3.5795671332674461E-5</v>
      </c>
      <c r="EM3" s="4">
        <f>[139]Series!$C108</f>
        <v>3.5795671332674461E-5</v>
      </c>
      <c r="EN3" s="4">
        <f>[140]Series!$C108</f>
        <v>3.5795671332674461E-5</v>
      </c>
      <c r="EO3" s="4">
        <f>[141]Series!$C108</f>
        <v>3.5795671332674461E-5</v>
      </c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 x14ac:dyDescent="0.3">
      <c r="A4" s="1">
        <v>39508</v>
      </c>
      <c r="B4">
        <f>[1]Series!$C109</f>
        <v>3.3737555920030508E-5</v>
      </c>
      <c r="C4">
        <f>[2]Series!$C109</f>
        <v>3.3735601076507355E-5</v>
      </c>
      <c r="D4">
        <f>[3]Series!$C109</f>
        <v>3.3728277756991994E-5</v>
      </c>
      <c r="E4">
        <f>[4]Series!$C109</f>
        <v>3.368504542670126E-5</v>
      </c>
      <c r="F4">
        <f>[5]Series!$C109</f>
        <v>3.3667166922192636E-5</v>
      </c>
      <c r="G4">
        <f>[6]Series!$C109</f>
        <v>3.3645038067124953E-5</v>
      </c>
      <c r="H4">
        <f>[7]Series!$C109</f>
        <v>3.353157494927237E-5</v>
      </c>
      <c r="I4">
        <f>[8]Series!$C109</f>
        <v>3.3876117542625392E-5</v>
      </c>
      <c r="J4">
        <f>[9]Series!$C109</f>
        <v>3.3464634223760508E-5</v>
      </c>
      <c r="K4">
        <f>[10]Series!$C109</f>
        <v>3.3434579399274902E-5</v>
      </c>
      <c r="L4">
        <f>[11]Series!$C109</f>
        <v>3.3388067521439767E-5</v>
      </c>
      <c r="M4">
        <f>[12]Series!$C109</f>
        <v>3.3390188489109605E-5</v>
      </c>
      <c r="N4" s="4">
        <f>[13]Series!$C109</f>
        <v>3.4294876072132591E-5</v>
      </c>
      <c r="O4" s="4">
        <f>[14]Series!$C109</f>
        <v>3.4294876072132591E-5</v>
      </c>
      <c r="P4" s="4">
        <f>[15]Series!$C109</f>
        <v>3.4294876072132591E-5</v>
      </c>
      <c r="Q4" s="4">
        <f>[16]Series!$C109</f>
        <v>3.4294876072132591E-5</v>
      </c>
      <c r="R4" s="4">
        <f>[17]Series!$C109</f>
        <v>3.4294876072132591E-5</v>
      </c>
      <c r="S4" s="4">
        <f>[18]Series!$C109</f>
        <v>3.4294876072132591E-5</v>
      </c>
      <c r="T4" s="4">
        <f>[19]Series!$C109</f>
        <v>3.4294876072132591E-5</v>
      </c>
      <c r="U4" s="4">
        <f>[20]Series!$C109</f>
        <v>3.4294876072132591E-5</v>
      </c>
      <c r="V4" s="4">
        <f>[21]Series!$C109</f>
        <v>3.4294876072132591E-5</v>
      </c>
      <c r="W4" s="4">
        <f>[22]Series!$C109</f>
        <v>3.4294876072132591E-5</v>
      </c>
      <c r="X4" s="4">
        <f>[23]Series!$C109</f>
        <v>3.4294876072132591E-5</v>
      </c>
      <c r="Y4" s="4">
        <f>[24]Series!$C109</f>
        <v>3.4294876072132591E-5</v>
      </c>
      <c r="Z4">
        <f>[25]Series!$C109</f>
        <v>3.4294876072132591E-5</v>
      </c>
      <c r="AA4" s="4">
        <f>[26]Series!$C109</f>
        <v>3.4294876072132591E-5</v>
      </c>
      <c r="AB4" s="4">
        <f>[27]Series!$C109</f>
        <v>3.4294876072132591E-5</v>
      </c>
      <c r="AC4" s="4">
        <f>[28]Series!$C109</f>
        <v>3.4294876072132591E-5</v>
      </c>
      <c r="AD4" s="4">
        <f>[29]Series!$C109</f>
        <v>3.4294876072132591E-5</v>
      </c>
      <c r="AE4" s="4">
        <f>[30]Series!$C109</f>
        <v>3.4294876072132591E-5</v>
      </c>
      <c r="AF4" s="4">
        <f>[31]Series!$C109</f>
        <v>3.4294876072132591E-5</v>
      </c>
      <c r="AG4" s="4">
        <f>[32]Series!$C109</f>
        <v>3.4294876072132591E-5</v>
      </c>
      <c r="AH4" s="4">
        <f>[33]Series!$C109</f>
        <v>3.4294876072132591E-5</v>
      </c>
      <c r="AI4" s="4">
        <f>[34]Series!$C109</f>
        <v>3.4294876072132591E-5</v>
      </c>
      <c r="AJ4" s="4">
        <f>[35]Series!$C109</f>
        <v>3.4294876072132591E-5</v>
      </c>
      <c r="AK4" s="4">
        <f>[36]Series!$C109</f>
        <v>3.4294876072132591E-5</v>
      </c>
      <c r="AL4" s="4">
        <f>[37]Series!$C109</f>
        <v>3.4294876072132591E-5</v>
      </c>
      <c r="AM4" s="4">
        <f>[38]Series!$C109</f>
        <v>3.4294876072132591E-5</v>
      </c>
      <c r="AN4" s="4">
        <f>[39]Series!$C109</f>
        <v>3.4294876072132591E-5</v>
      </c>
      <c r="AO4" s="4">
        <f>[40]Series!$C109</f>
        <v>3.4294876072132591E-5</v>
      </c>
      <c r="AP4" s="4">
        <f>[41]Series!$C109</f>
        <v>3.4294876072132591E-5</v>
      </c>
      <c r="AQ4" s="4">
        <f>[42]Series!$C109</f>
        <v>3.4294876072132591E-5</v>
      </c>
      <c r="AR4" s="4">
        <f>[43]Series!$C109</f>
        <v>3.4294876072132591E-5</v>
      </c>
      <c r="AS4" s="4">
        <f>[44]Series!$C109</f>
        <v>3.4294876072132591E-5</v>
      </c>
      <c r="AT4" s="4">
        <f>[45]Series!$C109</f>
        <v>3.4294876072132591E-5</v>
      </c>
      <c r="AU4" s="4">
        <f>[46]Series!$C109</f>
        <v>3.4294876072132591E-5</v>
      </c>
      <c r="AV4" s="4">
        <f>[47]Series!$C109</f>
        <v>3.4294876072132591E-5</v>
      </c>
      <c r="AW4" s="4">
        <f>[48]Series!$C109</f>
        <v>3.4294876072132591E-5</v>
      </c>
      <c r="AX4">
        <f>[49]Series!$C109</f>
        <v>3.4294876072132591E-5</v>
      </c>
      <c r="AY4" s="4">
        <f>[50]Series!$C109</f>
        <v>3.4294876072132591E-5</v>
      </c>
      <c r="AZ4" s="4">
        <f>[51]Series!$C109</f>
        <v>3.4294876072132591E-5</v>
      </c>
      <c r="BA4" s="4">
        <f>[52]Series!$C109</f>
        <v>3.4294876072132591E-5</v>
      </c>
      <c r="BB4" s="4">
        <f>[53]Series!$C109</f>
        <v>3.4294876072132591E-5</v>
      </c>
      <c r="BC4" s="4">
        <f>[54]Series!$C109</f>
        <v>3.4294876072132591E-5</v>
      </c>
      <c r="BD4" s="4">
        <f>[55]Series!$C109</f>
        <v>3.4294876072132591E-5</v>
      </c>
      <c r="BE4" s="4">
        <f>[56]Series!$C109</f>
        <v>3.4294876072132591E-5</v>
      </c>
      <c r="BF4" s="4">
        <f>[57]Series!$C109</f>
        <v>3.4294876072132591E-5</v>
      </c>
      <c r="BG4" s="4">
        <f>[58]Series!$C109</f>
        <v>3.4294876072132591E-5</v>
      </c>
      <c r="BH4" s="4">
        <f>[59]Series!$C109</f>
        <v>3.4294876072132591E-5</v>
      </c>
      <c r="BI4" s="4">
        <f>[60]Series!$C109</f>
        <v>3.4294876072132591E-5</v>
      </c>
      <c r="BJ4">
        <f>[61]Series!$C109</f>
        <v>3.4294876072132591E-5</v>
      </c>
      <c r="BK4" s="4">
        <f>[62]Series!$C109</f>
        <v>3.4294876072132591E-5</v>
      </c>
      <c r="BL4" s="4">
        <f>[63]Series!$C109</f>
        <v>3.4294876072132591E-5</v>
      </c>
      <c r="BM4" s="4">
        <f>[64]Series!$C109</f>
        <v>3.4294876072132591E-5</v>
      </c>
      <c r="BN4" s="4">
        <f>[65]Series!$C109</f>
        <v>3.4294876072132591E-5</v>
      </c>
      <c r="BO4" s="4">
        <f>[66]Series!$C109</f>
        <v>3.4294876072132591E-5</v>
      </c>
      <c r="BP4" s="4">
        <f>[67]Series!$C109</f>
        <v>3.4294876072132591E-5</v>
      </c>
      <c r="BQ4" s="4">
        <f>[68]Series!$C109</f>
        <v>3.4294876072132591E-5</v>
      </c>
      <c r="BR4" s="4">
        <f>[69]Series!$C109</f>
        <v>3.4294876072132591E-5</v>
      </c>
      <c r="BS4" s="4">
        <f>[70]Series!$C109</f>
        <v>3.4294876072132591E-5</v>
      </c>
      <c r="BT4" s="4">
        <f>[71]Series!$C109</f>
        <v>3.4294876072132591E-5</v>
      </c>
      <c r="BU4" s="4">
        <f>[72]Series!$C109</f>
        <v>3.4294876072132591E-5</v>
      </c>
      <c r="BV4">
        <f>[73]Series!$C109</f>
        <v>3.4294876072132591E-5</v>
      </c>
      <c r="BW4" s="4">
        <f>[74]Series!$C109</f>
        <v>3.4294876072132591E-5</v>
      </c>
      <c r="BX4" s="4">
        <f>[75]Series!$C109</f>
        <v>3.4294876072132591E-5</v>
      </c>
      <c r="BY4" s="4">
        <f>[76]Series!$C109</f>
        <v>3.4294876072132591E-5</v>
      </c>
      <c r="BZ4" s="4">
        <f>[77]Series!$C109</f>
        <v>3.4294876072132591E-5</v>
      </c>
      <c r="CA4" s="4">
        <f>[78]Series!$C109</f>
        <v>3.4294876072132591E-5</v>
      </c>
      <c r="CB4" s="4">
        <f>[79]Series!$C109</f>
        <v>3.4294876072132591E-5</v>
      </c>
      <c r="CC4" s="4">
        <f>[80]Series!$C109</f>
        <v>3.4294876072132591E-5</v>
      </c>
      <c r="CD4" s="4">
        <f>[81]Series!$C109</f>
        <v>3.4294876072132591E-5</v>
      </c>
      <c r="CE4" s="4">
        <f>[82]Series!$C109</f>
        <v>3.4294876072132591E-5</v>
      </c>
      <c r="CF4" s="4">
        <f>[83]Series!$C109</f>
        <v>3.4294876072132591E-5</v>
      </c>
      <c r="CG4" s="4">
        <f>[84]Series!$C109</f>
        <v>3.4294876072132591E-5</v>
      </c>
      <c r="CH4">
        <f>[85]Series!$C109</f>
        <v>3.4294876072132591E-5</v>
      </c>
      <c r="CI4" s="4">
        <f>[86]Series!$C109</f>
        <v>3.4294876072132591E-5</v>
      </c>
      <c r="CJ4" s="4">
        <f>[87]Series!$C109</f>
        <v>3.4294876072132591E-5</v>
      </c>
      <c r="CK4" s="4">
        <f>[88]Series!$C109</f>
        <v>3.4294876072132591E-5</v>
      </c>
      <c r="CL4" s="4">
        <f>[89]Series!$C109</f>
        <v>3.4294876072132591E-5</v>
      </c>
      <c r="CM4" s="4">
        <f>[90]Series!$C109</f>
        <v>3.4294876072132591E-5</v>
      </c>
      <c r="CN4" s="4">
        <f>[91]Series!$C109</f>
        <v>3.4294876072132591E-5</v>
      </c>
      <c r="CO4" s="4">
        <f>[92]Series!$C109</f>
        <v>3.4294876072132591E-5</v>
      </c>
      <c r="CP4" s="4">
        <f>[93]Series!$C109</f>
        <v>3.4294876072132591E-5</v>
      </c>
      <c r="CQ4" s="4">
        <f>[94]Series!$C109</f>
        <v>3.4294876072132591E-5</v>
      </c>
      <c r="CR4" s="4">
        <f>[95]Series!$C109</f>
        <v>3.4294876072132591E-5</v>
      </c>
      <c r="CS4" s="4">
        <f>[96]Series!$C109</f>
        <v>3.4294876072132591E-5</v>
      </c>
      <c r="CT4">
        <f>[97]Series!$C109</f>
        <v>3.4294876072132591E-5</v>
      </c>
      <c r="CU4" s="4">
        <f>[98]Series!$C109</f>
        <v>3.4294876072132591E-5</v>
      </c>
      <c r="CV4" s="4">
        <f>[99]Series!$C109</f>
        <v>3.4294876072132591E-5</v>
      </c>
      <c r="CW4" s="4">
        <f>[100]Series!$C109</f>
        <v>3.4294876072132591E-5</v>
      </c>
      <c r="CX4" s="4">
        <f>[101]Series!$C109</f>
        <v>3.4294876072132591E-5</v>
      </c>
      <c r="CY4" s="4">
        <f>[102]Series!$C109</f>
        <v>3.4294876072132591E-5</v>
      </c>
      <c r="CZ4" s="4">
        <f>[103]Series!$C109</f>
        <v>3.4294876072132591E-5</v>
      </c>
      <c r="DA4" s="4">
        <f>[104]Series!$C109</f>
        <v>3.4294876072132591E-5</v>
      </c>
      <c r="DB4" s="4">
        <f>[105]Series!$C109</f>
        <v>3.4294876072132591E-5</v>
      </c>
      <c r="DC4" s="4">
        <f>[106]Series!$C109</f>
        <v>3.4294876072132591E-5</v>
      </c>
      <c r="DD4" s="4">
        <f>[107]Series!$C109</f>
        <v>3.4294876072132591E-5</v>
      </c>
      <c r="DE4" s="4">
        <f>[108]Series!$C109</f>
        <v>3.4294876072132591E-5</v>
      </c>
      <c r="DF4">
        <f>[109]Series!$C109</f>
        <v>3.4294876072132591E-5</v>
      </c>
      <c r="DG4" s="4">
        <f>[110]Series!$C109</f>
        <v>3.4294876072132591E-5</v>
      </c>
      <c r="DH4" s="4">
        <f>[111]Series!$C109</f>
        <v>3.4294876072132591E-5</v>
      </c>
      <c r="DI4" s="4">
        <f>[112]Series!$C109</f>
        <v>3.4294876072132591E-5</v>
      </c>
      <c r="DJ4" s="4">
        <f>[113]Series!$C109</f>
        <v>3.4294876072132591E-5</v>
      </c>
      <c r="DK4" s="4">
        <f>[114]Series!$C109</f>
        <v>3.4294876072132591E-5</v>
      </c>
      <c r="DL4" s="4">
        <f>[115]Series!$C109</f>
        <v>3.4294876072132591E-5</v>
      </c>
      <c r="DM4" s="4">
        <f>[116]Series!$C109</f>
        <v>3.4294876072132591E-5</v>
      </c>
      <c r="DN4" s="4">
        <f>[117]Series!$C109</f>
        <v>3.4294876072132591E-5</v>
      </c>
      <c r="DO4" s="4">
        <f>[118]Series!$C109</f>
        <v>3.4294876072132591E-5</v>
      </c>
      <c r="DP4" s="4">
        <f>[119]Series!$C109</f>
        <v>3.4294876072132591E-5</v>
      </c>
      <c r="DQ4" s="4">
        <f>[120]Series!$C109</f>
        <v>3.4294876072132591E-5</v>
      </c>
      <c r="DR4">
        <f>[121]Series!$C109</f>
        <v>3.4294876072132591E-5</v>
      </c>
      <c r="DS4" s="4">
        <f>[122]Series!$C109</f>
        <v>3.4294876072132591E-5</v>
      </c>
      <c r="DT4" s="4">
        <f>[123]Series!$C109</f>
        <v>3.4294876072132591E-5</v>
      </c>
      <c r="DU4" s="4">
        <f>[124]Series!$C109</f>
        <v>3.4294876072132591E-5</v>
      </c>
      <c r="DV4" s="4">
        <f>[125]Series!$C109</f>
        <v>3.4294876072132591E-5</v>
      </c>
      <c r="DW4" s="4">
        <f>[114]Series!$C109</f>
        <v>3.4294876072132591E-5</v>
      </c>
      <c r="DX4" s="4">
        <f>[115]Series!$C109</f>
        <v>3.4294876072132591E-5</v>
      </c>
      <c r="DY4" s="4">
        <f>[116]Series!$C109</f>
        <v>3.4294876072132591E-5</v>
      </c>
      <c r="DZ4" s="4">
        <f>[126]Series!$C109</f>
        <v>3.4294876072132591E-5</v>
      </c>
      <c r="EA4" s="4">
        <f>[127]Series!$C109</f>
        <v>3.4294876072132591E-5</v>
      </c>
      <c r="EB4" s="4">
        <f>[128]Series!$C109</f>
        <v>3.4294876072132591E-5</v>
      </c>
      <c r="EC4" s="4">
        <f>[129]Series!$C109</f>
        <v>3.4294876072132591E-5</v>
      </c>
      <c r="ED4">
        <f>[130]Series!$C109</f>
        <v>3.4294876072132591E-5</v>
      </c>
      <c r="EE4" s="4">
        <f>[131]Series!$C109</f>
        <v>3.4294876072132591E-5</v>
      </c>
      <c r="EF4" s="4">
        <f>[132]Series!$C109</f>
        <v>3.4294876072132591E-5</v>
      </c>
      <c r="EG4" s="4">
        <f>[133]Series!$C109</f>
        <v>3.4294876072132591E-5</v>
      </c>
      <c r="EH4" s="4">
        <f>[134]Series!$C109</f>
        <v>3.4294876072132591E-5</v>
      </c>
      <c r="EI4" s="4">
        <f>[135]Series!$C109</f>
        <v>3.4294876072132591E-5</v>
      </c>
      <c r="EJ4" s="4">
        <f>[136]Series!$C109</f>
        <v>3.4294876072132591E-5</v>
      </c>
      <c r="EK4" s="4">
        <f>[137]Series!$C109</f>
        <v>3.4294876072132591E-5</v>
      </c>
      <c r="EL4" s="4">
        <f>[138]Series!$C109</f>
        <v>3.4294876072132591E-5</v>
      </c>
      <c r="EM4" s="4">
        <f>[139]Series!$C109</f>
        <v>3.4294876072132591E-5</v>
      </c>
      <c r="EN4" s="4">
        <f>[140]Series!$C109</f>
        <v>3.4294876072132591E-5</v>
      </c>
      <c r="EO4" s="4">
        <f>[141]Series!$C109</f>
        <v>3.4294876072132591E-5</v>
      </c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 x14ac:dyDescent="0.3">
      <c r="A5" s="1">
        <v>39539</v>
      </c>
      <c r="B5">
        <f>[1]Series!$C110</f>
        <v>3.4989617731892013E-5</v>
      </c>
      <c r="C5">
        <f>[2]Series!$C110</f>
        <v>3.4976667204639667E-5</v>
      </c>
      <c r="D5">
        <f>[3]Series!$C110</f>
        <v>3.4996498791121811E-5</v>
      </c>
      <c r="E5">
        <f>[4]Series!$C110</f>
        <v>3.497718037761155E-5</v>
      </c>
      <c r="F5">
        <f>[5]Series!$C110</f>
        <v>3.4985235697058392E-5</v>
      </c>
      <c r="G5">
        <f>[6]Series!$C110</f>
        <v>3.4980035696857099E-5</v>
      </c>
      <c r="H5">
        <f>[7]Series!$C110</f>
        <v>3.4937299040400577E-5</v>
      </c>
      <c r="I5">
        <f>[8]Series!$C110</f>
        <v>3.4754769404474966E-5</v>
      </c>
      <c r="J5">
        <f>[9]Series!$C110</f>
        <v>3.4915936407001554E-5</v>
      </c>
      <c r="K5">
        <f>[10]Series!$C110</f>
        <v>3.489238376531595E-5</v>
      </c>
      <c r="L5">
        <f>[11]Series!$C110</f>
        <v>3.4861645001965254E-5</v>
      </c>
      <c r="M5">
        <f>[12]Series!$C110</f>
        <v>3.4860119104856472E-5</v>
      </c>
      <c r="N5" s="4">
        <f>[13]Series!$C110</f>
        <v>3.3790702545494748E-5</v>
      </c>
      <c r="O5" s="4">
        <f>[14]Series!$C110</f>
        <v>3.3790702545494748E-5</v>
      </c>
      <c r="P5" s="4">
        <f>[15]Series!$C110</f>
        <v>3.3790702545494748E-5</v>
      </c>
      <c r="Q5" s="4">
        <f>[16]Series!$C110</f>
        <v>3.3790702545494748E-5</v>
      </c>
      <c r="R5" s="4">
        <f>[17]Series!$C110</f>
        <v>3.3790702545494748E-5</v>
      </c>
      <c r="S5" s="4">
        <f>[18]Series!$C110</f>
        <v>3.3790702545494748E-5</v>
      </c>
      <c r="T5" s="4">
        <f>[19]Series!$C110</f>
        <v>3.3790702545494748E-5</v>
      </c>
      <c r="U5" s="4">
        <f>[20]Series!$C110</f>
        <v>3.3790702545494748E-5</v>
      </c>
      <c r="V5" s="4">
        <f>[21]Series!$C110</f>
        <v>3.3790702545494748E-5</v>
      </c>
      <c r="W5" s="4">
        <f>[22]Series!$C110</f>
        <v>3.3790702545494748E-5</v>
      </c>
      <c r="X5" s="4">
        <f>[23]Series!$C110</f>
        <v>3.3790702545494748E-5</v>
      </c>
      <c r="Y5" s="4">
        <f>[24]Series!$C110</f>
        <v>3.3790702545494748E-5</v>
      </c>
      <c r="Z5">
        <f>[25]Series!$C110</f>
        <v>3.3790702545494748E-5</v>
      </c>
      <c r="AA5" s="4">
        <f>[26]Series!$C110</f>
        <v>3.3790702545494748E-5</v>
      </c>
      <c r="AB5" s="4">
        <f>[27]Series!$C110</f>
        <v>3.3790702545494748E-5</v>
      </c>
      <c r="AC5" s="4">
        <f>[28]Series!$C110</f>
        <v>3.3790702545494748E-5</v>
      </c>
      <c r="AD5" s="4">
        <f>[29]Series!$C110</f>
        <v>3.3790702545494748E-5</v>
      </c>
      <c r="AE5" s="4">
        <f>[30]Series!$C110</f>
        <v>3.3790702545494748E-5</v>
      </c>
      <c r="AF5" s="4">
        <f>[31]Series!$C110</f>
        <v>3.3790702545494748E-5</v>
      </c>
      <c r="AG5" s="4">
        <f>[32]Series!$C110</f>
        <v>3.3790702545494748E-5</v>
      </c>
      <c r="AH5" s="4">
        <f>[33]Series!$C110</f>
        <v>3.3790702545494748E-5</v>
      </c>
      <c r="AI5" s="4">
        <f>[34]Series!$C110</f>
        <v>3.3790702545494748E-5</v>
      </c>
      <c r="AJ5" s="4">
        <f>[35]Series!$C110</f>
        <v>3.3790702545494748E-5</v>
      </c>
      <c r="AK5" s="4">
        <f>[36]Series!$C110</f>
        <v>3.3790702545494748E-5</v>
      </c>
      <c r="AL5" s="4">
        <f>[37]Series!$C110</f>
        <v>3.3790702545494748E-5</v>
      </c>
      <c r="AM5" s="4">
        <f>[38]Series!$C110</f>
        <v>3.3790702545494748E-5</v>
      </c>
      <c r="AN5" s="4">
        <f>[39]Series!$C110</f>
        <v>3.3790702545494748E-5</v>
      </c>
      <c r="AO5" s="4">
        <f>[40]Series!$C110</f>
        <v>3.3790702545494748E-5</v>
      </c>
      <c r="AP5" s="4">
        <f>[41]Series!$C110</f>
        <v>3.3790702545494748E-5</v>
      </c>
      <c r="AQ5" s="4">
        <f>[42]Series!$C110</f>
        <v>3.3790702545494748E-5</v>
      </c>
      <c r="AR5" s="4">
        <f>[43]Series!$C110</f>
        <v>3.3790702545494748E-5</v>
      </c>
      <c r="AS5" s="4">
        <f>[44]Series!$C110</f>
        <v>3.3790702545494748E-5</v>
      </c>
      <c r="AT5" s="4">
        <f>[45]Series!$C110</f>
        <v>3.3790702545494748E-5</v>
      </c>
      <c r="AU5" s="4">
        <f>[46]Series!$C110</f>
        <v>3.3790702545494748E-5</v>
      </c>
      <c r="AV5" s="4">
        <f>[47]Series!$C110</f>
        <v>3.3790702545494748E-5</v>
      </c>
      <c r="AW5" s="4">
        <f>[48]Series!$C110</f>
        <v>3.3790702545494748E-5</v>
      </c>
      <c r="AX5">
        <f>[49]Series!$C110</f>
        <v>3.3790702545494748E-5</v>
      </c>
      <c r="AY5" s="4">
        <f>[50]Series!$C110</f>
        <v>3.3790702545494748E-5</v>
      </c>
      <c r="AZ5" s="4">
        <f>[51]Series!$C110</f>
        <v>3.3790702545494748E-5</v>
      </c>
      <c r="BA5" s="4">
        <f>[52]Series!$C110</f>
        <v>3.3790702545494748E-5</v>
      </c>
      <c r="BB5" s="4">
        <f>[53]Series!$C110</f>
        <v>3.3790702545494748E-5</v>
      </c>
      <c r="BC5" s="4">
        <f>[54]Series!$C110</f>
        <v>3.3790702545494748E-5</v>
      </c>
      <c r="BD5" s="4">
        <f>[55]Series!$C110</f>
        <v>3.3790702545494748E-5</v>
      </c>
      <c r="BE5" s="4">
        <f>[56]Series!$C110</f>
        <v>3.3790702545494748E-5</v>
      </c>
      <c r="BF5" s="4">
        <f>[57]Series!$C110</f>
        <v>3.3790702545494748E-5</v>
      </c>
      <c r="BG5" s="4">
        <f>[58]Series!$C110</f>
        <v>3.3790702545494748E-5</v>
      </c>
      <c r="BH5" s="4">
        <f>[59]Series!$C110</f>
        <v>3.3790702545494748E-5</v>
      </c>
      <c r="BI5" s="4">
        <f>[60]Series!$C110</f>
        <v>3.3790702545494748E-5</v>
      </c>
      <c r="BJ5">
        <f>[61]Series!$C110</f>
        <v>3.3790702545494748E-5</v>
      </c>
      <c r="BK5" s="4">
        <f>[62]Series!$C110</f>
        <v>3.3790702545494748E-5</v>
      </c>
      <c r="BL5" s="4">
        <f>[63]Series!$C110</f>
        <v>3.3790702545494748E-5</v>
      </c>
      <c r="BM5" s="4">
        <f>[64]Series!$C110</f>
        <v>3.3790702545494748E-5</v>
      </c>
      <c r="BN5" s="4">
        <f>[65]Series!$C110</f>
        <v>3.3790702545494748E-5</v>
      </c>
      <c r="BO5" s="4">
        <f>[66]Series!$C110</f>
        <v>3.3790702545494748E-5</v>
      </c>
      <c r="BP5" s="4">
        <f>[67]Series!$C110</f>
        <v>3.3790702545494748E-5</v>
      </c>
      <c r="BQ5" s="4">
        <f>[68]Series!$C110</f>
        <v>3.3790702545494748E-5</v>
      </c>
      <c r="BR5" s="4">
        <f>[69]Series!$C110</f>
        <v>3.3790702545494748E-5</v>
      </c>
      <c r="BS5" s="4">
        <f>[70]Series!$C110</f>
        <v>3.3790702545494748E-5</v>
      </c>
      <c r="BT5" s="4">
        <f>[71]Series!$C110</f>
        <v>3.3790702545494748E-5</v>
      </c>
      <c r="BU5" s="4">
        <f>[72]Series!$C110</f>
        <v>3.3790702545494748E-5</v>
      </c>
      <c r="BV5">
        <f>[73]Series!$C110</f>
        <v>3.3790702545494748E-5</v>
      </c>
      <c r="BW5" s="4">
        <f>[74]Series!$C110</f>
        <v>3.3790702545494748E-5</v>
      </c>
      <c r="BX5" s="4">
        <f>[75]Series!$C110</f>
        <v>3.3790702545494748E-5</v>
      </c>
      <c r="BY5" s="4">
        <f>[76]Series!$C110</f>
        <v>3.3790702545494748E-5</v>
      </c>
      <c r="BZ5" s="4">
        <f>[77]Series!$C110</f>
        <v>3.3790702545494748E-5</v>
      </c>
      <c r="CA5" s="4">
        <f>[78]Series!$C110</f>
        <v>3.3790702545494748E-5</v>
      </c>
      <c r="CB5" s="4">
        <f>[79]Series!$C110</f>
        <v>3.3790702545494748E-5</v>
      </c>
      <c r="CC5" s="4">
        <f>[80]Series!$C110</f>
        <v>3.3790702545494748E-5</v>
      </c>
      <c r="CD5" s="4">
        <f>[81]Series!$C110</f>
        <v>3.3790702545494748E-5</v>
      </c>
      <c r="CE5" s="4">
        <f>[82]Series!$C110</f>
        <v>3.3790702545494748E-5</v>
      </c>
      <c r="CF5" s="4">
        <f>[83]Series!$C110</f>
        <v>3.3790702545494748E-5</v>
      </c>
      <c r="CG5" s="4">
        <f>[84]Series!$C110</f>
        <v>3.3790702545494748E-5</v>
      </c>
      <c r="CH5">
        <f>[85]Series!$C110</f>
        <v>3.3790702545494748E-5</v>
      </c>
      <c r="CI5" s="4">
        <f>[86]Series!$C110</f>
        <v>3.3790702545494748E-5</v>
      </c>
      <c r="CJ5" s="4">
        <f>[87]Series!$C110</f>
        <v>3.3790702545494748E-5</v>
      </c>
      <c r="CK5" s="4">
        <f>[88]Series!$C110</f>
        <v>3.3790702545494748E-5</v>
      </c>
      <c r="CL5" s="4">
        <f>[89]Series!$C110</f>
        <v>3.3790702545494748E-5</v>
      </c>
      <c r="CM5" s="4">
        <f>[90]Series!$C110</f>
        <v>3.3790702545494748E-5</v>
      </c>
      <c r="CN5" s="4">
        <f>[91]Series!$C110</f>
        <v>3.3790702545494748E-5</v>
      </c>
      <c r="CO5" s="4">
        <f>[92]Series!$C110</f>
        <v>3.3790702545494748E-5</v>
      </c>
      <c r="CP5" s="4">
        <f>[93]Series!$C110</f>
        <v>3.3790702545494748E-5</v>
      </c>
      <c r="CQ5" s="4">
        <f>[94]Series!$C110</f>
        <v>3.3790702545494748E-5</v>
      </c>
      <c r="CR5" s="4">
        <f>[95]Series!$C110</f>
        <v>3.3790702545494748E-5</v>
      </c>
      <c r="CS5" s="4">
        <f>[96]Series!$C110</f>
        <v>3.3790702545494748E-5</v>
      </c>
      <c r="CT5">
        <f>[97]Series!$C110</f>
        <v>3.3790702545494748E-5</v>
      </c>
      <c r="CU5" s="4">
        <f>[98]Series!$C110</f>
        <v>3.3790702545494748E-5</v>
      </c>
      <c r="CV5" s="4">
        <f>[99]Series!$C110</f>
        <v>3.3790702545494748E-5</v>
      </c>
      <c r="CW5" s="4">
        <f>[100]Series!$C110</f>
        <v>3.3790702545494748E-5</v>
      </c>
      <c r="CX5" s="4">
        <f>[101]Series!$C110</f>
        <v>3.3790702545494748E-5</v>
      </c>
      <c r="CY5" s="4">
        <f>[102]Series!$C110</f>
        <v>3.3790702545494748E-5</v>
      </c>
      <c r="CZ5" s="4">
        <f>[103]Series!$C110</f>
        <v>3.3790702545494748E-5</v>
      </c>
      <c r="DA5" s="4">
        <f>[104]Series!$C110</f>
        <v>3.3790702545494748E-5</v>
      </c>
      <c r="DB5" s="4">
        <f>[105]Series!$C110</f>
        <v>3.3790702545494748E-5</v>
      </c>
      <c r="DC5" s="4">
        <f>[106]Series!$C110</f>
        <v>3.3790702545494748E-5</v>
      </c>
      <c r="DD5" s="4">
        <f>[107]Series!$C110</f>
        <v>3.3790702545494748E-5</v>
      </c>
      <c r="DE5" s="4">
        <f>[108]Series!$C110</f>
        <v>3.3790702545494748E-5</v>
      </c>
      <c r="DF5">
        <f>[109]Series!$C110</f>
        <v>3.3790702545494748E-5</v>
      </c>
      <c r="DG5" s="4">
        <f>[110]Series!$C110</f>
        <v>3.3790702545494748E-5</v>
      </c>
      <c r="DH5" s="4">
        <f>[111]Series!$C110</f>
        <v>3.3790702545494748E-5</v>
      </c>
      <c r="DI5" s="4">
        <f>[112]Series!$C110</f>
        <v>3.3790702545494748E-5</v>
      </c>
      <c r="DJ5" s="4">
        <f>[113]Series!$C110</f>
        <v>3.3790702545494748E-5</v>
      </c>
      <c r="DK5" s="4">
        <f>[114]Series!$C110</f>
        <v>3.3790702545494748E-5</v>
      </c>
      <c r="DL5" s="4">
        <f>[115]Series!$C110</f>
        <v>3.3790702545494748E-5</v>
      </c>
      <c r="DM5" s="4">
        <f>[116]Series!$C110</f>
        <v>3.3790702545494748E-5</v>
      </c>
      <c r="DN5" s="4">
        <f>[117]Series!$C110</f>
        <v>3.3790702545494748E-5</v>
      </c>
      <c r="DO5" s="4">
        <f>[118]Series!$C110</f>
        <v>3.3790702545494748E-5</v>
      </c>
      <c r="DP5" s="4">
        <f>[119]Series!$C110</f>
        <v>3.3790702545494748E-5</v>
      </c>
      <c r="DQ5" s="4">
        <f>[120]Series!$C110</f>
        <v>3.3790702545494748E-5</v>
      </c>
      <c r="DR5">
        <f>[121]Series!$C110</f>
        <v>3.3790702545494748E-5</v>
      </c>
      <c r="DS5" s="4">
        <f>[122]Series!$C110</f>
        <v>3.3790702545494748E-5</v>
      </c>
      <c r="DT5" s="4">
        <f>[123]Series!$C110</f>
        <v>3.3790702545494748E-5</v>
      </c>
      <c r="DU5" s="4">
        <f>[124]Series!$C110</f>
        <v>3.3790702545494748E-5</v>
      </c>
      <c r="DV5" s="4">
        <f>[125]Series!$C110</f>
        <v>3.3790702545494748E-5</v>
      </c>
      <c r="DW5" s="4">
        <f>[114]Series!$C110</f>
        <v>3.3790702545494748E-5</v>
      </c>
      <c r="DX5" s="4">
        <f>[115]Series!$C110</f>
        <v>3.3790702545494748E-5</v>
      </c>
      <c r="DY5" s="4">
        <f>[116]Series!$C110</f>
        <v>3.3790702545494748E-5</v>
      </c>
      <c r="DZ5" s="4">
        <f>[126]Series!$C110</f>
        <v>3.3790702545494748E-5</v>
      </c>
      <c r="EA5" s="4">
        <f>[127]Series!$C110</f>
        <v>3.3790702545494748E-5</v>
      </c>
      <c r="EB5" s="4">
        <f>[128]Series!$C110</f>
        <v>3.3790702545494748E-5</v>
      </c>
      <c r="EC5" s="4">
        <f>[129]Series!$C110</f>
        <v>3.3790702545494748E-5</v>
      </c>
      <c r="ED5">
        <f>[130]Series!$C110</f>
        <v>3.3790702545494748E-5</v>
      </c>
      <c r="EE5" s="4">
        <f>[131]Series!$C110</f>
        <v>3.3790702545494748E-5</v>
      </c>
      <c r="EF5" s="4">
        <f>[132]Series!$C110</f>
        <v>3.3790702545494748E-5</v>
      </c>
      <c r="EG5" s="4">
        <f>[133]Series!$C110</f>
        <v>3.3790702545494748E-5</v>
      </c>
      <c r="EH5" s="4">
        <f>[134]Series!$C110</f>
        <v>3.3790702545494748E-5</v>
      </c>
      <c r="EI5" s="4">
        <f>[135]Series!$C110</f>
        <v>3.3790702545494748E-5</v>
      </c>
      <c r="EJ5" s="4">
        <f>[136]Series!$C110</f>
        <v>3.3790702545494748E-5</v>
      </c>
      <c r="EK5" s="4">
        <f>[137]Series!$C110</f>
        <v>3.3790702545494748E-5</v>
      </c>
      <c r="EL5" s="4">
        <f>[138]Series!$C110</f>
        <v>3.3790702545494748E-5</v>
      </c>
      <c r="EM5" s="4">
        <f>[139]Series!$C110</f>
        <v>3.3790702545494748E-5</v>
      </c>
      <c r="EN5" s="4">
        <f>[140]Series!$C110</f>
        <v>3.3790702545494748E-5</v>
      </c>
      <c r="EO5" s="4">
        <f>[141]Series!$C110</f>
        <v>3.3790702545494748E-5</v>
      </c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 x14ac:dyDescent="0.3">
      <c r="A6" s="1">
        <v>39569</v>
      </c>
      <c r="B6">
        <f>[1]Series!$C111</f>
        <v>3.3739688538693451E-5</v>
      </c>
      <c r="C6">
        <f>[2]Series!$C111</f>
        <v>3.3704404978350769E-5</v>
      </c>
      <c r="D6">
        <f>[3]Series!$C111</f>
        <v>3.3719575004125755E-5</v>
      </c>
      <c r="E6">
        <f>[4]Series!$C111</f>
        <v>3.3741876731640975E-5</v>
      </c>
      <c r="F6">
        <f>[5]Series!$C111</f>
        <v>3.3720069651536901E-5</v>
      </c>
      <c r="G6">
        <f>[6]Series!$C111</f>
        <v>3.3705913795003123E-5</v>
      </c>
      <c r="H6">
        <f>[7]Series!$C111</f>
        <v>3.3790929830714974E-5</v>
      </c>
      <c r="I6">
        <f>[8]Series!$C111</f>
        <v>3.3738914876094629E-5</v>
      </c>
      <c r="J6">
        <f>[9]Series!$C111</f>
        <v>3.3742296479197682E-5</v>
      </c>
      <c r="K6">
        <f>[10]Series!$C111</f>
        <v>3.3711037830673384E-5</v>
      </c>
      <c r="L6">
        <f>[11]Series!$C111</f>
        <v>3.3678256770188348E-5</v>
      </c>
      <c r="M6">
        <f>[12]Series!$C111</f>
        <v>3.3678995736888598E-5</v>
      </c>
      <c r="N6" s="4">
        <f>[13]Series!$C111</f>
        <v>3.1288952507309147E-5</v>
      </c>
      <c r="O6" s="4">
        <f>[14]Series!$C111</f>
        <v>3.1288952507309147E-5</v>
      </c>
      <c r="P6" s="4">
        <f>[15]Series!$C111</f>
        <v>3.1288952507309147E-5</v>
      </c>
      <c r="Q6" s="4">
        <f>[16]Series!$C111</f>
        <v>3.1288952507309147E-5</v>
      </c>
      <c r="R6" s="4">
        <f>[17]Series!$C111</f>
        <v>3.1288952507309147E-5</v>
      </c>
      <c r="S6" s="4">
        <f>[18]Series!$C111</f>
        <v>3.1288952507309147E-5</v>
      </c>
      <c r="T6" s="4">
        <f>[19]Series!$C111</f>
        <v>3.1288952507309147E-5</v>
      </c>
      <c r="U6" s="4">
        <f>[20]Series!$C111</f>
        <v>3.1288952507309147E-5</v>
      </c>
      <c r="V6" s="4">
        <f>[21]Series!$C111</f>
        <v>3.1288952507309147E-5</v>
      </c>
      <c r="W6" s="4">
        <f>[22]Series!$C111</f>
        <v>3.1288952507309147E-5</v>
      </c>
      <c r="X6" s="4">
        <f>[23]Series!$C111</f>
        <v>3.1288952507309147E-5</v>
      </c>
      <c r="Y6" s="4">
        <f>[24]Series!$C111</f>
        <v>3.1288952507309147E-5</v>
      </c>
      <c r="Z6">
        <f>[25]Series!$C111</f>
        <v>3.1288952507309147E-5</v>
      </c>
      <c r="AA6" s="4">
        <f>[26]Series!$C111</f>
        <v>3.1288952507309147E-5</v>
      </c>
      <c r="AB6" s="4">
        <f>[27]Series!$C111</f>
        <v>3.1288952507309147E-5</v>
      </c>
      <c r="AC6" s="4">
        <f>[28]Series!$C111</f>
        <v>3.1288952507309147E-5</v>
      </c>
      <c r="AD6" s="4">
        <f>[29]Series!$C111</f>
        <v>3.1288952507309147E-5</v>
      </c>
      <c r="AE6" s="4">
        <f>[30]Series!$C111</f>
        <v>3.1288952507309147E-5</v>
      </c>
      <c r="AF6" s="4">
        <f>[31]Series!$C111</f>
        <v>3.1288952507309147E-5</v>
      </c>
      <c r="AG6" s="4">
        <f>[32]Series!$C111</f>
        <v>3.1288952507309147E-5</v>
      </c>
      <c r="AH6" s="4">
        <f>[33]Series!$C111</f>
        <v>3.1288952507309147E-5</v>
      </c>
      <c r="AI6" s="4">
        <f>[34]Series!$C111</f>
        <v>3.1288952507309147E-5</v>
      </c>
      <c r="AJ6" s="4">
        <f>[35]Series!$C111</f>
        <v>3.1288952507309147E-5</v>
      </c>
      <c r="AK6" s="4">
        <f>[36]Series!$C111</f>
        <v>3.1288952507309147E-5</v>
      </c>
      <c r="AL6" s="4">
        <f>[37]Series!$C111</f>
        <v>3.1288952507309147E-5</v>
      </c>
      <c r="AM6" s="4">
        <f>[38]Series!$C111</f>
        <v>3.1288952507309147E-5</v>
      </c>
      <c r="AN6" s="4">
        <f>[39]Series!$C111</f>
        <v>3.1288952507309147E-5</v>
      </c>
      <c r="AO6" s="4">
        <f>[40]Series!$C111</f>
        <v>3.1288952507309147E-5</v>
      </c>
      <c r="AP6" s="4">
        <f>[41]Series!$C111</f>
        <v>3.1288952507309147E-5</v>
      </c>
      <c r="AQ6" s="4">
        <f>[42]Series!$C111</f>
        <v>3.1288952507309147E-5</v>
      </c>
      <c r="AR6" s="4">
        <f>[43]Series!$C111</f>
        <v>3.1288952507309147E-5</v>
      </c>
      <c r="AS6" s="4">
        <f>[44]Series!$C111</f>
        <v>3.1288952507309147E-5</v>
      </c>
      <c r="AT6" s="4">
        <f>[45]Series!$C111</f>
        <v>3.1288952507309147E-5</v>
      </c>
      <c r="AU6" s="4">
        <f>[46]Series!$C111</f>
        <v>3.1288952507309147E-5</v>
      </c>
      <c r="AV6" s="4">
        <f>[47]Series!$C111</f>
        <v>3.1288952507309147E-5</v>
      </c>
      <c r="AW6" s="4">
        <f>[48]Series!$C111</f>
        <v>3.1288952507309147E-5</v>
      </c>
      <c r="AX6">
        <f>[49]Series!$C111</f>
        <v>3.1288952507309147E-5</v>
      </c>
      <c r="AY6" s="4">
        <f>[50]Series!$C111</f>
        <v>3.1288952507309147E-5</v>
      </c>
      <c r="AZ6" s="4">
        <f>[51]Series!$C111</f>
        <v>3.1288952507309147E-5</v>
      </c>
      <c r="BA6" s="4">
        <f>[52]Series!$C111</f>
        <v>3.1288952507309147E-5</v>
      </c>
      <c r="BB6" s="4">
        <f>[53]Series!$C111</f>
        <v>3.1288952507309147E-5</v>
      </c>
      <c r="BC6" s="4">
        <f>[54]Series!$C111</f>
        <v>3.1288952507309147E-5</v>
      </c>
      <c r="BD6" s="4">
        <f>[55]Series!$C111</f>
        <v>3.1288952507309147E-5</v>
      </c>
      <c r="BE6" s="4">
        <f>[56]Series!$C111</f>
        <v>3.1288952507309147E-5</v>
      </c>
      <c r="BF6" s="4">
        <f>[57]Series!$C111</f>
        <v>3.1288952507309147E-5</v>
      </c>
      <c r="BG6" s="4">
        <f>[58]Series!$C111</f>
        <v>3.1288952507309147E-5</v>
      </c>
      <c r="BH6" s="4">
        <f>[59]Series!$C111</f>
        <v>3.1288952507309147E-5</v>
      </c>
      <c r="BI6" s="4">
        <f>[60]Series!$C111</f>
        <v>3.1288952507309147E-5</v>
      </c>
      <c r="BJ6">
        <f>[61]Series!$C111</f>
        <v>3.1288952507309147E-5</v>
      </c>
      <c r="BK6" s="4">
        <f>[62]Series!$C111</f>
        <v>3.1288952507309147E-5</v>
      </c>
      <c r="BL6" s="4">
        <f>[63]Series!$C111</f>
        <v>3.1288952507309147E-5</v>
      </c>
      <c r="BM6" s="4">
        <f>[64]Series!$C111</f>
        <v>3.1288952507309147E-5</v>
      </c>
      <c r="BN6" s="4">
        <f>[65]Series!$C111</f>
        <v>3.1288952507309147E-5</v>
      </c>
      <c r="BO6" s="4">
        <f>[66]Series!$C111</f>
        <v>3.1288952507309147E-5</v>
      </c>
      <c r="BP6" s="4">
        <f>[67]Series!$C111</f>
        <v>3.1288952507309147E-5</v>
      </c>
      <c r="BQ6" s="4">
        <f>[68]Series!$C111</f>
        <v>3.1288952507309147E-5</v>
      </c>
      <c r="BR6" s="4">
        <f>[69]Series!$C111</f>
        <v>3.1288952507309147E-5</v>
      </c>
      <c r="BS6" s="4">
        <f>[70]Series!$C111</f>
        <v>3.1288952507309147E-5</v>
      </c>
      <c r="BT6" s="4">
        <f>[71]Series!$C111</f>
        <v>3.1288952507309147E-5</v>
      </c>
      <c r="BU6" s="4">
        <f>[72]Series!$C111</f>
        <v>3.1288952507309147E-5</v>
      </c>
      <c r="BV6">
        <f>[73]Series!$C111</f>
        <v>3.1288952507309147E-5</v>
      </c>
      <c r="BW6" s="4">
        <f>[74]Series!$C111</f>
        <v>3.1288952507309147E-5</v>
      </c>
      <c r="BX6" s="4">
        <f>[75]Series!$C111</f>
        <v>3.1288952507309147E-5</v>
      </c>
      <c r="BY6" s="4">
        <f>[76]Series!$C111</f>
        <v>3.1288952507309147E-5</v>
      </c>
      <c r="BZ6" s="4">
        <f>[77]Series!$C111</f>
        <v>3.1288952507309147E-5</v>
      </c>
      <c r="CA6" s="4">
        <f>[78]Series!$C111</f>
        <v>3.1288952507309147E-5</v>
      </c>
      <c r="CB6" s="4">
        <f>[79]Series!$C111</f>
        <v>3.1288952507309147E-5</v>
      </c>
      <c r="CC6" s="4">
        <f>[80]Series!$C111</f>
        <v>3.1288952507309147E-5</v>
      </c>
      <c r="CD6" s="4">
        <f>[81]Series!$C111</f>
        <v>3.1288952507309147E-5</v>
      </c>
      <c r="CE6" s="4">
        <f>[82]Series!$C111</f>
        <v>3.1288952507309147E-5</v>
      </c>
      <c r="CF6" s="4">
        <f>[83]Series!$C111</f>
        <v>3.1288952507309147E-5</v>
      </c>
      <c r="CG6" s="4">
        <f>[84]Series!$C111</f>
        <v>3.1288952507309147E-5</v>
      </c>
      <c r="CH6">
        <f>[85]Series!$C111</f>
        <v>3.1288952507309147E-5</v>
      </c>
      <c r="CI6" s="4">
        <f>[86]Series!$C111</f>
        <v>3.1288952507309147E-5</v>
      </c>
      <c r="CJ6" s="4">
        <f>[87]Series!$C111</f>
        <v>3.1288952507309147E-5</v>
      </c>
      <c r="CK6" s="4">
        <f>[88]Series!$C111</f>
        <v>3.1288952507309147E-5</v>
      </c>
      <c r="CL6" s="4">
        <f>[89]Series!$C111</f>
        <v>3.1288952507309147E-5</v>
      </c>
      <c r="CM6" s="4">
        <f>[90]Series!$C111</f>
        <v>3.1288952507309147E-5</v>
      </c>
      <c r="CN6" s="4">
        <f>[91]Series!$C111</f>
        <v>3.1288952507309147E-5</v>
      </c>
      <c r="CO6" s="4">
        <f>[92]Series!$C111</f>
        <v>3.1288952507309147E-5</v>
      </c>
      <c r="CP6" s="4">
        <f>[93]Series!$C111</f>
        <v>3.1288952507309147E-5</v>
      </c>
      <c r="CQ6" s="4">
        <f>[94]Series!$C111</f>
        <v>3.1288952507309147E-5</v>
      </c>
      <c r="CR6" s="4">
        <f>[95]Series!$C111</f>
        <v>3.1288952507309147E-5</v>
      </c>
      <c r="CS6" s="4">
        <f>[96]Series!$C111</f>
        <v>3.1288952507309147E-5</v>
      </c>
      <c r="CT6">
        <f>[97]Series!$C111</f>
        <v>3.1288952507309147E-5</v>
      </c>
      <c r="CU6" s="4">
        <f>[98]Series!$C111</f>
        <v>3.1288952507309147E-5</v>
      </c>
      <c r="CV6" s="4">
        <f>[99]Series!$C111</f>
        <v>3.1288952507309147E-5</v>
      </c>
      <c r="CW6" s="4">
        <f>[100]Series!$C111</f>
        <v>3.1288952507309147E-5</v>
      </c>
      <c r="CX6" s="4">
        <f>[101]Series!$C111</f>
        <v>3.1288952507309147E-5</v>
      </c>
      <c r="CY6" s="4">
        <f>[102]Series!$C111</f>
        <v>3.1288952507309147E-5</v>
      </c>
      <c r="CZ6" s="4">
        <f>[103]Series!$C111</f>
        <v>3.1288952507309147E-5</v>
      </c>
      <c r="DA6" s="4">
        <f>[104]Series!$C111</f>
        <v>3.1288952507309147E-5</v>
      </c>
      <c r="DB6" s="4">
        <f>[105]Series!$C111</f>
        <v>3.1288952507309147E-5</v>
      </c>
      <c r="DC6" s="4">
        <f>[106]Series!$C111</f>
        <v>3.1288952507309147E-5</v>
      </c>
      <c r="DD6" s="4">
        <f>[107]Series!$C111</f>
        <v>3.1288952507309147E-5</v>
      </c>
      <c r="DE6" s="4">
        <f>[108]Series!$C111</f>
        <v>3.1288952507309147E-5</v>
      </c>
      <c r="DF6">
        <f>[109]Series!$C111</f>
        <v>3.1288952507309147E-5</v>
      </c>
      <c r="DG6" s="4">
        <f>[110]Series!$C111</f>
        <v>3.1288952507309147E-5</v>
      </c>
      <c r="DH6" s="4">
        <f>[111]Series!$C111</f>
        <v>3.1288952507309147E-5</v>
      </c>
      <c r="DI6" s="4">
        <f>[112]Series!$C111</f>
        <v>3.1288952507309147E-5</v>
      </c>
      <c r="DJ6" s="4">
        <f>[113]Series!$C111</f>
        <v>3.1288952507309147E-5</v>
      </c>
      <c r="DK6" s="4">
        <f>[114]Series!$C111</f>
        <v>3.1288952507309147E-5</v>
      </c>
      <c r="DL6" s="4">
        <f>[115]Series!$C111</f>
        <v>3.1288952507309147E-5</v>
      </c>
      <c r="DM6" s="4">
        <f>[116]Series!$C111</f>
        <v>3.1288952507309147E-5</v>
      </c>
      <c r="DN6" s="4">
        <f>[117]Series!$C111</f>
        <v>3.1288952507309147E-5</v>
      </c>
      <c r="DO6" s="4">
        <f>[118]Series!$C111</f>
        <v>3.1288952507309147E-5</v>
      </c>
      <c r="DP6" s="4">
        <f>[119]Series!$C111</f>
        <v>3.1288952507309147E-5</v>
      </c>
      <c r="DQ6" s="4">
        <f>[120]Series!$C111</f>
        <v>3.1288952507309147E-5</v>
      </c>
      <c r="DR6">
        <f>[121]Series!$C111</f>
        <v>3.1288952507309147E-5</v>
      </c>
      <c r="DS6" s="4">
        <f>[122]Series!$C111</f>
        <v>3.1288952507309147E-5</v>
      </c>
      <c r="DT6" s="4">
        <f>[123]Series!$C111</f>
        <v>3.1288952507309147E-5</v>
      </c>
      <c r="DU6" s="4">
        <f>[124]Series!$C111</f>
        <v>3.1288952507309147E-5</v>
      </c>
      <c r="DV6" s="4">
        <f>[125]Series!$C111</f>
        <v>3.1288952507309147E-5</v>
      </c>
      <c r="DW6" s="4">
        <f>[114]Series!$C111</f>
        <v>3.1288952507309147E-5</v>
      </c>
      <c r="DX6" s="4">
        <f>[115]Series!$C111</f>
        <v>3.1288952507309147E-5</v>
      </c>
      <c r="DY6" s="4">
        <f>[116]Series!$C111</f>
        <v>3.1288952507309147E-5</v>
      </c>
      <c r="DZ6" s="4">
        <f>[126]Series!$C111</f>
        <v>3.1288952507309147E-5</v>
      </c>
      <c r="EA6" s="4">
        <f>[127]Series!$C111</f>
        <v>3.1288952507309147E-5</v>
      </c>
      <c r="EB6" s="4">
        <f>[128]Series!$C111</f>
        <v>3.1288952507309147E-5</v>
      </c>
      <c r="EC6" s="4">
        <f>[129]Series!$C111</f>
        <v>3.1288952507309147E-5</v>
      </c>
      <c r="ED6">
        <f>[130]Series!$C111</f>
        <v>3.1288952507309147E-5</v>
      </c>
      <c r="EE6" s="4">
        <f>[131]Series!$C111</f>
        <v>3.1288952507309147E-5</v>
      </c>
      <c r="EF6" s="4">
        <f>[132]Series!$C111</f>
        <v>3.1288952507309147E-5</v>
      </c>
      <c r="EG6" s="4">
        <f>[133]Series!$C111</f>
        <v>3.1288952507309147E-5</v>
      </c>
      <c r="EH6" s="4">
        <f>[134]Series!$C111</f>
        <v>3.1288952507309147E-5</v>
      </c>
      <c r="EI6" s="4">
        <f>[135]Series!$C111</f>
        <v>3.1288952507309147E-5</v>
      </c>
      <c r="EJ6" s="4">
        <f>[136]Series!$C111</f>
        <v>3.1288952507309147E-5</v>
      </c>
      <c r="EK6" s="4">
        <f>[137]Series!$C111</f>
        <v>3.1288952507309147E-5</v>
      </c>
      <c r="EL6" s="4">
        <f>[138]Series!$C111</f>
        <v>3.1288952507309147E-5</v>
      </c>
      <c r="EM6" s="4">
        <f>[139]Series!$C111</f>
        <v>3.1288952507309147E-5</v>
      </c>
      <c r="EN6" s="4">
        <f>[140]Series!$C111</f>
        <v>3.1288952507309147E-5</v>
      </c>
      <c r="EO6" s="4">
        <f>[141]Series!$C111</f>
        <v>3.1288952507309147E-5</v>
      </c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 x14ac:dyDescent="0.3">
      <c r="A7" s="1">
        <v>39600</v>
      </c>
      <c r="B7">
        <f>[1]Series!$C112</f>
        <v>3.5145236368374245E-5</v>
      </c>
      <c r="C7">
        <f>[2]Series!$C112</f>
        <v>3.5107902675811188E-5</v>
      </c>
      <c r="D7">
        <f>[3]Series!$C112</f>
        <v>3.5155219695662641E-5</v>
      </c>
      <c r="E7">
        <f>[4]Series!$C112</f>
        <v>3.5199214077140963E-5</v>
      </c>
      <c r="F7">
        <f>[5]Series!$C112</f>
        <v>3.5215446582620555E-5</v>
      </c>
      <c r="G7">
        <f>[6]Series!$C112</f>
        <v>3.5219585587603218E-5</v>
      </c>
      <c r="H7">
        <f>[7]Series!$C112</f>
        <v>3.522796623950792E-5</v>
      </c>
      <c r="I7">
        <f>[8]Series!$C112</f>
        <v>3.4498901333902792E-5</v>
      </c>
      <c r="J7">
        <f>[9]Series!$C112</f>
        <v>3.5225207798704271E-5</v>
      </c>
      <c r="K7">
        <f>[10]Series!$C112</f>
        <v>3.5227536638637912E-5</v>
      </c>
      <c r="L7">
        <f>[11]Series!$C112</f>
        <v>3.5213102402318243E-5</v>
      </c>
      <c r="M7">
        <f>[12]Series!$C112</f>
        <v>3.5220921920482994E-5</v>
      </c>
      <c r="N7" s="4">
        <f>[13]Series!$C112</f>
        <v>3.4014579583833492E-5</v>
      </c>
      <c r="O7" s="4">
        <f>[14]Series!$C112</f>
        <v>3.4014579583833492E-5</v>
      </c>
      <c r="P7" s="4">
        <f>[15]Series!$C112</f>
        <v>3.4014579583833492E-5</v>
      </c>
      <c r="Q7" s="4">
        <f>[16]Series!$C112</f>
        <v>3.4014579583833492E-5</v>
      </c>
      <c r="R7" s="4">
        <f>[17]Series!$C112</f>
        <v>3.4014579583833492E-5</v>
      </c>
      <c r="S7" s="4">
        <f>[18]Series!$C112</f>
        <v>3.4014579583833492E-5</v>
      </c>
      <c r="T7" s="4">
        <f>[19]Series!$C112</f>
        <v>3.4014579583833492E-5</v>
      </c>
      <c r="U7" s="4">
        <f>[20]Series!$C112</f>
        <v>3.4014579583833492E-5</v>
      </c>
      <c r="V7" s="4">
        <f>[21]Series!$C112</f>
        <v>3.4014579583833492E-5</v>
      </c>
      <c r="W7" s="4">
        <f>[22]Series!$C112</f>
        <v>3.4014579583833492E-5</v>
      </c>
      <c r="X7" s="4">
        <f>[23]Series!$C112</f>
        <v>3.4014579583833492E-5</v>
      </c>
      <c r="Y7" s="4">
        <f>[24]Series!$C112</f>
        <v>3.4014579583833492E-5</v>
      </c>
      <c r="Z7">
        <f>[25]Series!$C112</f>
        <v>3.4014579583833492E-5</v>
      </c>
      <c r="AA7" s="4">
        <f>[26]Series!$C112</f>
        <v>3.4014579583833492E-5</v>
      </c>
      <c r="AB7" s="4">
        <f>[27]Series!$C112</f>
        <v>3.4014579583833492E-5</v>
      </c>
      <c r="AC7" s="4">
        <f>[28]Series!$C112</f>
        <v>3.4014579583833492E-5</v>
      </c>
      <c r="AD7" s="4">
        <f>[29]Series!$C112</f>
        <v>3.4014579583833492E-5</v>
      </c>
      <c r="AE7" s="4">
        <f>[30]Series!$C112</f>
        <v>3.4014579583833492E-5</v>
      </c>
      <c r="AF7" s="4">
        <f>[31]Series!$C112</f>
        <v>3.4014579583833492E-5</v>
      </c>
      <c r="AG7" s="4">
        <f>[32]Series!$C112</f>
        <v>3.4014579583833492E-5</v>
      </c>
      <c r="AH7" s="4">
        <f>[33]Series!$C112</f>
        <v>3.4014579583833492E-5</v>
      </c>
      <c r="AI7" s="4">
        <f>[34]Series!$C112</f>
        <v>3.4014579583833492E-5</v>
      </c>
      <c r="AJ7" s="4">
        <f>[35]Series!$C112</f>
        <v>3.4014579583833492E-5</v>
      </c>
      <c r="AK7" s="4">
        <f>[36]Series!$C112</f>
        <v>3.4014579583833492E-5</v>
      </c>
      <c r="AL7" s="4">
        <f>[37]Series!$C112</f>
        <v>3.4014579583833492E-5</v>
      </c>
      <c r="AM7" s="4">
        <f>[38]Series!$C112</f>
        <v>3.4014579583833492E-5</v>
      </c>
      <c r="AN7" s="4">
        <f>[39]Series!$C112</f>
        <v>3.4014579583833492E-5</v>
      </c>
      <c r="AO7" s="4">
        <f>[40]Series!$C112</f>
        <v>3.4014579583833492E-5</v>
      </c>
      <c r="AP7" s="4">
        <f>[41]Series!$C112</f>
        <v>3.4014579583833492E-5</v>
      </c>
      <c r="AQ7" s="4">
        <f>[42]Series!$C112</f>
        <v>3.4014579583833492E-5</v>
      </c>
      <c r="AR7" s="4">
        <f>[43]Series!$C112</f>
        <v>3.4014579583833492E-5</v>
      </c>
      <c r="AS7" s="4">
        <f>[44]Series!$C112</f>
        <v>3.4014579583833492E-5</v>
      </c>
      <c r="AT7" s="4">
        <f>[45]Series!$C112</f>
        <v>3.4014579583833492E-5</v>
      </c>
      <c r="AU7" s="4">
        <f>[46]Series!$C112</f>
        <v>3.4014579583833492E-5</v>
      </c>
      <c r="AV7" s="4">
        <f>[47]Series!$C112</f>
        <v>3.4014579583833492E-5</v>
      </c>
      <c r="AW7" s="4">
        <f>[48]Series!$C112</f>
        <v>3.4014579583833492E-5</v>
      </c>
      <c r="AX7">
        <f>[49]Series!$C112</f>
        <v>3.4014579583833492E-5</v>
      </c>
      <c r="AY7" s="4">
        <f>[50]Series!$C112</f>
        <v>3.4014579583833492E-5</v>
      </c>
      <c r="AZ7" s="4">
        <f>[51]Series!$C112</f>
        <v>3.4014579583833492E-5</v>
      </c>
      <c r="BA7" s="4">
        <f>[52]Series!$C112</f>
        <v>3.4014579583833492E-5</v>
      </c>
      <c r="BB7" s="4">
        <f>[53]Series!$C112</f>
        <v>3.4014579583833492E-5</v>
      </c>
      <c r="BC7" s="4">
        <f>[54]Series!$C112</f>
        <v>3.4014579583833492E-5</v>
      </c>
      <c r="BD7" s="4">
        <f>[55]Series!$C112</f>
        <v>3.4014579583833492E-5</v>
      </c>
      <c r="BE7" s="4">
        <f>[56]Series!$C112</f>
        <v>3.4014579583833492E-5</v>
      </c>
      <c r="BF7" s="4">
        <f>[57]Series!$C112</f>
        <v>3.4014579583833492E-5</v>
      </c>
      <c r="BG7" s="4">
        <f>[58]Series!$C112</f>
        <v>3.4014579583833492E-5</v>
      </c>
      <c r="BH7" s="4">
        <f>[59]Series!$C112</f>
        <v>3.4014579583833492E-5</v>
      </c>
      <c r="BI7" s="4">
        <f>[60]Series!$C112</f>
        <v>3.4014579583833492E-5</v>
      </c>
      <c r="BJ7">
        <f>[61]Series!$C112</f>
        <v>3.4014579583833492E-5</v>
      </c>
      <c r="BK7" s="4">
        <f>[62]Series!$C112</f>
        <v>3.4014579583833492E-5</v>
      </c>
      <c r="BL7" s="4">
        <f>[63]Series!$C112</f>
        <v>3.4014579583833492E-5</v>
      </c>
      <c r="BM7" s="4">
        <f>[64]Series!$C112</f>
        <v>3.4014579583833492E-5</v>
      </c>
      <c r="BN7" s="4">
        <f>[65]Series!$C112</f>
        <v>3.4014579583833492E-5</v>
      </c>
      <c r="BO7" s="4">
        <f>[66]Series!$C112</f>
        <v>3.4014579583833492E-5</v>
      </c>
      <c r="BP7" s="4">
        <f>[67]Series!$C112</f>
        <v>3.4014579583833492E-5</v>
      </c>
      <c r="BQ7" s="4">
        <f>[68]Series!$C112</f>
        <v>3.4014579583833492E-5</v>
      </c>
      <c r="BR7" s="4">
        <f>[69]Series!$C112</f>
        <v>3.4014579583833492E-5</v>
      </c>
      <c r="BS7" s="4">
        <f>[70]Series!$C112</f>
        <v>3.4014579583833492E-5</v>
      </c>
      <c r="BT7" s="4">
        <f>[71]Series!$C112</f>
        <v>3.4014579583833492E-5</v>
      </c>
      <c r="BU7" s="4">
        <f>[72]Series!$C112</f>
        <v>3.4014579583833492E-5</v>
      </c>
      <c r="BV7">
        <f>[73]Series!$C112</f>
        <v>3.4014579583833492E-5</v>
      </c>
      <c r="BW7" s="4">
        <f>[74]Series!$C112</f>
        <v>3.4014579583833492E-5</v>
      </c>
      <c r="BX7" s="4">
        <f>[75]Series!$C112</f>
        <v>3.4014579583833492E-5</v>
      </c>
      <c r="BY7" s="4">
        <f>[76]Series!$C112</f>
        <v>3.4014579583833492E-5</v>
      </c>
      <c r="BZ7" s="4">
        <f>[77]Series!$C112</f>
        <v>3.4014579583833492E-5</v>
      </c>
      <c r="CA7" s="4">
        <f>[78]Series!$C112</f>
        <v>3.4014579583833492E-5</v>
      </c>
      <c r="CB7" s="4">
        <f>[79]Series!$C112</f>
        <v>3.4014579583833492E-5</v>
      </c>
      <c r="CC7" s="4">
        <f>[80]Series!$C112</f>
        <v>3.4014579583833492E-5</v>
      </c>
      <c r="CD7" s="4">
        <f>[81]Series!$C112</f>
        <v>3.4014579583833492E-5</v>
      </c>
      <c r="CE7" s="4">
        <f>[82]Series!$C112</f>
        <v>3.4014579583833492E-5</v>
      </c>
      <c r="CF7" s="4">
        <f>[83]Series!$C112</f>
        <v>3.4014579583833492E-5</v>
      </c>
      <c r="CG7" s="4">
        <f>[84]Series!$C112</f>
        <v>3.4014579583833492E-5</v>
      </c>
      <c r="CH7">
        <f>[85]Series!$C112</f>
        <v>3.4014579583833492E-5</v>
      </c>
      <c r="CI7" s="4">
        <f>[86]Series!$C112</f>
        <v>3.4014579583833492E-5</v>
      </c>
      <c r="CJ7" s="4">
        <f>[87]Series!$C112</f>
        <v>3.4014579583833492E-5</v>
      </c>
      <c r="CK7" s="4">
        <f>[88]Series!$C112</f>
        <v>3.4014579583833492E-5</v>
      </c>
      <c r="CL7" s="4">
        <f>[89]Series!$C112</f>
        <v>3.4014579583833492E-5</v>
      </c>
      <c r="CM7" s="4">
        <f>[90]Series!$C112</f>
        <v>3.4014579583833492E-5</v>
      </c>
      <c r="CN7" s="4">
        <f>[91]Series!$C112</f>
        <v>3.4014579583833492E-5</v>
      </c>
      <c r="CO7" s="4">
        <f>[92]Series!$C112</f>
        <v>3.4014579583833492E-5</v>
      </c>
      <c r="CP7" s="4">
        <f>[93]Series!$C112</f>
        <v>3.4014579583833492E-5</v>
      </c>
      <c r="CQ7" s="4">
        <f>[94]Series!$C112</f>
        <v>3.4014579583833492E-5</v>
      </c>
      <c r="CR7" s="4">
        <f>[95]Series!$C112</f>
        <v>3.4014579583833492E-5</v>
      </c>
      <c r="CS7" s="4">
        <f>[96]Series!$C112</f>
        <v>3.4014579583833492E-5</v>
      </c>
      <c r="CT7">
        <f>[97]Series!$C112</f>
        <v>3.4014579583833492E-5</v>
      </c>
      <c r="CU7" s="4">
        <f>[98]Series!$C112</f>
        <v>3.4014579583833492E-5</v>
      </c>
      <c r="CV7" s="4">
        <f>[99]Series!$C112</f>
        <v>3.4014579583833492E-5</v>
      </c>
      <c r="CW7" s="4">
        <f>[100]Series!$C112</f>
        <v>3.4014579583833492E-5</v>
      </c>
      <c r="CX7" s="4">
        <f>[101]Series!$C112</f>
        <v>3.4014579583833492E-5</v>
      </c>
      <c r="CY7" s="4">
        <f>[102]Series!$C112</f>
        <v>3.4014579583833492E-5</v>
      </c>
      <c r="CZ7" s="4">
        <f>[103]Series!$C112</f>
        <v>3.4014579583833492E-5</v>
      </c>
      <c r="DA7" s="4">
        <f>[104]Series!$C112</f>
        <v>3.4014579583833492E-5</v>
      </c>
      <c r="DB7" s="4">
        <f>[105]Series!$C112</f>
        <v>3.4014579583833492E-5</v>
      </c>
      <c r="DC7" s="4">
        <f>[106]Series!$C112</f>
        <v>3.4014579583833492E-5</v>
      </c>
      <c r="DD7" s="4">
        <f>[107]Series!$C112</f>
        <v>3.4014579583833492E-5</v>
      </c>
      <c r="DE7" s="4">
        <f>[108]Series!$C112</f>
        <v>3.4014579583833492E-5</v>
      </c>
      <c r="DF7">
        <f>[109]Series!$C112</f>
        <v>3.4014579583833492E-5</v>
      </c>
      <c r="DG7" s="4">
        <f>[110]Series!$C112</f>
        <v>3.4014579583833492E-5</v>
      </c>
      <c r="DH7" s="4">
        <f>[111]Series!$C112</f>
        <v>3.4014579583833492E-5</v>
      </c>
      <c r="DI7" s="4">
        <f>[112]Series!$C112</f>
        <v>3.4014579583833492E-5</v>
      </c>
      <c r="DJ7" s="4">
        <f>[113]Series!$C112</f>
        <v>3.4014579583833492E-5</v>
      </c>
      <c r="DK7" s="4">
        <f>[114]Series!$C112</f>
        <v>3.4014579583833492E-5</v>
      </c>
      <c r="DL7" s="4">
        <f>[115]Series!$C112</f>
        <v>3.4014579583833492E-5</v>
      </c>
      <c r="DM7" s="4">
        <f>[116]Series!$C112</f>
        <v>3.4014579583833492E-5</v>
      </c>
      <c r="DN7" s="4">
        <f>[117]Series!$C112</f>
        <v>3.4014579583833492E-5</v>
      </c>
      <c r="DO7" s="4">
        <f>[118]Series!$C112</f>
        <v>3.4014579583833492E-5</v>
      </c>
      <c r="DP7" s="4">
        <f>[119]Series!$C112</f>
        <v>3.4014579583833492E-5</v>
      </c>
      <c r="DQ7" s="4">
        <f>[120]Series!$C112</f>
        <v>3.4014579583833492E-5</v>
      </c>
      <c r="DR7">
        <f>[121]Series!$C112</f>
        <v>3.4014579583833492E-5</v>
      </c>
      <c r="DS7" s="4">
        <f>[122]Series!$C112</f>
        <v>3.4014579583833492E-5</v>
      </c>
      <c r="DT7" s="4">
        <f>[123]Series!$C112</f>
        <v>3.4014579583833492E-5</v>
      </c>
      <c r="DU7" s="4">
        <f>[124]Series!$C112</f>
        <v>3.4014579583833492E-5</v>
      </c>
      <c r="DV7" s="4">
        <f>[125]Series!$C112</f>
        <v>3.4014579583833492E-5</v>
      </c>
      <c r="DW7" s="4">
        <f>[114]Series!$C112</f>
        <v>3.4014579583833492E-5</v>
      </c>
      <c r="DX7" s="4">
        <f>[115]Series!$C112</f>
        <v>3.4014579583833492E-5</v>
      </c>
      <c r="DY7" s="4">
        <f>[116]Series!$C112</f>
        <v>3.4014579583833492E-5</v>
      </c>
      <c r="DZ7" s="4">
        <f>[126]Series!$C112</f>
        <v>3.4014579583833492E-5</v>
      </c>
      <c r="EA7" s="4">
        <f>[127]Series!$C112</f>
        <v>3.4014579583833492E-5</v>
      </c>
      <c r="EB7" s="4">
        <f>[128]Series!$C112</f>
        <v>3.4014579583833492E-5</v>
      </c>
      <c r="EC7" s="4">
        <f>[129]Series!$C112</f>
        <v>3.4014579583833492E-5</v>
      </c>
      <c r="ED7">
        <f>[130]Series!$C112</f>
        <v>3.4014579583833492E-5</v>
      </c>
      <c r="EE7" s="4">
        <f>[131]Series!$C112</f>
        <v>3.4014579583833492E-5</v>
      </c>
      <c r="EF7" s="4">
        <f>[132]Series!$C112</f>
        <v>3.4014579583833492E-5</v>
      </c>
      <c r="EG7" s="4">
        <f>[133]Series!$C112</f>
        <v>3.4014579583833492E-5</v>
      </c>
      <c r="EH7" s="4">
        <f>[134]Series!$C112</f>
        <v>3.4014579583833492E-5</v>
      </c>
      <c r="EI7" s="4">
        <f>[135]Series!$C112</f>
        <v>3.4014579583833492E-5</v>
      </c>
      <c r="EJ7" s="4">
        <f>[136]Series!$C112</f>
        <v>3.4014579583833492E-5</v>
      </c>
      <c r="EK7" s="4">
        <f>[137]Series!$C112</f>
        <v>3.4014579583833492E-5</v>
      </c>
      <c r="EL7" s="4">
        <f>[138]Series!$C112</f>
        <v>3.4014579583833492E-5</v>
      </c>
      <c r="EM7" s="4">
        <f>[139]Series!$C112</f>
        <v>3.4014579583833492E-5</v>
      </c>
      <c r="EN7" s="4">
        <f>[140]Series!$C112</f>
        <v>3.4014579583833492E-5</v>
      </c>
      <c r="EO7" s="4">
        <f>[141]Series!$C112</f>
        <v>3.4014579583833492E-5</v>
      </c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 x14ac:dyDescent="0.3">
      <c r="A8" s="1">
        <v>39630</v>
      </c>
      <c r="B8">
        <f>[1]Series!$C113</f>
        <v>3.3457542074591772E-5</v>
      </c>
      <c r="C8">
        <f>[2]Series!$C113</f>
        <v>3.3426491323705165E-5</v>
      </c>
      <c r="D8">
        <f>[3]Series!$C113</f>
        <v>3.3440122834432613E-5</v>
      </c>
      <c r="E8">
        <f>[4]Series!$C113</f>
        <v>3.3475728511219436E-5</v>
      </c>
      <c r="F8">
        <f>[5]Series!$C113</f>
        <v>3.3452992622712898E-5</v>
      </c>
      <c r="G8">
        <f>[6]Series!$C113</f>
        <v>3.3439214414230209E-5</v>
      </c>
      <c r="H8">
        <f>[7]Series!$C113</f>
        <v>3.359301731743291E-5</v>
      </c>
      <c r="I8">
        <f>[8]Series!$C113</f>
        <v>3.3510086968891279E-5</v>
      </c>
      <c r="J8">
        <f>[9]Series!$C113</f>
        <v>3.3552005627255457E-5</v>
      </c>
      <c r="K8">
        <f>[10]Series!$C113</f>
        <v>3.3524664509929673E-5</v>
      </c>
      <c r="L8">
        <f>[11]Series!$C113</f>
        <v>3.3503474584247905E-5</v>
      </c>
      <c r="M8">
        <f>[12]Series!$C113</f>
        <v>3.3497070081570397E-5</v>
      </c>
      <c r="N8" s="4">
        <f>[13]Series!$C113</f>
        <v>3.1274140346705773E-5</v>
      </c>
      <c r="O8" s="4">
        <f>[14]Series!$C113</f>
        <v>3.1274140346705773E-5</v>
      </c>
      <c r="P8" s="4">
        <f>[15]Series!$C113</f>
        <v>3.1274140346705773E-5</v>
      </c>
      <c r="Q8" s="4">
        <f>[16]Series!$C113</f>
        <v>3.1274140346705773E-5</v>
      </c>
      <c r="R8" s="4">
        <f>[17]Series!$C113</f>
        <v>3.1274140346705773E-5</v>
      </c>
      <c r="S8" s="4">
        <f>[18]Series!$C113</f>
        <v>3.1274140346705773E-5</v>
      </c>
      <c r="T8" s="4">
        <f>[19]Series!$C113</f>
        <v>3.1274140346705773E-5</v>
      </c>
      <c r="U8" s="4">
        <f>[20]Series!$C113</f>
        <v>3.1274140346705773E-5</v>
      </c>
      <c r="V8" s="4">
        <f>[21]Series!$C113</f>
        <v>3.1274140346705773E-5</v>
      </c>
      <c r="W8" s="4">
        <f>[22]Series!$C113</f>
        <v>3.1274140346705773E-5</v>
      </c>
      <c r="X8" s="4">
        <f>[23]Series!$C113</f>
        <v>3.1274140346705773E-5</v>
      </c>
      <c r="Y8" s="4">
        <f>[24]Series!$C113</f>
        <v>3.1274140346705773E-5</v>
      </c>
      <c r="Z8">
        <f>[25]Series!$C113</f>
        <v>3.1274140346705773E-5</v>
      </c>
      <c r="AA8" s="4">
        <f>[26]Series!$C113</f>
        <v>3.1274140346705773E-5</v>
      </c>
      <c r="AB8" s="4">
        <f>[27]Series!$C113</f>
        <v>3.1274140346705773E-5</v>
      </c>
      <c r="AC8" s="4">
        <f>[28]Series!$C113</f>
        <v>3.1274140346705773E-5</v>
      </c>
      <c r="AD8" s="4">
        <f>[29]Series!$C113</f>
        <v>3.1274140346705773E-5</v>
      </c>
      <c r="AE8" s="4">
        <f>[30]Series!$C113</f>
        <v>3.1274140346705773E-5</v>
      </c>
      <c r="AF8" s="4">
        <f>[31]Series!$C113</f>
        <v>3.1274140346705773E-5</v>
      </c>
      <c r="AG8" s="4">
        <f>[32]Series!$C113</f>
        <v>3.1274140346705773E-5</v>
      </c>
      <c r="AH8" s="4">
        <f>[33]Series!$C113</f>
        <v>3.1274140346705773E-5</v>
      </c>
      <c r="AI8" s="4">
        <f>[34]Series!$C113</f>
        <v>3.1274140346705773E-5</v>
      </c>
      <c r="AJ8" s="4">
        <f>[35]Series!$C113</f>
        <v>3.1274140346705773E-5</v>
      </c>
      <c r="AK8" s="4">
        <f>[36]Series!$C113</f>
        <v>3.1274140346705773E-5</v>
      </c>
      <c r="AL8" s="4">
        <f>[37]Series!$C113</f>
        <v>3.1274140346705773E-5</v>
      </c>
      <c r="AM8" s="4">
        <f>[38]Series!$C113</f>
        <v>3.1274140346705773E-5</v>
      </c>
      <c r="AN8" s="4">
        <f>[39]Series!$C113</f>
        <v>3.1274140346705773E-5</v>
      </c>
      <c r="AO8" s="4">
        <f>[40]Series!$C113</f>
        <v>3.1274140346705773E-5</v>
      </c>
      <c r="AP8" s="4">
        <f>[41]Series!$C113</f>
        <v>3.1274140346705773E-5</v>
      </c>
      <c r="AQ8" s="4">
        <f>[42]Series!$C113</f>
        <v>3.1274140346705773E-5</v>
      </c>
      <c r="AR8" s="4">
        <f>[43]Series!$C113</f>
        <v>3.1274140346705773E-5</v>
      </c>
      <c r="AS8" s="4">
        <f>[44]Series!$C113</f>
        <v>3.1274140346705773E-5</v>
      </c>
      <c r="AT8" s="4">
        <f>[45]Series!$C113</f>
        <v>3.1274140346705773E-5</v>
      </c>
      <c r="AU8" s="4">
        <f>[46]Series!$C113</f>
        <v>3.1274140346705773E-5</v>
      </c>
      <c r="AV8" s="4">
        <f>[47]Series!$C113</f>
        <v>3.1274140346705773E-5</v>
      </c>
      <c r="AW8" s="4">
        <f>[48]Series!$C113</f>
        <v>3.1274140346705773E-5</v>
      </c>
      <c r="AX8">
        <f>[49]Series!$C113</f>
        <v>3.1274140346705773E-5</v>
      </c>
      <c r="AY8" s="4">
        <f>[50]Series!$C113</f>
        <v>3.1274140346705773E-5</v>
      </c>
      <c r="AZ8" s="4">
        <f>[51]Series!$C113</f>
        <v>3.1274140346705773E-5</v>
      </c>
      <c r="BA8" s="4">
        <f>[52]Series!$C113</f>
        <v>3.1274140346705773E-5</v>
      </c>
      <c r="BB8" s="4">
        <f>[53]Series!$C113</f>
        <v>3.1274140346705773E-5</v>
      </c>
      <c r="BC8" s="4">
        <f>[54]Series!$C113</f>
        <v>3.1274140346705773E-5</v>
      </c>
      <c r="BD8" s="4">
        <f>[55]Series!$C113</f>
        <v>3.1274140346705773E-5</v>
      </c>
      <c r="BE8" s="4">
        <f>[56]Series!$C113</f>
        <v>3.1274140346705773E-5</v>
      </c>
      <c r="BF8" s="4">
        <f>[57]Series!$C113</f>
        <v>3.1274140346705773E-5</v>
      </c>
      <c r="BG8" s="4">
        <f>[58]Series!$C113</f>
        <v>3.1274140346705773E-5</v>
      </c>
      <c r="BH8" s="4">
        <f>[59]Series!$C113</f>
        <v>3.1274140346705773E-5</v>
      </c>
      <c r="BI8" s="4">
        <f>[60]Series!$C113</f>
        <v>3.1274140346705773E-5</v>
      </c>
      <c r="BJ8">
        <f>[61]Series!$C113</f>
        <v>3.1274140346705773E-5</v>
      </c>
      <c r="BK8" s="4">
        <f>[62]Series!$C113</f>
        <v>3.1274140346705773E-5</v>
      </c>
      <c r="BL8" s="4">
        <f>[63]Series!$C113</f>
        <v>3.1274140346705773E-5</v>
      </c>
      <c r="BM8" s="4">
        <f>[64]Series!$C113</f>
        <v>3.1274140346705773E-5</v>
      </c>
      <c r="BN8" s="4">
        <f>[65]Series!$C113</f>
        <v>3.1274140346705773E-5</v>
      </c>
      <c r="BO8" s="4">
        <f>[66]Series!$C113</f>
        <v>3.1274140346705773E-5</v>
      </c>
      <c r="BP8" s="4">
        <f>[67]Series!$C113</f>
        <v>3.1274140346705773E-5</v>
      </c>
      <c r="BQ8" s="4">
        <f>[68]Series!$C113</f>
        <v>3.1274140346705773E-5</v>
      </c>
      <c r="BR8" s="4">
        <f>[69]Series!$C113</f>
        <v>3.1274140346705773E-5</v>
      </c>
      <c r="BS8" s="4">
        <f>[70]Series!$C113</f>
        <v>3.1274140346705773E-5</v>
      </c>
      <c r="BT8" s="4">
        <f>[71]Series!$C113</f>
        <v>3.1274140346705773E-5</v>
      </c>
      <c r="BU8" s="4">
        <f>[72]Series!$C113</f>
        <v>3.1274140346705773E-5</v>
      </c>
      <c r="BV8">
        <f>[73]Series!$C113</f>
        <v>3.1274140346705773E-5</v>
      </c>
      <c r="BW8" s="4">
        <f>[74]Series!$C113</f>
        <v>3.1274140346705773E-5</v>
      </c>
      <c r="BX8" s="4">
        <f>[75]Series!$C113</f>
        <v>3.1274140346705773E-5</v>
      </c>
      <c r="BY8" s="4">
        <f>[76]Series!$C113</f>
        <v>3.1274140346705773E-5</v>
      </c>
      <c r="BZ8" s="4">
        <f>[77]Series!$C113</f>
        <v>3.1274140346705773E-5</v>
      </c>
      <c r="CA8" s="4">
        <f>[78]Series!$C113</f>
        <v>3.1274140346705773E-5</v>
      </c>
      <c r="CB8" s="4">
        <f>[79]Series!$C113</f>
        <v>3.1274140346705773E-5</v>
      </c>
      <c r="CC8" s="4">
        <f>[80]Series!$C113</f>
        <v>3.1274140346705773E-5</v>
      </c>
      <c r="CD8" s="4">
        <f>[81]Series!$C113</f>
        <v>3.1274140346705773E-5</v>
      </c>
      <c r="CE8" s="4">
        <f>[82]Series!$C113</f>
        <v>3.1274140346705773E-5</v>
      </c>
      <c r="CF8" s="4">
        <f>[83]Series!$C113</f>
        <v>3.1274140346705773E-5</v>
      </c>
      <c r="CG8" s="4">
        <f>[84]Series!$C113</f>
        <v>3.1274140346705773E-5</v>
      </c>
      <c r="CH8">
        <f>[85]Series!$C113</f>
        <v>3.1274140346705773E-5</v>
      </c>
      <c r="CI8" s="4">
        <f>[86]Series!$C113</f>
        <v>3.1274140346705773E-5</v>
      </c>
      <c r="CJ8" s="4">
        <f>[87]Series!$C113</f>
        <v>3.1274140346705773E-5</v>
      </c>
      <c r="CK8" s="4">
        <f>[88]Series!$C113</f>
        <v>3.1274140346705773E-5</v>
      </c>
      <c r="CL8" s="4">
        <f>[89]Series!$C113</f>
        <v>3.1274140346705773E-5</v>
      </c>
      <c r="CM8" s="4">
        <f>[90]Series!$C113</f>
        <v>3.1274140346705773E-5</v>
      </c>
      <c r="CN8" s="4">
        <f>[91]Series!$C113</f>
        <v>3.1274140346705773E-5</v>
      </c>
      <c r="CO8" s="4">
        <f>[92]Series!$C113</f>
        <v>3.1274140346705773E-5</v>
      </c>
      <c r="CP8" s="4">
        <f>[93]Series!$C113</f>
        <v>3.1274140346705773E-5</v>
      </c>
      <c r="CQ8" s="4">
        <f>[94]Series!$C113</f>
        <v>3.1274140346705773E-5</v>
      </c>
      <c r="CR8" s="4">
        <f>[95]Series!$C113</f>
        <v>3.1274140346705773E-5</v>
      </c>
      <c r="CS8" s="4">
        <f>[96]Series!$C113</f>
        <v>3.1274140346705773E-5</v>
      </c>
      <c r="CT8">
        <f>[97]Series!$C113</f>
        <v>3.1274140346705773E-5</v>
      </c>
      <c r="CU8" s="4">
        <f>[98]Series!$C113</f>
        <v>3.1274140346705773E-5</v>
      </c>
      <c r="CV8" s="4">
        <f>[99]Series!$C113</f>
        <v>3.1274140346705773E-5</v>
      </c>
      <c r="CW8" s="4">
        <f>[100]Series!$C113</f>
        <v>3.1274140346705773E-5</v>
      </c>
      <c r="CX8" s="4">
        <f>[101]Series!$C113</f>
        <v>3.1274140346705773E-5</v>
      </c>
      <c r="CY8" s="4">
        <f>[102]Series!$C113</f>
        <v>3.1274140346705773E-5</v>
      </c>
      <c r="CZ8" s="4">
        <f>[103]Series!$C113</f>
        <v>3.1274140346705773E-5</v>
      </c>
      <c r="DA8" s="4">
        <f>[104]Series!$C113</f>
        <v>3.1274140346705773E-5</v>
      </c>
      <c r="DB8" s="4">
        <f>[105]Series!$C113</f>
        <v>3.1274140346705773E-5</v>
      </c>
      <c r="DC8" s="4">
        <f>[106]Series!$C113</f>
        <v>3.1274140346705773E-5</v>
      </c>
      <c r="DD8" s="4">
        <f>[107]Series!$C113</f>
        <v>3.1274140346705773E-5</v>
      </c>
      <c r="DE8" s="4">
        <f>[108]Series!$C113</f>
        <v>3.1274140346705773E-5</v>
      </c>
      <c r="DF8">
        <f>[109]Series!$C113</f>
        <v>3.1274140346705773E-5</v>
      </c>
      <c r="DG8" s="4">
        <f>[110]Series!$C113</f>
        <v>3.1274140346705773E-5</v>
      </c>
      <c r="DH8" s="4">
        <f>[111]Series!$C113</f>
        <v>3.1274140346705773E-5</v>
      </c>
      <c r="DI8" s="4">
        <f>[112]Series!$C113</f>
        <v>3.1274140346705773E-5</v>
      </c>
      <c r="DJ8" s="4">
        <f>[113]Series!$C113</f>
        <v>3.1274140346705773E-5</v>
      </c>
      <c r="DK8" s="4">
        <f>[114]Series!$C113</f>
        <v>3.1274140346705773E-5</v>
      </c>
      <c r="DL8" s="4">
        <f>[115]Series!$C113</f>
        <v>3.1274140346705773E-5</v>
      </c>
      <c r="DM8" s="4">
        <f>[116]Series!$C113</f>
        <v>3.1274140346705773E-5</v>
      </c>
      <c r="DN8" s="4">
        <f>[117]Series!$C113</f>
        <v>3.1274140346705773E-5</v>
      </c>
      <c r="DO8" s="4">
        <f>[118]Series!$C113</f>
        <v>3.1274140346705773E-5</v>
      </c>
      <c r="DP8" s="4">
        <f>[119]Series!$C113</f>
        <v>3.1274140346705773E-5</v>
      </c>
      <c r="DQ8" s="4">
        <f>[120]Series!$C113</f>
        <v>3.1274140346705773E-5</v>
      </c>
      <c r="DR8">
        <f>[121]Series!$C113</f>
        <v>3.1274140346705773E-5</v>
      </c>
      <c r="DS8" s="4">
        <f>[122]Series!$C113</f>
        <v>3.1274140346705773E-5</v>
      </c>
      <c r="DT8" s="4">
        <f>[123]Series!$C113</f>
        <v>3.1274140346705773E-5</v>
      </c>
      <c r="DU8" s="4">
        <f>[124]Series!$C113</f>
        <v>3.1274140346705773E-5</v>
      </c>
      <c r="DV8" s="4">
        <f>[125]Series!$C113</f>
        <v>3.1274140346705773E-5</v>
      </c>
      <c r="DW8" s="4">
        <f>[114]Series!$C113</f>
        <v>3.1274140346705773E-5</v>
      </c>
      <c r="DX8" s="4">
        <f>[115]Series!$C113</f>
        <v>3.1274140346705773E-5</v>
      </c>
      <c r="DY8" s="4">
        <f>[116]Series!$C113</f>
        <v>3.1274140346705773E-5</v>
      </c>
      <c r="DZ8" s="4">
        <f>[126]Series!$C113</f>
        <v>3.1274140346705773E-5</v>
      </c>
      <c r="EA8" s="4">
        <f>[127]Series!$C113</f>
        <v>3.1274140346705773E-5</v>
      </c>
      <c r="EB8" s="4">
        <f>[128]Series!$C113</f>
        <v>3.1274140346705773E-5</v>
      </c>
      <c r="EC8" s="4">
        <f>[129]Series!$C113</f>
        <v>3.1274140346705773E-5</v>
      </c>
      <c r="ED8">
        <f>[130]Series!$C113</f>
        <v>3.1274140346705773E-5</v>
      </c>
      <c r="EE8" s="4">
        <f>[131]Series!$C113</f>
        <v>3.1274140346705773E-5</v>
      </c>
      <c r="EF8" s="4">
        <f>[132]Series!$C113</f>
        <v>3.1274140346705773E-5</v>
      </c>
      <c r="EG8" s="4">
        <f>[133]Series!$C113</f>
        <v>3.1274140346705773E-5</v>
      </c>
      <c r="EH8" s="4">
        <f>[134]Series!$C113</f>
        <v>3.1274140346705773E-5</v>
      </c>
      <c r="EI8" s="4">
        <f>[135]Series!$C113</f>
        <v>3.1274140346705773E-5</v>
      </c>
      <c r="EJ8" s="4">
        <f>[136]Series!$C113</f>
        <v>3.1274140346705773E-5</v>
      </c>
      <c r="EK8" s="4">
        <f>[137]Series!$C113</f>
        <v>3.1274140346705773E-5</v>
      </c>
      <c r="EL8" s="4">
        <f>[138]Series!$C113</f>
        <v>3.1274140346705773E-5</v>
      </c>
      <c r="EM8" s="4">
        <f>[139]Series!$C113</f>
        <v>3.1274140346705773E-5</v>
      </c>
      <c r="EN8" s="4">
        <f>[140]Series!$C113</f>
        <v>3.1274140346705773E-5</v>
      </c>
      <c r="EO8" s="4">
        <f>[141]Series!$C113</f>
        <v>3.1274140346705773E-5</v>
      </c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 x14ac:dyDescent="0.3">
      <c r="A9" s="1">
        <v>39661</v>
      </c>
      <c r="B9">
        <f>[1]Series!$C114</f>
        <v>3.4585669438114136E-5</v>
      </c>
      <c r="C9">
        <f>[2]Series!$C114</f>
        <v>3.4575048285493564E-5</v>
      </c>
      <c r="D9">
        <f>[3]Series!$C114</f>
        <v>3.4600582367643314E-5</v>
      </c>
      <c r="E9">
        <f>[4]Series!$C114</f>
        <v>3.4630442767318969E-5</v>
      </c>
      <c r="F9">
        <f>[5]Series!$C114</f>
        <v>3.4640623697183445E-5</v>
      </c>
      <c r="G9">
        <f>[6]Series!$C114</f>
        <v>3.4642417610524278E-5</v>
      </c>
      <c r="H9">
        <f>[7]Series!$C114</f>
        <v>3.4549708898985084E-5</v>
      </c>
      <c r="I9">
        <f>[8]Series!$C114</f>
        <v>3.4197065669078483E-5</v>
      </c>
      <c r="J9">
        <f>[9]Series!$C114</f>
        <v>3.4533306880703042E-5</v>
      </c>
      <c r="K9">
        <f>[10]Series!$C114</f>
        <v>3.4537905451587973E-5</v>
      </c>
      <c r="L9">
        <f>[11]Series!$C114</f>
        <v>3.4521972638436707E-5</v>
      </c>
      <c r="M9">
        <f>[12]Series!$C114</f>
        <v>3.4529306582025203E-5</v>
      </c>
      <c r="N9" s="4">
        <f>[13]Series!$C114</f>
        <v>3.3265985674713339E-5</v>
      </c>
      <c r="O9" s="4">
        <f>[14]Series!$C114</f>
        <v>3.3265985674713339E-5</v>
      </c>
      <c r="P9" s="4">
        <f>[15]Series!$C114</f>
        <v>3.3265985674713339E-5</v>
      </c>
      <c r="Q9" s="4">
        <f>[16]Series!$C114</f>
        <v>3.3265985674713339E-5</v>
      </c>
      <c r="R9" s="4">
        <f>[17]Series!$C114</f>
        <v>3.3265985674713339E-5</v>
      </c>
      <c r="S9" s="4">
        <f>[18]Series!$C114</f>
        <v>3.3265985674713339E-5</v>
      </c>
      <c r="T9" s="4">
        <f>[19]Series!$C114</f>
        <v>3.3265985674713339E-5</v>
      </c>
      <c r="U9" s="4">
        <f>[20]Series!$C114</f>
        <v>3.3265985674713339E-5</v>
      </c>
      <c r="V9" s="4">
        <f>[21]Series!$C114</f>
        <v>3.3265985674713339E-5</v>
      </c>
      <c r="W9" s="4">
        <f>[22]Series!$C114</f>
        <v>3.3265985674713339E-5</v>
      </c>
      <c r="X9" s="4">
        <f>[23]Series!$C114</f>
        <v>3.3265985674713339E-5</v>
      </c>
      <c r="Y9" s="4">
        <f>[24]Series!$C114</f>
        <v>3.3265985674713339E-5</v>
      </c>
      <c r="Z9">
        <f>[25]Series!$C114</f>
        <v>3.3265985674713339E-5</v>
      </c>
      <c r="AA9" s="4">
        <f>[26]Series!$C114</f>
        <v>3.3265985674713339E-5</v>
      </c>
      <c r="AB9" s="4">
        <f>[27]Series!$C114</f>
        <v>3.3265985674713339E-5</v>
      </c>
      <c r="AC9" s="4">
        <f>[28]Series!$C114</f>
        <v>3.3265985674713339E-5</v>
      </c>
      <c r="AD9" s="4">
        <f>[29]Series!$C114</f>
        <v>3.3265985674713339E-5</v>
      </c>
      <c r="AE9" s="4">
        <f>[30]Series!$C114</f>
        <v>3.3265985674713339E-5</v>
      </c>
      <c r="AF9" s="4">
        <f>[31]Series!$C114</f>
        <v>3.3265985674713339E-5</v>
      </c>
      <c r="AG9" s="4">
        <f>[32]Series!$C114</f>
        <v>3.3265985674713339E-5</v>
      </c>
      <c r="AH9" s="4">
        <f>[33]Series!$C114</f>
        <v>3.3265985674713339E-5</v>
      </c>
      <c r="AI9" s="4">
        <f>[34]Series!$C114</f>
        <v>3.3265985674713339E-5</v>
      </c>
      <c r="AJ9" s="4">
        <f>[35]Series!$C114</f>
        <v>3.3265985674713339E-5</v>
      </c>
      <c r="AK9" s="4">
        <f>[36]Series!$C114</f>
        <v>3.3265985674713339E-5</v>
      </c>
      <c r="AL9" s="4">
        <f>[37]Series!$C114</f>
        <v>3.3265985674713339E-5</v>
      </c>
      <c r="AM9" s="4">
        <f>[38]Series!$C114</f>
        <v>3.3265985674713339E-5</v>
      </c>
      <c r="AN9" s="4">
        <f>[39]Series!$C114</f>
        <v>3.3265985674713339E-5</v>
      </c>
      <c r="AO9" s="4">
        <f>[40]Series!$C114</f>
        <v>3.3265985674713339E-5</v>
      </c>
      <c r="AP9" s="4">
        <f>[41]Series!$C114</f>
        <v>3.3265985674713339E-5</v>
      </c>
      <c r="AQ9" s="4">
        <f>[42]Series!$C114</f>
        <v>3.3265985674713339E-5</v>
      </c>
      <c r="AR9" s="4">
        <f>[43]Series!$C114</f>
        <v>3.3265985674713339E-5</v>
      </c>
      <c r="AS9" s="4">
        <f>[44]Series!$C114</f>
        <v>3.3265985674713339E-5</v>
      </c>
      <c r="AT9" s="4">
        <f>[45]Series!$C114</f>
        <v>3.3265985674713339E-5</v>
      </c>
      <c r="AU9" s="4">
        <f>[46]Series!$C114</f>
        <v>3.3265985674713339E-5</v>
      </c>
      <c r="AV9" s="4">
        <f>[47]Series!$C114</f>
        <v>3.3265985674713339E-5</v>
      </c>
      <c r="AW9" s="4">
        <f>[48]Series!$C114</f>
        <v>3.3265985674713339E-5</v>
      </c>
      <c r="AX9">
        <f>[49]Series!$C114</f>
        <v>3.3265985674713339E-5</v>
      </c>
      <c r="AY9" s="4">
        <f>[50]Series!$C114</f>
        <v>3.3265985674713339E-5</v>
      </c>
      <c r="AZ9" s="4">
        <f>[51]Series!$C114</f>
        <v>3.3265985674713339E-5</v>
      </c>
      <c r="BA9" s="4">
        <f>[52]Series!$C114</f>
        <v>3.3265985674713339E-5</v>
      </c>
      <c r="BB9" s="4">
        <f>[53]Series!$C114</f>
        <v>3.3265985674713339E-5</v>
      </c>
      <c r="BC9" s="4">
        <f>[54]Series!$C114</f>
        <v>3.3265985674713339E-5</v>
      </c>
      <c r="BD9" s="4">
        <f>[55]Series!$C114</f>
        <v>3.3265985674713339E-5</v>
      </c>
      <c r="BE9" s="4">
        <f>[56]Series!$C114</f>
        <v>3.3265985674713339E-5</v>
      </c>
      <c r="BF9" s="4">
        <f>[57]Series!$C114</f>
        <v>3.3265985674713339E-5</v>
      </c>
      <c r="BG9" s="4">
        <f>[58]Series!$C114</f>
        <v>3.3265985674713339E-5</v>
      </c>
      <c r="BH9" s="4">
        <f>[59]Series!$C114</f>
        <v>3.3265985674713339E-5</v>
      </c>
      <c r="BI9" s="4">
        <f>[60]Series!$C114</f>
        <v>3.3265985674713339E-5</v>
      </c>
      <c r="BJ9">
        <f>[61]Series!$C114</f>
        <v>3.3265985674713339E-5</v>
      </c>
      <c r="BK9" s="4">
        <f>[62]Series!$C114</f>
        <v>3.3265985674713339E-5</v>
      </c>
      <c r="BL9" s="4">
        <f>[63]Series!$C114</f>
        <v>3.3265985674713339E-5</v>
      </c>
      <c r="BM9" s="4">
        <f>[64]Series!$C114</f>
        <v>3.3265985674713339E-5</v>
      </c>
      <c r="BN9" s="4">
        <f>[65]Series!$C114</f>
        <v>3.3265985674713339E-5</v>
      </c>
      <c r="BO9" s="4">
        <f>[66]Series!$C114</f>
        <v>3.3265985674713339E-5</v>
      </c>
      <c r="BP9" s="4">
        <f>[67]Series!$C114</f>
        <v>3.3265985674713339E-5</v>
      </c>
      <c r="BQ9" s="4">
        <f>[68]Series!$C114</f>
        <v>3.3265985674713339E-5</v>
      </c>
      <c r="BR9" s="4">
        <f>[69]Series!$C114</f>
        <v>3.3265985674713339E-5</v>
      </c>
      <c r="BS9" s="4">
        <f>[70]Series!$C114</f>
        <v>3.3265985674713339E-5</v>
      </c>
      <c r="BT9" s="4">
        <f>[71]Series!$C114</f>
        <v>3.3265985674713339E-5</v>
      </c>
      <c r="BU9" s="4">
        <f>[72]Series!$C114</f>
        <v>3.3265985674713339E-5</v>
      </c>
      <c r="BV9">
        <f>[73]Series!$C114</f>
        <v>3.3265985674713339E-5</v>
      </c>
      <c r="BW9" s="4">
        <f>[74]Series!$C114</f>
        <v>3.3265985674713339E-5</v>
      </c>
      <c r="BX9" s="4">
        <f>[75]Series!$C114</f>
        <v>3.3265985674713339E-5</v>
      </c>
      <c r="BY9" s="4">
        <f>[76]Series!$C114</f>
        <v>3.3265985674713339E-5</v>
      </c>
      <c r="BZ9" s="4">
        <f>[77]Series!$C114</f>
        <v>3.3265985674713339E-5</v>
      </c>
      <c r="CA9" s="4">
        <f>[78]Series!$C114</f>
        <v>3.3265985674713339E-5</v>
      </c>
      <c r="CB9" s="4">
        <f>[79]Series!$C114</f>
        <v>3.3265985674713339E-5</v>
      </c>
      <c r="CC9" s="4">
        <f>[80]Series!$C114</f>
        <v>3.3265985674713339E-5</v>
      </c>
      <c r="CD9" s="4">
        <f>[81]Series!$C114</f>
        <v>3.3265985674713339E-5</v>
      </c>
      <c r="CE9" s="4">
        <f>[82]Series!$C114</f>
        <v>3.3265985674713339E-5</v>
      </c>
      <c r="CF9" s="4">
        <f>[83]Series!$C114</f>
        <v>3.3265985674713339E-5</v>
      </c>
      <c r="CG9" s="4">
        <f>[84]Series!$C114</f>
        <v>3.3265985674713339E-5</v>
      </c>
      <c r="CH9">
        <f>[85]Series!$C114</f>
        <v>3.3265985674713339E-5</v>
      </c>
      <c r="CI9" s="4">
        <f>[86]Series!$C114</f>
        <v>3.3265985674713339E-5</v>
      </c>
      <c r="CJ9" s="4">
        <f>[87]Series!$C114</f>
        <v>3.3265985674713339E-5</v>
      </c>
      <c r="CK9" s="4">
        <f>[88]Series!$C114</f>
        <v>3.3265985674713339E-5</v>
      </c>
      <c r="CL9" s="4">
        <f>[89]Series!$C114</f>
        <v>3.3265985674713339E-5</v>
      </c>
      <c r="CM9" s="4">
        <f>[90]Series!$C114</f>
        <v>3.3265985674713339E-5</v>
      </c>
      <c r="CN9" s="4">
        <f>[91]Series!$C114</f>
        <v>3.3265985674713339E-5</v>
      </c>
      <c r="CO9" s="4">
        <f>[92]Series!$C114</f>
        <v>3.3265985674713339E-5</v>
      </c>
      <c r="CP9" s="4">
        <f>[93]Series!$C114</f>
        <v>3.3265985674713339E-5</v>
      </c>
      <c r="CQ9" s="4">
        <f>[94]Series!$C114</f>
        <v>3.3265985674713339E-5</v>
      </c>
      <c r="CR9" s="4">
        <f>[95]Series!$C114</f>
        <v>3.3265985674713339E-5</v>
      </c>
      <c r="CS9" s="4">
        <f>[96]Series!$C114</f>
        <v>3.3265985674713339E-5</v>
      </c>
      <c r="CT9">
        <f>[97]Series!$C114</f>
        <v>3.3265985674713339E-5</v>
      </c>
      <c r="CU9" s="4">
        <f>[98]Series!$C114</f>
        <v>3.3265985674713339E-5</v>
      </c>
      <c r="CV9" s="4">
        <f>[99]Series!$C114</f>
        <v>3.3265985674713339E-5</v>
      </c>
      <c r="CW9" s="4">
        <f>[100]Series!$C114</f>
        <v>3.3265985674713339E-5</v>
      </c>
      <c r="CX9" s="4">
        <f>[101]Series!$C114</f>
        <v>3.3265985674713339E-5</v>
      </c>
      <c r="CY9" s="4">
        <f>[102]Series!$C114</f>
        <v>3.3265985674713339E-5</v>
      </c>
      <c r="CZ9" s="4">
        <f>[103]Series!$C114</f>
        <v>3.3265985674713339E-5</v>
      </c>
      <c r="DA9" s="4">
        <f>[104]Series!$C114</f>
        <v>3.3265985674713339E-5</v>
      </c>
      <c r="DB9" s="4">
        <f>[105]Series!$C114</f>
        <v>3.3265985674713339E-5</v>
      </c>
      <c r="DC9" s="4">
        <f>[106]Series!$C114</f>
        <v>3.3265985674713339E-5</v>
      </c>
      <c r="DD9" s="4">
        <f>[107]Series!$C114</f>
        <v>3.3265985674713339E-5</v>
      </c>
      <c r="DE9" s="4">
        <f>[108]Series!$C114</f>
        <v>3.3265985674713339E-5</v>
      </c>
      <c r="DF9">
        <f>[109]Series!$C114</f>
        <v>3.3265985674713339E-5</v>
      </c>
      <c r="DG9" s="4">
        <f>[110]Series!$C114</f>
        <v>3.3265985674713339E-5</v>
      </c>
      <c r="DH9" s="4">
        <f>[111]Series!$C114</f>
        <v>3.3265985674713339E-5</v>
      </c>
      <c r="DI9" s="4">
        <f>[112]Series!$C114</f>
        <v>3.3265985674713339E-5</v>
      </c>
      <c r="DJ9" s="4">
        <f>[113]Series!$C114</f>
        <v>3.3265985674713339E-5</v>
      </c>
      <c r="DK9" s="4">
        <f>[114]Series!$C114</f>
        <v>3.3265985674713339E-5</v>
      </c>
      <c r="DL9" s="4">
        <f>[115]Series!$C114</f>
        <v>3.3265985674713339E-5</v>
      </c>
      <c r="DM9" s="4">
        <f>[116]Series!$C114</f>
        <v>3.3265985674713339E-5</v>
      </c>
      <c r="DN9" s="4">
        <f>[117]Series!$C114</f>
        <v>3.3265985674713339E-5</v>
      </c>
      <c r="DO9" s="4">
        <f>[118]Series!$C114</f>
        <v>3.3265985674713339E-5</v>
      </c>
      <c r="DP9" s="4">
        <f>[119]Series!$C114</f>
        <v>3.3265985674713339E-5</v>
      </c>
      <c r="DQ9" s="4">
        <f>[120]Series!$C114</f>
        <v>3.3265985674713339E-5</v>
      </c>
      <c r="DR9">
        <f>[121]Series!$C114</f>
        <v>3.3265985674713339E-5</v>
      </c>
      <c r="DS9" s="4">
        <f>[122]Series!$C114</f>
        <v>3.3265985674713339E-5</v>
      </c>
      <c r="DT9" s="4">
        <f>[123]Series!$C114</f>
        <v>3.3265985674713339E-5</v>
      </c>
      <c r="DU9" s="4">
        <f>[124]Series!$C114</f>
        <v>3.3265985674713339E-5</v>
      </c>
      <c r="DV9" s="4">
        <f>[125]Series!$C114</f>
        <v>3.3265985674713339E-5</v>
      </c>
      <c r="DW9" s="4">
        <f>[114]Series!$C114</f>
        <v>3.3265985674713339E-5</v>
      </c>
      <c r="DX9" s="4">
        <f>[115]Series!$C114</f>
        <v>3.3265985674713339E-5</v>
      </c>
      <c r="DY9" s="4">
        <f>[116]Series!$C114</f>
        <v>3.3265985674713339E-5</v>
      </c>
      <c r="DZ9" s="4">
        <f>[126]Series!$C114</f>
        <v>3.3265985674713339E-5</v>
      </c>
      <c r="EA9" s="4">
        <f>[127]Series!$C114</f>
        <v>3.3265985674713339E-5</v>
      </c>
      <c r="EB9" s="4">
        <f>[128]Series!$C114</f>
        <v>3.3265985674713339E-5</v>
      </c>
      <c r="EC9" s="4">
        <f>[129]Series!$C114</f>
        <v>3.3265985674713339E-5</v>
      </c>
      <c r="ED9">
        <f>[130]Series!$C114</f>
        <v>3.3265985674713339E-5</v>
      </c>
      <c r="EE9" s="4">
        <f>[131]Series!$C114</f>
        <v>3.3265985674713339E-5</v>
      </c>
      <c r="EF9" s="4">
        <f>[132]Series!$C114</f>
        <v>3.3265985674713339E-5</v>
      </c>
      <c r="EG9" s="4">
        <f>[133]Series!$C114</f>
        <v>3.3265985674713339E-5</v>
      </c>
      <c r="EH9" s="4">
        <f>[134]Series!$C114</f>
        <v>3.3265985674713339E-5</v>
      </c>
      <c r="EI9" s="4">
        <f>[135]Series!$C114</f>
        <v>3.3265985674713339E-5</v>
      </c>
      <c r="EJ9" s="4">
        <f>[136]Series!$C114</f>
        <v>3.3265985674713339E-5</v>
      </c>
      <c r="EK9" s="4">
        <f>[137]Series!$C114</f>
        <v>3.3265985674713339E-5</v>
      </c>
      <c r="EL9" s="4">
        <f>[138]Series!$C114</f>
        <v>3.3265985674713339E-5</v>
      </c>
      <c r="EM9" s="4">
        <f>[139]Series!$C114</f>
        <v>3.3265985674713339E-5</v>
      </c>
      <c r="EN9" s="4">
        <f>[140]Series!$C114</f>
        <v>3.3265985674713339E-5</v>
      </c>
      <c r="EO9" s="4">
        <f>[141]Series!$C114</f>
        <v>3.3265985674713339E-5</v>
      </c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 x14ac:dyDescent="0.3">
      <c r="A10" s="1">
        <v>39692</v>
      </c>
      <c r="B10">
        <f>[1]Series!$C115</f>
        <v>3.4520757397315765E-5</v>
      </c>
      <c r="C10">
        <f>[2]Series!$C115</f>
        <v>3.4513985499130645E-5</v>
      </c>
      <c r="D10">
        <f>[3]Series!$C115</f>
        <v>3.4528877149870999E-5</v>
      </c>
      <c r="E10">
        <f>[4]Series!$C115</f>
        <v>3.4572210556494102E-5</v>
      </c>
      <c r="F10">
        <f>[5]Series!$C115</f>
        <v>3.4575421859298254E-5</v>
      </c>
      <c r="G10">
        <f>[6]Series!$C115</f>
        <v>3.4581120977222665E-5</v>
      </c>
      <c r="H10">
        <f>[7]Series!$C115</f>
        <v>3.4583133529447188E-5</v>
      </c>
      <c r="I10">
        <f>[8]Series!$C115</f>
        <v>3.4384075550273111E-5</v>
      </c>
      <c r="J10">
        <f>[9]Series!$C115</f>
        <v>3.4573964769589937E-5</v>
      </c>
      <c r="K10">
        <f>[10]Series!$C115</f>
        <v>3.4562757037127368E-5</v>
      </c>
      <c r="L10">
        <f>[11]Series!$C115</f>
        <v>3.4550153197863716E-5</v>
      </c>
      <c r="M10">
        <f>[12]Series!$C115</f>
        <v>3.4543232687811352E-5</v>
      </c>
      <c r="N10" s="4">
        <f>[13]Series!$C115</f>
        <v>3.5378546990846388E-5</v>
      </c>
      <c r="O10" s="4">
        <f>[14]Series!$C115</f>
        <v>3.5378546990846388E-5</v>
      </c>
      <c r="P10" s="4">
        <f>[15]Series!$C115</f>
        <v>3.5378546990846388E-5</v>
      </c>
      <c r="Q10" s="4">
        <f>[16]Series!$C115</f>
        <v>3.5378546990846388E-5</v>
      </c>
      <c r="R10" s="4">
        <f>[17]Series!$C115</f>
        <v>3.5378546990846388E-5</v>
      </c>
      <c r="S10" s="4">
        <f>[18]Series!$C115</f>
        <v>3.5378546990846388E-5</v>
      </c>
      <c r="T10" s="4">
        <f>[19]Series!$C115</f>
        <v>3.5378546990846388E-5</v>
      </c>
      <c r="U10" s="4">
        <f>[20]Series!$C115</f>
        <v>3.5378546990846388E-5</v>
      </c>
      <c r="V10" s="4">
        <f>[21]Series!$C115</f>
        <v>3.5378546990846388E-5</v>
      </c>
      <c r="W10" s="4">
        <f>[22]Series!$C115</f>
        <v>3.5378546990846388E-5</v>
      </c>
      <c r="X10" s="4">
        <f>[23]Series!$C115</f>
        <v>3.5378546990846388E-5</v>
      </c>
      <c r="Y10" s="4">
        <f>[24]Series!$C115</f>
        <v>3.5378546990846388E-5</v>
      </c>
      <c r="Z10">
        <f>[25]Series!$C115</f>
        <v>3.5378546990846388E-5</v>
      </c>
      <c r="AA10" s="4">
        <f>[26]Series!$C115</f>
        <v>3.5378546990846388E-5</v>
      </c>
      <c r="AB10" s="4">
        <f>[27]Series!$C115</f>
        <v>3.5378546990846388E-5</v>
      </c>
      <c r="AC10" s="4">
        <f>[28]Series!$C115</f>
        <v>3.5378546990846388E-5</v>
      </c>
      <c r="AD10" s="4">
        <f>[29]Series!$C115</f>
        <v>3.5378546990846388E-5</v>
      </c>
      <c r="AE10" s="4">
        <f>[30]Series!$C115</f>
        <v>3.5378546990846388E-5</v>
      </c>
      <c r="AF10" s="4">
        <f>[31]Series!$C115</f>
        <v>3.5378546990846388E-5</v>
      </c>
      <c r="AG10" s="4">
        <f>[32]Series!$C115</f>
        <v>3.5378546990846388E-5</v>
      </c>
      <c r="AH10" s="4">
        <f>[33]Series!$C115</f>
        <v>3.5378546990846388E-5</v>
      </c>
      <c r="AI10" s="4">
        <f>[34]Series!$C115</f>
        <v>3.5378546990846388E-5</v>
      </c>
      <c r="AJ10" s="4">
        <f>[35]Series!$C115</f>
        <v>3.5378546990846388E-5</v>
      </c>
      <c r="AK10" s="4">
        <f>[36]Series!$C115</f>
        <v>3.5378546990846388E-5</v>
      </c>
      <c r="AL10" s="4">
        <f>[37]Series!$C115</f>
        <v>3.5378546990846388E-5</v>
      </c>
      <c r="AM10" s="4">
        <f>[38]Series!$C115</f>
        <v>3.5378546990846388E-5</v>
      </c>
      <c r="AN10" s="4">
        <f>[39]Series!$C115</f>
        <v>3.5378546990846388E-5</v>
      </c>
      <c r="AO10" s="4">
        <f>[40]Series!$C115</f>
        <v>3.5378546990846388E-5</v>
      </c>
      <c r="AP10" s="4">
        <f>[41]Series!$C115</f>
        <v>3.5378546990846388E-5</v>
      </c>
      <c r="AQ10" s="4">
        <f>[42]Series!$C115</f>
        <v>3.5378546990846388E-5</v>
      </c>
      <c r="AR10" s="4">
        <f>[43]Series!$C115</f>
        <v>3.5378546990846388E-5</v>
      </c>
      <c r="AS10" s="4">
        <f>[44]Series!$C115</f>
        <v>3.5378546990846388E-5</v>
      </c>
      <c r="AT10" s="4">
        <f>[45]Series!$C115</f>
        <v>3.5378546990846388E-5</v>
      </c>
      <c r="AU10" s="4">
        <f>[46]Series!$C115</f>
        <v>3.5378546990846388E-5</v>
      </c>
      <c r="AV10" s="4">
        <f>[47]Series!$C115</f>
        <v>3.5378546990846388E-5</v>
      </c>
      <c r="AW10" s="4">
        <f>[48]Series!$C115</f>
        <v>3.5378546990846388E-5</v>
      </c>
      <c r="AX10">
        <f>[49]Series!$C115</f>
        <v>3.5378546990846388E-5</v>
      </c>
      <c r="AY10" s="4">
        <f>[50]Series!$C115</f>
        <v>3.5378546990846388E-5</v>
      </c>
      <c r="AZ10" s="4">
        <f>[51]Series!$C115</f>
        <v>3.5378546990846388E-5</v>
      </c>
      <c r="BA10" s="4">
        <f>[52]Series!$C115</f>
        <v>3.5378546990846388E-5</v>
      </c>
      <c r="BB10" s="4">
        <f>[53]Series!$C115</f>
        <v>3.5378546990846388E-5</v>
      </c>
      <c r="BC10" s="4">
        <f>[54]Series!$C115</f>
        <v>3.5378546990846388E-5</v>
      </c>
      <c r="BD10" s="4">
        <f>[55]Series!$C115</f>
        <v>3.5378546990846388E-5</v>
      </c>
      <c r="BE10" s="4">
        <f>[56]Series!$C115</f>
        <v>3.5378546990846388E-5</v>
      </c>
      <c r="BF10" s="4">
        <f>[57]Series!$C115</f>
        <v>3.5378546990846388E-5</v>
      </c>
      <c r="BG10" s="4">
        <f>[58]Series!$C115</f>
        <v>3.5378546990846388E-5</v>
      </c>
      <c r="BH10" s="4">
        <f>[59]Series!$C115</f>
        <v>3.5378546990846388E-5</v>
      </c>
      <c r="BI10" s="4">
        <f>[60]Series!$C115</f>
        <v>3.5378546990846388E-5</v>
      </c>
      <c r="BJ10">
        <f>[61]Series!$C115</f>
        <v>3.5378546990846388E-5</v>
      </c>
      <c r="BK10" s="4">
        <f>[62]Series!$C115</f>
        <v>3.5378546990846388E-5</v>
      </c>
      <c r="BL10" s="4">
        <f>[63]Series!$C115</f>
        <v>3.5378546990846388E-5</v>
      </c>
      <c r="BM10" s="4">
        <f>[64]Series!$C115</f>
        <v>3.5378546990846388E-5</v>
      </c>
      <c r="BN10" s="4">
        <f>[65]Series!$C115</f>
        <v>3.5378546990846388E-5</v>
      </c>
      <c r="BO10" s="4">
        <f>[66]Series!$C115</f>
        <v>3.5378546990846388E-5</v>
      </c>
      <c r="BP10" s="4">
        <f>[67]Series!$C115</f>
        <v>3.5378546990846388E-5</v>
      </c>
      <c r="BQ10" s="4">
        <f>[68]Series!$C115</f>
        <v>3.5378546990846388E-5</v>
      </c>
      <c r="BR10" s="4">
        <f>[69]Series!$C115</f>
        <v>3.5378546990846388E-5</v>
      </c>
      <c r="BS10" s="4">
        <f>[70]Series!$C115</f>
        <v>3.5378546990846388E-5</v>
      </c>
      <c r="BT10" s="4">
        <f>[71]Series!$C115</f>
        <v>3.5378546990846388E-5</v>
      </c>
      <c r="BU10" s="4">
        <f>[72]Series!$C115</f>
        <v>3.5378546990846388E-5</v>
      </c>
      <c r="BV10">
        <f>[73]Series!$C115</f>
        <v>3.5378546990846388E-5</v>
      </c>
      <c r="BW10" s="4">
        <f>[74]Series!$C115</f>
        <v>3.5378546990846388E-5</v>
      </c>
      <c r="BX10" s="4">
        <f>[75]Series!$C115</f>
        <v>3.5378546990846388E-5</v>
      </c>
      <c r="BY10" s="4">
        <f>[76]Series!$C115</f>
        <v>3.5378546990846388E-5</v>
      </c>
      <c r="BZ10" s="4">
        <f>[77]Series!$C115</f>
        <v>3.5378546990846388E-5</v>
      </c>
      <c r="CA10" s="4">
        <f>[78]Series!$C115</f>
        <v>3.5378546990846388E-5</v>
      </c>
      <c r="CB10" s="4">
        <f>[79]Series!$C115</f>
        <v>3.5378546990846388E-5</v>
      </c>
      <c r="CC10" s="4">
        <f>[80]Series!$C115</f>
        <v>3.5378546990846388E-5</v>
      </c>
      <c r="CD10" s="4">
        <f>[81]Series!$C115</f>
        <v>3.5378546990846388E-5</v>
      </c>
      <c r="CE10" s="4">
        <f>[82]Series!$C115</f>
        <v>3.5378546990846388E-5</v>
      </c>
      <c r="CF10" s="4">
        <f>[83]Series!$C115</f>
        <v>3.5378546990846388E-5</v>
      </c>
      <c r="CG10" s="4">
        <f>[84]Series!$C115</f>
        <v>3.5378546990846388E-5</v>
      </c>
      <c r="CH10">
        <f>[85]Series!$C115</f>
        <v>3.5378546990846388E-5</v>
      </c>
      <c r="CI10" s="4">
        <f>[86]Series!$C115</f>
        <v>3.5378546990846388E-5</v>
      </c>
      <c r="CJ10" s="4">
        <f>[87]Series!$C115</f>
        <v>3.5378546990846388E-5</v>
      </c>
      <c r="CK10" s="4">
        <f>[88]Series!$C115</f>
        <v>3.5378546990846388E-5</v>
      </c>
      <c r="CL10" s="4">
        <f>[89]Series!$C115</f>
        <v>3.5378546990846388E-5</v>
      </c>
      <c r="CM10" s="4">
        <f>[90]Series!$C115</f>
        <v>3.5378546990846388E-5</v>
      </c>
      <c r="CN10" s="4">
        <f>[91]Series!$C115</f>
        <v>3.5378546990846388E-5</v>
      </c>
      <c r="CO10" s="4">
        <f>[92]Series!$C115</f>
        <v>3.5378546990846388E-5</v>
      </c>
      <c r="CP10" s="4">
        <f>[93]Series!$C115</f>
        <v>3.5378546990846388E-5</v>
      </c>
      <c r="CQ10" s="4">
        <f>[94]Series!$C115</f>
        <v>3.5378546990846388E-5</v>
      </c>
      <c r="CR10" s="4">
        <f>[95]Series!$C115</f>
        <v>3.5378546990846388E-5</v>
      </c>
      <c r="CS10" s="4">
        <f>[96]Series!$C115</f>
        <v>3.5378546990846388E-5</v>
      </c>
      <c r="CT10">
        <f>[97]Series!$C115</f>
        <v>3.5378546990846388E-5</v>
      </c>
      <c r="CU10" s="4">
        <f>[98]Series!$C115</f>
        <v>3.5378546990846388E-5</v>
      </c>
      <c r="CV10" s="4">
        <f>[99]Series!$C115</f>
        <v>3.5378546990846388E-5</v>
      </c>
      <c r="CW10" s="4">
        <f>[100]Series!$C115</f>
        <v>3.5378546990846388E-5</v>
      </c>
      <c r="CX10" s="4">
        <f>[101]Series!$C115</f>
        <v>3.5378546990846388E-5</v>
      </c>
      <c r="CY10" s="4">
        <f>[102]Series!$C115</f>
        <v>3.5378546990846388E-5</v>
      </c>
      <c r="CZ10" s="4">
        <f>[103]Series!$C115</f>
        <v>3.5378546990846388E-5</v>
      </c>
      <c r="DA10" s="4">
        <f>[104]Series!$C115</f>
        <v>3.5378546990846388E-5</v>
      </c>
      <c r="DB10" s="4">
        <f>[105]Series!$C115</f>
        <v>3.5378546990846388E-5</v>
      </c>
      <c r="DC10" s="4">
        <f>[106]Series!$C115</f>
        <v>3.5378546990846388E-5</v>
      </c>
      <c r="DD10" s="4">
        <f>[107]Series!$C115</f>
        <v>3.5378546990846388E-5</v>
      </c>
      <c r="DE10" s="4">
        <f>[108]Series!$C115</f>
        <v>3.5378546990846388E-5</v>
      </c>
      <c r="DF10">
        <f>[109]Series!$C115</f>
        <v>3.5378546990846388E-5</v>
      </c>
      <c r="DG10" s="4">
        <f>[110]Series!$C115</f>
        <v>3.5378546990846388E-5</v>
      </c>
      <c r="DH10" s="4">
        <f>[111]Series!$C115</f>
        <v>3.5378546990846388E-5</v>
      </c>
      <c r="DI10" s="4">
        <f>[112]Series!$C115</f>
        <v>3.5378546990846388E-5</v>
      </c>
      <c r="DJ10" s="4">
        <f>[113]Series!$C115</f>
        <v>3.5378546990846388E-5</v>
      </c>
      <c r="DK10" s="4">
        <f>[114]Series!$C115</f>
        <v>3.5378546990846388E-5</v>
      </c>
      <c r="DL10" s="4">
        <f>[115]Series!$C115</f>
        <v>3.5378546990846388E-5</v>
      </c>
      <c r="DM10" s="4">
        <f>[116]Series!$C115</f>
        <v>3.5378546990846388E-5</v>
      </c>
      <c r="DN10" s="4">
        <f>[117]Series!$C115</f>
        <v>3.5378546990846388E-5</v>
      </c>
      <c r="DO10" s="4">
        <f>[118]Series!$C115</f>
        <v>3.5378546990846388E-5</v>
      </c>
      <c r="DP10" s="4">
        <f>[119]Series!$C115</f>
        <v>3.5378546990846388E-5</v>
      </c>
      <c r="DQ10" s="4">
        <f>[120]Series!$C115</f>
        <v>3.5378546990846388E-5</v>
      </c>
      <c r="DR10">
        <f>[121]Series!$C115</f>
        <v>3.5378546990846388E-5</v>
      </c>
      <c r="DS10" s="4">
        <f>[122]Series!$C115</f>
        <v>3.5378546990846388E-5</v>
      </c>
      <c r="DT10" s="4">
        <f>[123]Series!$C115</f>
        <v>3.5378546990846388E-5</v>
      </c>
      <c r="DU10" s="4">
        <f>[124]Series!$C115</f>
        <v>3.5378546990846388E-5</v>
      </c>
      <c r="DV10" s="4">
        <f>[125]Series!$C115</f>
        <v>3.5378546990846388E-5</v>
      </c>
      <c r="DW10" s="4">
        <f>[114]Series!$C115</f>
        <v>3.5378546990846388E-5</v>
      </c>
      <c r="DX10" s="4">
        <f>[115]Series!$C115</f>
        <v>3.5378546990846388E-5</v>
      </c>
      <c r="DY10" s="4">
        <f>[116]Series!$C115</f>
        <v>3.5378546990846388E-5</v>
      </c>
      <c r="DZ10" s="4">
        <f>[126]Series!$C115</f>
        <v>3.5378546990846388E-5</v>
      </c>
      <c r="EA10" s="4">
        <f>[127]Series!$C115</f>
        <v>3.5378546990846388E-5</v>
      </c>
      <c r="EB10" s="4">
        <f>[128]Series!$C115</f>
        <v>3.5378546990846388E-5</v>
      </c>
      <c r="EC10" s="4">
        <f>[129]Series!$C115</f>
        <v>3.5378546990846388E-5</v>
      </c>
      <c r="ED10">
        <f>[130]Series!$C115</f>
        <v>3.5378546990846388E-5</v>
      </c>
      <c r="EE10" s="4">
        <f>[131]Series!$C115</f>
        <v>3.5378546990846388E-5</v>
      </c>
      <c r="EF10" s="4">
        <f>[132]Series!$C115</f>
        <v>3.5378546990846388E-5</v>
      </c>
      <c r="EG10" s="4">
        <f>[133]Series!$C115</f>
        <v>3.5378546990846388E-5</v>
      </c>
      <c r="EH10" s="4">
        <f>[134]Series!$C115</f>
        <v>3.5378546990846388E-5</v>
      </c>
      <c r="EI10" s="4">
        <f>[135]Series!$C115</f>
        <v>3.5378546990846388E-5</v>
      </c>
      <c r="EJ10" s="4">
        <f>[136]Series!$C115</f>
        <v>3.5378546990846388E-5</v>
      </c>
      <c r="EK10" s="4">
        <f>[137]Series!$C115</f>
        <v>3.5378546990846388E-5</v>
      </c>
      <c r="EL10" s="4">
        <f>[138]Series!$C115</f>
        <v>3.5378546990846388E-5</v>
      </c>
      <c r="EM10" s="4">
        <f>[139]Series!$C115</f>
        <v>3.5378546990846388E-5</v>
      </c>
      <c r="EN10" s="4">
        <f>[140]Series!$C115</f>
        <v>3.5378546990846388E-5</v>
      </c>
      <c r="EO10" s="4">
        <f>[141]Series!$C115</f>
        <v>3.5378546990846388E-5</v>
      </c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 x14ac:dyDescent="0.3">
      <c r="A11" s="1">
        <v>39722</v>
      </c>
      <c r="B11">
        <f>[1]Series!$C116</f>
        <v>3.5191681286320208E-5</v>
      </c>
      <c r="C11">
        <f>[2]Series!$C116</f>
        <v>3.5155864963007711E-5</v>
      </c>
      <c r="D11">
        <f>[3]Series!$C116</f>
        <v>3.5209877077692491E-5</v>
      </c>
      <c r="E11">
        <f>[4]Series!$C116</f>
        <v>3.531760644546256E-5</v>
      </c>
      <c r="F11">
        <f>[5]Series!$C116</f>
        <v>3.5339258465482491E-5</v>
      </c>
      <c r="G11">
        <f>[6]Series!$C116</f>
        <v>3.5358418982919027E-5</v>
      </c>
      <c r="H11">
        <f>[7]Series!$C116</f>
        <v>3.5450446322463398E-5</v>
      </c>
      <c r="I11">
        <f>[8]Series!$C116</f>
        <v>3.4492892817890644E-5</v>
      </c>
      <c r="J11">
        <f>[9]Series!$C116</f>
        <v>3.5472954609326932E-5</v>
      </c>
      <c r="K11">
        <f>[10]Series!$C116</f>
        <v>3.5487135484843546E-5</v>
      </c>
      <c r="L11">
        <f>[11]Series!$C116</f>
        <v>3.5493584029508153E-5</v>
      </c>
      <c r="M11">
        <f>[12]Series!$C116</f>
        <v>3.5494965707263291E-5</v>
      </c>
      <c r="N11" s="4">
        <f>[13]Series!$C116</f>
        <v>3.2668015659997888E-5</v>
      </c>
      <c r="O11" s="4">
        <f>[14]Series!$C116</f>
        <v>3.2668015659997888E-5</v>
      </c>
      <c r="P11" s="4">
        <f>[15]Series!$C116</f>
        <v>3.2668015659997888E-5</v>
      </c>
      <c r="Q11" s="4">
        <f>[16]Series!$C116</f>
        <v>3.2668015659997888E-5</v>
      </c>
      <c r="R11" s="4">
        <f>[17]Series!$C116</f>
        <v>3.2668015659997888E-5</v>
      </c>
      <c r="S11" s="4">
        <f>[18]Series!$C116</f>
        <v>3.2668015659997888E-5</v>
      </c>
      <c r="T11" s="4">
        <f>[19]Series!$C116</f>
        <v>3.2668015659997888E-5</v>
      </c>
      <c r="U11" s="4">
        <f>[20]Series!$C116</f>
        <v>3.2668015659997888E-5</v>
      </c>
      <c r="V11" s="4">
        <f>[21]Series!$C116</f>
        <v>3.2668015659997888E-5</v>
      </c>
      <c r="W11" s="4">
        <f>[22]Series!$C116</f>
        <v>3.2668015659997888E-5</v>
      </c>
      <c r="X11" s="4">
        <f>[23]Series!$C116</f>
        <v>3.2668015659997888E-5</v>
      </c>
      <c r="Y11" s="4">
        <f>[24]Series!$C116</f>
        <v>3.2668015659997888E-5</v>
      </c>
      <c r="Z11">
        <f>[25]Series!$C116</f>
        <v>3.2668015659997888E-5</v>
      </c>
      <c r="AA11" s="4">
        <f>[26]Series!$C116</f>
        <v>3.2668015659997888E-5</v>
      </c>
      <c r="AB11" s="4">
        <f>[27]Series!$C116</f>
        <v>3.2668015659997888E-5</v>
      </c>
      <c r="AC11" s="4">
        <f>[28]Series!$C116</f>
        <v>3.2668015659997888E-5</v>
      </c>
      <c r="AD11" s="4">
        <f>[29]Series!$C116</f>
        <v>3.2668015659997888E-5</v>
      </c>
      <c r="AE11" s="4">
        <f>[30]Series!$C116</f>
        <v>3.2668015659997888E-5</v>
      </c>
      <c r="AF11" s="4">
        <f>[31]Series!$C116</f>
        <v>3.2668015659997888E-5</v>
      </c>
      <c r="AG11" s="4">
        <f>[32]Series!$C116</f>
        <v>3.2668015659997888E-5</v>
      </c>
      <c r="AH11" s="4">
        <f>[33]Series!$C116</f>
        <v>3.2668015659997888E-5</v>
      </c>
      <c r="AI11" s="4">
        <f>[34]Series!$C116</f>
        <v>3.2668015659997888E-5</v>
      </c>
      <c r="AJ11" s="4">
        <f>[35]Series!$C116</f>
        <v>3.2668015659997888E-5</v>
      </c>
      <c r="AK11" s="4">
        <f>[36]Series!$C116</f>
        <v>3.2668015659997888E-5</v>
      </c>
      <c r="AL11" s="4">
        <f>[37]Series!$C116</f>
        <v>3.2668015659997888E-5</v>
      </c>
      <c r="AM11" s="4">
        <f>[38]Series!$C116</f>
        <v>3.2668015659997888E-5</v>
      </c>
      <c r="AN11" s="4">
        <f>[39]Series!$C116</f>
        <v>3.2668015659997888E-5</v>
      </c>
      <c r="AO11" s="4">
        <f>[40]Series!$C116</f>
        <v>3.2668015659997888E-5</v>
      </c>
      <c r="AP11" s="4">
        <f>[41]Series!$C116</f>
        <v>3.2668015659997888E-5</v>
      </c>
      <c r="AQ11" s="4">
        <f>[42]Series!$C116</f>
        <v>3.2668015659997888E-5</v>
      </c>
      <c r="AR11" s="4">
        <f>[43]Series!$C116</f>
        <v>3.2668015659997888E-5</v>
      </c>
      <c r="AS11" s="4">
        <f>[44]Series!$C116</f>
        <v>3.2668015659997888E-5</v>
      </c>
      <c r="AT11" s="4">
        <f>[45]Series!$C116</f>
        <v>3.2668015659997888E-5</v>
      </c>
      <c r="AU11" s="4">
        <f>[46]Series!$C116</f>
        <v>3.2668015659997888E-5</v>
      </c>
      <c r="AV11" s="4">
        <f>[47]Series!$C116</f>
        <v>3.2668015659997888E-5</v>
      </c>
      <c r="AW11" s="4">
        <f>[48]Series!$C116</f>
        <v>3.2668015659997888E-5</v>
      </c>
      <c r="AX11">
        <f>[49]Series!$C116</f>
        <v>3.2668015659997888E-5</v>
      </c>
      <c r="AY11" s="4">
        <f>[50]Series!$C116</f>
        <v>3.2668015659997888E-5</v>
      </c>
      <c r="AZ11" s="4">
        <f>[51]Series!$C116</f>
        <v>3.2668015659997888E-5</v>
      </c>
      <c r="BA11" s="4">
        <f>[52]Series!$C116</f>
        <v>3.2668015659997888E-5</v>
      </c>
      <c r="BB11" s="4">
        <f>[53]Series!$C116</f>
        <v>3.2668015659997888E-5</v>
      </c>
      <c r="BC11" s="4">
        <f>[54]Series!$C116</f>
        <v>3.2668015659997888E-5</v>
      </c>
      <c r="BD11" s="4">
        <f>[55]Series!$C116</f>
        <v>3.2668015659997888E-5</v>
      </c>
      <c r="BE11" s="4">
        <f>[56]Series!$C116</f>
        <v>3.2668015659997888E-5</v>
      </c>
      <c r="BF11" s="4">
        <f>[57]Series!$C116</f>
        <v>3.2668015659997888E-5</v>
      </c>
      <c r="BG11" s="4">
        <f>[58]Series!$C116</f>
        <v>3.2668015659997888E-5</v>
      </c>
      <c r="BH11" s="4">
        <f>[59]Series!$C116</f>
        <v>3.2668015659997888E-5</v>
      </c>
      <c r="BI11" s="4">
        <f>[60]Series!$C116</f>
        <v>3.2668015659997888E-5</v>
      </c>
      <c r="BJ11">
        <f>[61]Series!$C116</f>
        <v>3.2668015659997888E-5</v>
      </c>
      <c r="BK11" s="4">
        <f>[62]Series!$C116</f>
        <v>3.2668015659997888E-5</v>
      </c>
      <c r="BL11" s="4">
        <f>[63]Series!$C116</f>
        <v>3.2668015659997888E-5</v>
      </c>
      <c r="BM11" s="4">
        <f>[64]Series!$C116</f>
        <v>3.2668015659997888E-5</v>
      </c>
      <c r="BN11" s="4">
        <f>[65]Series!$C116</f>
        <v>3.2668015659997888E-5</v>
      </c>
      <c r="BO11" s="4">
        <f>[66]Series!$C116</f>
        <v>3.2668015659997888E-5</v>
      </c>
      <c r="BP11" s="4">
        <f>[67]Series!$C116</f>
        <v>3.2668015659997888E-5</v>
      </c>
      <c r="BQ11" s="4">
        <f>[68]Series!$C116</f>
        <v>3.2668015659997888E-5</v>
      </c>
      <c r="BR11" s="4">
        <f>[69]Series!$C116</f>
        <v>3.2668015659997888E-5</v>
      </c>
      <c r="BS11" s="4">
        <f>[70]Series!$C116</f>
        <v>3.2668015659997888E-5</v>
      </c>
      <c r="BT11" s="4">
        <f>[71]Series!$C116</f>
        <v>3.2668015659997888E-5</v>
      </c>
      <c r="BU11" s="4">
        <f>[72]Series!$C116</f>
        <v>3.2668015659997888E-5</v>
      </c>
      <c r="BV11">
        <f>[73]Series!$C116</f>
        <v>3.2668015659997888E-5</v>
      </c>
      <c r="BW11" s="4">
        <f>[74]Series!$C116</f>
        <v>3.2668015659997888E-5</v>
      </c>
      <c r="BX11" s="4">
        <f>[75]Series!$C116</f>
        <v>3.2668015659997888E-5</v>
      </c>
      <c r="BY11" s="4">
        <f>[76]Series!$C116</f>
        <v>3.2668015659997888E-5</v>
      </c>
      <c r="BZ11" s="4">
        <f>[77]Series!$C116</f>
        <v>3.2668015659997888E-5</v>
      </c>
      <c r="CA11" s="4">
        <f>[78]Series!$C116</f>
        <v>3.2668015659997888E-5</v>
      </c>
      <c r="CB11" s="4">
        <f>[79]Series!$C116</f>
        <v>3.2668015659997888E-5</v>
      </c>
      <c r="CC11" s="4">
        <f>[80]Series!$C116</f>
        <v>3.2668015659997888E-5</v>
      </c>
      <c r="CD11" s="4">
        <f>[81]Series!$C116</f>
        <v>3.2668015659997888E-5</v>
      </c>
      <c r="CE11" s="4">
        <f>[82]Series!$C116</f>
        <v>3.2668015659997888E-5</v>
      </c>
      <c r="CF11" s="4">
        <f>[83]Series!$C116</f>
        <v>3.2668015659997888E-5</v>
      </c>
      <c r="CG11" s="4">
        <f>[84]Series!$C116</f>
        <v>3.2668015659997888E-5</v>
      </c>
      <c r="CH11">
        <f>[85]Series!$C116</f>
        <v>3.2668015659997888E-5</v>
      </c>
      <c r="CI11" s="4">
        <f>[86]Series!$C116</f>
        <v>3.2668015659997888E-5</v>
      </c>
      <c r="CJ11" s="4">
        <f>[87]Series!$C116</f>
        <v>3.2668015659997888E-5</v>
      </c>
      <c r="CK11" s="4">
        <f>[88]Series!$C116</f>
        <v>3.2668015659997888E-5</v>
      </c>
      <c r="CL11" s="4">
        <f>[89]Series!$C116</f>
        <v>3.2668015659997888E-5</v>
      </c>
      <c r="CM11" s="4">
        <f>[90]Series!$C116</f>
        <v>3.2668015659997888E-5</v>
      </c>
      <c r="CN11" s="4">
        <f>[91]Series!$C116</f>
        <v>3.2668015659997888E-5</v>
      </c>
      <c r="CO11" s="4">
        <f>[92]Series!$C116</f>
        <v>3.2668015659997888E-5</v>
      </c>
      <c r="CP11" s="4">
        <f>[93]Series!$C116</f>
        <v>3.2668015659997888E-5</v>
      </c>
      <c r="CQ11" s="4">
        <f>[94]Series!$C116</f>
        <v>3.2668015659997888E-5</v>
      </c>
      <c r="CR11" s="4">
        <f>[95]Series!$C116</f>
        <v>3.2668015659997888E-5</v>
      </c>
      <c r="CS11" s="4">
        <f>[96]Series!$C116</f>
        <v>3.2668015659997888E-5</v>
      </c>
      <c r="CT11">
        <f>[97]Series!$C116</f>
        <v>3.2668015659997888E-5</v>
      </c>
      <c r="CU11" s="4">
        <f>[98]Series!$C116</f>
        <v>3.2668015659997888E-5</v>
      </c>
      <c r="CV11" s="4">
        <f>[99]Series!$C116</f>
        <v>3.2668015659997888E-5</v>
      </c>
      <c r="CW11" s="4">
        <f>[100]Series!$C116</f>
        <v>3.2668015659997888E-5</v>
      </c>
      <c r="CX11" s="4">
        <f>[101]Series!$C116</f>
        <v>3.2668015659997888E-5</v>
      </c>
      <c r="CY11" s="4">
        <f>[102]Series!$C116</f>
        <v>3.2668015659997888E-5</v>
      </c>
      <c r="CZ11" s="4">
        <f>[103]Series!$C116</f>
        <v>3.2668015659997888E-5</v>
      </c>
      <c r="DA11" s="4">
        <f>[104]Series!$C116</f>
        <v>3.2668015659997888E-5</v>
      </c>
      <c r="DB11" s="4">
        <f>[105]Series!$C116</f>
        <v>3.2668015659997888E-5</v>
      </c>
      <c r="DC11" s="4">
        <f>[106]Series!$C116</f>
        <v>3.2668015659997888E-5</v>
      </c>
      <c r="DD11" s="4">
        <f>[107]Series!$C116</f>
        <v>3.2668015659997888E-5</v>
      </c>
      <c r="DE11" s="4">
        <f>[108]Series!$C116</f>
        <v>3.2668015659997888E-5</v>
      </c>
      <c r="DF11">
        <f>[109]Series!$C116</f>
        <v>3.2668015659997888E-5</v>
      </c>
      <c r="DG11" s="4">
        <f>[110]Series!$C116</f>
        <v>3.2668015659997888E-5</v>
      </c>
      <c r="DH11" s="4">
        <f>[111]Series!$C116</f>
        <v>3.2668015659997888E-5</v>
      </c>
      <c r="DI11" s="4">
        <f>[112]Series!$C116</f>
        <v>3.2668015659997888E-5</v>
      </c>
      <c r="DJ11" s="4">
        <f>[113]Series!$C116</f>
        <v>3.2668015659997888E-5</v>
      </c>
      <c r="DK11" s="4">
        <f>[114]Series!$C116</f>
        <v>3.2668015659997888E-5</v>
      </c>
      <c r="DL11" s="4">
        <f>[115]Series!$C116</f>
        <v>3.2668015659997888E-5</v>
      </c>
      <c r="DM11" s="4">
        <f>[116]Series!$C116</f>
        <v>3.2668015659997888E-5</v>
      </c>
      <c r="DN11" s="4">
        <f>[117]Series!$C116</f>
        <v>3.2668015659997888E-5</v>
      </c>
      <c r="DO11" s="4">
        <f>[118]Series!$C116</f>
        <v>3.2668015659997888E-5</v>
      </c>
      <c r="DP11" s="4">
        <f>[119]Series!$C116</f>
        <v>3.2668015659997888E-5</v>
      </c>
      <c r="DQ11" s="4">
        <f>[120]Series!$C116</f>
        <v>3.2668015659997888E-5</v>
      </c>
      <c r="DR11">
        <f>[121]Series!$C116</f>
        <v>3.2668015659997888E-5</v>
      </c>
      <c r="DS11" s="4">
        <f>[122]Series!$C116</f>
        <v>3.2668015659997888E-5</v>
      </c>
      <c r="DT11" s="4">
        <f>[123]Series!$C116</f>
        <v>3.2668015659997888E-5</v>
      </c>
      <c r="DU11" s="4">
        <f>[124]Series!$C116</f>
        <v>3.2668015659997888E-5</v>
      </c>
      <c r="DV11" s="4">
        <f>[125]Series!$C116</f>
        <v>3.2668015659997888E-5</v>
      </c>
      <c r="DW11" s="4">
        <f>[114]Series!$C116</f>
        <v>3.2668015659997888E-5</v>
      </c>
      <c r="DX11" s="4">
        <f>[115]Series!$C116</f>
        <v>3.2668015659997888E-5</v>
      </c>
      <c r="DY11" s="4">
        <f>[116]Series!$C116</f>
        <v>3.2668015659997888E-5</v>
      </c>
      <c r="DZ11" s="4">
        <f>[126]Series!$C116</f>
        <v>3.2668015659997888E-5</v>
      </c>
      <c r="EA11" s="4">
        <f>[127]Series!$C116</f>
        <v>3.2668015659997888E-5</v>
      </c>
      <c r="EB11" s="4">
        <f>[128]Series!$C116</f>
        <v>3.2668015659997888E-5</v>
      </c>
      <c r="EC11" s="4">
        <f>[129]Series!$C116</f>
        <v>3.2668015659997888E-5</v>
      </c>
      <c r="ED11">
        <f>[130]Series!$C116</f>
        <v>3.2668015659997888E-5</v>
      </c>
      <c r="EE11" s="4">
        <f>[131]Series!$C116</f>
        <v>3.2668015659997888E-5</v>
      </c>
      <c r="EF11" s="4">
        <f>[132]Series!$C116</f>
        <v>3.2668015659997888E-5</v>
      </c>
      <c r="EG11" s="4">
        <f>[133]Series!$C116</f>
        <v>3.2668015659997888E-5</v>
      </c>
      <c r="EH11" s="4">
        <f>[134]Series!$C116</f>
        <v>3.2668015659997888E-5</v>
      </c>
      <c r="EI11" s="4">
        <f>[135]Series!$C116</f>
        <v>3.2668015659997888E-5</v>
      </c>
      <c r="EJ11" s="4">
        <f>[136]Series!$C116</f>
        <v>3.2668015659997888E-5</v>
      </c>
      <c r="EK11" s="4">
        <f>[137]Series!$C116</f>
        <v>3.2668015659997888E-5</v>
      </c>
      <c r="EL11" s="4">
        <f>[138]Series!$C116</f>
        <v>3.2668015659997888E-5</v>
      </c>
      <c r="EM11" s="4">
        <f>[139]Series!$C116</f>
        <v>3.2668015659997888E-5</v>
      </c>
      <c r="EN11" s="4">
        <f>[140]Series!$C116</f>
        <v>3.2668015659997888E-5</v>
      </c>
      <c r="EO11" s="4">
        <f>[141]Series!$C116</f>
        <v>3.2668015659997888E-5</v>
      </c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 x14ac:dyDescent="0.3">
      <c r="A12" s="1">
        <v>39753</v>
      </c>
      <c r="B12">
        <f>[1]Series!$C117</f>
        <v>3.4074874737469205E-5</v>
      </c>
      <c r="C12">
        <f>[2]Series!$C117</f>
        <v>3.4047086267201351E-5</v>
      </c>
      <c r="D12">
        <f>[3]Series!$C117</f>
        <v>3.4068572425412877E-5</v>
      </c>
      <c r="E12">
        <f>[4]Series!$C117</f>
        <v>3.4183976364219117E-5</v>
      </c>
      <c r="F12">
        <f>[5]Series!$C117</f>
        <v>3.4183049565780687E-5</v>
      </c>
      <c r="G12">
        <f>[6]Series!$C117</f>
        <v>3.4193707066659613E-5</v>
      </c>
      <c r="H12">
        <f>[7]Series!$C117</f>
        <v>3.4237489509063686E-5</v>
      </c>
      <c r="I12">
        <f>[8]Series!$C117</f>
        <v>3.3761065885613572E-5</v>
      </c>
      <c r="J12">
        <f>[9]Series!$C117</f>
        <v>3.4232125340007891E-5</v>
      </c>
      <c r="K12">
        <f>[10]Series!$C117</f>
        <v>3.4244602370397539E-5</v>
      </c>
      <c r="L12">
        <f>[11]Series!$C117</f>
        <v>3.4246601854237194E-5</v>
      </c>
      <c r="M12">
        <f>[12]Series!$C117</f>
        <v>3.4243684467823095E-5</v>
      </c>
      <c r="N12" s="4">
        <f>[13]Series!$C117</f>
        <v>3.3280595602331601E-5</v>
      </c>
      <c r="O12" s="4">
        <f>[14]Series!$C117</f>
        <v>3.3280595602331601E-5</v>
      </c>
      <c r="P12" s="4">
        <f>[15]Series!$C117</f>
        <v>3.3280595602331601E-5</v>
      </c>
      <c r="Q12" s="4">
        <f>[16]Series!$C117</f>
        <v>3.3280595602331601E-5</v>
      </c>
      <c r="R12" s="4">
        <f>[17]Series!$C117</f>
        <v>3.3280595602331601E-5</v>
      </c>
      <c r="S12" s="4">
        <f>[18]Series!$C117</f>
        <v>3.3280595602331601E-5</v>
      </c>
      <c r="T12" s="4">
        <f>[19]Series!$C117</f>
        <v>3.3280595602331601E-5</v>
      </c>
      <c r="U12" s="4">
        <f>[20]Series!$C117</f>
        <v>3.3280595602331601E-5</v>
      </c>
      <c r="V12" s="4">
        <f>[21]Series!$C117</f>
        <v>3.3280595602331601E-5</v>
      </c>
      <c r="W12" s="4">
        <f>[22]Series!$C117</f>
        <v>3.3280595602331601E-5</v>
      </c>
      <c r="X12" s="4">
        <f>[23]Series!$C117</f>
        <v>3.3280595602331601E-5</v>
      </c>
      <c r="Y12" s="4">
        <f>[24]Series!$C117</f>
        <v>3.3280595602331601E-5</v>
      </c>
      <c r="Z12">
        <f>[25]Series!$C117</f>
        <v>3.3280595602331601E-5</v>
      </c>
      <c r="AA12" s="4">
        <f>[26]Series!$C117</f>
        <v>3.3280595602331601E-5</v>
      </c>
      <c r="AB12" s="4">
        <f>[27]Series!$C117</f>
        <v>3.3280595602331601E-5</v>
      </c>
      <c r="AC12" s="4">
        <f>[28]Series!$C117</f>
        <v>3.3280595602331601E-5</v>
      </c>
      <c r="AD12" s="4">
        <f>[29]Series!$C117</f>
        <v>3.3280595602331601E-5</v>
      </c>
      <c r="AE12" s="4">
        <f>[30]Series!$C117</f>
        <v>3.3280595602331601E-5</v>
      </c>
      <c r="AF12" s="4">
        <f>[31]Series!$C117</f>
        <v>3.3280595602331601E-5</v>
      </c>
      <c r="AG12" s="4">
        <f>[32]Series!$C117</f>
        <v>3.3280595602331601E-5</v>
      </c>
      <c r="AH12" s="4">
        <f>[33]Series!$C117</f>
        <v>3.3280595602331601E-5</v>
      </c>
      <c r="AI12" s="4">
        <f>[34]Series!$C117</f>
        <v>3.3280595602331601E-5</v>
      </c>
      <c r="AJ12" s="4">
        <f>[35]Series!$C117</f>
        <v>3.3280595602331601E-5</v>
      </c>
      <c r="AK12" s="4">
        <f>[36]Series!$C117</f>
        <v>3.3280595602331601E-5</v>
      </c>
      <c r="AL12" s="4">
        <f>[37]Series!$C117</f>
        <v>3.3280595602331601E-5</v>
      </c>
      <c r="AM12" s="4">
        <f>[38]Series!$C117</f>
        <v>3.3280595602331601E-5</v>
      </c>
      <c r="AN12" s="4">
        <f>[39]Series!$C117</f>
        <v>3.3280595602331601E-5</v>
      </c>
      <c r="AO12" s="4">
        <f>[40]Series!$C117</f>
        <v>3.3280595602331601E-5</v>
      </c>
      <c r="AP12" s="4">
        <f>[41]Series!$C117</f>
        <v>3.3280595602331601E-5</v>
      </c>
      <c r="AQ12" s="4">
        <f>[42]Series!$C117</f>
        <v>3.3280595602331601E-5</v>
      </c>
      <c r="AR12" s="4">
        <f>[43]Series!$C117</f>
        <v>3.3280595602331601E-5</v>
      </c>
      <c r="AS12" s="4">
        <f>[44]Series!$C117</f>
        <v>3.3280595602331601E-5</v>
      </c>
      <c r="AT12" s="4">
        <f>[45]Series!$C117</f>
        <v>3.3280595602331601E-5</v>
      </c>
      <c r="AU12" s="4">
        <f>[46]Series!$C117</f>
        <v>3.3280595602331601E-5</v>
      </c>
      <c r="AV12" s="4">
        <f>[47]Series!$C117</f>
        <v>3.3280595602331601E-5</v>
      </c>
      <c r="AW12" s="4">
        <f>[48]Series!$C117</f>
        <v>3.3280595602331601E-5</v>
      </c>
      <c r="AX12">
        <f>[49]Series!$C117</f>
        <v>3.3280595602331601E-5</v>
      </c>
      <c r="AY12" s="4">
        <f>[50]Series!$C117</f>
        <v>3.3280595602331601E-5</v>
      </c>
      <c r="AZ12" s="4">
        <f>[51]Series!$C117</f>
        <v>3.3280595602331601E-5</v>
      </c>
      <c r="BA12" s="4">
        <f>[52]Series!$C117</f>
        <v>3.3280595602331601E-5</v>
      </c>
      <c r="BB12" s="4">
        <f>[53]Series!$C117</f>
        <v>3.3280595602331601E-5</v>
      </c>
      <c r="BC12" s="4">
        <f>[54]Series!$C117</f>
        <v>3.3280595602331601E-5</v>
      </c>
      <c r="BD12" s="4">
        <f>[55]Series!$C117</f>
        <v>3.3280595602331601E-5</v>
      </c>
      <c r="BE12" s="4">
        <f>[56]Series!$C117</f>
        <v>3.3280595602331601E-5</v>
      </c>
      <c r="BF12" s="4">
        <f>[57]Series!$C117</f>
        <v>3.3280595602331601E-5</v>
      </c>
      <c r="BG12" s="4">
        <f>[58]Series!$C117</f>
        <v>3.3280595602331601E-5</v>
      </c>
      <c r="BH12" s="4">
        <f>[59]Series!$C117</f>
        <v>3.3280595602331601E-5</v>
      </c>
      <c r="BI12" s="4">
        <f>[60]Series!$C117</f>
        <v>3.3280595602331601E-5</v>
      </c>
      <c r="BJ12">
        <f>[61]Series!$C117</f>
        <v>3.3280595602331601E-5</v>
      </c>
      <c r="BK12" s="4">
        <f>[62]Series!$C117</f>
        <v>3.3280595602331601E-5</v>
      </c>
      <c r="BL12" s="4">
        <f>[63]Series!$C117</f>
        <v>3.3280595602331601E-5</v>
      </c>
      <c r="BM12" s="4">
        <f>[64]Series!$C117</f>
        <v>3.3280595602331601E-5</v>
      </c>
      <c r="BN12" s="4">
        <f>[65]Series!$C117</f>
        <v>3.3280595602331601E-5</v>
      </c>
      <c r="BO12" s="4">
        <f>[66]Series!$C117</f>
        <v>3.3280595602331601E-5</v>
      </c>
      <c r="BP12" s="4">
        <f>[67]Series!$C117</f>
        <v>3.3280595602331601E-5</v>
      </c>
      <c r="BQ12" s="4">
        <f>[68]Series!$C117</f>
        <v>3.3280595602331601E-5</v>
      </c>
      <c r="BR12" s="4">
        <f>[69]Series!$C117</f>
        <v>3.3280595602331601E-5</v>
      </c>
      <c r="BS12" s="4">
        <f>[70]Series!$C117</f>
        <v>3.3280595602331601E-5</v>
      </c>
      <c r="BT12" s="4">
        <f>[71]Series!$C117</f>
        <v>3.3280595602331601E-5</v>
      </c>
      <c r="BU12" s="4">
        <f>[72]Series!$C117</f>
        <v>3.3280595602331601E-5</v>
      </c>
      <c r="BV12">
        <f>[73]Series!$C117</f>
        <v>3.3280595602331601E-5</v>
      </c>
      <c r="BW12" s="4">
        <f>[74]Series!$C117</f>
        <v>3.3280595602331601E-5</v>
      </c>
      <c r="BX12" s="4">
        <f>[75]Series!$C117</f>
        <v>3.3280595602331601E-5</v>
      </c>
      <c r="BY12" s="4">
        <f>[76]Series!$C117</f>
        <v>3.3280595602331601E-5</v>
      </c>
      <c r="BZ12" s="4">
        <f>[77]Series!$C117</f>
        <v>3.3280595602331601E-5</v>
      </c>
      <c r="CA12" s="4">
        <f>[78]Series!$C117</f>
        <v>3.3280595602331601E-5</v>
      </c>
      <c r="CB12" s="4">
        <f>[79]Series!$C117</f>
        <v>3.3280595602331601E-5</v>
      </c>
      <c r="CC12" s="4">
        <f>[80]Series!$C117</f>
        <v>3.3280595602331601E-5</v>
      </c>
      <c r="CD12" s="4">
        <f>[81]Series!$C117</f>
        <v>3.3280595602331601E-5</v>
      </c>
      <c r="CE12" s="4">
        <f>[82]Series!$C117</f>
        <v>3.3280595602331601E-5</v>
      </c>
      <c r="CF12" s="4">
        <f>[83]Series!$C117</f>
        <v>3.3280595602331601E-5</v>
      </c>
      <c r="CG12" s="4">
        <f>[84]Series!$C117</f>
        <v>3.3280595602331601E-5</v>
      </c>
      <c r="CH12">
        <f>[85]Series!$C117</f>
        <v>3.3280595602331601E-5</v>
      </c>
      <c r="CI12" s="4">
        <f>[86]Series!$C117</f>
        <v>3.3280595602331601E-5</v>
      </c>
      <c r="CJ12" s="4">
        <f>[87]Series!$C117</f>
        <v>3.3280595602331601E-5</v>
      </c>
      <c r="CK12" s="4">
        <f>[88]Series!$C117</f>
        <v>3.3280595602331601E-5</v>
      </c>
      <c r="CL12" s="4">
        <f>[89]Series!$C117</f>
        <v>3.3280595602331601E-5</v>
      </c>
      <c r="CM12" s="4">
        <f>[90]Series!$C117</f>
        <v>3.3280595602331601E-5</v>
      </c>
      <c r="CN12" s="4">
        <f>[91]Series!$C117</f>
        <v>3.3280595602331601E-5</v>
      </c>
      <c r="CO12" s="4">
        <f>[92]Series!$C117</f>
        <v>3.3280595602331601E-5</v>
      </c>
      <c r="CP12" s="4">
        <f>[93]Series!$C117</f>
        <v>3.3280595602331601E-5</v>
      </c>
      <c r="CQ12" s="4">
        <f>[94]Series!$C117</f>
        <v>3.3280595602331601E-5</v>
      </c>
      <c r="CR12" s="4">
        <f>[95]Series!$C117</f>
        <v>3.3280595602331601E-5</v>
      </c>
      <c r="CS12" s="4">
        <f>[96]Series!$C117</f>
        <v>3.3280595602331601E-5</v>
      </c>
      <c r="CT12">
        <f>[97]Series!$C117</f>
        <v>3.3280595602331601E-5</v>
      </c>
      <c r="CU12" s="4">
        <f>[98]Series!$C117</f>
        <v>3.3280595602331601E-5</v>
      </c>
      <c r="CV12" s="4">
        <f>[99]Series!$C117</f>
        <v>3.3280595602331601E-5</v>
      </c>
      <c r="CW12" s="4">
        <f>[100]Series!$C117</f>
        <v>3.3280595602331601E-5</v>
      </c>
      <c r="CX12" s="4">
        <f>[101]Series!$C117</f>
        <v>3.3280595602331601E-5</v>
      </c>
      <c r="CY12" s="4">
        <f>[102]Series!$C117</f>
        <v>3.3280595602331601E-5</v>
      </c>
      <c r="CZ12" s="4">
        <f>[103]Series!$C117</f>
        <v>3.3280595602331601E-5</v>
      </c>
      <c r="DA12" s="4">
        <f>[104]Series!$C117</f>
        <v>3.3280595602331601E-5</v>
      </c>
      <c r="DB12" s="4">
        <f>[105]Series!$C117</f>
        <v>3.3280595602331601E-5</v>
      </c>
      <c r="DC12" s="4">
        <f>[106]Series!$C117</f>
        <v>3.3280595602331601E-5</v>
      </c>
      <c r="DD12" s="4">
        <f>[107]Series!$C117</f>
        <v>3.3280595602331601E-5</v>
      </c>
      <c r="DE12" s="4">
        <f>[108]Series!$C117</f>
        <v>3.3280595602331601E-5</v>
      </c>
      <c r="DF12">
        <f>[109]Series!$C117</f>
        <v>3.3280595602331601E-5</v>
      </c>
      <c r="DG12" s="4">
        <f>[110]Series!$C117</f>
        <v>3.3280595602331601E-5</v>
      </c>
      <c r="DH12" s="4">
        <f>[111]Series!$C117</f>
        <v>3.3280595602331601E-5</v>
      </c>
      <c r="DI12" s="4">
        <f>[112]Series!$C117</f>
        <v>3.3280595602331601E-5</v>
      </c>
      <c r="DJ12" s="4">
        <f>[113]Series!$C117</f>
        <v>3.3280595602331601E-5</v>
      </c>
      <c r="DK12" s="4">
        <f>[114]Series!$C117</f>
        <v>3.3280595602331601E-5</v>
      </c>
      <c r="DL12" s="4">
        <f>[115]Series!$C117</f>
        <v>3.3280595602331601E-5</v>
      </c>
      <c r="DM12" s="4">
        <f>[116]Series!$C117</f>
        <v>3.3280595602331601E-5</v>
      </c>
      <c r="DN12" s="4">
        <f>[117]Series!$C117</f>
        <v>3.3280595602331601E-5</v>
      </c>
      <c r="DO12" s="4">
        <f>[118]Series!$C117</f>
        <v>3.3280595602331601E-5</v>
      </c>
      <c r="DP12" s="4">
        <f>[119]Series!$C117</f>
        <v>3.3280595602331601E-5</v>
      </c>
      <c r="DQ12" s="4">
        <f>[120]Series!$C117</f>
        <v>3.3280595602331601E-5</v>
      </c>
      <c r="DR12">
        <f>[121]Series!$C117</f>
        <v>3.3280595602331601E-5</v>
      </c>
      <c r="DS12" s="4">
        <f>[122]Series!$C117</f>
        <v>3.3280595602331601E-5</v>
      </c>
      <c r="DT12" s="4">
        <f>[123]Series!$C117</f>
        <v>3.3280595602331601E-5</v>
      </c>
      <c r="DU12" s="4">
        <f>[124]Series!$C117</f>
        <v>3.3280595602331601E-5</v>
      </c>
      <c r="DV12" s="4">
        <f>[125]Series!$C117</f>
        <v>3.3280595602331601E-5</v>
      </c>
      <c r="DW12" s="4">
        <f>[114]Series!$C117</f>
        <v>3.3280595602331601E-5</v>
      </c>
      <c r="DX12" s="4">
        <f>[115]Series!$C117</f>
        <v>3.3280595602331601E-5</v>
      </c>
      <c r="DY12" s="4">
        <f>[116]Series!$C117</f>
        <v>3.3280595602331601E-5</v>
      </c>
      <c r="DZ12" s="4">
        <f>[126]Series!$C117</f>
        <v>3.3280595602331601E-5</v>
      </c>
      <c r="EA12" s="4">
        <f>[127]Series!$C117</f>
        <v>3.3280595602331601E-5</v>
      </c>
      <c r="EB12" s="4">
        <f>[128]Series!$C117</f>
        <v>3.3280595602331601E-5</v>
      </c>
      <c r="EC12" s="4">
        <f>[129]Series!$C117</f>
        <v>3.3280595602331601E-5</v>
      </c>
      <c r="ED12">
        <f>[130]Series!$C117</f>
        <v>3.3280595602331601E-5</v>
      </c>
      <c r="EE12" s="4">
        <f>[131]Series!$C117</f>
        <v>3.3280595602331601E-5</v>
      </c>
      <c r="EF12" s="4">
        <f>[132]Series!$C117</f>
        <v>3.3280595602331601E-5</v>
      </c>
      <c r="EG12" s="4">
        <f>[133]Series!$C117</f>
        <v>3.3280595602331601E-5</v>
      </c>
      <c r="EH12" s="4">
        <f>[134]Series!$C117</f>
        <v>3.3280595602331601E-5</v>
      </c>
      <c r="EI12" s="4">
        <f>[135]Series!$C117</f>
        <v>3.3280595602331601E-5</v>
      </c>
      <c r="EJ12" s="4">
        <f>[136]Series!$C117</f>
        <v>3.3280595602331601E-5</v>
      </c>
      <c r="EK12" s="4">
        <f>[137]Series!$C117</f>
        <v>3.3280595602331601E-5</v>
      </c>
      <c r="EL12" s="4">
        <f>[138]Series!$C117</f>
        <v>3.3280595602331601E-5</v>
      </c>
      <c r="EM12" s="4">
        <f>[139]Series!$C117</f>
        <v>3.3280595602331601E-5</v>
      </c>
      <c r="EN12" s="4">
        <f>[140]Series!$C117</f>
        <v>3.3280595602331601E-5</v>
      </c>
      <c r="EO12" s="4">
        <f>[141]Series!$C117</f>
        <v>3.3280595602331601E-5</v>
      </c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 x14ac:dyDescent="0.3">
      <c r="A13" s="1">
        <v>39783</v>
      </c>
      <c r="B13">
        <f>[1]Series!$C118</f>
        <v>3.3861573776131445E-5</v>
      </c>
      <c r="C13">
        <f>[2]Series!$C118</f>
        <v>3.3853224246145628E-5</v>
      </c>
      <c r="D13">
        <f>[3]Series!$C118</f>
        <v>3.386353362777101E-5</v>
      </c>
      <c r="E13">
        <f>[4]Series!$C118</f>
        <v>3.3899363441680839E-5</v>
      </c>
      <c r="F13">
        <f>[5]Series!$C118</f>
        <v>3.3902886220094463E-5</v>
      </c>
      <c r="G13">
        <f>[6]Series!$C118</f>
        <v>3.389975338982204E-5</v>
      </c>
      <c r="H13">
        <f>[7]Series!$C118</f>
        <v>3.3791801404913645E-5</v>
      </c>
      <c r="I13">
        <f>[8]Series!$C118</f>
        <v>3.3715535080240571E-5</v>
      </c>
      <c r="J13">
        <f>[9]Series!$C118</f>
        <v>3.3768857265429934E-5</v>
      </c>
      <c r="K13">
        <f>[10]Series!$C118</f>
        <v>3.3777105889081634E-5</v>
      </c>
      <c r="L13">
        <f>[11]Series!$C118</f>
        <v>3.3769990057486706E-5</v>
      </c>
      <c r="M13">
        <f>[12]Series!$C118</f>
        <v>3.377339476334755E-5</v>
      </c>
      <c r="N13" s="4">
        <f>[13]Series!$C118</f>
        <v>3.1715807098381038E-5</v>
      </c>
      <c r="O13" s="4">
        <f>[14]Series!$C118</f>
        <v>3.1715807098381038E-5</v>
      </c>
      <c r="P13" s="4">
        <f>[15]Series!$C118</f>
        <v>3.1715807098381038E-5</v>
      </c>
      <c r="Q13" s="4">
        <f>[16]Series!$C118</f>
        <v>3.1715807098381038E-5</v>
      </c>
      <c r="R13" s="4">
        <f>[17]Series!$C118</f>
        <v>3.1715807098381038E-5</v>
      </c>
      <c r="S13" s="4">
        <f>[18]Series!$C118</f>
        <v>3.1715807098381038E-5</v>
      </c>
      <c r="T13" s="4">
        <f>[19]Series!$C118</f>
        <v>3.1715807098381038E-5</v>
      </c>
      <c r="U13" s="4">
        <f>[20]Series!$C118</f>
        <v>3.1715807098381038E-5</v>
      </c>
      <c r="V13" s="4">
        <f>[21]Series!$C118</f>
        <v>3.1715807098381038E-5</v>
      </c>
      <c r="W13" s="4">
        <f>[22]Series!$C118</f>
        <v>3.1715807098381038E-5</v>
      </c>
      <c r="X13" s="4">
        <f>[23]Series!$C118</f>
        <v>3.1715807098381038E-5</v>
      </c>
      <c r="Y13" s="4">
        <f>[24]Series!$C118</f>
        <v>3.1715807098381038E-5</v>
      </c>
      <c r="Z13">
        <f>[25]Series!$C118</f>
        <v>3.1715807098381038E-5</v>
      </c>
      <c r="AA13" s="4">
        <f>[26]Series!$C118</f>
        <v>3.1715807098381038E-5</v>
      </c>
      <c r="AB13" s="4">
        <f>[27]Series!$C118</f>
        <v>3.1715807098381038E-5</v>
      </c>
      <c r="AC13" s="4">
        <f>[28]Series!$C118</f>
        <v>3.1715807098381038E-5</v>
      </c>
      <c r="AD13" s="4">
        <f>[29]Series!$C118</f>
        <v>3.1715807098381038E-5</v>
      </c>
      <c r="AE13" s="4">
        <f>[30]Series!$C118</f>
        <v>3.1715807098381038E-5</v>
      </c>
      <c r="AF13" s="4">
        <f>[31]Series!$C118</f>
        <v>3.1715807098381038E-5</v>
      </c>
      <c r="AG13" s="4">
        <f>[32]Series!$C118</f>
        <v>3.1715807098381038E-5</v>
      </c>
      <c r="AH13" s="4">
        <f>[33]Series!$C118</f>
        <v>3.1715807098381038E-5</v>
      </c>
      <c r="AI13" s="4">
        <f>[34]Series!$C118</f>
        <v>3.1715807098381038E-5</v>
      </c>
      <c r="AJ13" s="4">
        <f>[35]Series!$C118</f>
        <v>3.1715807098381038E-5</v>
      </c>
      <c r="AK13" s="4">
        <f>[36]Series!$C118</f>
        <v>3.1715807098381038E-5</v>
      </c>
      <c r="AL13" s="4">
        <f>[37]Series!$C118</f>
        <v>3.1715807098381038E-5</v>
      </c>
      <c r="AM13" s="4">
        <f>[38]Series!$C118</f>
        <v>3.1715807098381038E-5</v>
      </c>
      <c r="AN13" s="4">
        <f>[39]Series!$C118</f>
        <v>3.1715807098381038E-5</v>
      </c>
      <c r="AO13" s="4">
        <f>[40]Series!$C118</f>
        <v>3.1715807098381038E-5</v>
      </c>
      <c r="AP13" s="4">
        <f>[41]Series!$C118</f>
        <v>3.1715807098381038E-5</v>
      </c>
      <c r="AQ13" s="4">
        <f>[42]Series!$C118</f>
        <v>3.1715807098381038E-5</v>
      </c>
      <c r="AR13" s="4">
        <f>[43]Series!$C118</f>
        <v>3.1715807098381038E-5</v>
      </c>
      <c r="AS13" s="4">
        <f>[44]Series!$C118</f>
        <v>3.1715807098381038E-5</v>
      </c>
      <c r="AT13" s="4">
        <f>[45]Series!$C118</f>
        <v>3.1715807098381038E-5</v>
      </c>
      <c r="AU13" s="4">
        <f>[46]Series!$C118</f>
        <v>3.1715807098381038E-5</v>
      </c>
      <c r="AV13" s="4">
        <f>[47]Series!$C118</f>
        <v>3.1715807098381038E-5</v>
      </c>
      <c r="AW13" s="4">
        <f>[48]Series!$C118</f>
        <v>3.1715807098381038E-5</v>
      </c>
      <c r="AX13">
        <f>[49]Series!$C118</f>
        <v>3.1715807098381038E-5</v>
      </c>
      <c r="AY13" s="4">
        <f>[50]Series!$C118</f>
        <v>3.1715807098381038E-5</v>
      </c>
      <c r="AZ13" s="4">
        <f>[51]Series!$C118</f>
        <v>3.1715807098381038E-5</v>
      </c>
      <c r="BA13" s="4">
        <f>[52]Series!$C118</f>
        <v>3.1715807098381038E-5</v>
      </c>
      <c r="BB13" s="4">
        <f>[53]Series!$C118</f>
        <v>3.1715807098381038E-5</v>
      </c>
      <c r="BC13" s="4">
        <f>[54]Series!$C118</f>
        <v>3.1715807098381038E-5</v>
      </c>
      <c r="BD13" s="4">
        <f>[55]Series!$C118</f>
        <v>3.1715807098381038E-5</v>
      </c>
      <c r="BE13" s="4">
        <f>[56]Series!$C118</f>
        <v>3.1715807098381038E-5</v>
      </c>
      <c r="BF13" s="4">
        <f>[57]Series!$C118</f>
        <v>3.1715807098381038E-5</v>
      </c>
      <c r="BG13" s="4">
        <f>[58]Series!$C118</f>
        <v>3.1715807098381038E-5</v>
      </c>
      <c r="BH13" s="4">
        <f>[59]Series!$C118</f>
        <v>3.1715807098381038E-5</v>
      </c>
      <c r="BI13" s="4">
        <f>[60]Series!$C118</f>
        <v>3.1715807098381038E-5</v>
      </c>
      <c r="BJ13">
        <f>[61]Series!$C118</f>
        <v>3.1715807098381038E-5</v>
      </c>
      <c r="BK13" s="4">
        <f>[62]Series!$C118</f>
        <v>3.1715807098381038E-5</v>
      </c>
      <c r="BL13" s="4">
        <f>[63]Series!$C118</f>
        <v>3.1715807098381038E-5</v>
      </c>
      <c r="BM13" s="4">
        <f>[64]Series!$C118</f>
        <v>3.1715807098381038E-5</v>
      </c>
      <c r="BN13" s="4">
        <f>[65]Series!$C118</f>
        <v>3.1715807098381038E-5</v>
      </c>
      <c r="BO13" s="4">
        <f>[66]Series!$C118</f>
        <v>3.1715807098381038E-5</v>
      </c>
      <c r="BP13" s="4">
        <f>[67]Series!$C118</f>
        <v>3.1715807098381038E-5</v>
      </c>
      <c r="BQ13" s="4">
        <f>[68]Series!$C118</f>
        <v>3.1715807098381038E-5</v>
      </c>
      <c r="BR13" s="4">
        <f>[69]Series!$C118</f>
        <v>3.1715807098381038E-5</v>
      </c>
      <c r="BS13" s="4">
        <f>[70]Series!$C118</f>
        <v>3.1715807098381038E-5</v>
      </c>
      <c r="BT13" s="4">
        <f>[71]Series!$C118</f>
        <v>3.1715807098381038E-5</v>
      </c>
      <c r="BU13" s="4">
        <f>[72]Series!$C118</f>
        <v>3.1715807098381038E-5</v>
      </c>
      <c r="BV13">
        <f>[73]Series!$C118</f>
        <v>3.1715807098381038E-5</v>
      </c>
      <c r="BW13" s="4">
        <f>[74]Series!$C118</f>
        <v>3.1715807098381038E-5</v>
      </c>
      <c r="BX13" s="4">
        <f>[75]Series!$C118</f>
        <v>3.1715807098381038E-5</v>
      </c>
      <c r="BY13" s="4">
        <f>[76]Series!$C118</f>
        <v>3.1715807098381038E-5</v>
      </c>
      <c r="BZ13" s="4">
        <f>[77]Series!$C118</f>
        <v>3.1715807098381038E-5</v>
      </c>
      <c r="CA13" s="4">
        <f>[78]Series!$C118</f>
        <v>3.1715807098381038E-5</v>
      </c>
      <c r="CB13" s="4">
        <f>[79]Series!$C118</f>
        <v>3.1715807098381038E-5</v>
      </c>
      <c r="CC13" s="4">
        <f>[80]Series!$C118</f>
        <v>3.1715807098381038E-5</v>
      </c>
      <c r="CD13" s="4">
        <f>[81]Series!$C118</f>
        <v>3.1715807098381038E-5</v>
      </c>
      <c r="CE13" s="4">
        <f>[82]Series!$C118</f>
        <v>3.1715807098381038E-5</v>
      </c>
      <c r="CF13" s="4">
        <f>[83]Series!$C118</f>
        <v>3.1715807098381038E-5</v>
      </c>
      <c r="CG13" s="4">
        <f>[84]Series!$C118</f>
        <v>3.1715807098381038E-5</v>
      </c>
      <c r="CH13">
        <f>[85]Series!$C118</f>
        <v>3.1715807098381038E-5</v>
      </c>
      <c r="CI13" s="4">
        <f>[86]Series!$C118</f>
        <v>3.1715807098381038E-5</v>
      </c>
      <c r="CJ13" s="4">
        <f>[87]Series!$C118</f>
        <v>3.1715807098381038E-5</v>
      </c>
      <c r="CK13" s="4">
        <f>[88]Series!$C118</f>
        <v>3.1715807098381038E-5</v>
      </c>
      <c r="CL13" s="4">
        <f>[89]Series!$C118</f>
        <v>3.1715807098381038E-5</v>
      </c>
      <c r="CM13" s="4">
        <f>[90]Series!$C118</f>
        <v>3.1715807098381038E-5</v>
      </c>
      <c r="CN13" s="4">
        <f>[91]Series!$C118</f>
        <v>3.1715807098381038E-5</v>
      </c>
      <c r="CO13" s="4">
        <f>[92]Series!$C118</f>
        <v>3.1715807098381038E-5</v>
      </c>
      <c r="CP13" s="4">
        <f>[93]Series!$C118</f>
        <v>3.1715807098381038E-5</v>
      </c>
      <c r="CQ13" s="4">
        <f>[94]Series!$C118</f>
        <v>3.1715807098381038E-5</v>
      </c>
      <c r="CR13" s="4">
        <f>[95]Series!$C118</f>
        <v>3.1715807098381038E-5</v>
      </c>
      <c r="CS13" s="4">
        <f>[96]Series!$C118</f>
        <v>3.1715807098381038E-5</v>
      </c>
      <c r="CT13">
        <f>[97]Series!$C118</f>
        <v>3.1715807098381038E-5</v>
      </c>
      <c r="CU13" s="4">
        <f>[98]Series!$C118</f>
        <v>3.1715807098381038E-5</v>
      </c>
      <c r="CV13" s="4">
        <f>[99]Series!$C118</f>
        <v>3.1715807098381038E-5</v>
      </c>
      <c r="CW13" s="4">
        <f>[100]Series!$C118</f>
        <v>3.1715807098381038E-5</v>
      </c>
      <c r="CX13" s="4">
        <f>[101]Series!$C118</f>
        <v>3.1715807098381038E-5</v>
      </c>
      <c r="CY13" s="4">
        <f>[102]Series!$C118</f>
        <v>3.1715807098381038E-5</v>
      </c>
      <c r="CZ13" s="4">
        <f>[103]Series!$C118</f>
        <v>3.1715807098381038E-5</v>
      </c>
      <c r="DA13" s="4">
        <f>[104]Series!$C118</f>
        <v>3.1715807098381038E-5</v>
      </c>
      <c r="DB13" s="4">
        <f>[105]Series!$C118</f>
        <v>3.1715807098381038E-5</v>
      </c>
      <c r="DC13" s="4">
        <f>[106]Series!$C118</f>
        <v>3.1715807098381038E-5</v>
      </c>
      <c r="DD13" s="4">
        <f>[107]Series!$C118</f>
        <v>3.1715807098381038E-5</v>
      </c>
      <c r="DE13" s="4">
        <f>[108]Series!$C118</f>
        <v>3.1715807098381038E-5</v>
      </c>
      <c r="DF13">
        <f>[109]Series!$C118</f>
        <v>3.1715807098381038E-5</v>
      </c>
      <c r="DG13" s="4">
        <f>[110]Series!$C118</f>
        <v>3.1715807098381038E-5</v>
      </c>
      <c r="DH13" s="4">
        <f>[111]Series!$C118</f>
        <v>3.1715807098381038E-5</v>
      </c>
      <c r="DI13" s="4">
        <f>[112]Series!$C118</f>
        <v>3.1715807098381038E-5</v>
      </c>
      <c r="DJ13" s="4">
        <f>[113]Series!$C118</f>
        <v>3.1715807098381038E-5</v>
      </c>
      <c r="DK13" s="4">
        <f>[114]Series!$C118</f>
        <v>3.1715807098381038E-5</v>
      </c>
      <c r="DL13" s="4">
        <f>[115]Series!$C118</f>
        <v>3.1715807098381038E-5</v>
      </c>
      <c r="DM13" s="4">
        <f>[116]Series!$C118</f>
        <v>3.1715807098381038E-5</v>
      </c>
      <c r="DN13" s="4">
        <f>[117]Series!$C118</f>
        <v>3.1715807098381038E-5</v>
      </c>
      <c r="DO13" s="4">
        <f>[118]Series!$C118</f>
        <v>3.1715807098381038E-5</v>
      </c>
      <c r="DP13" s="4">
        <f>[119]Series!$C118</f>
        <v>3.1715807098381038E-5</v>
      </c>
      <c r="DQ13" s="4">
        <f>[120]Series!$C118</f>
        <v>3.1715807098381038E-5</v>
      </c>
      <c r="DR13">
        <f>[121]Series!$C118</f>
        <v>3.1715807098381038E-5</v>
      </c>
      <c r="DS13" s="4">
        <f>[122]Series!$C118</f>
        <v>3.1715807098381038E-5</v>
      </c>
      <c r="DT13" s="4">
        <f>[123]Series!$C118</f>
        <v>3.1715807098381038E-5</v>
      </c>
      <c r="DU13" s="4">
        <f>[124]Series!$C118</f>
        <v>3.1715807098381038E-5</v>
      </c>
      <c r="DV13" s="4">
        <f>[125]Series!$C118</f>
        <v>3.1715807098381038E-5</v>
      </c>
      <c r="DW13" s="4">
        <f>[114]Series!$C118</f>
        <v>3.1715807098381038E-5</v>
      </c>
      <c r="DX13" s="4">
        <f>[115]Series!$C118</f>
        <v>3.1715807098381038E-5</v>
      </c>
      <c r="DY13" s="4">
        <f>[116]Series!$C118</f>
        <v>3.1715807098381038E-5</v>
      </c>
      <c r="DZ13" s="4">
        <f>[126]Series!$C118</f>
        <v>3.1715807098381038E-5</v>
      </c>
      <c r="EA13" s="4">
        <f>[127]Series!$C118</f>
        <v>3.1715807098381038E-5</v>
      </c>
      <c r="EB13" s="4">
        <f>[128]Series!$C118</f>
        <v>3.1715807098381038E-5</v>
      </c>
      <c r="EC13" s="4">
        <f>[129]Series!$C118</f>
        <v>3.1715807098381038E-5</v>
      </c>
      <c r="ED13">
        <f>[130]Series!$C118</f>
        <v>3.1715807098381038E-5</v>
      </c>
      <c r="EE13" s="4">
        <f>[131]Series!$C118</f>
        <v>3.1715807098381038E-5</v>
      </c>
      <c r="EF13" s="4">
        <f>[132]Series!$C118</f>
        <v>3.1715807098381038E-5</v>
      </c>
      <c r="EG13" s="4">
        <f>[133]Series!$C118</f>
        <v>3.1715807098381038E-5</v>
      </c>
      <c r="EH13" s="4">
        <f>[134]Series!$C118</f>
        <v>3.1715807098381038E-5</v>
      </c>
      <c r="EI13" s="4">
        <f>[135]Series!$C118</f>
        <v>3.1715807098381038E-5</v>
      </c>
      <c r="EJ13" s="4">
        <f>[136]Series!$C118</f>
        <v>3.1715807098381038E-5</v>
      </c>
      <c r="EK13" s="4">
        <f>[137]Series!$C118</f>
        <v>3.1715807098381038E-5</v>
      </c>
      <c r="EL13" s="4">
        <f>[138]Series!$C118</f>
        <v>3.1715807098381038E-5</v>
      </c>
      <c r="EM13" s="4">
        <f>[139]Series!$C118</f>
        <v>3.1715807098381038E-5</v>
      </c>
      <c r="EN13" s="4">
        <f>[140]Series!$C118</f>
        <v>3.1715807098381038E-5</v>
      </c>
      <c r="EO13" s="4">
        <f>[141]Series!$C118</f>
        <v>3.1715807098381038E-5</v>
      </c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 x14ac:dyDescent="0.3">
      <c r="A14" s="1">
        <v>39814</v>
      </c>
      <c r="B14">
        <f>[1]Series!$C119</f>
        <v>3.4217414672392487E-5</v>
      </c>
      <c r="C14">
        <f>[2]Series!$C119</f>
        <v>3.2310672027633337E-5</v>
      </c>
      <c r="D14">
        <f>[3]Series!$C119</f>
        <v>3.2294427655319746E-5</v>
      </c>
      <c r="E14">
        <f>[4]Series!$C119</f>
        <v>3.2216600397783937E-5</v>
      </c>
      <c r="F14">
        <f>[5]Series!$C119</f>
        <v>3.2179280964099227E-5</v>
      </c>
      <c r="G14">
        <f>[6]Series!$C119</f>
        <v>3.2146839165924615E-5</v>
      </c>
      <c r="H14">
        <f>[7]Series!$C119</f>
        <v>3.2121815394967861E-5</v>
      </c>
      <c r="I14">
        <f>[8]Series!$C119</f>
        <v>3.3057668752532849E-5</v>
      </c>
      <c r="J14">
        <f>[9]Series!$C119</f>
        <v>3.2043040893833612E-5</v>
      </c>
      <c r="K14">
        <f>[10]Series!$C119</f>
        <v>3.1993001184685166E-5</v>
      </c>
      <c r="L14">
        <f>[11]Series!$C119</f>
        <v>3.1958641731981717E-5</v>
      </c>
      <c r="M14">
        <f>[12]Series!$C119</f>
        <v>3.1952077949761597E-5</v>
      </c>
      <c r="N14" s="3">
        <f>[13]Series!$C119</f>
        <v>3.1536028302635257E-5</v>
      </c>
      <c r="O14" s="4">
        <f>[14]Series!$C119</f>
        <v>3.159511179100073E-5</v>
      </c>
      <c r="P14" s="4">
        <f>[15]Series!$C119</f>
        <v>3.15963443483571E-5</v>
      </c>
      <c r="Q14" s="4">
        <f>[16]Series!$C119</f>
        <v>3.161393359343775E-5</v>
      </c>
      <c r="R14" s="4">
        <f>[17]Series!$C119</f>
        <v>3.1618848917830401E-5</v>
      </c>
      <c r="S14" s="4">
        <f>[18]Series!$C119</f>
        <v>3.163317436705614E-5</v>
      </c>
      <c r="T14" s="4">
        <f>[19]Series!$C119</f>
        <v>3.1641624720694708E-5</v>
      </c>
      <c r="U14" s="4">
        <f>[20]Series!$C119</f>
        <v>3.1647507135666445E-5</v>
      </c>
      <c r="V14" s="4">
        <f>[21]Series!$C119</f>
        <v>3.1645817893089911E-5</v>
      </c>
      <c r="W14" s="4">
        <f>[22]Series!$C119</f>
        <v>3.1656382638840009E-5</v>
      </c>
      <c r="X14" s="4">
        <f>[23]Series!$C119</f>
        <v>3.1693637900911018E-5</v>
      </c>
      <c r="Y14" s="4">
        <f>[24]Series!$C119</f>
        <v>3.1750980313029767E-5</v>
      </c>
      <c r="Z14">
        <f>[25]Series!$C119</f>
        <v>3.2301449706413453E-5</v>
      </c>
      <c r="AA14" s="4">
        <f>[26]Series!$C119</f>
        <v>3.2301449706413453E-5</v>
      </c>
      <c r="AB14" s="4">
        <f>[27]Series!$C119</f>
        <v>3.2301449706413453E-5</v>
      </c>
      <c r="AC14" s="4">
        <f>[28]Series!$C119</f>
        <v>3.2301449706413453E-5</v>
      </c>
      <c r="AD14" s="4">
        <f>[29]Series!$C119</f>
        <v>3.2301449706413453E-5</v>
      </c>
      <c r="AE14" s="4">
        <f>[30]Series!$C119</f>
        <v>3.2301449706413453E-5</v>
      </c>
      <c r="AF14" s="4">
        <f>[31]Series!$C119</f>
        <v>3.2301449706413453E-5</v>
      </c>
      <c r="AG14" s="4">
        <f>[32]Series!$C119</f>
        <v>3.2301449706413453E-5</v>
      </c>
      <c r="AH14" s="4">
        <f>[33]Series!$C119</f>
        <v>3.2301449706413453E-5</v>
      </c>
      <c r="AI14" s="4">
        <f>[34]Series!$C119</f>
        <v>3.2301449706413453E-5</v>
      </c>
      <c r="AJ14" s="4">
        <f>[35]Series!$C119</f>
        <v>3.2301449706413453E-5</v>
      </c>
      <c r="AK14" s="4">
        <f>[36]Series!$C119</f>
        <v>3.2301449706413453E-5</v>
      </c>
      <c r="AL14" s="4">
        <f>[37]Series!$C119</f>
        <v>3.2301449706413453E-5</v>
      </c>
      <c r="AM14" s="4">
        <f>[38]Series!$C119</f>
        <v>3.2301449706413453E-5</v>
      </c>
      <c r="AN14" s="4">
        <f>[39]Series!$C119</f>
        <v>3.2301449706413453E-5</v>
      </c>
      <c r="AO14" s="4">
        <f>[40]Series!$C119</f>
        <v>3.2301449706413453E-5</v>
      </c>
      <c r="AP14" s="4">
        <f>[41]Series!$C119</f>
        <v>3.2301449706413453E-5</v>
      </c>
      <c r="AQ14" s="4">
        <f>[42]Series!$C119</f>
        <v>3.2301449706413453E-5</v>
      </c>
      <c r="AR14" s="4">
        <f>[43]Series!$C119</f>
        <v>3.2301449706413453E-5</v>
      </c>
      <c r="AS14" s="4">
        <f>[44]Series!$C119</f>
        <v>3.2301449706413453E-5</v>
      </c>
      <c r="AT14" s="4">
        <f>[45]Series!$C119</f>
        <v>3.2301449706413453E-5</v>
      </c>
      <c r="AU14" s="4">
        <f>[46]Series!$C119</f>
        <v>3.2301449706413453E-5</v>
      </c>
      <c r="AV14" s="4">
        <f>[47]Series!$C119</f>
        <v>3.2301449706413453E-5</v>
      </c>
      <c r="AW14" s="4">
        <f>[48]Series!$C119</f>
        <v>3.2301449706413453E-5</v>
      </c>
      <c r="AX14">
        <f>[49]Series!$C119</f>
        <v>3.2301449706413453E-5</v>
      </c>
      <c r="AY14" s="4">
        <f>[50]Series!$C119</f>
        <v>3.2301449706413453E-5</v>
      </c>
      <c r="AZ14" s="4">
        <f>[51]Series!$C119</f>
        <v>3.2301449706413453E-5</v>
      </c>
      <c r="BA14" s="4">
        <f>[52]Series!$C119</f>
        <v>3.2301449706413453E-5</v>
      </c>
      <c r="BB14" s="4">
        <f>[53]Series!$C119</f>
        <v>3.2301449706413453E-5</v>
      </c>
      <c r="BC14" s="4">
        <f>[54]Series!$C119</f>
        <v>3.2301449706413453E-5</v>
      </c>
      <c r="BD14" s="4">
        <f>[55]Series!$C119</f>
        <v>3.2301449706413453E-5</v>
      </c>
      <c r="BE14" s="4">
        <f>[56]Series!$C119</f>
        <v>3.2301449706413453E-5</v>
      </c>
      <c r="BF14" s="4">
        <f>[57]Series!$C119</f>
        <v>3.2301449706413453E-5</v>
      </c>
      <c r="BG14" s="4">
        <f>[58]Series!$C119</f>
        <v>3.2301449706413453E-5</v>
      </c>
      <c r="BH14" s="4">
        <f>[59]Series!$C119</f>
        <v>3.2301449706413453E-5</v>
      </c>
      <c r="BI14" s="4">
        <f>[60]Series!$C119</f>
        <v>3.2301449706413453E-5</v>
      </c>
      <c r="BJ14">
        <f>[61]Series!$C119</f>
        <v>3.2301449706413453E-5</v>
      </c>
      <c r="BK14" s="4">
        <f>[62]Series!$C119</f>
        <v>3.2301449706413453E-5</v>
      </c>
      <c r="BL14" s="4">
        <f>[63]Series!$C119</f>
        <v>3.2301449706413453E-5</v>
      </c>
      <c r="BM14" s="4">
        <f>[64]Series!$C119</f>
        <v>3.2301449706413453E-5</v>
      </c>
      <c r="BN14" s="4">
        <f>[65]Series!$C119</f>
        <v>3.2301449706413453E-5</v>
      </c>
      <c r="BO14" s="4">
        <f>[66]Series!$C119</f>
        <v>3.2301449706413453E-5</v>
      </c>
      <c r="BP14" s="4">
        <f>[67]Series!$C119</f>
        <v>3.2301449706413453E-5</v>
      </c>
      <c r="BQ14" s="4">
        <f>[68]Series!$C119</f>
        <v>3.2301449706413453E-5</v>
      </c>
      <c r="BR14" s="4">
        <f>[69]Series!$C119</f>
        <v>3.2301449706413453E-5</v>
      </c>
      <c r="BS14" s="4">
        <f>[70]Series!$C119</f>
        <v>3.2301449706413453E-5</v>
      </c>
      <c r="BT14" s="4">
        <f>[71]Series!$C119</f>
        <v>3.2301449706413453E-5</v>
      </c>
      <c r="BU14" s="4">
        <f>[72]Series!$C119</f>
        <v>3.2301449706413453E-5</v>
      </c>
      <c r="BV14">
        <f>[73]Series!$C119</f>
        <v>3.2301449706413453E-5</v>
      </c>
      <c r="BW14" s="4">
        <f>[74]Series!$C119</f>
        <v>3.2301449706413453E-5</v>
      </c>
      <c r="BX14" s="4">
        <f>[75]Series!$C119</f>
        <v>3.2301449706413453E-5</v>
      </c>
      <c r="BY14" s="4">
        <f>[76]Series!$C119</f>
        <v>3.2301449706413453E-5</v>
      </c>
      <c r="BZ14" s="4">
        <f>[77]Series!$C119</f>
        <v>3.2301449706413453E-5</v>
      </c>
      <c r="CA14" s="4">
        <f>[78]Series!$C119</f>
        <v>3.2301449706413453E-5</v>
      </c>
      <c r="CB14" s="4">
        <f>[79]Series!$C119</f>
        <v>3.2301449706413453E-5</v>
      </c>
      <c r="CC14" s="4">
        <f>[80]Series!$C119</f>
        <v>3.2301449706413453E-5</v>
      </c>
      <c r="CD14" s="4">
        <f>[81]Series!$C119</f>
        <v>3.2301449706413453E-5</v>
      </c>
      <c r="CE14" s="4">
        <f>[82]Series!$C119</f>
        <v>3.2301449706413453E-5</v>
      </c>
      <c r="CF14" s="4">
        <f>[83]Series!$C119</f>
        <v>3.2301449706413453E-5</v>
      </c>
      <c r="CG14" s="4">
        <f>[84]Series!$C119</f>
        <v>3.2301449706413453E-5</v>
      </c>
      <c r="CH14">
        <f>[85]Series!$C119</f>
        <v>3.2301449706413453E-5</v>
      </c>
      <c r="CI14" s="4">
        <f>[86]Series!$C119</f>
        <v>3.2301449706413453E-5</v>
      </c>
      <c r="CJ14" s="4">
        <f>[87]Series!$C119</f>
        <v>3.2301449706413453E-5</v>
      </c>
      <c r="CK14" s="4">
        <f>[88]Series!$C119</f>
        <v>3.2301449706413453E-5</v>
      </c>
      <c r="CL14" s="4">
        <f>[89]Series!$C119</f>
        <v>3.2301449706413453E-5</v>
      </c>
      <c r="CM14" s="4">
        <f>[90]Series!$C119</f>
        <v>3.2301449706413453E-5</v>
      </c>
      <c r="CN14" s="4">
        <f>[91]Series!$C119</f>
        <v>3.2301449706413453E-5</v>
      </c>
      <c r="CO14" s="4">
        <f>[92]Series!$C119</f>
        <v>3.2301449706413453E-5</v>
      </c>
      <c r="CP14" s="4">
        <f>[93]Series!$C119</f>
        <v>3.2301449706413453E-5</v>
      </c>
      <c r="CQ14" s="4">
        <f>[94]Series!$C119</f>
        <v>3.2301449706413453E-5</v>
      </c>
      <c r="CR14" s="4">
        <f>[95]Series!$C119</f>
        <v>3.2301449706413453E-5</v>
      </c>
      <c r="CS14" s="4">
        <f>[96]Series!$C119</f>
        <v>3.2301449706413453E-5</v>
      </c>
      <c r="CT14">
        <f>[97]Series!$C119</f>
        <v>3.2301449706413453E-5</v>
      </c>
      <c r="CU14" s="4">
        <f>[98]Series!$C119</f>
        <v>3.2301449706413453E-5</v>
      </c>
      <c r="CV14" s="4">
        <f>[99]Series!$C119</f>
        <v>3.2301449706413453E-5</v>
      </c>
      <c r="CW14" s="4">
        <f>[100]Series!$C119</f>
        <v>3.2301449706413453E-5</v>
      </c>
      <c r="CX14" s="4">
        <f>[101]Series!$C119</f>
        <v>3.2301449706413453E-5</v>
      </c>
      <c r="CY14" s="4">
        <f>[102]Series!$C119</f>
        <v>3.2301449706413453E-5</v>
      </c>
      <c r="CZ14" s="4">
        <f>[103]Series!$C119</f>
        <v>3.2301449706413453E-5</v>
      </c>
      <c r="DA14" s="4">
        <f>[104]Series!$C119</f>
        <v>3.2301449706413453E-5</v>
      </c>
      <c r="DB14" s="4">
        <f>[105]Series!$C119</f>
        <v>3.2301449706413453E-5</v>
      </c>
      <c r="DC14" s="4">
        <f>[106]Series!$C119</f>
        <v>3.2301449706413453E-5</v>
      </c>
      <c r="DD14" s="4">
        <f>[107]Series!$C119</f>
        <v>3.2301449706413453E-5</v>
      </c>
      <c r="DE14" s="4">
        <f>[108]Series!$C119</f>
        <v>3.2301449706413453E-5</v>
      </c>
      <c r="DF14">
        <f>[109]Series!$C119</f>
        <v>3.2301449706413453E-5</v>
      </c>
      <c r="DG14" s="4">
        <f>[110]Series!$C119</f>
        <v>3.2301449706413453E-5</v>
      </c>
      <c r="DH14" s="4">
        <f>[111]Series!$C119</f>
        <v>3.2301449706413453E-5</v>
      </c>
      <c r="DI14" s="4">
        <f>[112]Series!$C119</f>
        <v>3.2301449706413453E-5</v>
      </c>
      <c r="DJ14" s="4">
        <f>[113]Series!$C119</f>
        <v>3.2301449706413453E-5</v>
      </c>
      <c r="DK14" s="4">
        <f>[114]Series!$C119</f>
        <v>3.2301449706413453E-5</v>
      </c>
      <c r="DL14" s="4">
        <f>[115]Series!$C119</f>
        <v>3.2301449706413453E-5</v>
      </c>
      <c r="DM14" s="4">
        <f>[116]Series!$C119</f>
        <v>3.2301449706413453E-5</v>
      </c>
      <c r="DN14" s="4">
        <f>[117]Series!$C119</f>
        <v>3.2301449706413453E-5</v>
      </c>
      <c r="DO14" s="4">
        <f>[118]Series!$C119</f>
        <v>3.2301449706413453E-5</v>
      </c>
      <c r="DP14" s="4">
        <f>[119]Series!$C119</f>
        <v>3.2301449706413453E-5</v>
      </c>
      <c r="DQ14" s="4">
        <f>[120]Series!$C119</f>
        <v>3.2301449706413453E-5</v>
      </c>
      <c r="DR14">
        <f>[121]Series!$C119</f>
        <v>3.2301449706413453E-5</v>
      </c>
      <c r="DS14" s="4">
        <f>[122]Series!$C119</f>
        <v>3.2301449706413453E-5</v>
      </c>
      <c r="DT14" s="4">
        <f>[123]Series!$C119</f>
        <v>3.2301449706413453E-5</v>
      </c>
      <c r="DU14" s="4">
        <f>[124]Series!$C119</f>
        <v>3.2301449706413453E-5</v>
      </c>
      <c r="DV14" s="4">
        <f>[125]Series!$C119</f>
        <v>3.2301449706413453E-5</v>
      </c>
      <c r="DW14" s="4">
        <f>[114]Series!$C119</f>
        <v>3.2301449706413453E-5</v>
      </c>
      <c r="DX14" s="4">
        <f>[115]Series!$C119</f>
        <v>3.2301449706413453E-5</v>
      </c>
      <c r="DY14" s="4">
        <f>[116]Series!$C119</f>
        <v>3.2301449706413453E-5</v>
      </c>
      <c r="DZ14" s="4">
        <f>[126]Series!$C119</f>
        <v>3.2301449706413453E-5</v>
      </c>
      <c r="EA14" s="4">
        <f>[127]Series!$C119</f>
        <v>3.2301449706413453E-5</v>
      </c>
      <c r="EB14" s="4">
        <f>[128]Series!$C119</f>
        <v>3.2301449706413453E-5</v>
      </c>
      <c r="EC14" s="4">
        <f>[129]Series!$C119</f>
        <v>3.2301449706413453E-5</v>
      </c>
      <c r="ED14">
        <f>[130]Series!$C119</f>
        <v>3.2301449706413453E-5</v>
      </c>
      <c r="EE14" s="4">
        <f>[131]Series!$C119</f>
        <v>3.2301449706413453E-5</v>
      </c>
      <c r="EF14" s="4">
        <f>[132]Series!$C119</f>
        <v>3.2301449706413453E-5</v>
      </c>
      <c r="EG14" s="4">
        <f>[133]Series!$C119</f>
        <v>3.2301449706413453E-5</v>
      </c>
      <c r="EH14" s="4">
        <f>[134]Series!$C119</f>
        <v>3.2301449706413453E-5</v>
      </c>
      <c r="EI14" s="4">
        <f>[135]Series!$C119</f>
        <v>3.2301449706413453E-5</v>
      </c>
      <c r="EJ14" s="4">
        <f>[136]Series!$C119</f>
        <v>3.2301449706413453E-5</v>
      </c>
      <c r="EK14" s="4">
        <f>[137]Series!$C119</f>
        <v>3.2301449706413453E-5</v>
      </c>
      <c r="EL14" s="4">
        <f>[138]Series!$C119</f>
        <v>3.2301449706413453E-5</v>
      </c>
      <c r="EM14" s="4">
        <f>[139]Series!$C119</f>
        <v>3.2301449706413453E-5</v>
      </c>
      <c r="EN14" s="4">
        <f>[140]Series!$C119</f>
        <v>3.2301449706413453E-5</v>
      </c>
      <c r="EO14" s="4">
        <f>[141]Series!$C119</f>
        <v>3.2301449706413453E-5</v>
      </c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 x14ac:dyDescent="0.3">
      <c r="A15" s="1">
        <v>39845</v>
      </c>
      <c r="B15">
        <f>[1]Series!$C120</f>
        <v>3.4593876039698159E-5</v>
      </c>
      <c r="C15">
        <f>[2]Series!$C120</f>
        <v>3.4374814084749624E-5</v>
      </c>
      <c r="D15">
        <f>[3]Series!$C120</f>
        <v>3.4007949106640605E-5</v>
      </c>
      <c r="E15">
        <f>[4]Series!$C120</f>
        <v>3.3943713733472345E-5</v>
      </c>
      <c r="F15">
        <f>[5]Series!$C120</f>
        <v>3.393785177560801E-5</v>
      </c>
      <c r="G15">
        <f>[6]Series!$C120</f>
        <v>3.3935817942146292E-5</v>
      </c>
      <c r="H15">
        <f>[7]Series!$C120</f>
        <v>3.3679381618704716E-5</v>
      </c>
      <c r="I15">
        <f>[8]Series!$C120</f>
        <v>3.4337911804905864E-5</v>
      </c>
      <c r="J15">
        <f>[9]Series!$C120</f>
        <v>3.3634662047797061E-5</v>
      </c>
      <c r="K15">
        <f>[10]Series!$C120</f>
        <v>3.36057084252231E-5</v>
      </c>
      <c r="L15">
        <f>[11]Series!$C120</f>
        <v>3.3569211150376226E-5</v>
      </c>
      <c r="M15">
        <f>[12]Series!$C120</f>
        <v>3.3573174519690073E-5</v>
      </c>
      <c r="N15">
        <f>[13]Series!$C120</f>
        <v>3.2717397874176414E-5</v>
      </c>
      <c r="O15" s="4">
        <f>[14]Series!$C120</f>
        <v>3.2771392790388514E-5</v>
      </c>
      <c r="P15" s="4">
        <f>[15]Series!$C120</f>
        <v>3.2810580236200713E-5</v>
      </c>
      <c r="Q15" s="4">
        <f>[16]Series!$C120</f>
        <v>3.284577371382577E-5</v>
      </c>
      <c r="R15" s="4">
        <f>[17]Series!$C120</f>
        <v>3.2878852575891931E-5</v>
      </c>
      <c r="S15" s="4">
        <f>[18]Series!$C120</f>
        <v>3.2899785886038054E-5</v>
      </c>
      <c r="T15" s="4">
        <f>[19]Series!$C120</f>
        <v>3.2926968193153515E-5</v>
      </c>
      <c r="U15" s="4">
        <f>[20]Series!$C120</f>
        <v>3.2948767030698014E-5</v>
      </c>
      <c r="V15" s="4">
        <f>[21]Series!$C120</f>
        <v>3.2955148307801023E-5</v>
      </c>
      <c r="W15" s="4">
        <f>[22]Series!$C120</f>
        <v>3.2976695907872605E-5</v>
      </c>
      <c r="X15" s="4">
        <f>[23]Series!$C120</f>
        <v>3.3037733844065324E-5</v>
      </c>
      <c r="Y15" s="4">
        <f>[24]Series!$C120</f>
        <v>3.3089049307037275E-5</v>
      </c>
      <c r="Z15">
        <f>[25]Series!$C120</f>
        <v>3.0682196112555403E-5</v>
      </c>
      <c r="AA15" s="4">
        <f>[26]Series!$C120</f>
        <v>3.0682196112555403E-5</v>
      </c>
      <c r="AB15" s="4">
        <f>[27]Series!$C120</f>
        <v>3.0682196112555403E-5</v>
      </c>
      <c r="AC15" s="4">
        <f>[28]Series!$C120</f>
        <v>3.0682196112555403E-5</v>
      </c>
      <c r="AD15" s="4">
        <f>[29]Series!$C120</f>
        <v>3.0682196112555403E-5</v>
      </c>
      <c r="AE15" s="4">
        <f>[30]Series!$C120</f>
        <v>3.0682196112555403E-5</v>
      </c>
      <c r="AF15" s="4">
        <f>[31]Series!$C120</f>
        <v>3.0682196112555403E-5</v>
      </c>
      <c r="AG15" s="4">
        <f>[32]Series!$C120</f>
        <v>3.0682196112555403E-5</v>
      </c>
      <c r="AH15" s="4">
        <f>[33]Series!$C120</f>
        <v>3.0682196112555403E-5</v>
      </c>
      <c r="AI15" s="4">
        <f>[34]Series!$C120</f>
        <v>3.0682196112555403E-5</v>
      </c>
      <c r="AJ15" s="4">
        <f>[35]Series!$C120</f>
        <v>3.0682196112555403E-5</v>
      </c>
      <c r="AK15" s="4">
        <f>[36]Series!$C120</f>
        <v>3.0682196112555403E-5</v>
      </c>
      <c r="AL15" s="4">
        <f>[37]Series!$C120</f>
        <v>3.0682196112555403E-5</v>
      </c>
      <c r="AM15" s="4">
        <f>[38]Series!$C120</f>
        <v>3.0682196112555403E-5</v>
      </c>
      <c r="AN15" s="4">
        <f>[39]Series!$C120</f>
        <v>3.0682196112555403E-5</v>
      </c>
      <c r="AO15" s="4">
        <f>[40]Series!$C120</f>
        <v>3.0682196112555403E-5</v>
      </c>
      <c r="AP15" s="4">
        <f>[41]Series!$C120</f>
        <v>3.0682196112555403E-5</v>
      </c>
      <c r="AQ15" s="4">
        <f>[42]Series!$C120</f>
        <v>3.0682196112555403E-5</v>
      </c>
      <c r="AR15" s="4">
        <f>[43]Series!$C120</f>
        <v>3.0682196112555403E-5</v>
      </c>
      <c r="AS15" s="4">
        <f>[44]Series!$C120</f>
        <v>3.0682196112555403E-5</v>
      </c>
      <c r="AT15" s="4">
        <f>[45]Series!$C120</f>
        <v>3.0682196112555403E-5</v>
      </c>
      <c r="AU15" s="4">
        <f>[46]Series!$C120</f>
        <v>3.0682196112555403E-5</v>
      </c>
      <c r="AV15" s="4">
        <f>[47]Series!$C120</f>
        <v>3.0682196112555403E-5</v>
      </c>
      <c r="AW15" s="4">
        <f>[48]Series!$C120</f>
        <v>3.0682196112555403E-5</v>
      </c>
      <c r="AX15">
        <f>[49]Series!$C120</f>
        <v>3.0682196112555403E-5</v>
      </c>
      <c r="AY15" s="4">
        <f>[50]Series!$C120</f>
        <v>3.0682196112555403E-5</v>
      </c>
      <c r="AZ15" s="4">
        <f>[51]Series!$C120</f>
        <v>3.0682196112555403E-5</v>
      </c>
      <c r="BA15" s="4">
        <f>[52]Series!$C120</f>
        <v>3.0682196112555403E-5</v>
      </c>
      <c r="BB15" s="4">
        <f>[53]Series!$C120</f>
        <v>3.0682196112555403E-5</v>
      </c>
      <c r="BC15" s="4">
        <f>[54]Series!$C120</f>
        <v>3.0682196112555403E-5</v>
      </c>
      <c r="BD15" s="4">
        <f>[55]Series!$C120</f>
        <v>3.0682196112555403E-5</v>
      </c>
      <c r="BE15" s="4">
        <f>[56]Series!$C120</f>
        <v>3.0682196112555403E-5</v>
      </c>
      <c r="BF15" s="4">
        <f>[57]Series!$C120</f>
        <v>3.0682196112555403E-5</v>
      </c>
      <c r="BG15" s="4">
        <f>[58]Series!$C120</f>
        <v>3.0682196112555403E-5</v>
      </c>
      <c r="BH15" s="4">
        <f>[59]Series!$C120</f>
        <v>3.0682196112555403E-5</v>
      </c>
      <c r="BI15" s="4">
        <f>[60]Series!$C120</f>
        <v>3.0682196112555403E-5</v>
      </c>
      <c r="BJ15">
        <f>[61]Series!$C120</f>
        <v>3.0682196112555403E-5</v>
      </c>
      <c r="BK15" s="4">
        <f>[62]Series!$C120</f>
        <v>3.0682196112555403E-5</v>
      </c>
      <c r="BL15" s="4">
        <f>[63]Series!$C120</f>
        <v>3.0682196112555403E-5</v>
      </c>
      <c r="BM15" s="4">
        <f>[64]Series!$C120</f>
        <v>3.0682196112555403E-5</v>
      </c>
      <c r="BN15" s="4">
        <f>[65]Series!$C120</f>
        <v>3.0682196112555403E-5</v>
      </c>
      <c r="BO15" s="4">
        <f>[66]Series!$C120</f>
        <v>3.0682196112555403E-5</v>
      </c>
      <c r="BP15" s="4">
        <f>[67]Series!$C120</f>
        <v>3.0682196112555403E-5</v>
      </c>
      <c r="BQ15" s="4">
        <f>[68]Series!$C120</f>
        <v>3.0682196112555403E-5</v>
      </c>
      <c r="BR15" s="4">
        <f>[69]Series!$C120</f>
        <v>3.0682196112555403E-5</v>
      </c>
      <c r="BS15" s="4">
        <f>[70]Series!$C120</f>
        <v>3.0682196112555403E-5</v>
      </c>
      <c r="BT15" s="4">
        <f>[71]Series!$C120</f>
        <v>3.0682196112555403E-5</v>
      </c>
      <c r="BU15" s="4">
        <f>[72]Series!$C120</f>
        <v>3.0682196112555403E-5</v>
      </c>
      <c r="BV15">
        <f>[73]Series!$C120</f>
        <v>3.0682196112555403E-5</v>
      </c>
      <c r="BW15" s="4">
        <f>[74]Series!$C120</f>
        <v>3.0682196112555403E-5</v>
      </c>
      <c r="BX15" s="4">
        <f>[75]Series!$C120</f>
        <v>3.0682196112555403E-5</v>
      </c>
      <c r="BY15" s="4">
        <f>[76]Series!$C120</f>
        <v>3.0682196112555403E-5</v>
      </c>
      <c r="BZ15" s="4">
        <f>[77]Series!$C120</f>
        <v>3.0682196112555403E-5</v>
      </c>
      <c r="CA15" s="4">
        <f>[78]Series!$C120</f>
        <v>3.0682196112555403E-5</v>
      </c>
      <c r="CB15" s="4">
        <f>[79]Series!$C120</f>
        <v>3.0682196112555403E-5</v>
      </c>
      <c r="CC15" s="4">
        <f>[80]Series!$C120</f>
        <v>3.0682196112555403E-5</v>
      </c>
      <c r="CD15" s="4">
        <f>[81]Series!$C120</f>
        <v>3.0682196112555403E-5</v>
      </c>
      <c r="CE15" s="4">
        <f>[82]Series!$C120</f>
        <v>3.0682196112555403E-5</v>
      </c>
      <c r="CF15" s="4">
        <f>[83]Series!$C120</f>
        <v>3.0682196112555403E-5</v>
      </c>
      <c r="CG15" s="4">
        <f>[84]Series!$C120</f>
        <v>3.0682196112555403E-5</v>
      </c>
      <c r="CH15">
        <f>[85]Series!$C120</f>
        <v>3.0682196112555403E-5</v>
      </c>
      <c r="CI15" s="4">
        <f>[86]Series!$C120</f>
        <v>3.0682196112555403E-5</v>
      </c>
      <c r="CJ15" s="4">
        <f>[87]Series!$C120</f>
        <v>3.0682196112555403E-5</v>
      </c>
      <c r="CK15" s="4">
        <f>[88]Series!$C120</f>
        <v>3.0682196112555403E-5</v>
      </c>
      <c r="CL15" s="4">
        <f>[89]Series!$C120</f>
        <v>3.0682196112555403E-5</v>
      </c>
      <c r="CM15" s="4">
        <f>[90]Series!$C120</f>
        <v>3.0682196112555403E-5</v>
      </c>
      <c r="CN15" s="4">
        <f>[91]Series!$C120</f>
        <v>3.0682196112555403E-5</v>
      </c>
      <c r="CO15" s="4">
        <f>[92]Series!$C120</f>
        <v>3.0682196112555403E-5</v>
      </c>
      <c r="CP15" s="4">
        <f>[93]Series!$C120</f>
        <v>3.0682196112555403E-5</v>
      </c>
      <c r="CQ15" s="4">
        <f>[94]Series!$C120</f>
        <v>3.0682196112555403E-5</v>
      </c>
      <c r="CR15" s="4">
        <f>[95]Series!$C120</f>
        <v>3.0682196112555403E-5</v>
      </c>
      <c r="CS15" s="4">
        <f>[96]Series!$C120</f>
        <v>3.0682196112555403E-5</v>
      </c>
      <c r="CT15">
        <f>[97]Series!$C120</f>
        <v>3.0682196112555403E-5</v>
      </c>
      <c r="CU15" s="4">
        <f>[98]Series!$C120</f>
        <v>3.0682196112555403E-5</v>
      </c>
      <c r="CV15" s="4">
        <f>[99]Series!$C120</f>
        <v>3.0682196112555403E-5</v>
      </c>
      <c r="CW15" s="4">
        <f>[100]Series!$C120</f>
        <v>3.0682196112555403E-5</v>
      </c>
      <c r="CX15" s="4">
        <f>[101]Series!$C120</f>
        <v>3.0682196112555403E-5</v>
      </c>
      <c r="CY15" s="4">
        <f>[102]Series!$C120</f>
        <v>3.0682196112555403E-5</v>
      </c>
      <c r="CZ15" s="4">
        <f>[103]Series!$C120</f>
        <v>3.0682196112555403E-5</v>
      </c>
      <c r="DA15" s="4">
        <f>[104]Series!$C120</f>
        <v>3.0682196112555403E-5</v>
      </c>
      <c r="DB15" s="4">
        <f>[105]Series!$C120</f>
        <v>3.0682196112555403E-5</v>
      </c>
      <c r="DC15" s="4">
        <f>[106]Series!$C120</f>
        <v>3.0682196112555403E-5</v>
      </c>
      <c r="DD15" s="4">
        <f>[107]Series!$C120</f>
        <v>3.0682196112555403E-5</v>
      </c>
      <c r="DE15" s="4">
        <f>[108]Series!$C120</f>
        <v>3.0682196112555403E-5</v>
      </c>
      <c r="DF15">
        <f>[109]Series!$C120</f>
        <v>3.0682196112555403E-5</v>
      </c>
      <c r="DG15" s="4">
        <f>[110]Series!$C120</f>
        <v>3.0682196112555403E-5</v>
      </c>
      <c r="DH15" s="4">
        <f>[111]Series!$C120</f>
        <v>3.0682196112555403E-5</v>
      </c>
      <c r="DI15" s="4">
        <f>[112]Series!$C120</f>
        <v>3.0682196112555403E-5</v>
      </c>
      <c r="DJ15" s="4">
        <f>[113]Series!$C120</f>
        <v>3.0682196112555403E-5</v>
      </c>
      <c r="DK15" s="4">
        <f>[114]Series!$C120</f>
        <v>3.0682196112555403E-5</v>
      </c>
      <c r="DL15" s="4">
        <f>[115]Series!$C120</f>
        <v>3.0682196112555403E-5</v>
      </c>
      <c r="DM15" s="4">
        <f>[116]Series!$C120</f>
        <v>3.0682196112555403E-5</v>
      </c>
      <c r="DN15" s="4">
        <f>[117]Series!$C120</f>
        <v>3.0682196112555403E-5</v>
      </c>
      <c r="DO15" s="4">
        <f>[118]Series!$C120</f>
        <v>3.0682196112555403E-5</v>
      </c>
      <c r="DP15" s="4">
        <f>[119]Series!$C120</f>
        <v>3.0682196112555403E-5</v>
      </c>
      <c r="DQ15" s="4">
        <f>[120]Series!$C120</f>
        <v>3.0682196112555403E-5</v>
      </c>
      <c r="DR15">
        <f>[121]Series!$C120</f>
        <v>3.0682196112555403E-5</v>
      </c>
      <c r="DS15" s="4">
        <f>[122]Series!$C120</f>
        <v>3.0682196112555403E-5</v>
      </c>
      <c r="DT15" s="4">
        <f>[123]Series!$C120</f>
        <v>3.0682196112555403E-5</v>
      </c>
      <c r="DU15" s="4">
        <f>[124]Series!$C120</f>
        <v>3.0682196112555403E-5</v>
      </c>
      <c r="DV15" s="4">
        <f>[125]Series!$C120</f>
        <v>3.0682196112555403E-5</v>
      </c>
      <c r="DW15" s="4">
        <f>[114]Series!$C120</f>
        <v>3.0682196112555403E-5</v>
      </c>
      <c r="DX15" s="4">
        <f>[115]Series!$C120</f>
        <v>3.0682196112555403E-5</v>
      </c>
      <c r="DY15" s="4">
        <f>[116]Series!$C120</f>
        <v>3.0682196112555403E-5</v>
      </c>
      <c r="DZ15" s="4">
        <f>[126]Series!$C120</f>
        <v>3.0682196112555403E-5</v>
      </c>
      <c r="EA15" s="4">
        <f>[127]Series!$C120</f>
        <v>3.0682196112555403E-5</v>
      </c>
      <c r="EB15" s="4">
        <f>[128]Series!$C120</f>
        <v>3.0682196112555403E-5</v>
      </c>
      <c r="EC15" s="4">
        <f>[129]Series!$C120</f>
        <v>3.0682196112555403E-5</v>
      </c>
      <c r="ED15">
        <f>[130]Series!$C120</f>
        <v>3.0682196112555403E-5</v>
      </c>
      <c r="EE15" s="4">
        <f>[131]Series!$C120</f>
        <v>3.0682196112555403E-5</v>
      </c>
      <c r="EF15" s="4">
        <f>[132]Series!$C120</f>
        <v>3.0682196112555403E-5</v>
      </c>
      <c r="EG15" s="4">
        <f>[133]Series!$C120</f>
        <v>3.0682196112555403E-5</v>
      </c>
      <c r="EH15" s="4">
        <f>[134]Series!$C120</f>
        <v>3.0682196112555403E-5</v>
      </c>
      <c r="EI15" s="4">
        <f>[135]Series!$C120</f>
        <v>3.0682196112555403E-5</v>
      </c>
      <c r="EJ15" s="4">
        <f>[136]Series!$C120</f>
        <v>3.0682196112555403E-5</v>
      </c>
      <c r="EK15" s="4">
        <f>[137]Series!$C120</f>
        <v>3.0682196112555403E-5</v>
      </c>
      <c r="EL15" s="4">
        <f>[138]Series!$C120</f>
        <v>3.0682196112555403E-5</v>
      </c>
      <c r="EM15" s="4">
        <f>[139]Series!$C120</f>
        <v>3.0682196112555403E-5</v>
      </c>
      <c r="EN15" s="4">
        <f>[140]Series!$C120</f>
        <v>3.0682196112555403E-5</v>
      </c>
      <c r="EO15" s="4">
        <f>[141]Series!$C120</f>
        <v>3.0682196112555403E-5</v>
      </c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 x14ac:dyDescent="0.3">
      <c r="A16" s="1">
        <v>39873</v>
      </c>
      <c r="B16">
        <f>[1]Series!$C121</f>
        <v>3.4116700046044607E-5</v>
      </c>
      <c r="C16">
        <f>[2]Series!$C121</f>
        <v>3.386071365469175E-5</v>
      </c>
      <c r="D16">
        <f>[3]Series!$C121</f>
        <v>3.379655588377163E-5</v>
      </c>
      <c r="E16">
        <f>[4]Series!$C121</f>
        <v>3.140877802378853E-5</v>
      </c>
      <c r="F16">
        <f>[5]Series!$C121</f>
        <v>3.1353296027183787E-5</v>
      </c>
      <c r="G16">
        <f>[6]Series!$C121</f>
        <v>3.1304050082203572E-5</v>
      </c>
      <c r="H16">
        <f>[7]Series!$C121</f>
        <v>3.1308287772769785E-5</v>
      </c>
      <c r="I16">
        <f>[8]Series!$C121</f>
        <v>3.2766494974173259E-5</v>
      </c>
      <c r="J16">
        <f>[9]Series!$C121</f>
        <v>3.11907833726333E-5</v>
      </c>
      <c r="K16">
        <f>[10]Series!$C121</f>
        <v>3.1118508287794594E-5</v>
      </c>
      <c r="L16">
        <f>[11]Series!$C121</f>
        <v>3.1064335682605464E-5</v>
      </c>
      <c r="M16">
        <f>[12]Series!$C121</f>
        <v>3.105305445090257E-5</v>
      </c>
      <c r="N16">
        <f>[13]Series!$C121</f>
        <v>3.0670423594581533E-5</v>
      </c>
      <c r="O16" s="4">
        <f>[14]Series!$C121</f>
        <v>3.0740603859155781E-5</v>
      </c>
      <c r="P16" s="4">
        <f>[15]Series!$C121</f>
        <v>3.0749030738476495E-5</v>
      </c>
      <c r="Q16" s="4">
        <f>[16]Series!$C121</f>
        <v>3.07564757111748E-5</v>
      </c>
      <c r="R16" s="4">
        <f>[17]Series!$C121</f>
        <v>3.0766636178719903E-5</v>
      </c>
      <c r="S16" s="4">
        <f>[18]Series!$C121</f>
        <v>3.0783417151358534E-5</v>
      </c>
      <c r="T16" s="4">
        <f>[19]Series!$C121</f>
        <v>3.0799724367652179E-5</v>
      </c>
      <c r="U16" s="4">
        <f>[20]Series!$C121</f>
        <v>3.0813324850971221E-5</v>
      </c>
      <c r="V16" s="4">
        <f>[21]Series!$C121</f>
        <v>3.0810988091745751E-5</v>
      </c>
      <c r="W16" s="4">
        <f>[22]Series!$C121</f>
        <v>3.0831985459632926E-5</v>
      </c>
      <c r="X16" s="4">
        <f>[23]Series!$C121</f>
        <v>3.0887798905782116E-5</v>
      </c>
      <c r="Y16" s="4">
        <f>[24]Series!$C121</f>
        <v>3.1013595982026557E-5</v>
      </c>
      <c r="Z16">
        <f>[25]Series!$C121</f>
        <v>3.1311074051669431E-5</v>
      </c>
      <c r="AA16" s="4">
        <f>[26]Series!$C121</f>
        <v>3.1311074051669431E-5</v>
      </c>
      <c r="AB16" s="4">
        <f>[27]Series!$C121</f>
        <v>3.1311074051669431E-5</v>
      </c>
      <c r="AC16" s="4">
        <f>[28]Series!$C121</f>
        <v>3.1311074051669431E-5</v>
      </c>
      <c r="AD16" s="4">
        <f>[29]Series!$C121</f>
        <v>3.1311074051669431E-5</v>
      </c>
      <c r="AE16" s="4">
        <f>[30]Series!$C121</f>
        <v>3.1311074051669431E-5</v>
      </c>
      <c r="AF16" s="4">
        <f>[31]Series!$C121</f>
        <v>3.1311074051669431E-5</v>
      </c>
      <c r="AG16" s="4">
        <f>[32]Series!$C121</f>
        <v>3.1311074051669431E-5</v>
      </c>
      <c r="AH16" s="4">
        <f>[33]Series!$C121</f>
        <v>3.1311074051669431E-5</v>
      </c>
      <c r="AI16" s="4">
        <f>[34]Series!$C121</f>
        <v>3.1311074051669431E-5</v>
      </c>
      <c r="AJ16" s="4">
        <f>[35]Series!$C121</f>
        <v>3.1311074051669431E-5</v>
      </c>
      <c r="AK16" s="4">
        <f>[36]Series!$C121</f>
        <v>3.1311074051669431E-5</v>
      </c>
      <c r="AL16" s="4">
        <f>[37]Series!$C121</f>
        <v>3.1311074051669431E-5</v>
      </c>
      <c r="AM16" s="4">
        <f>[38]Series!$C121</f>
        <v>3.1311074051669431E-5</v>
      </c>
      <c r="AN16" s="4">
        <f>[39]Series!$C121</f>
        <v>3.1311074051669431E-5</v>
      </c>
      <c r="AO16" s="4">
        <f>[40]Series!$C121</f>
        <v>3.1311074051669431E-5</v>
      </c>
      <c r="AP16" s="4">
        <f>[41]Series!$C121</f>
        <v>3.1311074051669431E-5</v>
      </c>
      <c r="AQ16" s="4">
        <f>[42]Series!$C121</f>
        <v>3.1311074051669431E-5</v>
      </c>
      <c r="AR16" s="4">
        <f>[43]Series!$C121</f>
        <v>3.1311074051669431E-5</v>
      </c>
      <c r="AS16" s="4">
        <f>[44]Series!$C121</f>
        <v>3.1311074051669431E-5</v>
      </c>
      <c r="AT16" s="4">
        <f>[45]Series!$C121</f>
        <v>3.1311074051669431E-5</v>
      </c>
      <c r="AU16" s="4">
        <f>[46]Series!$C121</f>
        <v>3.1311074051669431E-5</v>
      </c>
      <c r="AV16" s="4">
        <f>[47]Series!$C121</f>
        <v>3.1311074051669431E-5</v>
      </c>
      <c r="AW16" s="4">
        <f>[48]Series!$C121</f>
        <v>3.1311074051669431E-5</v>
      </c>
      <c r="AX16">
        <f>[49]Series!$C121</f>
        <v>3.1311074051669431E-5</v>
      </c>
      <c r="AY16" s="4">
        <f>[50]Series!$C121</f>
        <v>3.1311074051669431E-5</v>
      </c>
      <c r="AZ16" s="4">
        <f>[51]Series!$C121</f>
        <v>3.1311074051669431E-5</v>
      </c>
      <c r="BA16" s="4">
        <f>[52]Series!$C121</f>
        <v>3.1311074051669431E-5</v>
      </c>
      <c r="BB16" s="4">
        <f>[53]Series!$C121</f>
        <v>3.1311074051669431E-5</v>
      </c>
      <c r="BC16" s="4">
        <f>[54]Series!$C121</f>
        <v>3.1311074051669431E-5</v>
      </c>
      <c r="BD16" s="4">
        <f>[55]Series!$C121</f>
        <v>3.1311074051669431E-5</v>
      </c>
      <c r="BE16" s="4">
        <f>[56]Series!$C121</f>
        <v>3.1311074051669431E-5</v>
      </c>
      <c r="BF16" s="4">
        <f>[57]Series!$C121</f>
        <v>3.1311074051669431E-5</v>
      </c>
      <c r="BG16" s="4">
        <f>[58]Series!$C121</f>
        <v>3.1311074051669431E-5</v>
      </c>
      <c r="BH16" s="4">
        <f>[59]Series!$C121</f>
        <v>3.1311074051669431E-5</v>
      </c>
      <c r="BI16" s="4">
        <f>[60]Series!$C121</f>
        <v>3.1311074051669431E-5</v>
      </c>
      <c r="BJ16">
        <f>[61]Series!$C121</f>
        <v>3.1311074051669431E-5</v>
      </c>
      <c r="BK16" s="4">
        <f>[62]Series!$C121</f>
        <v>3.1311074051669431E-5</v>
      </c>
      <c r="BL16" s="4">
        <f>[63]Series!$C121</f>
        <v>3.1311074051669431E-5</v>
      </c>
      <c r="BM16" s="4">
        <f>[64]Series!$C121</f>
        <v>3.1311074051669431E-5</v>
      </c>
      <c r="BN16" s="4">
        <f>[65]Series!$C121</f>
        <v>3.1311074051669431E-5</v>
      </c>
      <c r="BO16" s="4">
        <f>[66]Series!$C121</f>
        <v>3.1311074051669431E-5</v>
      </c>
      <c r="BP16" s="4">
        <f>[67]Series!$C121</f>
        <v>3.1311074051669431E-5</v>
      </c>
      <c r="BQ16" s="4">
        <f>[68]Series!$C121</f>
        <v>3.1311074051669431E-5</v>
      </c>
      <c r="BR16" s="4">
        <f>[69]Series!$C121</f>
        <v>3.1311074051669431E-5</v>
      </c>
      <c r="BS16" s="4">
        <f>[70]Series!$C121</f>
        <v>3.1311074051669431E-5</v>
      </c>
      <c r="BT16" s="4">
        <f>[71]Series!$C121</f>
        <v>3.1311074051669431E-5</v>
      </c>
      <c r="BU16" s="4">
        <f>[72]Series!$C121</f>
        <v>3.1311074051669431E-5</v>
      </c>
      <c r="BV16">
        <f>[73]Series!$C121</f>
        <v>3.1311074051669431E-5</v>
      </c>
      <c r="BW16" s="4">
        <f>[74]Series!$C121</f>
        <v>3.1311074051669431E-5</v>
      </c>
      <c r="BX16" s="4">
        <f>[75]Series!$C121</f>
        <v>3.1311074051669431E-5</v>
      </c>
      <c r="BY16" s="4">
        <f>[76]Series!$C121</f>
        <v>3.1311074051669431E-5</v>
      </c>
      <c r="BZ16" s="4">
        <f>[77]Series!$C121</f>
        <v>3.1311074051669431E-5</v>
      </c>
      <c r="CA16" s="4">
        <f>[78]Series!$C121</f>
        <v>3.1311074051669431E-5</v>
      </c>
      <c r="CB16" s="4">
        <f>[79]Series!$C121</f>
        <v>3.1311074051669431E-5</v>
      </c>
      <c r="CC16" s="4">
        <f>[80]Series!$C121</f>
        <v>3.1311074051669431E-5</v>
      </c>
      <c r="CD16" s="4">
        <f>[81]Series!$C121</f>
        <v>3.1311074051669431E-5</v>
      </c>
      <c r="CE16" s="4">
        <f>[82]Series!$C121</f>
        <v>3.1311074051669431E-5</v>
      </c>
      <c r="CF16" s="4">
        <f>[83]Series!$C121</f>
        <v>3.1311074051669431E-5</v>
      </c>
      <c r="CG16" s="4">
        <f>[84]Series!$C121</f>
        <v>3.1311074051669431E-5</v>
      </c>
      <c r="CH16">
        <f>[85]Series!$C121</f>
        <v>3.1311074051669431E-5</v>
      </c>
      <c r="CI16" s="4">
        <f>[86]Series!$C121</f>
        <v>3.1311074051669431E-5</v>
      </c>
      <c r="CJ16" s="4">
        <f>[87]Series!$C121</f>
        <v>3.1311074051669431E-5</v>
      </c>
      <c r="CK16" s="4">
        <f>[88]Series!$C121</f>
        <v>3.1311074051669431E-5</v>
      </c>
      <c r="CL16" s="4">
        <f>[89]Series!$C121</f>
        <v>3.1311074051669431E-5</v>
      </c>
      <c r="CM16" s="4">
        <f>[90]Series!$C121</f>
        <v>3.1311074051669431E-5</v>
      </c>
      <c r="CN16" s="4">
        <f>[91]Series!$C121</f>
        <v>3.1311074051669431E-5</v>
      </c>
      <c r="CO16" s="4">
        <f>[92]Series!$C121</f>
        <v>3.1311074051669431E-5</v>
      </c>
      <c r="CP16" s="4">
        <f>[93]Series!$C121</f>
        <v>3.1311074051669431E-5</v>
      </c>
      <c r="CQ16" s="4">
        <f>[94]Series!$C121</f>
        <v>3.1311074051669431E-5</v>
      </c>
      <c r="CR16" s="4">
        <f>[95]Series!$C121</f>
        <v>3.1311074051669431E-5</v>
      </c>
      <c r="CS16" s="4">
        <f>[96]Series!$C121</f>
        <v>3.1311074051669431E-5</v>
      </c>
      <c r="CT16">
        <f>[97]Series!$C121</f>
        <v>3.1311074051669431E-5</v>
      </c>
      <c r="CU16" s="4">
        <f>[98]Series!$C121</f>
        <v>3.1311074051669431E-5</v>
      </c>
      <c r="CV16" s="4">
        <f>[99]Series!$C121</f>
        <v>3.1311074051669431E-5</v>
      </c>
      <c r="CW16" s="4">
        <f>[100]Series!$C121</f>
        <v>3.1311074051669431E-5</v>
      </c>
      <c r="CX16" s="4">
        <f>[101]Series!$C121</f>
        <v>3.1311074051669431E-5</v>
      </c>
      <c r="CY16" s="4">
        <f>[102]Series!$C121</f>
        <v>3.1311074051669431E-5</v>
      </c>
      <c r="CZ16" s="4">
        <f>[103]Series!$C121</f>
        <v>3.1311074051669431E-5</v>
      </c>
      <c r="DA16" s="4">
        <f>[104]Series!$C121</f>
        <v>3.1311074051669431E-5</v>
      </c>
      <c r="DB16" s="4">
        <f>[105]Series!$C121</f>
        <v>3.1311074051669431E-5</v>
      </c>
      <c r="DC16" s="4">
        <f>[106]Series!$C121</f>
        <v>3.1311074051669431E-5</v>
      </c>
      <c r="DD16" s="4">
        <f>[107]Series!$C121</f>
        <v>3.1311074051669431E-5</v>
      </c>
      <c r="DE16" s="4">
        <f>[108]Series!$C121</f>
        <v>3.1311074051669431E-5</v>
      </c>
      <c r="DF16">
        <f>[109]Series!$C121</f>
        <v>3.1311074051669431E-5</v>
      </c>
      <c r="DG16" s="4">
        <f>[110]Series!$C121</f>
        <v>3.1311074051669431E-5</v>
      </c>
      <c r="DH16" s="4">
        <f>[111]Series!$C121</f>
        <v>3.1311074051669431E-5</v>
      </c>
      <c r="DI16" s="4">
        <f>[112]Series!$C121</f>
        <v>3.1311074051669431E-5</v>
      </c>
      <c r="DJ16" s="4">
        <f>[113]Series!$C121</f>
        <v>3.1311074051669431E-5</v>
      </c>
      <c r="DK16" s="4">
        <f>[114]Series!$C121</f>
        <v>3.1311074051669431E-5</v>
      </c>
      <c r="DL16" s="4">
        <f>[115]Series!$C121</f>
        <v>3.1311074051669431E-5</v>
      </c>
      <c r="DM16" s="4">
        <f>[116]Series!$C121</f>
        <v>3.1311074051669431E-5</v>
      </c>
      <c r="DN16" s="4">
        <f>[117]Series!$C121</f>
        <v>3.1311074051669431E-5</v>
      </c>
      <c r="DO16" s="4">
        <f>[118]Series!$C121</f>
        <v>3.1311074051669431E-5</v>
      </c>
      <c r="DP16" s="4">
        <f>[119]Series!$C121</f>
        <v>3.1311074051669431E-5</v>
      </c>
      <c r="DQ16" s="4">
        <f>[120]Series!$C121</f>
        <v>3.1311074051669431E-5</v>
      </c>
      <c r="DR16">
        <f>[121]Series!$C121</f>
        <v>3.1311074051669431E-5</v>
      </c>
      <c r="DS16" s="4">
        <f>[122]Series!$C121</f>
        <v>3.1311074051669431E-5</v>
      </c>
      <c r="DT16" s="4">
        <f>[123]Series!$C121</f>
        <v>3.1311074051669431E-5</v>
      </c>
      <c r="DU16" s="4">
        <f>[124]Series!$C121</f>
        <v>3.1311074051669431E-5</v>
      </c>
      <c r="DV16" s="4">
        <f>[125]Series!$C121</f>
        <v>3.1311074051669431E-5</v>
      </c>
      <c r="DW16" s="4">
        <f>[114]Series!$C121</f>
        <v>3.1311074051669431E-5</v>
      </c>
      <c r="DX16" s="4">
        <f>[115]Series!$C121</f>
        <v>3.1311074051669431E-5</v>
      </c>
      <c r="DY16" s="4">
        <f>[116]Series!$C121</f>
        <v>3.1311074051669431E-5</v>
      </c>
      <c r="DZ16" s="4">
        <f>[126]Series!$C121</f>
        <v>3.1311074051669431E-5</v>
      </c>
      <c r="EA16" s="4">
        <f>[127]Series!$C121</f>
        <v>3.1311074051669431E-5</v>
      </c>
      <c r="EB16" s="4">
        <f>[128]Series!$C121</f>
        <v>3.1311074051669431E-5</v>
      </c>
      <c r="EC16" s="4">
        <f>[129]Series!$C121</f>
        <v>3.1311074051669431E-5</v>
      </c>
      <c r="ED16">
        <f>[130]Series!$C121</f>
        <v>3.1311074051669431E-5</v>
      </c>
      <c r="EE16" s="4">
        <f>[131]Series!$C121</f>
        <v>3.1311074051669431E-5</v>
      </c>
      <c r="EF16" s="4">
        <f>[132]Series!$C121</f>
        <v>3.1311074051669431E-5</v>
      </c>
      <c r="EG16" s="4">
        <f>[133]Series!$C121</f>
        <v>3.1311074051669431E-5</v>
      </c>
      <c r="EH16" s="4">
        <f>[134]Series!$C121</f>
        <v>3.1311074051669431E-5</v>
      </c>
      <c r="EI16" s="4">
        <f>[135]Series!$C121</f>
        <v>3.1311074051669431E-5</v>
      </c>
      <c r="EJ16" s="4">
        <f>[136]Series!$C121</f>
        <v>3.1311074051669431E-5</v>
      </c>
      <c r="EK16" s="4">
        <f>[137]Series!$C121</f>
        <v>3.1311074051669431E-5</v>
      </c>
      <c r="EL16" s="4">
        <f>[138]Series!$C121</f>
        <v>3.1311074051669431E-5</v>
      </c>
      <c r="EM16" s="4">
        <f>[139]Series!$C121</f>
        <v>3.1311074051669431E-5</v>
      </c>
      <c r="EN16" s="4">
        <f>[140]Series!$C121</f>
        <v>3.1311074051669431E-5</v>
      </c>
      <c r="EO16" s="4">
        <f>[141]Series!$C121</f>
        <v>3.1311074051669431E-5</v>
      </c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58" x14ac:dyDescent="0.3">
      <c r="A17" s="1">
        <v>39904</v>
      </c>
      <c r="B17">
        <f>[1]Series!$C122</f>
        <v>3.4150487961371135E-5</v>
      </c>
      <c r="C17">
        <f>[2]Series!$C122</f>
        <v>3.4059196277554567E-5</v>
      </c>
      <c r="D17">
        <f>[3]Series!$C122</f>
        <v>3.403203951702417E-5</v>
      </c>
      <c r="E17">
        <f>[4]Series!$C122</f>
        <v>3.3437879174753376E-5</v>
      </c>
      <c r="F17">
        <f>[5]Series!$C122</f>
        <v>3.2713212227211997E-5</v>
      </c>
      <c r="G17">
        <f>[6]Series!$C122</f>
        <v>3.267922462444705E-5</v>
      </c>
      <c r="H17">
        <f>[7]Series!$C122</f>
        <v>3.2538794112763969E-5</v>
      </c>
      <c r="I17">
        <f>[8]Series!$C122</f>
        <v>3.3591774302025543E-5</v>
      </c>
      <c r="J17">
        <f>[9]Series!$C122</f>
        <v>3.2451001527483677E-5</v>
      </c>
      <c r="K17">
        <f>[10]Series!$C122</f>
        <v>3.2400833397753411E-5</v>
      </c>
      <c r="L17">
        <f>[11]Series!$C122</f>
        <v>3.2351860882093974E-5</v>
      </c>
      <c r="M17">
        <f>[12]Series!$C122</f>
        <v>3.2349638656672054E-5</v>
      </c>
      <c r="N17">
        <f>[13]Series!$C122</f>
        <v>3.1548926604775876E-5</v>
      </c>
      <c r="O17" s="4">
        <f>[14]Series!$C122</f>
        <v>3.1656313435747446E-5</v>
      </c>
      <c r="P17" s="4">
        <f>[15]Series!$C122</f>
        <v>3.1707858138016159E-5</v>
      </c>
      <c r="Q17" s="4">
        <f>[16]Series!$C122</f>
        <v>3.1750641233449056E-5</v>
      </c>
      <c r="R17" s="4">
        <f>[17]Series!$C122</f>
        <v>3.1786784505350043E-5</v>
      </c>
      <c r="S17" s="4">
        <f>[18]Series!$C122</f>
        <v>3.1813239860463253E-5</v>
      </c>
      <c r="T17" s="4">
        <f>[19]Series!$C122</f>
        <v>3.1845990134446605E-5</v>
      </c>
      <c r="U17" s="4">
        <f>[20]Series!$C122</f>
        <v>3.1870561391004062E-5</v>
      </c>
      <c r="V17" s="4">
        <f>[21]Series!$C122</f>
        <v>3.1876777876779982E-5</v>
      </c>
      <c r="W17" s="4">
        <f>[22]Series!$C122</f>
        <v>3.1901748564953382E-5</v>
      </c>
      <c r="X17" s="4">
        <f>[23]Series!$C122</f>
        <v>3.1993973878389651E-5</v>
      </c>
      <c r="Y17" s="4">
        <f>[24]Series!$C122</f>
        <v>3.2153086144453308E-5</v>
      </c>
      <c r="Z17">
        <f>[25]Series!$C122</f>
        <v>3.121238825932508E-5</v>
      </c>
      <c r="AA17" s="4">
        <f>[26]Series!$C122</f>
        <v>3.121238825932508E-5</v>
      </c>
      <c r="AB17" s="4">
        <f>[27]Series!$C122</f>
        <v>3.121238825932508E-5</v>
      </c>
      <c r="AC17" s="4">
        <f>[28]Series!$C122</f>
        <v>3.121238825932508E-5</v>
      </c>
      <c r="AD17" s="4">
        <f>[29]Series!$C122</f>
        <v>3.121238825932508E-5</v>
      </c>
      <c r="AE17" s="4">
        <f>[30]Series!$C122</f>
        <v>3.121238825932508E-5</v>
      </c>
      <c r="AF17" s="4">
        <f>[31]Series!$C122</f>
        <v>3.121238825932508E-5</v>
      </c>
      <c r="AG17" s="4">
        <f>[32]Series!$C122</f>
        <v>3.121238825932508E-5</v>
      </c>
      <c r="AH17" s="4">
        <f>[33]Series!$C122</f>
        <v>3.121238825932508E-5</v>
      </c>
      <c r="AI17" s="4">
        <f>[34]Series!$C122</f>
        <v>3.121238825932508E-5</v>
      </c>
      <c r="AJ17" s="4">
        <f>[35]Series!$C122</f>
        <v>3.121238825932508E-5</v>
      </c>
      <c r="AK17" s="4">
        <f>[36]Series!$C122</f>
        <v>3.121238825932508E-5</v>
      </c>
      <c r="AL17" s="4">
        <f>[37]Series!$C122</f>
        <v>3.121238825932508E-5</v>
      </c>
      <c r="AM17" s="4">
        <f>[38]Series!$C122</f>
        <v>3.121238825932508E-5</v>
      </c>
      <c r="AN17" s="4">
        <f>[39]Series!$C122</f>
        <v>3.121238825932508E-5</v>
      </c>
      <c r="AO17" s="4">
        <f>[40]Series!$C122</f>
        <v>3.121238825932508E-5</v>
      </c>
      <c r="AP17" s="4">
        <f>[41]Series!$C122</f>
        <v>3.121238825932508E-5</v>
      </c>
      <c r="AQ17" s="4">
        <f>[42]Series!$C122</f>
        <v>3.121238825932508E-5</v>
      </c>
      <c r="AR17" s="4">
        <f>[43]Series!$C122</f>
        <v>3.121238825932508E-5</v>
      </c>
      <c r="AS17" s="4">
        <f>[44]Series!$C122</f>
        <v>3.121238825932508E-5</v>
      </c>
      <c r="AT17" s="4">
        <f>[45]Series!$C122</f>
        <v>3.121238825932508E-5</v>
      </c>
      <c r="AU17" s="4">
        <f>[46]Series!$C122</f>
        <v>3.121238825932508E-5</v>
      </c>
      <c r="AV17" s="4">
        <f>[47]Series!$C122</f>
        <v>3.121238825932508E-5</v>
      </c>
      <c r="AW17" s="4">
        <f>[48]Series!$C122</f>
        <v>3.121238825932508E-5</v>
      </c>
      <c r="AX17">
        <f>[49]Series!$C122</f>
        <v>3.121238825932508E-5</v>
      </c>
      <c r="AY17" s="4">
        <f>[50]Series!$C122</f>
        <v>3.121238825932508E-5</v>
      </c>
      <c r="AZ17" s="4">
        <f>[51]Series!$C122</f>
        <v>3.121238825932508E-5</v>
      </c>
      <c r="BA17" s="4">
        <f>[52]Series!$C122</f>
        <v>3.121238825932508E-5</v>
      </c>
      <c r="BB17" s="4">
        <f>[53]Series!$C122</f>
        <v>3.121238825932508E-5</v>
      </c>
      <c r="BC17" s="4">
        <f>[54]Series!$C122</f>
        <v>3.121238825932508E-5</v>
      </c>
      <c r="BD17" s="4">
        <f>[55]Series!$C122</f>
        <v>3.121238825932508E-5</v>
      </c>
      <c r="BE17" s="4">
        <f>[56]Series!$C122</f>
        <v>3.121238825932508E-5</v>
      </c>
      <c r="BF17" s="4">
        <f>[57]Series!$C122</f>
        <v>3.121238825932508E-5</v>
      </c>
      <c r="BG17" s="4">
        <f>[58]Series!$C122</f>
        <v>3.121238825932508E-5</v>
      </c>
      <c r="BH17" s="4">
        <f>[59]Series!$C122</f>
        <v>3.121238825932508E-5</v>
      </c>
      <c r="BI17" s="4">
        <f>[60]Series!$C122</f>
        <v>3.121238825932508E-5</v>
      </c>
      <c r="BJ17">
        <f>[61]Series!$C122</f>
        <v>3.121238825932508E-5</v>
      </c>
      <c r="BK17" s="4">
        <f>[62]Series!$C122</f>
        <v>3.121238825932508E-5</v>
      </c>
      <c r="BL17" s="4">
        <f>[63]Series!$C122</f>
        <v>3.121238825932508E-5</v>
      </c>
      <c r="BM17" s="4">
        <f>[64]Series!$C122</f>
        <v>3.121238825932508E-5</v>
      </c>
      <c r="BN17" s="4">
        <f>[65]Series!$C122</f>
        <v>3.121238825932508E-5</v>
      </c>
      <c r="BO17" s="4">
        <f>[66]Series!$C122</f>
        <v>3.121238825932508E-5</v>
      </c>
      <c r="BP17" s="4">
        <f>[67]Series!$C122</f>
        <v>3.121238825932508E-5</v>
      </c>
      <c r="BQ17" s="4">
        <f>[68]Series!$C122</f>
        <v>3.121238825932508E-5</v>
      </c>
      <c r="BR17" s="4">
        <f>[69]Series!$C122</f>
        <v>3.121238825932508E-5</v>
      </c>
      <c r="BS17" s="4">
        <f>[70]Series!$C122</f>
        <v>3.121238825932508E-5</v>
      </c>
      <c r="BT17" s="4">
        <f>[71]Series!$C122</f>
        <v>3.121238825932508E-5</v>
      </c>
      <c r="BU17" s="4">
        <f>[72]Series!$C122</f>
        <v>3.121238825932508E-5</v>
      </c>
      <c r="BV17">
        <f>[73]Series!$C122</f>
        <v>3.121238825932508E-5</v>
      </c>
      <c r="BW17" s="4">
        <f>[74]Series!$C122</f>
        <v>3.121238825932508E-5</v>
      </c>
      <c r="BX17" s="4">
        <f>[75]Series!$C122</f>
        <v>3.121238825932508E-5</v>
      </c>
      <c r="BY17" s="4">
        <f>[76]Series!$C122</f>
        <v>3.121238825932508E-5</v>
      </c>
      <c r="BZ17" s="4">
        <f>[77]Series!$C122</f>
        <v>3.121238825932508E-5</v>
      </c>
      <c r="CA17" s="4">
        <f>[78]Series!$C122</f>
        <v>3.121238825932508E-5</v>
      </c>
      <c r="CB17" s="4">
        <f>[79]Series!$C122</f>
        <v>3.121238825932508E-5</v>
      </c>
      <c r="CC17" s="4">
        <f>[80]Series!$C122</f>
        <v>3.121238825932508E-5</v>
      </c>
      <c r="CD17" s="4">
        <f>[81]Series!$C122</f>
        <v>3.121238825932508E-5</v>
      </c>
      <c r="CE17" s="4">
        <f>[82]Series!$C122</f>
        <v>3.121238825932508E-5</v>
      </c>
      <c r="CF17" s="4">
        <f>[83]Series!$C122</f>
        <v>3.121238825932508E-5</v>
      </c>
      <c r="CG17" s="4">
        <f>[84]Series!$C122</f>
        <v>3.121238825932508E-5</v>
      </c>
      <c r="CH17">
        <f>[85]Series!$C122</f>
        <v>3.121238825932508E-5</v>
      </c>
      <c r="CI17" s="4">
        <f>[86]Series!$C122</f>
        <v>3.121238825932508E-5</v>
      </c>
      <c r="CJ17" s="4">
        <f>[87]Series!$C122</f>
        <v>3.121238825932508E-5</v>
      </c>
      <c r="CK17" s="4">
        <f>[88]Series!$C122</f>
        <v>3.121238825932508E-5</v>
      </c>
      <c r="CL17" s="4">
        <f>[89]Series!$C122</f>
        <v>3.121238825932508E-5</v>
      </c>
      <c r="CM17" s="4">
        <f>[90]Series!$C122</f>
        <v>3.121238825932508E-5</v>
      </c>
      <c r="CN17" s="4">
        <f>[91]Series!$C122</f>
        <v>3.121238825932508E-5</v>
      </c>
      <c r="CO17" s="4">
        <f>[92]Series!$C122</f>
        <v>3.121238825932508E-5</v>
      </c>
      <c r="CP17" s="4">
        <f>[93]Series!$C122</f>
        <v>3.121238825932508E-5</v>
      </c>
      <c r="CQ17" s="4">
        <f>[94]Series!$C122</f>
        <v>3.121238825932508E-5</v>
      </c>
      <c r="CR17" s="4">
        <f>[95]Series!$C122</f>
        <v>3.121238825932508E-5</v>
      </c>
      <c r="CS17" s="4">
        <f>[96]Series!$C122</f>
        <v>3.121238825932508E-5</v>
      </c>
      <c r="CT17">
        <f>[97]Series!$C122</f>
        <v>3.121238825932508E-5</v>
      </c>
      <c r="CU17" s="4">
        <f>[98]Series!$C122</f>
        <v>3.121238825932508E-5</v>
      </c>
      <c r="CV17" s="4">
        <f>[99]Series!$C122</f>
        <v>3.121238825932508E-5</v>
      </c>
      <c r="CW17" s="4">
        <f>[100]Series!$C122</f>
        <v>3.121238825932508E-5</v>
      </c>
      <c r="CX17" s="4">
        <f>[101]Series!$C122</f>
        <v>3.121238825932508E-5</v>
      </c>
      <c r="CY17" s="4">
        <f>[102]Series!$C122</f>
        <v>3.121238825932508E-5</v>
      </c>
      <c r="CZ17" s="4">
        <f>[103]Series!$C122</f>
        <v>3.121238825932508E-5</v>
      </c>
      <c r="DA17" s="4">
        <f>[104]Series!$C122</f>
        <v>3.121238825932508E-5</v>
      </c>
      <c r="DB17" s="4">
        <f>[105]Series!$C122</f>
        <v>3.121238825932508E-5</v>
      </c>
      <c r="DC17" s="4">
        <f>[106]Series!$C122</f>
        <v>3.121238825932508E-5</v>
      </c>
      <c r="DD17" s="4">
        <f>[107]Series!$C122</f>
        <v>3.121238825932508E-5</v>
      </c>
      <c r="DE17" s="4">
        <f>[108]Series!$C122</f>
        <v>3.121238825932508E-5</v>
      </c>
      <c r="DF17">
        <f>[109]Series!$C122</f>
        <v>3.121238825932508E-5</v>
      </c>
      <c r="DG17" s="4">
        <f>[110]Series!$C122</f>
        <v>3.121238825932508E-5</v>
      </c>
      <c r="DH17" s="4">
        <f>[111]Series!$C122</f>
        <v>3.121238825932508E-5</v>
      </c>
      <c r="DI17" s="4">
        <f>[112]Series!$C122</f>
        <v>3.121238825932508E-5</v>
      </c>
      <c r="DJ17" s="4">
        <f>[113]Series!$C122</f>
        <v>3.121238825932508E-5</v>
      </c>
      <c r="DK17" s="4">
        <f>[114]Series!$C122</f>
        <v>3.121238825932508E-5</v>
      </c>
      <c r="DL17" s="4">
        <f>[115]Series!$C122</f>
        <v>3.121238825932508E-5</v>
      </c>
      <c r="DM17" s="4">
        <f>[116]Series!$C122</f>
        <v>3.121238825932508E-5</v>
      </c>
      <c r="DN17" s="4">
        <f>[117]Series!$C122</f>
        <v>3.121238825932508E-5</v>
      </c>
      <c r="DO17" s="4">
        <f>[118]Series!$C122</f>
        <v>3.121238825932508E-5</v>
      </c>
      <c r="DP17" s="4">
        <f>[119]Series!$C122</f>
        <v>3.121238825932508E-5</v>
      </c>
      <c r="DQ17" s="4">
        <f>[120]Series!$C122</f>
        <v>3.121238825932508E-5</v>
      </c>
      <c r="DR17">
        <f>[121]Series!$C122</f>
        <v>3.121238825932508E-5</v>
      </c>
      <c r="DS17" s="4">
        <f>[122]Series!$C122</f>
        <v>3.121238825932508E-5</v>
      </c>
      <c r="DT17" s="4">
        <f>[123]Series!$C122</f>
        <v>3.121238825932508E-5</v>
      </c>
      <c r="DU17" s="4">
        <f>[124]Series!$C122</f>
        <v>3.121238825932508E-5</v>
      </c>
      <c r="DV17" s="4">
        <f>[125]Series!$C122</f>
        <v>3.121238825932508E-5</v>
      </c>
      <c r="DW17" s="4">
        <f>[114]Series!$C122</f>
        <v>3.121238825932508E-5</v>
      </c>
      <c r="DX17" s="4">
        <f>[115]Series!$C122</f>
        <v>3.121238825932508E-5</v>
      </c>
      <c r="DY17" s="4">
        <f>[116]Series!$C122</f>
        <v>3.121238825932508E-5</v>
      </c>
      <c r="DZ17" s="4">
        <f>[126]Series!$C122</f>
        <v>3.121238825932508E-5</v>
      </c>
      <c r="EA17" s="4">
        <f>[127]Series!$C122</f>
        <v>3.121238825932508E-5</v>
      </c>
      <c r="EB17" s="4">
        <f>[128]Series!$C122</f>
        <v>3.121238825932508E-5</v>
      </c>
      <c r="EC17" s="4">
        <f>[129]Series!$C122</f>
        <v>3.121238825932508E-5</v>
      </c>
      <c r="ED17">
        <f>[130]Series!$C122</f>
        <v>3.121238825932508E-5</v>
      </c>
      <c r="EE17" s="4">
        <f>[131]Series!$C122</f>
        <v>3.121238825932508E-5</v>
      </c>
      <c r="EF17" s="4">
        <f>[132]Series!$C122</f>
        <v>3.121238825932508E-5</v>
      </c>
      <c r="EG17" s="4">
        <f>[133]Series!$C122</f>
        <v>3.121238825932508E-5</v>
      </c>
      <c r="EH17" s="4">
        <f>[134]Series!$C122</f>
        <v>3.121238825932508E-5</v>
      </c>
      <c r="EI17" s="4">
        <f>[135]Series!$C122</f>
        <v>3.121238825932508E-5</v>
      </c>
      <c r="EJ17" s="4">
        <f>[136]Series!$C122</f>
        <v>3.121238825932508E-5</v>
      </c>
      <c r="EK17" s="4">
        <f>[137]Series!$C122</f>
        <v>3.121238825932508E-5</v>
      </c>
      <c r="EL17" s="4">
        <f>[138]Series!$C122</f>
        <v>3.121238825932508E-5</v>
      </c>
      <c r="EM17" s="4">
        <f>[139]Series!$C122</f>
        <v>3.121238825932508E-5</v>
      </c>
      <c r="EN17" s="4">
        <f>[140]Series!$C122</f>
        <v>3.121238825932508E-5</v>
      </c>
      <c r="EO17" s="4">
        <f>[141]Series!$C122</f>
        <v>3.121238825932508E-5</v>
      </c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58" x14ac:dyDescent="0.3">
      <c r="A18" s="1">
        <v>39934</v>
      </c>
      <c r="B18">
        <f>[1]Series!$C123</f>
        <v>3.4665611451147927E-5</v>
      </c>
      <c r="C18">
        <f>[2]Series!$C123</f>
        <v>3.4619036859119505E-5</v>
      </c>
      <c r="D18">
        <f>[3]Series!$C123</f>
        <v>3.4599715604208769E-5</v>
      </c>
      <c r="E18">
        <f>[4]Series!$C123</f>
        <v>3.4081074960753311E-5</v>
      </c>
      <c r="F18">
        <f>[5]Series!$C123</f>
        <v>3.3932142028867203E-5</v>
      </c>
      <c r="G18">
        <f>[6]Series!$C123</f>
        <v>3.2856500571690508E-5</v>
      </c>
      <c r="H18">
        <f>[7]Series!$C123</f>
        <v>3.2548718593648711E-5</v>
      </c>
      <c r="I18">
        <f>[8]Series!$C123</f>
        <v>3.4037632134373308E-5</v>
      </c>
      <c r="J18">
        <f>[9]Series!$C123</f>
        <v>3.2460636978542074E-5</v>
      </c>
      <c r="K18">
        <f>[10]Series!$C123</f>
        <v>3.2403852323599863E-5</v>
      </c>
      <c r="L18">
        <f>[11]Series!$C123</f>
        <v>3.2344629233794241E-5</v>
      </c>
      <c r="M18">
        <f>[12]Series!$C123</f>
        <v>3.2342782689937496E-5</v>
      </c>
      <c r="N18">
        <f>[13]Series!$C123</f>
        <v>3.1810904532029114E-5</v>
      </c>
      <c r="O18" s="4">
        <f>[14]Series!$C123</f>
        <v>3.1856145683747253E-5</v>
      </c>
      <c r="P18" s="4">
        <f>[15]Series!$C123</f>
        <v>3.1894864806232908E-5</v>
      </c>
      <c r="Q18" s="4">
        <f>[16]Series!$C123</f>
        <v>3.1906011184999476E-5</v>
      </c>
      <c r="R18" s="4">
        <f>[17]Series!$C123</f>
        <v>3.1943224817747964E-5</v>
      </c>
      <c r="S18" s="4">
        <f>[18]Series!$C123</f>
        <v>3.1962611104220609E-5</v>
      </c>
      <c r="T18" s="4">
        <f>[19]Series!$C123</f>
        <v>3.1998310421778818E-5</v>
      </c>
      <c r="U18" s="4">
        <f>[20]Series!$C123</f>
        <v>3.2029314755170733E-5</v>
      </c>
      <c r="V18" s="4">
        <f>[21]Series!$C123</f>
        <v>3.2033382753273035E-5</v>
      </c>
      <c r="W18" s="4">
        <f>[22]Series!$C123</f>
        <v>3.2068907802648895E-5</v>
      </c>
      <c r="X18" s="4">
        <f>[23]Series!$C123</f>
        <v>3.2150565993370169E-5</v>
      </c>
      <c r="Y18" s="4">
        <f>[24]Series!$C123</f>
        <v>3.2253375955051227E-5</v>
      </c>
      <c r="Z18">
        <f>[25]Series!$C123</f>
        <v>3.2713194693685791E-5</v>
      </c>
      <c r="AA18" s="4">
        <f>[26]Series!$C123</f>
        <v>3.2713194693685791E-5</v>
      </c>
      <c r="AB18" s="4">
        <f>[27]Series!$C123</f>
        <v>3.2713194693685791E-5</v>
      </c>
      <c r="AC18" s="4">
        <f>[28]Series!$C123</f>
        <v>3.2713194693685791E-5</v>
      </c>
      <c r="AD18" s="4">
        <f>[29]Series!$C123</f>
        <v>3.2713194693685791E-5</v>
      </c>
      <c r="AE18" s="4">
        <f>[30]Series!$C123</f>
        <v>3.2713194693685791E-5</v>
      </c>
      <c r="AF18" s="4">
        <f>[31]Series!$C123</f>
        <v>3.2713194693685791E-5</v>
      </c>
      <c r="AG18" s="4">
        <f>[32]Series!$C123</f>
        <v>3.2713194693685791E-5</v>
      </c>
      <c r="AH18" s="4">
        <f>[33]Series!$C123</f>
        <v>3.2713194693685791E-5</v>
      </c>
      <c r="AI18" s="4">
        <f>[34]Series!$C123</f>
        <v>3.2713194693685791E-5</v>
      </c>
      <c r="AJ18" s="4">
        <f>[35]Series!$C123</f>
        <v>3.2713194693685791E-5</v>
      </c>
      <c r="AK18" s="4">
        <f>[36]Series!$C123</f>
        <v>3.2713194693685791E-5</v>
      </c>
      <c r="AL18" s="4">
        <f>[37]Series!$C123</f>
        <v>3.2713194693685791E-5</v>
      </c>
      <c r="AM18" s="4">
        <f>[38]Series!$C123</f>
        <v>3.2713194693685791E-5</v>
      </c>
      <c r="AN18" s="4">
        <f>[39]Series!$C123</f>
        <v>3.2713194693685791E-5</v>
      </c>
      <c r="AO18" s="4">
        <f>[40]Series!$C123</f>
        <v>3.2713194693685791E-5</v>
      </c>
      <c r="AP18" s="4">
        <f>[41]Series!$C123</f>
        <v>3.2713194693685791E-5</v>
      </c>
      <c r="AQ18" s="4">
        <f>[42]Series!$C123</f>
        <v>3.2713194693685791E-5</v>
      </c>
      <c r="AR18" s="4">
        <f>[43]Series!$C123</f>
        <v>3.2713194693685791E-5</v>
      </c>
      <c r="AS18" s="4">
        <f>[44]Series!$C123</f>
        <v>3.2713194693685791E-5</v>
      </c>
      <c r="AT18" s="4">
        <f>[45]Series!$C123</f>
        <v>3.2713194693685791E-5</v>
      </c>
      <c r="AU18" s="4">
        <f>[46]Series!$C123</f>
        <v>3.2713194693685791E-5</v>
      </c>
      <c r="AV18" s="4">
        <f>[47]Series!$C123</f>
        <v>3.2713194693685791E-5</v>
      </c>
      <c r="AW18" s="4">
        <f>[48]Series!$C123</f>
        <v>3.2713194693685791E-5</v>
      </c>
      <c r="AX18">
        <f>[49]Series!$C123</f>
        <v>3.2713194693685791E-5</v>
      </c>
      <c r="AY18" s="4">
        <f>[50]Series!$C123</f>
        <v>3.2713194693685791E-5</v>
      </c>
      <c r="AZ18" s="4">
        <f>[51]Series!$C123</f>
        <v>3.2713194693685791E-5</v>
      </c>
      <c r="BA18" s="4">
        <f>[52]Series!$C123</f>
        <v>3.2713194693685791E-5</v>
      </c>
      <c r="BB18" s="4">
        <f>[53]Series!$C123</f>
        <v>3.2713194693685791E-5</v>
      </c>
      <c r="BC18" s="4">
        <f>[54]Series!$C123</f>
        <v>3.2713194693685791E-5</v>
      </c>
      <c r="BD18" s="4">
        <f>[55]Series!$C123</f>
        <v>3.2713194693685791E-5</v>
      </c>
      <c r="BE18" s="4">
        <f>[56]Series!$C123</f>
        <v>3.2713194693685791E-5</v>
      </c>
      <c r="BF18" s="4">
        <f>[57]Series!$C123</f>
        <v>3.2713194693685791E-5</v>
      </c>
      <c r="BG18" s="4">
        <f>[58]Series!$C123</f>
        <v>3.2713194693685791E-5</v>
      </c>
      <c r="BH18" s="4">
        <f>[59]Series!$C123</f>
        <v>3.2713194693685791E-5</v>
      </c>
      <c r="BI18" s="4">
        <f>[60]Series!$C123</f>
        <v>3.2713194693685791E-5</v>
      </c>
      <c r="BJ18">
        <f>[61]Series!$C123</f>
        <v>3.2713194693685791E-5</v>
      </c>
      <c r="BK18" s="4">
        <f>[62]Series!$C123</f>
        <v>3.2713194693685791E-5</v>
      </c>
      <c r="BL18" s="4">
        <f>[63]Series!$C123</f>
        <v>3.2713194693685791E-5</v>
      </c>
      <c r="BM18" s="4">
        <f>[64]Series!$C123</f>
        <v>3.2713194693685791E-5</v>
      </c>
      <c r="BN18" s="4">
        <f>[65]Series!$C123</f>
        <v>3.2713194693685791E-5</v>
      </c>
      <c r="BO18" s="4">
        <f>[66]Series!$C123</f>
        <v>3.2713194693685791E-5</v>
      </c>
      <c r="BP18" s="4">
        <f>[67]Series!$C123</f>
        <v>3.2713194693685791E-5</v>
      </c>
      <c r="BQ18" s="4">
        <f>[68]Series!$C123</f>
        <v>3.2713194693685791E-5</v>
      </c>
      <c r="BR18" s="4">
        <f>[69]Series!$C123</f>
        <v>3.2713194693685791E-5</v>
      </c>
      <c r="BS18" s="4">
        <f>[70]Series!$C123</f>
        <v>3.2713194693685791E-5</v>
      </c>
      <c r="BT18" s="4">
        <f>[71]Series!$C123</f>
        <v>3.2713194693685791E-5</v>
      </c>
      <c r="BU18" s="4">
        <f>[72]Series!$C123</f>
        <v>3.2713194693685791E-5</v>
      </c>
      <c r="BV18">
        <f>[73]Series!$C123</f>
        <v>3.2713194693685791E-5</v>
      </c>
      <c r="BW18" s="4">
        <f>[74]Series!$C123</f>
        <v>3.2713194693685791E-5</v>
      </c>
      <c r="BX18" s="4">
        <f>[75]Series!$C123</f>
        <v>3.2713194693685791E-5</v>
      </c>
      <c r="BY18" s="4">
        <f>[76]Series!$C123</f>
        <v>3.2713194693685791E-5</v>
      </c>
      <c r="BZ18" s="4">
        <f>[77]Series!$C123</f>
        <v>3.2713194693685791E-5</v>
      </c>
      <c r="CA18" s="4">
        <f>[78]Series!$C123</f>
        <v>3.2713194693685791E-5</v>
      </c>
      <c r="CB18" s="4">
        <f>[79]Series!$C123</f>
        <v>3.2713194693685791E-5</v>
      </c>
      <c r="CC18" s="4">
        <f>[80]Series!$C123</f>
        <v>3.2713194693685791E-5</v>
      </c>
      <c r="CD18" s="4">
        <f>[81]Series!$C123</f>
        <v>3.2713194693685791E-5</v>
      </c>
      <c r="CE18" s="4">
        <f>[82]Series!$C123</f>
        <v>3.2713194693685791E-5</v>
      </c>
      <c r="CF18" s="4">
        <f>[83]Series!$C123</f>
        <v>3.2713194693685791E-5</v>
      </c>
      <c r="CG18" s="4">
        <f>[84]Series!$C123</f>
        <v>3.2713194693685791E-5</v>
      </c>
      <c r="CH18">
        <f>[85]Series!$C123</f>
        <v>3.2713194693685791E-5</v>
      </c>
      <c r="CI18" s="4">
        <f>[86]Series!$C123</f>
        <v>3.2713194693685791E-5</v>
      </c>
      <c r="CJ18" s="4">
        <f>[87]Series!$C123</f>
        <v>3.2713194693685791E-5</v>
      </c>
      <c r="CK18" s="4">
        <f>[88]Series!$C123</f>
        <v>3.2713194693685791E-5</v>
      </c>
      <c r="CL18" s="4">
        <f>[89]Series!$C123</f>
        <v>3.2713194693685791E-5</v>
      </c>
      <c r="CM18" s="4">
        <f>[90]Series!$C123</f>
        <v>3.2713194693685791E-5</v>
      </c>
      <c r="CN18" s="4">
        <f>[91]Series!$C123</f>
        <v>3.2713194693685791E-5</v>
      </c>
      <c r="CO18" s="4">
        <f>[92]Series!$C123</f>
        <v>3.2713194693685791E-5</v>
      </c>
      <c r="CP18" s="4">
        <f>[93]Series!$C123</f>
        <v>3.2713194693685791E-5</v>
      </c>
      <c r="CQ18" s="4">
        <f>[94]Series!$C123</f>
        <v>3.2713194693685791E-5</v>
      </c>
      <c r="CR18" s="4">
        <f>[95]Series!$C123</f>
        <v>3.2713194693685791E-5</v>
      </c>
      <c r="CS18" s="4">
        <f>[96]Series!$C123</f>
        <v>3.2713194693685791E-5</v>
      </c>
      <c r="CT18">
        <f>[97]Series!$C123</f>
        <v>3.2713194693685791E-5</v>
      </c>
      <c r="CU18" s="4">
        <f>[98]Series!$C123</f>
        <v>3.2713194693685791E-5</v>
      </c>
      <c r="CV18" s="4">
        <f>[99]Series!$C123</f>
        <v>3.2713194693685791E-5</v>
      </c>
      <c r="CW18" s="4">
        <f>[100]Series!$C123</f>
        <v>3.2713194693685791E-5</v>
      </c>
      <c r="CX18" s="4">
        <f>[101]Series!$C123</f>
        <v>3.2713194693685791E-5</v>
      </c>
      <c r="CY18" s="4">
        <f>[102]Series!$C123</f>
        <v>3.2713194693685791E-5</v>
      </c>
      <c r="CZ18" s="4">
        <f>[103]Series!$C123</f>
        <v>3.2713194693685791E-5</v>
      </c>
      <c r="DA18" s="4">
        <f>[104]Series!$C123</f>
        <v>3.2713194693685791E-5</v>
      </c>
      <c r="DB18" s="4">
        <f>[105]Series!$C123</f>
        <v>3.2713194693685791E-5</v>
      </c>
      <c r="DC18" s="4">
        <f>[106]Series!$C123</f>
        <v>3.2713194693685791E-5</v>
      </c>
      <c r="DD18" s="4">
        <f>[107]Series!$C123</f>
        <v>3.2713194693685791E-5</v>
      </c>
      <c r="DE18" s="4">
        <f>[108]Series!$C123</f>
        <v>3.2713194693685791E-5</v>
      </c>
      <c r="DF18">
        <f>[109]Series!$C123</f>
        <v>3.2713194693685791E-5</v>
      </c>
      <c r="DG18" s="4">
        <f>[110]Series!$C123</f>
        <v>3.2713194693685791E-5</v>
      </c>
      <c r="DH18" s="4">
        <f>[111]Series!$C123</f>
        <v>3.2713194693685791E-5</v>
      </c>
      <c r="DI18" s="4">
        <f>[112]Series!$C123</f>
        <v>3.2713194693685791E-5</v>
      </c>
      <c r="DJ18" s="4">
        <f>[113]Series!$C123</f>
        <v>3.2713194693685791E-5</v>
      </c>
      <c r="DK18" s="4">
        <f>[114]Series!$C123</f>
        <v>3.2713194693685791E-5</v>
      </c>
      <c r="DL18" s="4">
        <f>[115]Series!$C123</f>
        <v>3.2713194693685791E-5</v>
      </c>
      <c r="DM18" s="4">
        <f>[116]Series!$C123</f>
        <v>3.2713194693685791E-5</v>
      </c>
      <c r="DN18" s="4">
        <f>[117]Series!$C123</f>
        <v>3.2713194693685791E-5</v>
      </c>
      <c r="DO18" s="4">
        <f>[118]Series!$C123</f>
        <v>3.2713194693685791E-5</v>
      </c>
      <c r="DP18" s="4">
        <f>[119]Series!$C123</f>
        <v>3.2713194693685791E-5</v>
      </c>
      <c r="DQ18" s="4">
        <f>[120]Series!$C123</f>
        <v>3.2713194693685791E-5</v>
      </c>
      <c r="DR18">
        <f>[121]Series!$C123</f>
        <v>3.2713194693685791E-5</v>
      </c>
      <c r="DS18" s="4">
        <f>[122]Series!$C123</f>
        <v>3.2713194693685791E-5</v>
      </c>
      <c r="DT18" s="4">
        <f>[123]Series!$C123</f>
        <v>3.2713194693685791E-5</v>
      </c>
      <c r="DU18" s="4">
        <f>[124]Series!$C123</f>
        <v>3.2713194693685791E-5</v>
      </c>
      <c r="DV18" s="4">
        <f>[125]Series!$C123</f>
        <v>3.2713194693685791E-5</v>
      </c>
      <c r="DW18" s="4">
        <f>[114]Series!$C123</f>
        <v>3.2713194693685791E-5</v>
      </c>
      <c r="DX18" s="4">
        <f>[115]Series!$C123</f>
        <v>3.2713194693685791E-5</v>
      </c>
      <c r="DY18" s="4">
        <f>[116]Series!$C123</f>
        <v>3.2713194693685791E-5</v>
      </c>
      <c r="DZ18" s="4">
        <f>[126]Series!$C123</f>
        <v>3.2713194693685791E-5</v>
      </c>
      <c r="EA18" s="4">
        <f>[127]Series!$C123</f>
        <v>3.2713194693685791E-5</v>
      </c>
      <c r="EB18" s="4">
        <f>[128]Series!$C123</f>
        <v>3.2713194693685791E-5</v>
      </c>
      <c r="EC18" s="4">
        <f>[129]Series!$C123</f>
        <v>3.2713194693685791E-5</v>
      </c>
      <c r="ED18">
        <f>[130]Series!$C123</f>
        <v>3.2713194693685791E-5</v>
      </c>
      <c r="EE18" s="4">
        <f>[131]Series!$C123</f>
        <v>3.2713194693685791E-5</v>
      </c>
      <c r="EF18" s="4">
        <f>[132]Series!$C123</f>
        <v>3.2713194693685791E-5</v>
      </c>
      <c r="EG18" s="4">
        <f>[133]Series!$C123</f>
        <v>3.2713194693685791E-5</v>
      </c>
      <c r="EH18" s="4">
        <f>[134]Series!$C123</f>
        <v>3.2713194693685791E-5</v>
      </c>
      <c r="EI18" s="4">
        <f>[135]Series!$C123</f>
        <v>3.2713194693685791E-5</v>
      </c>
      <c r="EJ18" s="4">
        <f>[136]Series!$C123</f>
        <v>3.2713194693685791E-5</v>
      </c>
      <c r="EK18" s="4">
        <f>[137]Series!$C123</f>
        <v>3.2713194693685791E-5</v>
      </c>
      <c r="EL18" s="4">
        <f>[138]Series!$C123</f>
        <v>3.2713194693685791E-5</v>
      </c>
      <c r="EM18" s="4">
        <f>[139]Series!$C123</f>
        <v>3.2713194693685791E-5</v>
      </c>
      <c r="EN18" s="4">
        <f>[140]Series!$C123</f>
        <v>3.2713194693685791E-5</v>
      </c>
      <c r="EO18" s="4">
        <f>[141]Series!$C123</f>
        <v>3.2713194693685791E-5</v>
      </c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 x14ac:dyDescent="0.3">
      <c r="A19" s="1">
        <v>39965</v>
      </c>
      <c r="B19">
        <f>[1]Series!$C124</f>
        <v>3.611063255203372E-5</v>
      </c>
      <c r="C19">
        <f>[2]Series!$C124</f>
        <v>3.6184294637106811E-5</v>
      </c>
      <c r="D19">
        <f>[3]Series!$C124</f>
        <v>3.6099828861448675E-5</v>
      </c>
      <c r="E19">
        <f>[4]Series!$C124</f>
        <v>3.607466574917355E-5</v>
      </c>
      <c r="F19">
        <f>[5]Series!$C124</f>
        <v>3.6045773085420982E-5</v>
      </c>
      <c r="G19">
        <f>[6]Series!$C124</f>
        <v>3.599207561465953E-5</v>
      </c>
      <c r="H19">
        <f>[7]Series!$C124</f>
        <v>3.2967589183661167E-5</v>
      </c>
      <c r="I19">
        <f>[8]Series!$C124</f>
        <v>3.4372479471238492E-5</v>
      </c>
      <c r="J19">
        <f>[9]Series!$C124</f>
        <v>3.2895169938922597E-5</v>
      </c>
      <c r="K19">
        <f>[10]Series!$C124</f>
        <v>3.291474931317511E-5</v>
      </c>
      <c r="L19">
        <f>[11]Series!$C124</f>
        <v>3.2869730359511889E-5</v>
      </c>
      <c r="M19">
        <f>[12]Series!$C124</f>
        <v>3.2871793348831363E-5</v>
      </c>
      <c r="N19">
        <f>[13]Series!$C124</f>
        <v>3.2425166933414576E-5</v>
      </c>
      <c r="O19" s="4">
        <f>[14]Series!$C124</f>
        <v>3.2558174880473827E-5</v>
      </c>
      <c r="P19" s="4">
        <f>[15]Series!$C124</f>
        <v>3.2586163587600561E-5</v>
      </c>
      <c r="Q19" s="4">
        <f>[16]Series!$C124</f>
        <v>3.2617964188612086E-5</v>
      </c>
      <c r="R19" s="4">
        <f>[17]Series!$C124</f>
        <v>3.2636851532787605E-5</v>
      </c>
      <c r="S19" s="4">
        <f>[18]Series!$C124</f>
        <v>3.2654257497178585E-5</v>
      </c>
      <c r="T19" s="4">
        <f>[19]Series!$C124</f>
        <v>3.2697425773187447E-5</v>
      </c>
      <c r="U19" s="4">
        <f>[20]Series!$C124</f>
        <v>3.272371203267788E-5</v>
      </c>
      <c r="V19" s="4">
        <f>[21]Series!$C124</f>
        <v>3.2720903557073331E-5</v>
      </c>
      <c r="W19" s="4">
        <f>[22]Series!$C124</f>
        <v>3.2753270836403031E-5</v>
      </c>
      <c r="X19" s="4">
        <f>[23]Series!$C124</f>
        <v>3.2845590616148173E-5</v>
      </c>
      <c r="Y19" s="4">
        <f>[24]Series!$C124</f>
        <v>3.2790628719174348E-5</v>
      </c>
      <c r="Z19">
        <f>[25]Series!$C124</f>
        <v>3.0817449412900882E-5</v>
      </c>
      <c r="AA19" s="4">
        <f>[26]Series!$C124</f>
        <v>3.0817449412900882E-5</v>
      </c>
      <c r="AB19" s="4">
        <f>[27]Series!$C124</f>
        <v>3.0817449412900882E-5</v>
      </c>
      <c r="AC19" s="4">
        <f>[28]Series!$C124</f>
        <v>3.0817449412900882E-5</v>
      </c>
      <c r="AD19" s="4">
        <f>[29]Series!$C124</f>
        <v>3.0817449412900882E-5</v>
      </c>
      <c r="AE19" s="4">
        <f>[30]Series!$C124</f>
        <v>3.0817449412900882E-5</v>
      </c>
      <c r="AF19" s="4">
        <f>[31]Series!$C124</f>
        <v>3.0817449412900882E-5</v>
      </c>
      <c r="AG19" s="4">
        <f>[32]Series!$C124</f>
        <v>3.0817449412900882E-5</v>
      </c>
      <c r="AH19" s="4">
        <f>[33]Series!$C124</f>
        <v>3.0817449412900882E-5</v>
      </c>
      <c r="AI19" s="4">
        <f>[34]Series!$C124</f>
        <v>3.0817449412900882E-5</v>
      </c>
      <c r="AJ19" s="4">
        <f>[35]Series!$C124</f>
        <v>3.0817449412900882E-5</v>
      </c>
      <c r="AK19" s="4">
        <f>[36]Series!$C124</f>
        <v>3.0817449412900882E-5</v>
      </c>
      <c r="AL19" s="4">
        <f>[37]Series!$C124</f>
        <v>3.0817449412900882E-5</v>
      </c>
      <c r="AM19" s="4">
        <f>[38]Series!$C124</f>
        <v>3.0817449412900882E-5</v>
      </c>
      <c r="AN19" s="4">
        <f>[39]Series!$C124</f>
        <v>3.0817449412900882E-5</v>
      </c>
      <c r="AO19" s="4">
        <f>[40]Series!$C124</f>
        <v>3.0817449412900882E-5</v>
      </c>
      <c r="AP19" s="4">
        <f>[41]Series!$C124</f>
        <v>3.0817449412900882E-5</v>
      </c>
      <c r="AQ19" s="4">
        <f>[42]Series!$C124</f>
        <v>3.0817449412900882E-5</v>
      </c>
      <c r="AR19" s="4">
        <f>[43]Series!$C124</f>
        <v>3.0817449412900882E-5</v>
      </c>
      <c r="AS19" s="4">
        <f>[44]Series!$C124</f>
        <v>3.0817449412900882E-5</v>
      </c>
      <c r="AT19" s="4">
        <f>[45]Series!$C124</f>
        <v>3.0817449412900882E-5</v>
      </c>
      <c r="AU19" s="4">
        <f>[46]Series!$C124</f>
        <v>3.0817449412900882E-5</v>
      </c>
      <c r="AV19" s="4">
        <f>[47]Series!$C124</f>
        <v>3.0817449412900882E-5</v>
      </c>
      <c r="AW19" s="4">
        <f>[48]Series!$C124</f>
        <v>3.0817449412900882E-5</v>
      </c>
      <c r="AX19">
        <f>[49]Series!$C124</f>
        <v>3.0817449412900882E-5</v>
      </c>
      <c r="AY19" s="4">
        <f>[50]Series!$C124</f>
        <v>3.0817449412900882E-5</v>
      </c>
      <c r="AZ19" s="4">
        <f>[51]Series!$C124</f>
        <v>3.0817449412900882E-5</v>
      </c>
      <c r="BA19" s="4">
        <f>[52]Series!$C124</f>
        <v>3.0817449412900882E-5</v>
      </c>
      <c r="BB19" s="4">
        <f>[53]Series!$C124</f>
        <v>3.0817449412900882E-5</v>
      </c>
      <c r="BC19" s="4">
        <f>[54]Series!$C124</f>
        <v>3.0817449412900882E-5</v>
      </c>
      <c r="BD19" s="4">
        <f>[55]Series!$C124</f>
        <v>3.0817449412900882E-5</v>
      </c>
      <c r="BE19" s="4">
        <f>[56]Series!$C124</f>
        <v>3.0817449412900882E-5</v>
      </c>
      <c r="BF19" s="4">
        <f>[57]Series!$C124</f>
        <v>3.0817449412900882E-5</v>
      </c>
      <c r="BG19" s="4">
        <f>[58]Series!$C124</f>
        <v>3.0817449412900882E-5</v>
      </c>
      <c r="BH19" s="4">
        <f>[59]Series!$C124</f>
        <v>3.0817449412900882E-5</v>
      </c>
      <c r="BI19" s="4">
        <f>[60]Series!$C124</f>
        <v>3.0817449412900882E-5</v>
      </c>
      <c r="BJ19">
        <f>[61]Series!$C124</f>
        <v>3.0817449412900882E-5</v>
      </c>
      <c r="BK19" s="4">
        <f>[62]Series!$C124</f>
        <v>3.0817449412900882E-5</v>
      </c>
      <c r="BL19" s="4">
        <f>[63]Series!$C124</f>
        <v>3.0817449412900882E-5</v>
      </c>
      <c r="BM19" s="4">
        <f>[64]Series!$C124</f>
        <v>3.0817449412900882E-5</v>
      </c>
      <c r="BN19" s="4">
        <f>[65]Series!$C124</f>
        <v>3.0817449412900882E-5</v>
      </c>
      <c r="BO19" s="4">
        <f>[66]Series!$C124</f>
        <v>3.0817449412900882E-5</v>
      </c>
      <c r="BP19" s="4">
        <f>[67]Series!$C124</f>
        <v>3.0817449412900882E-5</v>
      </c>
      <c r="BQ19" s="4">
        <f>[68]Series!$C124</f>
        <v>3.0817449412900882E-5</v>
      </c>
      <c r="BR19" s="4">
        <f>[69]Series!$C124</f>
        <v>3.0817449412900882E-5</v>
      </c>
      <c r="BS19" s="4">
        <f>[70]Series!$C124</f>
        <v>3.0817449412900882E-5</v>
      </c>
      <c r="BT19" s="4">
        <f>[71]Series!$C124</f>
        <v>3.0817449412900882E-5</v>
      </c>
      <c r="BU19" s="4">
        <f>[72]Series!$C124</f>
        <v>3.0817449412900882E-5</v>
      </c>
      <c r="BV19">
        <f>[73]Series!$C124</f>
        <v>3.0817449412900882E-5</v>
      </c>
      <c r="BW19" s="4">
        <f>[74]Series!$C124</f>
        <v>3.0817449412900882E-5</v>
      </c>
      <c r="BX19" s="4">
        <f>[75]Series!$C124</f>
        <v>3.0817449412900882E-5</v>
      </c>
      <c r="BY19" s="4">
        <f>[76]Series!$C124</f>
        <v>3.0817449412900882E-5</v>
      </c>
      <c r="BZ19" s="4">
        <f>[77]Series!$C124</f>
        <v>3.0817449412900882E-5</v>
      </c>
      <c r="CA19" s="4">
        <f>[78]Series!$C124</f>
        <v>3.0817449412900882E-5</v>
      </c>
      <c r="CB19" s="4">
        <f>[79]Series!$C124</f>
        <v>3.0817449412900882E-5</v>
      </c>
      <c r="CC19" s="4">
        <f>[80]Series!$C124</f>
        <v>3.0817449412900882E-5</v>
      </c>
      <c r="CD19" s="4">
        <f>[81]Series!$C124</f>
        <v>3.0817449412900882E-5</v>
      </c>
      <c r="CE19" s="4">
        <f>[82]Series!$C124</f>
        <v>3.0817449412900882E-5</v>
      </c>
      <c r="CF19" s="4">
        <f>[83]Series!$C124</f>
        <v>3.0817449412900882E-5</v>
      </c>
      <c r="CG19" s="4">
        <f>[84]Series!$C124</f>
        <v>3.0817449412900882E-5</v>
      </c>
      <c r="CH19">
        <f>[85]Series!$C124</f>
        <v>3.0817449412900882E-5</v>
      </c>
      <c r="CI19" s="4">
        <f>[86]Series!$C124</f>
        <v>3.0817449412900882E-5</v>
      </c>
      <c r="CJ19" s="4">
        <f>[87]Series!$C124</f>
        <v>3.0817449412900882E-5</v>
      </c>
      <c r="CK19" s="4">
        <f>[88]Series!$C124</f>
        <v>3.0817449412900882E-5</v>
      </c>
      <c r="CL19" s="4">
        <f>[89]Series!$C124</f>
        <v>3.0817449412900882E-5</v>
      </c>
      <c r="CM19" s="4">
        <f>[90]Series!$C124</f>
        <v>3.0817449412900882E-5</v>
      </c>
      <c r="CN19" s="4">
        <f>[91]Series!$C124</f>
        <v>3.0817449412900882E-5</v>
      </c>
      <c r="CO19" s="4">
        <f>[92]Series!$C124</f>
        <v>3.0817449412900882E-5</v>
      </c>
      <c r="CP19" s="4">
        <f>[93]Series!$C124</f>
        <v>3.0817449412900882E-5</v>
      </c>
      <c r="CQ19" s="4">
        <f>[94]Series!$C124</f>
        <v>3.0817449412900882E-5</v>
      </c>
      <c r="CR19" s="4">
        <f>[95]Series!$C124</f>
        <v>3.0817449412900882E-5</v>
      </c>
      <c r="CS19" s="4">
        <f>[96]Series!$C124</f>
        <v>3.0817449412900882E-5</v>
      </c>
      <c r="CT19">
        <f>[97]Series!$C124</f>
        <v>3.0817449412900882E-5</v>
      </c>
      <c r="CU19" s="4">
        <f>[98]Series!$C124</f>
        <v>3.0817449412900882E-5</v>
      </c>
      <c r="CV19" s="4">
        <f>[99]Series!$C124</f>
        <v>3.0817449412900882E-5</v>
      </c>
      <c r="CW19" s="4">
        <f>[100]Series!$C124</f>
        <v>3.0817449412900882E-5</v>
      </c>
      <c r="CX19" s="4">
        <f>[101]Series!$C124</f>
        <v>3.0817449412900882E-5</v>
      </c>
      <c r="CY19" s="4">
        <f>[102]Series!$C124</f>
        <v>3.0817449412900882E-5</v>
      </c>
      <c r="CZ19" s="4">
        <f>[103]Series!$C124</f>
        <v>3.0817449412900882E-5</v>
      </c>
      <c r="DA19" s="4">
        <f>[104]Series!$C124</f>
        <v>3.0817449412900882E-5</v>
      </c>
      <c r="DB19" s="4">
        <f>[105]Series!$C124</f>
        <v>3.0817449412900882E-5</v>
      </c>
      <c r="DC19" s="4">
        <f>[106]Series!$C124</f>
        <v>3.0817449412900882E-5</v>
      </c>
      <c r="DD19" s="4">
        <f>[107]Series!$C124</f>
        <v>3.0817449412900882E-5</v>
      </c>
      <c r="DE19" s="4">
        <f>[108]Series!$C124</f>
        <v>3.0817449412900882E-5</v>
      </c>
      <c r="DF19">
        <f>[109]Series!$C124</f>
        <v>3.0817449412900882E-5</v>
      </c>
      <c r="DG19" s="4">
        <f>[110]Series!$C124</f>
        <v>3.0817449412900882E-5</v>
      </c>
      <c r="DH19" s="4">
        <f>[111]Series!$C124</f>
        <v>3.0817449412900882E-5</v>
      </c>
      <c r="DI19" s="4">
        <f>[112]Series!$C124</f>
        <v>3.0817449412900882E-5</v>
      </c>
      <c r="DJ19" s="4">
        <f>[113]Series!$C124</f>
        <v>3.0817449412900882E-5</v>
      </c>
      <c r="DK19" s="4">
        <f>[114]Series!$C124</f>
        <v>3.0817449412900882E-5</v>
      </c>
      <c r="DL19" s="4">
        <f>[115]Series!$C124</f>
        <v>3.0817449412900882E-5</v>
      </c>
      <c r="DM19" s="4">
        <f>[116]Series!$C124</f>
        <v>3.0817449412900882E-5</v>
      </c>
      <c r="DN19" s="4">
        <f>[117]Series!$C124</f>
        <v>3.0817449412900882E-5</v>
      </c>
      <c r="DO19" s="4">
        <f>[118]Series!$C124</f>
        <v>3.0817449412900882E-5</v>
      </c>
      <c r="DP19" s="4">
        <f>[119]Series!$C124</f>
        <v>3.0817449412900882E-5</v>
      </c>
      <c r="DQ19" s="4">
        <f>[120]Series!$C124</f>
        <v>3.0817449412900882E-5</v>
      </c>
      <c r="DR19">
        <f>[121]Series!$C124</f>
        <v>3.0817449412900882E-5</v>
      </c>
      <c r="DS19" s="4">
        <f>[122]Series!$C124</f>
        <v>3.0817449412900882E-5</v>
      </c>
      <c r="DT19" s="4">
        <f>[123]Series!$C124</f>
        <v>3.0817449412900882E-5</v>
      </c>
      <c r="DU19" s="4">
        <f>[124]Series!$C124</f>
        <v>3.0817449412900882E-5</v>
      </c>
      <c r="DV19" s="4">
        <f>[125]Series!$C124</f>
        <v>3.0817449412900882E-5</v>
      </c>
      <c r="DW19" s="4">
        <f>[114]Series!$C124</f>
        <v>3.0817449412900882E-5</v>
      </c>
      <c r="DX19" s="4">
        <f>[115]Series!$C124</f>
        <v>3.0817449412900882E-5</v>
      </c>
      <c r="DY19" s="4">
        <f>[116]Series!$C124</f>
        <v>3.0817449412900882E-5</v>
      </c>
      <c r="DZ19" s="4">
        <f>[126]Series!$C124</f>
        <v>3.0817449412900882E-5</v>
      </c>
      <c r="EA19" s="4">
        <f>[127]Series!$C124</f>
        <v>3.0817449412900882E-5</v>
      </c>
      <c r="EB19" s="4">
        <f>[128]Series!$C124</f>
        <v>3.0817449412900882E-5</v>
      </c>
      <c r="EC19" s="4">
        <f>[129]Series!$C124</f>
        <v>3.0817449412900882E-5</v>
      </c>
      <c r="ED19">
        <f>[130]Series!$C124</f>
        <v>3.0817449412900882E-5</v>
      </c>
      <c r="EE19" s="4">
        <f>[131]Series!$C124</f>
        <v>3.0817449412900882E-5</v>
      </c>
      <c r="EF19" s="4">
        <f>[132]Series!$C124</f>
        <v>3.0817449412900882E-5</v>
      </c>
      <c r="EG19" s="4">
        <f>[133]Series!$C124</f>
        <v>3.0817449412900882E-5</v>
      </c>
      <c r="EH19" s="4">
        <f>[134]Series!$C124</f>
        <v>3.0817449412900882E-5</v>
      </c>
      <c r="EI19" s="4">
        <f>[135]Series!$C124</f>
        <v>3.0817449412900882E-5</v>
      </c>
      <c r="EJ19" s="4">
        <f>[136]Series!$C124</f>
        <v>3.0817449412900882E-5</v>
      </c>
      <c r="EK19" s="4">
        <f>[137]Series!$C124</f>
        <v>3.0817449412900882E-5</v>
      </c>
      <c r="EL19" s="4">
        <f>[138]Series!$C124</f>
        <v>3.0817449412900882E-5</v>
      </c>
      <c r="EM19" s="4">
        <f>[139]Series!$C124</f>
        <v>3.0817449412900882E-5</v>
      </c>
      <c r="EN19" s="4">
        <f>[140]Series!$C124</f>
        <v>3.0817449412900882E-5</v>
      </c>
      <c r="EO19" s="4">
        <f>[141]Series!$C124</f>
        <v>3.0817449412900882E-5</v>
      </c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 x14ac:dyDescent="0.3">
      <c r="A20" s="1">
        <v>39995</v>
      </c>
      <c r="B20">
        <f>[1]Series!$C125</f>
        <v>3.3513617565267909E-5</v>
      </c>
      <c r="C20">
        <f>[2]Series!$C125</f>
        <v>3.3308875006719689E-5</v>
      </c>
      <c r="D20">
        <f>[3]Series!$C125</f>
        <v>3.3388060925846148E-5</v>
      </c>
      <c r="E20">
        <f>[4]Series!$C125</f>
        <v>3.3240583359680786E-5</v>
      </c>
      <c r="F20">
        <f>[5]Series!$C125</f>
        <v>3.3183726801068443E-5</v>
      </c>
      <c r="G20">
        <f>[6]Series!$C125</f>
        <v>3.2995647633928282E-5</v>
      </c>
      <c r="H20">
        <f>[7]Series!$C125</f>
        <v>3.270504338953464E-5</v>
      </c>
      <c r="I20">
        <f>[8]Series!$C125</f>
        <v>3.3222003397982648E-5</v>
      </c>
      <c r="J20">
        <f>[9]Series!$C125</f>
        <v>3.2135365732547061E-5</v>
      </c>
      <c r="K20">
        <f>[10]Series!$C125</f>
        <v>3.2052440248011539E-5</v>
      </c>
      <c r="L20">
        <f>[11]Series!$C125</f>
        <v>3.2015968643001425E-5</v>
      </c>
      <c r="M20">
        <f>[12]Series!$C125</f>
        <v>3.2003038002812091E-5</v>
      </c>
      <c r="N20">
        <f>[13]Series!$C125</f>
        <v>3.129028072731209E-5</v>
      </c>
      <c r="O20" s="4">
        <f>[14]Series!$C125</f>
        <v>3.1381277947198721E-5</v>
      </c>
      <c r="P20" s="4">
        <f>[15]Series!$C125</f>
        <v>3.1437776485161282E-5</v>
      </c>
      <c r="Q20" s="4">
        <f>[16]Series!$C125</f>
        <v>3.1455747249778787E-5</v>
      </c>
      <c r="R20" s="4">
        <f>[17]Series!$C125</f>
        <v>3.1480987323958013E-5</v>
      </c>
      <c r="S20" s="4">
        <f>[18]Series!$C125</f>
        <v>3.152395077815616E-5</v>
      </c>
      <c r="T20" s="4">
        <f>[19]Series!$C125</f>
        <v>3.1552677954038705E-5</v>
      </c>
      <c r="U20" s="4">
        <f>[20]Series!$C125</f>
        <v>3.1578085486371103E-5</v>
      </c>
      <c r="V20" s="4">
        <f>[21]Series!$C125</f>
        <v>3.1585647202705914E-5</v>
      </c>
      <c r="W20" s="4">
        <f>[22]Series!$C125</f>
        <v>3.1611047185116816E-5</v>
      </c>
      <c r="X20" s="4">
        <f>[23]Series!$C125</f>
        <v>3.1689289627190274E-5</v>
      </c>
      <c r="Y20" s="4">
        <f>[24]Series!$C125</f>
        <v>3.1938076970906833E-5</v>
      </c>
      <c r="Z20">
        <f>[25]Series!$C125</f>
        <v>3.168591076239203E-5</v>
      </c>
      <c r="AA20" s="4">
        <f>[26]Series!$C125</f>
        <v>3.168591076239203E-5</v>
      </c>
      <c r="AB20" s="4">
        <f>[27]Series!$C125</f>
        <v>3.168591076239203E-5</v>
      </c>
      <c r="AC20" s="4">
        <f>[28]Series!$C125</f>
        <v>3.168591076239203E-5</v>
      </c>
      <c r="AD20" s="4">
        <f>[29]Series!$C125</f>
        <v>3.168591076239203E-5</v>
      </c>
      <c r="AE20" s="4">
        <f>[30]Series!$C125</f>
        <v>3.168591076239203E-5</v>
      </c>
      <c r="AF20" s="4">
        <f>[31]Series!$C125</f>
        <v>3.168591076239203E-5</v>
      </c>
      <c r="AG20" s="4">
        <f>[32]Series!$C125</f>
        <v>3.168591076239203E-5</v>
      </c>
      <c r="AH20" s="4">
        <f>[33]Series!$C125</f>
        <v>3.168591076239203E-5</v>
      </c>
      <c r="AI20" s="4">
        <f>[34]Series!$C125</f>
        <v>3.168591076239203E-5</v>
      </c>
      <c r="AJ20" s="4">
        <f>[35]Series!$C125</f>
        <v>3.168591076239203E-5</v>
      </c>
      <c r="AK20" s="4">
        <f>[36]Series!$C125</f>
        <v>3.168591076239203E-5</v>
      </c>
      <c r="AL20" s="4">
        <f>[37]Series!$C125</f>
        <v>3.168591076239203E-5</v>
      </c>
      <c r="AM20" s="4">
        <f>[38]Series!$C125</f>
        <v>3.168591076239203E-5</v>
      </c>
      <c r="AN20" s="4">
        <f>[39]Series!$C125</f>
        <v>3.168591076239203E-5</v>
      </c>
      <c r="AO20" s="4">
        <f>[40]Series!$C125</f>
        <v>3.168591076239203E-5</v>
      </c>
      <c r="AP20" s="4">
        <f>[41]Series!$C125</f>
        <v>3.168591076239203E-5</v>
      </c>
      <c r="AQ20" s="4">
        <f>[42]Series!$C125</f>
        <v>3.168591076239203E-5</v>
      </c>
      <c r="AR20" s="4">
        <f>[43]Series!$C125</f>
        <v>3.168591076239203E-5</v>
      </c>
      <c r="AS20" s="4">
        <f>[44]Series!$C125</f>
        <v>3.168591076239203E-5</v>
      </c>
      <c r="AT20" s="4">
        <f>[45]Series!$C125</f>
        <v>3.168591076239203E-5</v>
      </c>
      <c r="AU20" s="4">
        <f>[46]Series!$C125</f>
        <v>3.168591076239203E-5</v>
      </c>
      <c r="AV20" s="4">
        <f>[47]Series!$C125</f>
        <v>3.168591076239203E-5</v>
      </c>
      <c r="AW20" s="4">
        <f>[48]Series!$C125</f>
        <v>3.168591076239203E-5</v>
      </c>
      <c r="AX20">
        <f>[49]Series!$C125</f>
        <v>3.168591076239203E-5</v>
      </c>
      <c r="AY20" s="4">
        <f>[50]Series!$C125</f>
        <v>3.168591076239203E-5</v>
      </c>
      <c r="AZ20" s="4">
        <f>[51]Series!$C125</f>
        <v>3.168591076239203E-5</v>
      </c>
      <c r="BA20" s="4">
        <f>[52]Series!$C125</f>
        <v>3.168591076239203E-5</v>
      </c>
      <c r="BB20" s="4">
        <f>[53]Series!$C125</f>
        <v>3.168591076239203E-5</v>
      </c>
      <c r="BC20" s="4">
        <f>[54]Series!$C125</f>
        <v>3.168591076239203E-5</v>
      </c>
      <c r="BD20" s="4">
        <f>[55]Series!$C125</f>
        <v>3.168591076239203E-5</v>
      </c>
      <c r="BE20" s="4">
        <f>[56]Series!$C125</f>
        <v>3.168591076239203E-5</v>
      </c>
      <c r="BF20" s="4">
        <f>[57]Series!$C125</f>
        <v>3.168591076239203E-5</v>
      </c>
      <c r="BG20" s="4">
        <f>[58]Series!$C125</f>
        <v>3.168591076239203E-5</v>
      </c>
      <c r="BH20" s="4">
        <f>[59]Series!$C125</f>
        <v>3.168591076239203E-5</v>
      </c>
      <c r="BI20" s="4">
        <f>[60]Series!$C125</f>
        <v>3.168591076239203E-5</v>
      </c>
      <c r="BJ20">
        <f>[61]Series!$C125</f>
        <v>3.168591076239203E-5</v>
      </c>
      <c r="BK20" s="4">
        <f>[62]Series!$C125</f>
        <v>3.168591076239203E-5</v>
      </c>
      <c r="BL20" s="4">
        <f>[63]Series!$C125</f>
        <v>3.168591076239203E-5</v>
      </c>
      <c r="BM20" s="4">
        <f>[64]Series!$C125</f>
        <v>3.168591076239203E-5</v>
      </c>
      <c r="BN20" s="4">
        <f>[65]Series!$C125</f>
        <v>3.168591076239203E-5</v>
      </c>
      <c r="BO20" s="4">
        <f>[66]Series!$C125</f>
        <v>3.168591076239203E-5</v>
      </c>
      <c r="BP20" s="4">
        <f>[67]Series!$C125</f>
        <v>3.168591076239203E-5</v>
      </c>
      <c r="BQ20" s="4">
        <f>[68]Series!$C125</f>
        <v>3.168591076239203E-5</v>
      </c>
      <c r="BR20" s="4">
        <f>[69]Series!$C125</f>
        <v>3.168591076239203E-5</v>
      </c>
      <c r="BS20" s="4">
        <f>[70]Series!$C125</f>
        <v>3.168591076239203E-5</v>
      </c>
      <c r="BT20" s="4">
        <f>[71]Series!$C125</f>
        <v>3.168591076239203E-5</v>
      </c>
      <c r="BU20" s="4">
        <f>[72]Series!$C125</f>
        <v>3.168591076239203E-5</v>
      </c>
      <c r="BV20">
        <f>[73]Series!$C125</f>
        <v>3.168591076239203E-5</v>
      </c>
      <c r="BW20" s="4">
        <f>[74]Series!$C125</f>
        <v>3.168591076239203E-5</v>
      </c>
      <c r="BX20" s="4">
        <f>[75]Series!$C125</f>
        <v>3.168591076239203E-5</v>
      </c>
      <c r="BY20" s="4">
        <f>[76]Series!$C125</f>
        <v>3.168591076239203E-5</v>
      </c>
      <c r="BZ20" s="4">
        <f>[77]Series!$C125</f>
        <v>3.168591076239203E-5</v>
      </c>
      <c r="CA20" s="4">
        <f>[78]Series!$C125</f>
        <v>3.168591076239203E-5</v>
      </c>
      <c r="CB20" s="4">
        <f>[79]Series!$C125</f>
        <v>3.168591076239203E-5</v>
      </c>
      <c r="CC20" s="4">
        <f>[80]Series!$C125</f>
        <v>3.168591076239203E-5</v>
      </c>
      <c r="CD20" s="4">
        <f>[81]Series!$C125</f>
        <v>3.168591076239203E-5</v>
      </c>
      <c r="CE20" s="4">
        <f>[82]Series!$C125</f>
        <v>3.168591076239203E-5</v>
      </c>
      <c r="CF20" s="4">
        <f>[83]Series!$C125</f>
        <v>3.168591076239203E-5</v>
      </c>
      <c r="CG20" s="4">
        <f>[84]Series!$C125</f>
        <v>3.168591076239203E-5</v>
      </c>
      <c r="CH20">
        <f>[85]Series!$C125</f>
        <v>3.168591076239203E-5</v>
      </c>
      <c r="CI20" s="4">
        <f>[86]Series!$C125</f>
        <v>3.168591076239203E-5</v>
      </c>
      <c r="CJ20" s="4">
        <f>[87]Series!$C125</f>
        <v>3.168591076239203E-5</v>
      </c>
      <c r="CK20" s="4">
        <f>[88]Series!$C125</f>
        <v>3.168591076239203E-5</v>
      </c>
      <c r="CL20" s="4">
        <f>[89]Series!$C125</f>
        <v>3.168591076239203E-5</v>
      </c>
      <c r="CM20" s="4">
        <f>[90]Series!$C125</f>
        <v>3.168591076239203E-5</v>
      </c>
      <c r="CN20" s="4">
        <f>[91]Series!$C125</f>
        <v>3.168591076239203E-5</v>
      </c>
      <c r="CO20" s="4">
        <f>[92]Series!$C125</f>
        <v>3.168591076239203E-5</v>
      </c>
      <c r="CP20" s="4">
        <f>[93]Series!$C125</f>
        <v>3.168591076239203E-5</v>
      </c>
      <c r="CQ20" s="4">
        <f>[94]Series!$C125</f>
        <v>3.168591076239203E-5</v>
      </c>
      <c r="CR20" s="4">
        <f>[95]Series!$C125</f>
        <v>3.168591076239203E-5</v>
      </c>
      <c r="CS20" s="4">
        <f>[96]Series!$C125</f>
        <v>3.168591076239203E-5</v>
      </c>
      <c r="CT20">
        <f>[97]Series!$C125</f>
        <v>3.168591076239203E-5</v>
      </c>
      <c r="CU20" s="4">
        <f>[98]Series!$C125</f>
        <v>3.168591076239203E-5</v>
      </c>
      <c r="CV20" s="4">
        <f>[99]Series!$C125</f>
        <v>3.168591076239203E-5</v>
      </c>
      <c r="CW20" s="4">
        <f>[100]Series!$C125</f>
        <v>3.168591076239203E-5</v>
      </c>
      <c r="CX20" s="4">
        <f>[101]Series!$C125</f>
        <v>3.168591076239203E-5</v>
      </c>
      <c r="CY20" s="4">
        <f>[102]Series!$C125</f>
        <v>3.168591076239203E-5</v>
      </c>
      <c r="CZ20" s="4">
        <f>[103]Series!$C125</f>
        <v>3.168591076239203E-5</v>
      </c>
      <c r="DA20" s="4">
        <f>[104]Series!$C125</f>
        <v>3.168591076239203E-5</v>
      </c>
      <c r="DB20" s="4">
        <f>[105]Series!$C125</f>
        <v>3.168591076239203E-5</v>
      </c>
      <c r="DC20" s="4">
        <f>[106]Series!$C125</f>
        <v>3.168591076239203E-5</v>
      </c>
      <c r="DD20" s="4">
        <f>[107]Series!$C125</f>
        <v>3.168591076239203E-5</v>
      </c>
      <c r="DE20" s="4">
        <f>[108]Series!$C125</f>
        <v>3.168591076239203E-5</v>
      </c>
      <c r="DF20">
        <f>[109]Series!$C125</f>
        <v>3.168591076239203E-5</v>
      </c>
      <c r="DG20" s="4">
        <f>[110]Series!$C125</f>
        <v>3.168591076239203E-5</v>
      </c>
      <c r="DH20" s="4">
        <f>[111]Series!$C125</f>
        <v>3.168591076239203E-5</v>
      </c>
      <c r="DI20" s="4">
        <f>[112]Series!$C125</f>
        <v>3.168591076239203E-5</v>
      </c>
      <c r="DJ20" s="4">
        <f>[113]Series!$C125</f>
        <v>3.168591076239203E-5</v>
      </c>
      <c r="DK20" s="4">
        <f>[114]Series!$C125</f>
        <v>3.168591076239203E-5</v>
      </c>
      <c r="DL20" s="4">
        <f>[115]Series!$C125</f>
        <v>3.168591076239203E-5</v>
      </c>
      <c r="DM20" s="4">
        <f>[116]Series!$C125</f>
        <v>3.168591076239203E-5</v>
      </c>
      <c r="DN20" s="4">
        <f>[117]Series!$C125</f>
        <v>3.168591076239203E-5</v>
      </c>
      <c r="DO20" s="4">
        <f>[118]Series!$C125</f>
        <v>3.168591076239203E-5</v>
      </c>
      <c r="DP20" s="4">
        <f>[119]Series!$C125</f>
        <v>3.168591076239203E-5</v>
      </c>
      <c r="DQ20" s="4">
        <f>[120]Series!$C125</f>
        <v>3.168591076239203E-5</v>
      </c>
      <c r="DR20">
        <f>[121]Series!$C125</f>
        <v>3.168591076239203E-5</v>
      </c>
      <c r="DS20" s="4">
        <f>[122]Series!$C125</f>
        <v>3.168591076239203E-5</v>
      </c>
      <c r="DT20" s="4">
        <f>[123]Series!$C125</f>
        <v>3.168591076239203E-5</v>
      </c>
      <c r="DU20" s="4">
        <f>[124]Series!$C125</f>
        <v>3.168591076239203E-5</v>
      </c>
      <c r="DV20" s="4">
        <f>[125]Series!$C125</f>
        <v>3.168591076239203E-5</v>
      </c>
      <c r="DW20" s="4">
        <f>[114]Series!$C125</f>
        <v>3.168591076239203E-5</v>
      </c>
      <c r="DX20" s="4">
        <f>[115]Series!$C125</f>
        <v>3.168591076239203E-5</v>
      </c>
      <c r="DY20" s="4">
        <f>[116]Series!$C125</f>
        <v>3.168591076239203E-5</v>
      </c>
      <c r="DZ20" s="4">
        <f>[126]Series!$C125</f>
        <v>3.168591076239203E-5</v>
      </c>
      <c r="EA20" s="4">
        <f>[127]Series!$C125</f>
        <v>3.168591076239203E-5</v>
      </c>
      <c r="EB20" s="4">
        <f>[128]Series!$C125</f>
        <v>3.168591076239203E-5</v>
      </c>
      <c r="EC20" s="4">
        <f>[129]Series!$C125</f>
        <v>3.168591076239203E-5</v>
      </c>
      <c r="ED20">
        <f>[130]Series!$C125</f>
        <v>3.168591076239203E-5</v>
      </c>
      <c r="EE20" s="4">
        <f>[131]Series!$C125</f>
        <v>3.168591076239203E-5</v>
      </c>
      <c r="EF20" s="4">
        <f>[132]Series!$C125</f>
        <v>3.168591076239203E-5</v>
      </c>
      <c r="EG20" s="4">
        <f>[133]Series!$C125</f>
        <v>3.168591076239203E-5</v>
      </c>
      <c r="EH20" s="4">
        <f>[134]Series!$C125</f>
        <v>3.168591076239203E-5</v>
      </c>
      <c r="EI20" s="4">
        <f>[135]Series!$C125</f>
        <v>3.168591076239203E-5</v>
      </c>
      <c r="EJ20" s="4">
        <f>[136]Series!$C125</f>
        <v>3.168591076239203E-5</v>
      </c>
      <c r="EK20" s="4">
        <f>[137]Series!$C125</f>
        <v>3.168591076239203E-5</v>
      </c>
      <c r="EL20" s="4">
        <f>[138]Series!$C125</f>
        <v>3.168591076239203E-5</v>
      </c>
      <c r="EM20" s="4">
        <f>[139]Series!$C125</f>
        <v>3.168591076239203E-5</v>
      </c>
      <c r="EN20" s="4">
        <f>[140]Series!$C125</f>
        <v>3.168591076239203E-5</v>
      </c>
      <c r="EO20" s="4">
        <f>[141]Series!$C125</f>
        <v>3.168591076239203E-5</v>
      </c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</row>
    <row r="21" spans="1:158" x14ac:dyDescent="0.3">
      <c r="A21" s="1">
        <v>40026</v>
      </c>
      <c r="B21">
        <f>[1]Series!$C126</f>
        <v>3.4366412777459616E-5</v>
      </c>
      <c r="C21">
        <f>[2]Series!$C126</f>
        <v>3.4048047177265875E-5</v>
      </c>
      <c r="D21">
        <f>[3]Series!$C126</f>
        <v>3.4113221880045177E-5</v>
      </c>
      <c r="E21">
        <f>[4]Series!$C126</f>
        <v>3.4194393115672412E-5</v>
      </c>
      <c r="F21">
        <f>[5]Series!$C126</f>
        <v>3.4146417729002276E-5</v>
      </c>
      <c r="G21">
        <f>[6]Series!$C126</f>
        <v>3.4115533787886242E-5</v>
      </c>
      <c r="H21">
        <f>[7]Series!$C126</f>
        <v>3.3390404930637277E-5</v>
      </c>
      <c r="I21">
        <f>[8]Series!$C126</f>
        <v>3.3744206879832032E-5</v>
      </c>
      <c r="J21">
        <f>[9]Series!$C126</f>
        <v>3.2713608010009957E-5</v>
      </c>
      <c r="K21">
        <f>[10]Series!$C126</f>
        <v>3.2665113675280756E-5</v>
      </c>
      <c r="L21">
        <f>[11]Series!$C126</f>
        <v>3.2623616017910865E-5</v>
      </c>
      <c r="M21">
        <f>[12]Series!$C126</f>
        <v>3.262400907660842E-5</v>
      </c>
      <c r="N21">
        <f>[13]Series!$C126</f>
        <v>3.2088194697134962E-5</v>
      </c>
      <c r="O21" s="4">
        <f>[14]Series!$C126</f>
        <v>3.2144916264469654E-5</v>
      </c>
      <c r="P21" s="4">
        <f>[15]Series!$C126</f>
        <v>3.2185475931035628E-5</v>
      </c>
      <c r="Q21" s="4">
        <f>[16]Series!$C126</f>
        <v>3.2205009898686906E-5</v>
      </c>
      <c r="R21" s="4">
        <f>[17]Series!$C126</f>
        <v>3.2250731026847242E-5</v>
      </c>
      <c r="S21" s="4">
        <f>[18]Series!$C126</f>
        <v>3.2264564205434232E-5</v>
      </c>
      <c r="T21" s="4">
        <f>[19]Series!$C126</f>
        <v>3.2299086503360793E-5</v>
      </c>
      <c r="U21" s="4">
        <f>[20]Series!$C126</f>
        <v>3.2329439661061256E-5</v>
      </c>
      <c r="V21" s="4">
        <f>[21]Series!$C126</f>
        <v>3.2334871603216941E-5</v>
      </c>
      <c r="W21" s="4">
        <f>[22]Series!$C126</f>
        <v>3.2369325450362963E-5</v>
      </c>
      <c r="X21" s="4">
        <f>[23]Series!$C126</f>
        <v>3.2453845270154891E-5</v>
      </c>
      <c r="Y21" s="4">
        <f>[24]Series!$C126</f>
        <v>3.2563904438463955E-5</v>
      </c>
      <c r="Z21">
        <f>[25]Series!$C126</f>
        <v>3.1537170883416629E-5</v>
      </c>
      <c r="AA21" s="4">
        <f>[26]Series!$C126</f>
        <v>3.1537170883416629E-5</v>
      </c>
      <c r="AB21" s="4">
        <f>[27]Series!$C126</f>
        <v>3.1537170883416629E-5</v>
      </c>
      <c r="AC21" s="4">
        <f>[28]Series!$C126</f>
        <v>3.1537170883416629E-5</v>
      </c>
      <c r="AD21" s="4">
        <f>[29]Series!$C126</f>
        <v>3.1537170883416629E-5</v>
      </c>
      <c r="AE21" s="4">
        <f>[30]Series!$C126</f>
        <v>3.1537170883416629E-5</v>
      </c>
      <c r="AF21" s="4">
        <f>[31]Series!$C126</f>
        <v>3.1537170883416629E-5</v>
      </c>
      <c r="AG21" s="4">
        <f>[32]Series!$C126</f>
        <v>3.1537170883416629E-5</v>
      </c>
      <c r="AH21" s="4">
        <f>[33]Series!$C126</f>
        <v>3.1537170883416629E-5</v>
      </c>
      <c r="AI21" s="4">
        <f>[34]Series!$C126</f>
        <v>3.1537170883416629E-5</v>
      </c>
      <c r="AJ21" s="4">
        <f>[35]Series!$C126</f>
        <v>3.1537170883416629E-5</v>
      </c>
      <c r="AK21" s="4">
        <f>[36]Series!$C126</f>
        <v>3.1537170883416629E-5</v>
      </c>
      <c r="AL21" s="4">
        <f>[37]Series!$C126</f>
        <v>3.1537170883416629E-5</v>
      </c>
      <c r="AM21" s="4">
        <f>[38]Series!$C126</f>
        <v>3.1537170883416629E-5</v>
      </c>
      <c r="AN21" s="4">
        <f>[39]Series!$C126</f>
        <v>3.1537170883416629E-5</v>
      </c>
      <c r="AO21" s="4">
        <f>[40]Series!$C126</f>
        <v>3.1537170883416629E-5</v>
      </c>
      <c r="AP21" s="4">
        <f>[41]Series!$C126</f>
        <v>3.1537170883416629E-5</v>
      </c>
      <c r="AQ21" s="4">
        <f>[42]Series!$C126</f>
        <v>3.1537170883416629E-5</v>
      </c>
      <c r="AR21" s="4">
        <f>[43]Series!$C126</f>
        <v>3.1537170883416629E-5</v>
      </c>
      <c r="AS21" s="4">
        <f>[44]Series!$C126</f>
        <v>3.1537170883416629E-5</v>
      </c>
      <c r="AT21" s="4">
        <f>[45]Series!$C126</f>
        <v>3.1537170883416629E-5</v>
      </c>
      <c r="AU21" s="4">
        <f>[46]Series!$C126</f>
        <v>3.1537170883416629E-5</v>
      </c>
      <c r="AV21" s="4">
        <f>[47]Series!$C126</f>
        <v>3.1537170883416629E-5</v>
      </c>
      <c r="AW21" s="4">
        <f>[48]Series!$C126</f>
        <v>3.1537170883416629E-5</v>
      </c>
      <c r="AX21">
        <f>[49]Series!$C126</f>
        <v>3.1537170883416629E-5</v>
      </c>
      <c r="AY21" s="4">
        <f>[50]Series!$C126</f>
        <v>3.1537170883416629E-5</v>
      </c>
      <c r="AZ21" s="4">
        <f>[51]Series!$C126</f>
        <v>3.1537170883416629E-5</v>
      </c>
      <c r="BA21" s="4">
        <f>[52]Series!$C126</f>
        <v>3.1537170883416629E-5</v>
      </c>
      <c r="BB21" s="4">
        <f>[53]Series!$C126</f>
        <v>3.1537170883416629E-5</v>
      </c>
      <c r="BC21" s="4">
        <f>[54]Series!$C126</f>
        <v>3.1537170883416629E-5</v>
      </c>
      <c r="BD21" s="4">
        <f>[55]Series!$C126</f>
        <v>3.1537170883416629E-5</v>
      </c>
      <c r="BE21" s="4">
        <f>[56]Series!$C126</f>
        <v>3.1537170883416629E-5</v>
      </c>
      <c r="BF21" s="4">
        <f>[57]Series!$C126</f>
        <v>3.1537170883416629E-5</v>
      </c>
      <c r="BG21" s="4">
        <f>[58]Series!$C126</f>
        <v>3.1537170883416629E-5</v>
      </c>
      <c r="BH21" s="4">
        <f>[59]Series!$C126</f>
        <v>3.1537170883416629E-5</v>
      </c>
      <c r="BI21" s="4">
        <f>[60]Series!$C126</f>
        <v>3.1537170883416629E-5</v>
      </c>
      <c r="BJ21">
        <f>[61]Series!$C126</f>
        <v>3.1537170883416629E-5</v>
      </c>
      <c r="BK21" s="4">
        <f>[62]Series!$C126</f>
        <v>3.1537170883416629E-5</v>
      </c>
      <c r="BL21" s="4">
        <f>[63]Series!$C126</f>
        <v>3.1537170883416629E-5</v>
      </c>
      <c r="BM21" s="4">
        <f>[64]Series!$C126</f>
        <v>3.1537170883416629E-5</v>
      </c>
      <c r="BN21" s="4">
        <f>[65]Series!$C126</f>
        <v>3.1537170883416629E-5</v>
      </c>
      <c r="BO21" s="4">
        <f>[66]Series!$C126</f>
        <v>3.1537170883416629E-5</v>
      </c>
      <c r="BP21" s="4">
        <f>[67]Series!$C126</f>
        <v>3.1537170883416629E-5</v>
      </c>
      <c r="BQ21" s="4">
        <f>[68]Series!$C126</f>
        <v>3.1537170883416629E-5</v>
      </c>
      <c r="BR21" s="4">
        <f>[69]Series!$C126</f>
        <v>3.1537170883416629E-5</v>
      </c>
      <c r="BS21" s="4">
        <f>[70]Series!$C126</f>
        <v>3.1537170883416629E-5</v>
      </c>
      <c r="BT21" s="4">
        <f>[71]Series!$C126</f>
        <v>3.1537170883416629E-5</v>
      </c>
      <c r="BU21" s="4">
        <f>[72]Series!$C126</f>
        <v>3.1537170883416629E-5</v>
      </c>
      <c r="BV21">
        <f>[73]Series!$C126</f>
        <v>3.1537170883416629E-5</v>
      </c>
      <c r="BW21" s="4">
        <f>[74]Series!$C126</f>
        <v>3.1537170883416629E-5</v>
      </c>
      <c r="BX21" s="4">
        <f>[75]Series!$C126</f>
        <v>3.1537170883416629E-5</v>
      </c>
      <c r="BY21" s="4">
        <f>[76]Series!$C126</f>
        <v>3.1537170883416629E-5</v>
      </c>
      <c r="BZ21" s="4">
        <f>[77]Series!$C126</f>
        <v>3.1537170883416629E-5</v>
      </c>
      <c r="CA21" s="4">
        <f>[78]Series!$C126</f>
        <v>3.1537170883416629E-5</v>
      </c>
      <c r="CB21" s="4">
        <f>[79]Series!$C126</f>
        <v>3.1537170883416629E-5</v>
      </c>
      <c r="CC21" s="4">
        <f>[80]Series!$C126</f>
        <v>3.1537170883416629E-5</v>
      </c>
      <c r="CD21" s="4">
        <f>[81]Series!$C126</f>
        <v>3.1537170883416629E-5</v>
      </c>
      <c r="CE21" s="4">
        <f>[82]Series!$C126</f>
        <v>3.1537170883416629E-5</v>
      </c>
      <c r="CF21" s="4">
        <f>[83]Series!$C126</f>
        <v>3.1537170883416629E-5</v>
      </c>
      <c r="CG21" s="4">
        <f>[84]Series!$C126</f>
        <v>3.1537170883416629E-5</v>
      </c>
      <c r="CH21">
        <f>[85]Series!$C126</f>
        <v>3.1537170883416629E-5</v>
      </c>
      <c r="CI21" s="4">
        <f>[86]Series!$C126</f>
        <v>3.1537170883416629E-5</v>
      </c>
      <c r="CJ21" s="4">
        <f>[87]Series!$C126</f>
        <v>3.1537170883416629E-5</v>
      </c>
      <c r="CK21" s="4">
        <f>[88]Series!$C126</f>
        <v>3.1537170883416629E-5</v>
      </c>
      <c r="CL21" s="4">
        <f>[89]Series!$C126</f>
        <v>3.1537170883416629E-5</v>
      </c>
      <c r="CM21" s="4">
        <f>[90]Series!$C126</f>
        <v>3.1537170883416629E-5</v>
      </c>
      <c r="CN21" s="4">
        <f>[91]Series!$C126</f>
        <v>3.1537170883416629E-5</v>
      </c>
      <c r="CO21" s="4">
        <f>[92]Series!$C126</f>
        <v>3.1537170883416629E-5</v>
      </c>
      <c r="CP21" s="4">
        <f>[93]Series!$C126</f>
        <v>3.1537170883416629E-5</v>
      </c>
      <c r="CQ21" s="4">
        <f>[94]Series!$C126</f>
        <v>3.1537170883416629E-5</v>
      </c>
      <c r="CR21" s="4">
        <f>[95]Series!$C126</f>
        <v>3.1537170883416629E-5</v>
      </c>
      <c r="CS21" s="4">
        <f>[96]Series!$C126</f>
        <v>3.1537170883416629E-5</v>
      </c>
      <c r="CT21">
        <f>[97]Series!$C126</f>
        <v>3.1537170883416629E-5</v>
      </c>
      <c r="CU21" s="4">
        <f>[98]Series!$C126</f>
        <v>3.1537170883416629E-5</v>
      </c>
      <c r="CV21" s="4">
        <f>[99]Series!$C126</f>
        <v>3.1537170883416629E-5</v>
      </c>
      <c r="CW21" s="4">
        <f>[100]Series!$C126</f>
        <v>3.1537170883416629E-5</v>
      </c>
      <c r="CX21" s="4">
        <f>[101]Series!$C126</f>
        <v>3.1537170883416629E-5</v>
      </c>
      <c r="CY21" s="4">
        <f>[102]Series!$C126</f>
        <v>3.1537170883416629E-5</v>
      </c>
      <c r="CZ21" s="4">
        <f>[103]Series!$C126</f>
        <v>3.1537170883416629E-5</v>
      </c>
      <c r="DA21" s="4">
        <f>[104]Series!$C126</f>
        <v>3.1537170883416629E-5</v>
      </c>
      <c r="DB21" s="4">
        <f>[105]Series!$C126</f>
        <v>3.1537170883416629E-5</v>
      </c>
      <c r="DC21" s="4">
        <f>[106]Series!$C126</f>
        <v>3.1537170883416629E-5</v>
      </c>
      <c r="DD21" s="4">
        <f>[107]Series!$C126</f>
        <v>3.1537170883416629E-5</v>
      </c>
      <c r="DE21" s="4">
        <f>[108]Series!$C126</f>
        <v>3.1537170883416629E-5</v>
      </c>
      <c r="DF21">
        <f>[109]Series!$C126</f>
        <v>3.1537170883416629E-5</v>
      </c>
      <c r="DG21" s="4">
        <f>[110]Series!$C126</f>
        <v>3.1537170883416629E-5</v>
      </c>
      <c r="DH21" s="4">
        <f>[111]Series!$C126</f>
        <v>3.1537170883416629E-5</v>
      </c>
      <c r="DI21" s="4">
        <f>[112]Series!$C126</f>
        <v>3.1537170883416629E-5</v>
      </c>
      <c r="DJ21" s="4">
        <f>[113]Series!$C126</f>
        <v>3.1537170883416629E-5</v>
      </c>
      <c r="DK21" s="4">
        <f>[114]Series!$C126</f>
        <v>3.1537170883416629E-5</v>
      </c>
      <c r="DL21" s="4">
        <f>[115]Series!$C126</f>
        <v>3.1537170883416629E-5</v>
      </c>
      <c r="DM21" s="4">
        <f>[116]Series!$C126</f>
        <v>3.1537170883416629E-5</v>
      </c>
      <c r="DN21" s="4">
        <f>[117]Series!$C126</f>
        <v>3.1537170883416629E-5</v>
      </c>
      <c r="DO21" s="4">
        <f>[118]Series!$C126</f>
        <v>3.1537170883416629E-5</v>
      </c>
      <c r="DP21" s="4">
        <f>[119]Series!$C126</f>
        <v>3.1537170883416629E-5</v>
      </c>
      <c r="DQ21" s="4">
        <f>[120]Series!$C126</f>
        <v>3.1537170883416629E-5</v>
      </c>
      <c r="DR21">
        <f>[121]Series!$C126</f>
        <v>3.1537170883416629E-5</v>
      </c>
      <c r="DS21" s="4">
        <f>[122]Series!$C126</f>
        <v>3.1537170883416629E-5</v>
      </c>
      <c r="DT21" s="4">
        <f>[123]Series!$C126</f>
        <v>3.1537170883416629E-5</v>
      </c>
      <c r="DU21" s="4">
        <f>[124]Series!$C126</f>
        <v>3.1537170883416629E-5</v>
      </c>
      <c r="DV21" s="4">
        <f>[125]Series!$C126</f>
        <v>3.1537170883416629E-5</v>
      </c>
      <c r="DW21" s="4">
        <f>[114]Series!$C126</f>
        <v>3.1537170883416629E-5</v>
      </c>
      <c r="DX21" s="4">
        <f>[115]Series!$C126</f>
        <v>3.1537170883416629E-5</v>
      </c>
      <c r="DY21" s="4">
        <f>[116]Series!$C126</f>
        <v>3.1537170883416629E-5</v>
      </c>
      <c r="DZ21" s="4">
        <f>[126]Series!$C126</f>
        <v>3.1537170883416629E-5</v>
      </c>
      <c r="EA21" s="4">
        <f>[127]Series!$C126</f>
        <v>3.1537170883416629E-5</v>
      </c>
      <c r="EB21" s="4">
        <f>[128]Series!$C126</f>
        <v>3.1537170883416629E-5</v>
      </c>
      <c r="EC21" s="4">
        <f>[129]Series!$C126</f>
        <v>3.1537170883416629E-5</v>
      </c>
      <c r="ED21">
        <f>[130]Series!$C126</f>
        <v>3.1537170883416629E-5</v>
      </c>
      <c r="EE21" s="4">
        <f>[131]Series!$C126</f>
        <v>3.1537170883416629E-5</v>
      </c>
      <c r="EF21" s="4">
        <f>[132]Series!$C126</f>
        <v>3.1537170883416629E-5</v>
      </c>
      <c r="EG21" s="4">
        <f>[133]Series!$C126</f>
        <v>3.1537170883416629E-5</v>
      </c>
      <c r="EH21" s="4">
        <f>[134]Series!$C126</f>
        <v>3.1537170883416629E-5</v>
      </c>
      <c r="EI21" s="4">
        <f>[135]Series!$C126</f>
        <v>3.1537170883416629E-5</v>
      </c>
      <c r="EJ21" s="4">
        <f>[136]Series!$C126</f>
        <v>3.1537170883416629E-5</v>
      </c>
      <c r="EK21" s="4">
        <f>[137]Series!$C126</f>
        <v>3.1537170883416629E-5</v>
      </c>
      <c r="EL21" s="4">
        <f>[138]Series!$C126</f>
        <v>3.1537170883416629E-5</v>
      </c>
      <c r="EM21" s="4">
        <f>[139]Series!$C126</f>
        <v>3.1537170883416629E-5</v>
      </c>
      <c r="EN21" s="4">
        <f>[140]Series!$C126</f>
        <v>3.1537170883416629E-5</v>
      </c>
      <c r="EO21" s="4">
        <f>[141]Series!$C126</f>
        <v>3.1537170883416629E-5</v>
      </c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</row>
    <row r="22" spans="1:158" x14ac:dyDescent="0.3">
      <c r="A22" s="1">
        <v>40057</v>
      </c>
      <c r="B22">
        <f>[1]Series!$C127</f>
        <v>3.4209083128972094E-5</v>
      </c>
      <c r="C22">
        <f>[2]Series!$C127</f>
        <v>3.4136396403458269E-5</v>
      </c>
      <c r="D22">
        <f>[3]Series!$C127</f>
        <v>3.3762823676280291E-5</v>
      </c>
      <c r="E22">
        <f>[4]Series!$C127</f>
        <v>3.3666703710010612E-5</v>
      </c>
      <c r="F22">
        <f>[5]Series!$C127</f>
        <v>3.3622691484987302E-5</v>
      </c>
      <c r="G22">
        <f>[6]Series!$C127</f>
        <v>3.3541347551104212E-5</v>
      </c>
      <c r="H22">
        <f>[7]Series!$C127</f>
        <v>3.3428188402432692E-5</v>
      </c>
      <c r="I22">
        <f>[8]Series!$C127</f>
        <v>3.367752798322906E-5</v>
      </c>
      <c r="J22">
        <f>[9]Series!$C127</f>
        <v>3.2986631247258524E-5</v>
      </c>
      <c r="K22">
        <f>[10]Series!$C127</f>
        <v>3.2080310851652752E-5</v>
      </c>
      <c r="L22">
        <f>[11]Series!$C127</f>
        <v>3.2039862656301159E-5</v>
      </c>
      <c r="M22">
        <f>[12]Series!$C127</f>
        <v>3.2036634650928337E-5</v>
      </c>
      <c r="N22">
        <f>[13]Series!$C127</f>
        <v>3.1324414643783881E-5</v>
      </c>
      <c r="O22" s="4">
        <f>[14]Series!$C127</f>
        <v>3.1421561507145531E-5</v>
      </c>
      <c r="P22" s="4">
        <f>[15]Series!$C127</f>
        <v>3.1457119344978453E-5</v>
      </c>
      <c r="Q22" s="4">
        <f>[16]Series!$C127</f>
        <v>3.149019978001859E-5</v>
      </c>
      <c r="R22" s="4">
        <f>[17]Series!$C127</f>
        <v>3.1520686963228662E-5</v>
      </c>
      <c r="S22" s="4">
        <f>[18]Series!$C127</f>
        <v>3.1549348041137664E-5</v>
      </c>
      <c r="T22" s="4">
        <f>[19]Series!$C127</f>
        <v>3.1574733463592494E-5</v>
      </c>
      <c r="U22" s="4">
        <f>[20]Series!$C127</f>
        <v>3.1596742559768903E-5</v>
      </c>
      <c r="V22" s="4">
        <f>[21]Series!$C127</f>
        <v>3.1600623276724918E-5</v>
      </c>
      <c r="W22" s="4">
        <f>[22]Series!$C127</f>
        <v>3.1626398295063196E-5</v>
      </c>
      <c r="X22" s="4">
        <f>[23]Series!$C127</f>
        <v>3.1702311348710203E-5</v>
      </c>
      <c r="Y22" s="4">
        <f>[24]Series!$C127</f>
        <v>3.1872062773247106E-5</v>
      </c>
      <c r="Z22">
        <f>[25]Series!$C127</f>
        <v>2.9790884131857022E-5</v>
      </c>
      <c r="AA22" s="4">
        <f>[26]Series!$C127</f>
        <v>2.9790884131857022E-5</v>
      </c>
      <c r="AB22" s="4">
        <f>[27]Series!$C127</f>
        <v>2.9790884131857022E-5</v>
      </c>
      <c r="AC22" s="4">
        <f>[28]Series!$C127</f>
        <v>2.9790884131857022E-5</v>
      </c>
      <c r="AD22" s="4">
        <f>[29]Series!$C127</f>
        <v>2.9790884131857022E-5</v>
      </c>
      <c r="AE22" s="4">
        <f>[30]Series!$C127</f>
        <v>2.9790884131857022E-5</v>
      </c>
      <c r="AF22" s="4">
        <f>[31]Series!$C127</f>
        <v>2.9790884131857022E-5</v>
      </c>
      <c r="AG22" s="4">
        <f>[32]Series!$C127</f>
        <v>2.9790884131857022E-5</v>
      </c>
      <c r="AH22" s="4">
        <f>[33]Series!$C127</f>
        <v>2.9790884131857022E-5</v>
      </c>
      <c r="AI22" s="4">
        <f>[34]Series!$C127</f>
        <v>2.9790884131857022E-5</v>
      </c>
      <c r="AJ22" s="4">
        <f>[35]Series!$C127</f>
        <v>2.9790884131857022E-5</v>
      </c>
      <c r="AK22" s="4">
        <f>[36]Series!$C127</f>
        <v>2.9790884131857022E-5</v>
      </c>
      <c r="AL22" s="4">
        <f>[37]Series!$C127</f>
        <v>2.9790884131857022E-5</v>
      </c>
      <c r="AM22" s="4">
        <f>[38]Series!$C127</f>
        <v>2.9790884131857022E-5</v>
      </c>
      <c r="AN22" s="4">
        <f>[39]Series!$C127</f>
        <v>2.9790884131857022E-5</v>
      </c>
      <c r="AO22" s="4">
        <f>[40]Series!$C127</f>
        <v>2.9790884131857022E-5</v>
      </c>
      <c r="AP22" s="4">
        <f>[41]Series!$C127</f>
        <v>2.9790884131857022E-5</v>
      </c>
      <c r="AQ22" s="4">
        <f>[42]Series!$C127</f>
        <v>2.9790884131857022E-5</v>
      </c>
      <c r="AR22" s="4">
        <f>[43]Series!$C127</f>
        <v>2.9790884131857022E-5</v>
      </c>
      <c r="AS22" s="4">
        <f>[44]Series!$C127</f>
        <v>2.9790884131857022E-5</v>
      </c>
      <c r="AT22" s="4">
        <f>[45]Series!$C127</f>
        <v>2.9790884131857022E-5</v>
      </c>
      <c r="AU22" s="4">
        <f>[46]Series!$C127</f>
        <v>2.9790884131857022E-5</v>
      </c>
      <c r="AV22" s="4">
        <f>[47]Series!$C127</f>
        <v>2.9790884131857022E-5</v>
      </c>
      <c r="AW22" s="4">
        <f>[48]Series!$C127</f>
        <v>2.9790884131857022E-5</v>
      </c>
      <c r="AX22">
        <f>[49]Series!$C127</f>
        <v>2.9790884131857022E-5</v>
      </c>
      <c r="AY22" s="4">
        <f>[50]Series!$C127</f>
        <v>2.9790884131857022E-5</v>
      </c>
      <c r="AZ22" s="4">
        <f>[51]Series!$C127</f>
        <v>2.9790884131857022E-5</v>
      </c>
      <c r="BA22" s="4">
        <f>[52]Series!$C127</f>
        <v>2.9790884131857022E-5</v>
      </c>
      <c r="BB22" s="4">
        <f>[53]Series!$C127</f>
        <v>2.9790884131857022E-5</v>
      </c>
      <c r="BC22" s="4">
        <f>[54]Series!$C127</f>
        <v>2.9790884131857022E-5</v>
      </c>
      <c r="BD22" s="4">
        <f>[55]Series!$C127</f>
        <v>2.9790884131857022E-5</v>
      </c>
      <c r="BE22" s="4">
        <f>[56]Series!$C127</f>
        <v>2.9790884131857022E-5</v>
      </c>
      <c r="BF22" s="4">
        <f>[57]Series!$C127</f>
        <v>2.9790884131857022E-5</v>
      </c>
      <c r="BG22" s="4">
        <f>[58]Series!$C127</f>
        <v>2.9790884131857022E-5</v>
      </c>
      <c r="BH22" s="4">
        <f>[59]Series!$C127</f>
        <v>2.9790884131857022E-5</v>
      </c>
      <c r="BI22" s="4">
        <f>[60]Series!$C127</f>
        <v>2.9790884131857022E-5</v>
      </c>
      <c r="BJ22">
        <f>[61]Series!$C127</f>
        <v>2.9790884131857022E-5</v>
      </c>
      <c r="BK22" s="4">
        <f>[62]Series!$C127</f>
        <v>2.9790884131857022E-5</v>
      </c>
      <c r="BL22" s="4">
        <f>[63]Series!$C127</f>
        <v>2.9790884131857022E-5</v>
      </c>
      <c r="BM22" s="4">
        <f>[64]Series!$C127</f>
        <v>2.9790884131857022E-5</v>
      </c>
      <c r="BN22" s="4">
        <f>[65]Series!$C127</f>
        <v>2.9790884131857022E-5</v>
      </c>
      <c r="BO22" s="4">
        <f>[66]Series!$C127</f>
        <v>2.9790884131857022E-5</v>
      </c>
      <c r="BP22" s="4">
        <f>[67]Series!$C127</f>
        <v>2.9790884131857022E-5</v>
      </c>
      <c r="BQ22" s="4">
        <f>[68]Series!$C127</f>
        <v>2.9790884131857022E-5</v>
      </c>
      <c r="BR22" s="4">
        <f>[69]Series!$C127</f>
        <v>2.9790884131857022E-5</v>
      </c>
      <c r="BS22" s="4">
        <f>[70]Series!$C127</f>
        <v>2.9790884131857022E-5</v>
      </c>
      <c r="BT22" s="4">
        <f>[71]Series!$C127</f>
        <v>2.9790884131857022E-5</v>
      </c>
      <c r="BU22" s="4">
        <f>[72]Series!$C127</f>
        <v>2.9790884131857022E-5</v>
      </c>
      <c r="BV22">
        <f>[73]Series!$C127</f>
        <v>2.9790884131857022E-5</v>
      </c>
      <c r="BW22" s="4">
        <f>[74]Series!$C127</f>
        <v>2.9790884131857022E-5</v>
      </c>
      <c r="BX22" s="4">
        <f>[75]Series!$C127</f>
        <v>2.9790884131857022E-5</v>
      </c>
      <c r="BY22" s="4">
        <f>[76]Series!$C127</f>
        <v>2.9790884131857022E-5</v>
      </c>
      <c r="BZ22" s="4">
        <f>[77]Series!$C127</f>
        <v>2.9790884131857022E-5</v>
      </c>
      <c r="CA22" s="4">
        <f>[78]Series!$C127</f>
        <v>2.9790884131857022E-5</v>
      </c>
      <c r="CB22" s="4">
        <f>[79]Series!$C127</f>
        <v>2.9790884131857022E-5</v>
      </c>
      <c r="CC22" s="4">
        <f>[80]Series!$C127</f>
        <v>2.9790884131857022E-5</v>
      </c>
      <c r="CD22" s="4">
        <f>[81]Series!$C127</f>
        <v>2.9790884131857022E-5</v>
      </c>
      <c r="CE22" s="4">
        <f>[82]Series!$C127</f>
        <v>2.9790884131857022E-5</v>
      </c>
      <c r="CF22" s="4">
        <f>[83]Series!$C127</f>
        <v>2.9790884131857022E-5</v>
      </c>
      <c r="CG22" s="4">
        <f>[84]Series!$C127</f>
        <v>2.9790884131857022E-5</v>
      </c>
      <c r="CH22">
        <f>[85]Series!$C127</f>
        <v>2.9790884131857022E-5</v>
      </c>
      <c r="CI22" s="4">
        <f>[86]Series!$C127</f>
        <v>2.9790884131857022E-5</v>
      </c>
      <c r="CJ22" s="4">
        <f>[87]Series!$C127</f>
        <v>2.9790884131857022E-5</v>
      </c>
      <c r="CK22" s="4">
        <f>[88]Series!$C127</f>
        <v>2.9790884131857022E-5</v>
      </c>
      <c r="CL22" s="4">
        <f>[89]Series!$C127</f>
        <v>2.9790884131857022E-5</v>
      </c>
      <c r="CM22" s="4">
        <f>[90]Series!$C127</f>
        <v>2.9790884131857022E-5</v>
      </c>
      <c r="CN22" s="4">
        <f>[91]Series!$C127</f>
        <v>2.9790884131857022E-5</v>
      </c>
      <c r="CO22" s="4">
        <f>[92]Series!$C127</f>
        <v>2.9790884131857022E-5</v>
      </c>
      <c r="CP22" s="4">
        <f>[93]Series!$C127</f>
        <v>2.9790884131857022E-5</v>
      </c>
      <c r="CQ22" s="4">
        <f>[94]Series!$C127</f>
        <v>2.9790884131857022E-5</v>
      </c>
      <c r="CR22" s="4">
        <f>[95]Series!$C127</f>
        <v>2.9790884131857022E-5</v>
      </c>
      <c r="CS22" s="4">
        <f>[96]Series!$C127</f>
        <v>2.9790884131857022E-5</v>
      </c>
      <c r="CT22">
        <f>[97]Series!$C127</f>
        <v>2.9790884131857022E-5</v>
      </c>
      <c r="CU22" s="4">
        <f>[98]Series!$C127</f>
        <v>2.9790884131857022E-5</v>
      </c>
      <c r="CV22" s="4">
        <f>[99]Series!$C127</f>
        <v>2.9790884131857022E-5</v>
      </c>
      <c r="CW22" s="4">
        <f>[100]Series!$C127</f>
        <v>2.9790884131857022E-5</v>
      </c>
      <c r="CX22" s="4">
        <f>[101]Series!$C127</f>
        <v>2.9790884131857022E-5</v>
      </c>
      <c r="CY22" s="4">
        <f>[102]Series!$C127</f>
        <v>2.9790884131857022E-5</v>
      </c>
      <c r="CZ22" s="4">
        <f>[103]Series!$C127</f>
        <v>2.9790884131857022E-5</v>
      </c>
      <c r="DA22" s="4">
        <f>[104]Series!$C127</f>
        <v>2.9790884131857022E-5</v>
      </c>
      <c r="DB22" s="4">
        <f>[105]Series!$C127</f>
        <v>2.9790884131857022E-5</v>
      </c>
      <c r="DC22" s="4">
        <f>[106]Series!$C127</f>
        <v>2.9790884131857022E-5</v>
      </c>
      <c r="DD22" s="4">
        <f>[107]Series!$C127</f>
        <v>2.9790884131857022E-5</v>
      </c>
      <c r="DE22" s="4">
        <f>[108]Series!$C127</f>
        <v>2.9790884131857022E-5</v>
      </c>
      <c r="DF22">
        <f>[109]Series!$C127</f>
        <v>2.9790884131857022E-5</v>
      </c>
      <c r="DG22" s="4">
        <f>[110]Series!$C127</f>
        <v>2.9790884131857022E-5</v>
      </c>
      <c r="DH22" s="4">
        <f>[111]Series!$C127</f>
        <v>2.9790884131857022E-5</v>
      </c>
      <c r="DI22" s="4">
        <f>[112]Series!$C127</f>
        <v>2.9790884131857022E-5</v>
      </c>
      <c r="DJ22" s="4">
        <f>[113]Series!$C127</f>
        <v>2.9790884131857022E-5</v>
      </c>
      <c r="DK22" s="4">
        <f>[114]Series!$C127</f>
        <v>2.9790884131857022E-5</v>
      </c>
      <c r="DL22" s="4">
        <f>[115]Series!$C127</f>
        <v>2.9790884131857022E-5</v>
      </c>
      <c r="DM22" s="4">
        <f>[116]Series!$C127</f>
        <v>2.9790884131857022E-5</v>
      </c>
      <c r="DN22" s="4">
        <f>[117]Series!$C127</f>
        <v>2.9790884131857022E-5</v>
      </c>
      <c r="DO22" s="4">
        <f>[118]Series!$C127</f>
        <v>2.9790884131857022E-5</v>
      </c>
      <c r="DP22" s="4">
        <f>[119]Series!$C127</f>
        <v>2.9790884131857022E-5</v>
      </c>
      <c r="DQ22" s="4">
        <f>[120]Series!$C127</f>
        <v>2.9790884131857022E-5</v>
      </c>
      <c r="DR22">
        <f>[121]Series!$C127</f>
        <v>2.9790884131857022E-5</v>
      </c>
      <c r="DS22" s="4">
        <f>[122]Series!$C127</f>
        <v>2.9790884131857022E-5</v>
      </c>
      <c r="DT22" s="4">
        <f>[123]Series!$C127</f>
        <v>2.9790884131857022E-5</v>
      </c>
      <c r="DU22" s="4">
        <f>[124]Series!$C127</f>
        <v>2.9790884131857022E-5</v>
      </c>
      <c r="DV22" s="4">
        <f>[125]Series!$C127</f>
        <v>2.9790884131857022E-5</v>
      </c>
      <c r="DW22" s="4">
        <f>[114]Series!$C127</f>
        <v>2.9790884131857022E-5</v>
      </c>
      <c r="DX22" s="4">
        <f>[115]Series!$C127</f>
        <v>2.9790884131857022E-5</v>
      </c>
      <c r="DY22" s="4">
        <f>[116]Series!$C127</f>
        <v>2.9790884131857022E-5</v>
      </c>
      <c r="DZ22" s="4">
        <f>[126]Series!$C127</f>
        <v>2.9790884131857022E-5</v>
      </c>
      <c r="EA22" s="4">
        <f>[127]Series!$C127</f>
        <v>2.9790884131857022E-5</v>
      </c>
      <c r="EB22" s="4">
        <f>[128]Series!$C127</f>
        <v>2.9790884131857022E-5</v>
      </c>
      <c r="EC22" s="4">
        <f>[129]Series!$C127</f>
        <v>2.9790884131857022E-5</v>
      </c>
      <c r="ED22">
        <f>[130]Series!$C127</f>
        <v>2.9790884131857022E-5</v>
      </c>
      <c r="EE22" s="4">
        <f>[131]Series!$C127</f>
        <v>2.9790884131857022E-5</v>
      </c>
      <c r="EF22" s="4">
        <f>[132]Series!$C127</f>
        <v>2.9790884131857022E-5</v>
      </c>
      <c r="EG22" s="4">
        <f>[133]Series!$C127</f>
        <v>2.9790884131857022E-5</v>
      </c>
      <c r="EH22" s="4">
        <f>[134]Series!$C127</f>
        <v>2.9790884131857022E-5</v>
      </c>
      <c r="EI22" s="4">
        <f>[135]Series!$C127</f>
        <v>2.9790884131857022E-5</v>
      </c>
      <c r="EJ22" s="4">
        <f>[136]Series!$C127</f>
        <v>2.9790884131857022E-5</v>
      </c>
      <c r="EK22" s="4">
        <f>[137]Series!$C127</f>
        <v>2.9790884131857022E-5</v>
      </c>
      <c r="EL22" s="4">
        <f>[138]Series!$C127</f>
        <v>2.9790884131857022E-5</v>
      </c>
      <c r="EM22" s="4">
        <f>[139]Series!$C127</f>
        <v>2.9790884131857022E-5</v>
      </c>
      <c r="EN22" s="4">
        <f>[140]Series!$C127</f>
        <v>2.9790884131857022E-5</v>
      </c>
      <c r="EO22" s="4">
        <f>[141]Series!$C127</f>
        <v>2.9790884131857022E-5</v>
      </c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</row>
    <row r="23" spans="1:158" x14ac:dyDescent="0.3">
      <c r="A23" s="1">
        <v>40087</v>
      </c>
      <c r="B23">
        <f>[1]Series!$C128</f>
        <v>3.4231564465170336E-5</v>
      </c>
      <c r="C23">
        <f>[2]Series!$C128</f>
        <v>3.4160025097228567E-5</v>
      </c>
      <c r="D23">
        <f>[3]Series!$C128</f>
        <v>3.4176657901779035E-5</v>
      </c>
      <c r="E23">
        <f>[4]Series!$C128</f>
        <v>3.4326297486292934E-5</v>
      </c>
      <c r="F23">
        <f>[5]Series!$C128</f>
        <v>3.4298593534139869E-5</v>
      </c>
      <c r="G23">
        <f>[6]Series!$C128</f>
        <v>3.4275349440011411E-5</v>
      </c>
      <c r="H23">
        <f>[7]Series!$C128</f>
        <v>3.3908668841107208E-5</v>
      </c>
      <c r="I23">
        <f>[8]Series!$C128</f>
        <v>3.4030267492875836E-5</v>
      </c>
      <c r="J23">
        <f>[9]Series!$C128</f>
        <v>3.3567934909540828E-5</v>
      </c>
      <c r="K23">
        <f>[10]Series!$C128</f>
        <v>3.3245727177069913E-5</v>
      </c>
      <c r="L23">
        <f>[11]Series!$C128</f>
        <v>3.1907304471423888E-5</v>
      </c>
      <c r="M23">
        <f>[12]Series!$C128</f>
        <v>3.1902178079452349E-5</v>
      </c>
      <c r="N23">
        <f>[13]Series!$C128</f>
        <v>3.1374844896114018E-5</v>
      </c>
      <c r="O23" s="4">
        <f>[14]Series!$C128</f>
        <v>3.1483590702723392E-5</v>
      </c>
      <c r="P23" s="4">
        <f>[15]Series!$C128</f>
        <v>3.1515806231975304E-5</v>
      </c>
      <c r="Q23" s="4">
        <f>[16]Series!$C128</f>
        <v>3.1544751892551186E-5</v>
      </c>
      <c r="R23" s="4">
        <f>[17]Series!$C128</f>
        <v>3.157396055298793E-5</v>
      </c>
      <c r="S23" s="4">
        <f>[18]Series!$C128</f>
        <v>3.1591097738579887E-5</v>
      </c>
      <c r="T23" s="4">
        <f>[19]Series!$C128</f>
        <v>3.1622408286691812E-5</v>
      </c>
      <c r="U23" s="4">
        <f>[20]Series!$C128</f>
        <v>3.1645571409629004E-5</v>
      </c>
      <c r="V23" s="4">
        <f>[21]Series!$C128</f>
        <v>3.1646787649882134E-5</v>
      </c>
      <c r="W23" s="4">
        <f>[22]Series!$C128</f>
        <v>3.1675357129564898E-5</v>
      </c>
      <c r="X23" s="4">
        <f>[23]Series!$C128</f>
        <v>3.1760474821533309E-5</v>
      </c>
      <c r="Y23" s="4">
        <f>[24]Series!$C128</f>
        <v>3.1873955531916617E-5</v>
      </c>
      <c r="Z23">
        <f>[25]Series!$C128</f>
        <v>2.9897796344026131E-5</v>
      </c>
      <c r="AA23" s="4">
        <f>[26]Series!$C128</f>
        <v>2.9897796344026131E-5</v>
      </c>
      <c r="AB23" s="4">
        <f>[27]Series!$C128</f>
        <v>2.9897796344026131E-5</v>
      </c>
      <c r="AC23" s="4">
        <f>[28]Series!$C128</f>
        <v>2.9897796344026131E-5</v>
      </c>
      <c r="AD23" s="4">
        <f>[29]Series!$C128</f>
        <v>2.9897796344026131E-5</v>
      </c>
      <c r="AE23" s="4">
        <f>[30]Series!$C128</f>
        <v>2.9897796344026131E-5</v>
      </c>
      <c r="AF23" s="4">
        <f>[31]Series!$C128</f>
        <v>2.9897796344026131E-5</v>
      </c>
      <c r="AG23" s="4">
        <f>[32]Series!$C128</f>
        <v>2.9897796344026131E-5</v>
      </c>
      <c r="AH23" s="4">
        <f>[33]Series!$C128</f>
        <v>2.9897796344026131E-5</v>
      </c>
      <c r="AI23" s="4">
        <f>[34]Series!$C128</f>
        <v>2.9897796344026131E-5</v>
      </c>
      <c r="AJ23" s="4">
        <f>[35]Series!$C128</f>
        <v>2.9897796344026131E-5</v>
      </c>
      <c r="AK23" s="4">
        <f>[36]Series!$C128</f>
        <v>2.9897796344026131E-5</v>
      </c>
      <c r="AL23" s="4">
        <f>[37]Series!$C128</f>
        <v>2.9897796344026131E-5</v>
      </c>
      <c r="AM23" s="4">
        <f>[38]Series!$C128</f>
        <v>2.9897796344026131E-5</v>
      </c>
      <c r="AN23" s="4">
        <f>[39]Series!$C128</f>
        <v>2.9897796344026131E-5</v>
      </c>
      <c r="AO23" s="4">
        <f>[40]Series!$C128</f>
        <v>2.9897796344026131E-5</v>
      </c>
      <c r="AP23" s="4">
        <f>[41]Series!$C128</f>
        <v>2.9897796344026131E-5</v>
      </c>
      <c r="AQ23" s="4">
        <f>[42]Series!$C128</f>
        <v>2.9897796344026131E-5</v>
      </c>
      <c r="AR23" s="4">
        <f>[43]Series!$C128</f>
        <v>2.9897796344026131E-5</v>
      </c>
      <c r="AS23" s="4">
        <f>[44]Series!$C128</f>
        <v>2.9897796344026131E-5</v>
      </c>
      <c r="AT23" s="4">
        <f>[45]Series!$C128</f>
        <v>2.9897796344026131E-5</v>
      </c>
      <c r="AU23" s="4">
        <f>[46]Series!$C128</f>
        <v>2.9897796344026131E-5</v>
      </c>
      <c r="AV23" s="4">
        <f>[47]Series!$C128</f>
        <v>2.9897796344026131E-5</v>
      </c>
      <c r="AW23" s="4">
        <f>[48]Series!$C128</f>
        <v>2.9897796344026131E-5</v>
      </c>
      <c r="AX23">
        <f>[49]Series!$C128</f>
        <v>2.9897796344026131E-5</v>
      </c>
      <c r="AY23" s="4">
        <f>[50]Series!$C128</f>
        <v>2.9897796344026131E-5</v>
      </c>
      <c r="AZ23" s="4">
        <f>[51]Series!$C128</f>
        <v>2.9897796344026131E-5</v>
      </c>
      <c r="BA23" s="4">
        <f>[52]Series!$C128</f>
        <v>2.9897796344026131E-5</v>
      </c>
      <c r="BB23" s="4">
        <f>[53]Series!$C128</f>
        <v>2.9897796344026131E-5</v>
      </c>
      <c r="BC23" s="4">
        <f>[54]Series!$C128</f>
        <v>2.9897796344026131E-5</v>
      </c>
      <c r="BD23" s="4">
        <f>[55]Series!$C128</f>
        <v>2.9897796344026131E-5</v>
      </c>
      <c r="BE23" s="4">
        <f>[56]Series!$C128</f>
        <v>2.9897796344026131E-5</v>
      </c>
      <c r="BF23" s="4">
        <f>[57]Series!$C128</f>
        <v>2.9897796344026131E-5</v>
      </c>
      <c r="BG23" s="4">
        <f>[58]Series!$C128</f>
        <v>2.9897796344026131E-5</v>
      </c>
      <c r="BH23" s="4">
        <f>[59]Series!$C128</f>
        <v>2.9897796344026131E-5</v>
      </c>
      <c r="BI23" s="4">
        <f>[60]Series!$C128</f>
        <v>2.9897796344026131E-5</v>
      </c>
      <c r="BJ23">
        <f>[61]Series!$C128</f>
        <v>2.9897796344026131E-5</v>
      </c>
      <c r="BK23" s="4">
        <f>[62]Series!$C128</f>
        <v>2.9897796344026131E-5</v>
      </c>
      <c r="BL23" s="4">
        <f>[63]Series!$C128</f>
        <v>2.9897796344026131E-5</v>
      </c>
      <c r="BM23" s="4">
        <f>[64]Series!$C128</f>
        <v>2.9897796344026131E-5</v>
      </c>
      <c r="BN23" s="4">
        <f>[65]Series!$C128</f>
        <v>2.9897796344026131E-5</v>
      </c>
      <c r="BO23" s="4">
        <f>[66]Series!$C128</f>
        <v>2.9897796344026131E-5</v>
      </c>
      <c r="BP23" s="4">
        <f>[67]Series!$C128</f>
        <v>2.9897796344026131E-5</v>
      </c>
      <c r="BQ23" s="4">
        <f>[68]Series!$C128</f>
        <v>2.9897796344026131E-5</v>
      </c>
      <c r="BR23" s="4">
        <f>[69]Series!$C128</f>
        <v>2.9897796344026131E-5</v>
      </c>
      <c r="BS23" s="4">
        <f>[70]Series!$C128</f>
        <v>2.9897796344026131E-5</v>
      </c>
      <c r="BT23" s="4">
        <f>[71]Series!$C128</f>
        <v>2.9897796344026131E-5</v>
      </c>
      <c r="BU23" s="4">
        <f>[72]Series!$C128</f>
        <v>2.9897796344026131E-5</v>
      </c>
      <c r="BV23">
        <f>[73]Series!$C128</f>
        <v>2.9897796344026131E-5</v>
      </c>
      <c r="BW23" s="4">
        <f>[74]Series!$C128</f>
        <v>2.9897796344026131E-5</v>
      </c>
      <c r="BX23" s="4">
        <f>[75]Series!$C128</f>
        <v>2.9897796344026131E-5</v>
      </c>
      <c r="BY23" s="4">
        <f>[76]Series!$C128</f>
        <v>2.9897796344026131E-5</v>
      </c>
      <c r="BZ23" s="4">
        <f>[77]Series!$C128</f>
        <v>2.9897796344026131E-5</v>
      </c>
      <c r="CA23" s="4">
        <f>[78]Series!$C128</f>
        <v>2.9897796344026131E-5</v>
      </c>
      <c r="CB23" s="4">
        <f>[79]Series!$C128</f>
        <v>2.9897796344026131E-5</v>
      </c>
      <c r="CC23" s="4">
        <f>[80]Series!$C128</f>
        <v>2.9897796344026131E-5</v>
      </c>
      <c r="CD23" s="4">
        <f>[81]Series!$C128</f>
        <v>2.9897796344026131E-5</v>
      </c>
      <c r="CE23" s="4">
        <f>[82]Series!$C128</f>
        <v>2.9897796344026131E-5</v>
      </c>
      <c r="CF23" s="4">
        <f>[83]Series!$C128</f>
        <v>2.9897796344026131E-5</v>
      </c>
      <c r="CG23" s="4">
        <f>[84]Series!$C128</f>
        <v>2.9897796344026131E-5</v>
      </c>
      <c r="CH23">
        <f>[85]Series!$C128</f>
        <v>2.9897796344026131E-5</v>
      </c>
      <c r="CI23" s="4">
        <f>[86]Series!$C128</f>
        <v>2.9897796344026131E-5</v>
      </c>
      <c r="CJ23" s="4">
        <f>[87]Series!$C128</f>
        <v>2.9897796344026131E-5</v>
      </c>
      <c r="CK23" s="4">
        <f>[88]Series!$C128</f>
        <v>2.9897796344026131E-5</v>
      </c>
      <c r="CL23" s="4">
        <f>[89]Series!$C128</f>
        <v>2.9897796344026131E-5</v>
      </c>
      <c r="CM23" s="4">
        <f>[90]Series!$C128</f>
        <v>2.9897796344026131E-5</v>
      </c>
      <c r="CN23" s="4">
        <f>[91]Series!$C128</f>
        <v>2.9897796344026131E-5</v>
      </c>
      <c r="CO23" s="4">
        <f>[92]Series!$C128</f>
        <v>2.9897796344026131E-5</v>
      </c>
      <c r="CP23" s="4">
        <f>[93]Series!$C128</f>
        <v>2.9897796344026131E-5</v>
      </c>
      <c r="CQ23" s="4">
        <f>[94]Series!$C128</f>
        <v>2.9897796344026131E-5</v>
      </c>
      <c r="CR23" s="4">
        <f>[95]Series!$C128</f>
        <v>2.9897796344026131E-5</v>
      </c>
      <c r="CS23" s="4">
        <f>[96]Series!$C128</f>
        <v>2.9897796344026131E-5</v>
      </c>
      <c r="CT23">
        <f>[97]Series!$C128</f>
        <v>2.9897796344026131E-5</v>
      </c>
      <c r="CU23" s="4">
        <f>[98]Series!$C128</f>
        <v>2.9897796344026131E-5</v>
      </c>
      <c r="CV23" s="4">
        <f>[99]Series!$C128</f>
        <v>2.9897796344026131E-5</v>
      </c>
      <c r="CW23" s="4">
        <f>[100]Series!$C128</f>
        <v>2.9897796344026131E-5</v>
      </c>
      <c r="CX23" s="4">
        <f>[101]Series!$C128</f>
        <v>2.9897796344026131E-5</v>
      </c>
      <c r="CY23" s="4">
        <f>[102]Series!$C128</f>
        <v>2.9897796344026131E-5</v>
      </c>
      <c r="CZ23" s="4">
        <f>[103]Series!$C128</f>
        <v>2.9897796344026131E-5</v>
      </c>
      <c r="DA23" s="4">
        <f>[104]Series!$C128</f>
        <v>2.9897796344026131E-5</v>
      </c>
      <c r="DB23" s="4">
        <f>[105]Series!$C128</f>
        <v>2.9897796344026131E-5</v>
      </c>
      <c r="DC23" s="4">
        <f>[106]Series!$C128</f>
        <v>2.9897796344026131E-5</v>
      </c>
      <c r="DD23" s="4">
        <f>[107]Series!$C128</f>
        <v>2.9897796344026131E-5</v>
      </c>
      <c r="DE23" s="4">
        <f>[108]Series!$C128</f>
        <v>2.9897796344026131E-5</v>
      </c>
      <c r="DF23">
        <f>[109]Series!$C128</f>
        <v>2.9897796344026131E-5</v>
      </c>
      <c r="DG23" s="4">
        <f>[110]Series!$C128</f>
        <v>2.9897796344026131E-5</v>
      </c>
      <c r="DH23" s="4">
        <f>[111]Series!$C128</f>
        <v>2.9897796344026131E-5</v>
      </c>
      <c r="DI23" s="4">
        <f>[112]Series!$C128</f>
        <v>2.9897796344026131E-5</v>
      </c>
      <c r="DJ23" s="4">
        <f>[113]Series!$C128</f>
        <v>2.9897796344026131E-5</v>
      </c>
      <c r="DK23" s="4">
        <f>[114]Series!$C128</f>
        <v>2.9897796344026131E-5</v>
      </c>
      <c r="DL23" s="4">
        <f>[115]Series!$C128</f>
        <v>2.9897796344026131E-5</v>
      </c>
      <c r="DM23" s="4">
        <f>[116]Series!$C128</f>
        <v>2.9897796344026131E-5</v>
      </c>
      <c r="DN23" s="4">
        <f>[117]Series!$C128</f>
        <v>2.9897796344026131E-5</v>
      </c>
      <c r="DO23" s="4">
        <f>[118]Series!$C128</f>
        <v>2.9897796344026131E-5</v>
      </c>
      <c r="DP23" s="4">
        <f>[119]Series!$C128</f>
        <v>2.9897796344026131E-5</v>
      </c>
      <c r="DQ23" s="4">
        <f>[120]Series!$C128</f>
        <v>2.9897796344026131E-5</v>
      </c>
      <c r="DR23">
        <f>[121]Series!$C128</f>
        <v>2.9897796344026131E-5</v>
      </c>
      <c r="DS23" s="4">
        <f>[122]Series!$C128</f>
        <v>2.9897796344026131E-5</v>
      </c>
      <c r="DT23" s="4">
        <f>[123]Series!$C128</f>
        <v>2.9897796344026131E-5</v>
      </c>
      <c r="DU23" s="4">
        <f>[124]Series!$C128</f>
        <v>2.9897796344026131E-5</v>
      </c>
      <c r="DV23" s="4">
        <f>[125]Series!$C128</f>
        <v>2.9897796344026131E-5</v>
      </c>
      <c r="DW23" s="4">
        <f>[114]Series!$C128</f>
        <v>2.9897796344026131E-5</v>
      </c>
      <c r="DX23" s="4">
        <f>[115]Series!$C128</f>
        <v>2.9897796344026131E-5</v>
      </c>
      <c r="DY23" s="4">
        <f>[116]Series!$C128</f>
        <v>2.9897796344026131E-5</v>
      </c>
      <c r="DZ23" s="4">
        <f>[126]Series!$C128</f>
        <v>2.9897796344026131E-5</v>
      </c>
      <c r="EA23" s="4">
        <f>[127]Series!$C128</f>
        <v>2.9897796344026131E-5</v>
      </c>
      <c r="EB23" s="4">
        <f>[128]Series!$C128</f>
        <v>2.9897796344026131E-5</v>
      </c>
      <c r="EC23" s="4">
        <f>[129]Series!$C128</f>
        <v>2.9897796344026131E-5</v>
      </c>
      <c r="ED23">
        <f>[130]Series!$C128</f>
        <v>2.9897796344026131E-5</v>
      </c>
      <c r="EE23" s="4">
        <f>[131]Series!$C128</f>
        <v>2.9897796344026131E-5</v>
      </c>
      <c r="EF23" s="4">
        <f>[132]Series!$C128</f>
        <v>2.9897796344026131E-5</v>
      </c>
      <c r="EG23" s="4">
        <f>[133]Series!$C128</f>
        <v>2.9897796344026131E-5</v>
      </c>
      <c r="EH23" s="4">
        <f>[134]Series!$C128</f>
        <v>2.9897796344026131E-5</v>
      </c>
      <c r="EI23" s="4">
        <f>[135]Series!$C128</f>
        <v>2.9897796344026131E-5</v>
      </c>
      <c r="EJ23" s="4">
        <f>[136]Series!$C128</f>
        <v>2.9897796344026131E-5</v>
      </c>
      <c r="EK23" s="4">
        <f>[137]Series!$C128</f>
        <v>2.9897796344026131E-5</v>
      </c>
      <c r="EL23" s="4">
        <f>[138]Series!$C128</f>
        <v>2.9897796344026131E-5</v>
      </c>
      <c r="EM23" s="4">
        <f>[139]Series!$C128</f>
        <v>2.9897796344026131E-5</v>
      </c>
      <c r="EN23" s="4">
        <f>[140]Series!$C128</f>
        <v>2.9897796344026131E-5</v>
      </c>
      <c r="EO23" s="4">
        <f>[141]Series!$C128</f>
        <v>2.9897796344026131E-5</v>
      </c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</row>
    <row r="24" spans="1:158" x14ac:dyDescent="0.3">
      <c r="A24" s="1">
        <v>40118</v>
      </c>
      <c r="B24">
        <f>[1]Series!$C129</f>
        <v>3.4206328693665531E-5</v>
      </c>
      <c r="C24">
        <f>[2]Series!$C129</f>
        <v>3.4151559261455633E-5</v>
      </c>
      <c r="D24">
        <f>[3]Series!$C129</f>
        <v>3.4136031957408765E-5</v>
      </c>
      <c r="E24">
        <f>[4]Series!$C129</f>
        <v>3.408908841803844E-5</v>
      </c>
      <c r="F24">
        <f>[5]Series!$C129</f>
        <v>3.4222126159806132E-5</v>
      </c>
      <c r="G24">
        <f>[6]Series!$C129</f>
        <v>3.4182855753183416E-5</v>
      </c>
      <c r="H24">
        <f>[7]Series!$C129</f>
        <v>3.3966898827968427E-5</v>
      </c>
      <c r="I24">
        <f>[8]Series!$C129</f>
        <v>3.4005951287039285E-5</v>
      </c>
      <c r="J24">
        <f>[9]Series!$C129</f>
        <v>3.3732889248988106E-5</v>
      </c>
      <c r="K24">
        <f>[10]Series!$C129</f>
        <v>3.3390793871642181E-5</v>
      </c>
      <c r="L24">
        <f>[11]Series!$C129</f>
        <v>3.2862302558218406E-5</v>
      </c>
      <c r="M24">
        <f>[12]Series!$C129</f>
        <v>3.3197918588843128E-5</v>
      </c>
      <c r="N24">
        <f>[13]Series!$C129</f>
        <v>3.2470970814964293E-5</v>
      </c>
      <c r="O24" s="4">
        <f>[14]Series!$C129</f>
        <v>3.2550714904154591E-5</v>
      </c>
      <c r="P24" s="4">
        <f>[15]Series!$C129</f>
        <v>3.2609629110130925E-5</v>
      </c>
      <c r="Q24" s="4">
        <f>[16]Series!$C129</f>
        <v>3.2643109673234747E-5</v>
      </c>
      <c r="R24" s="4">
        <f>[17]Series!$C129</f>
        <v>3.2688027321085684E-5</v>
      </c>
      <c r="S24" s="4">
        <f>[18]Series!$C129</f>
        <v>3.2720333336088229E-5</v>
      </c>
      <c r="T24" s="4">
        <f>[19]Series!$C129</f>
        <v>3.2759219641738102E-5</v>
      </c>
      <c r="U24" s="4">
        <f>[20]Series!$C129</f>
        <v>3.2791379911350803E-5</v>
      </c>
      <c r="V24" s="4">
        <f>[21]Series!$C129</f>
        <v>3.2800054129853301E-5</v>
      </c>
      <c r="W24" s="4">
        <f>[22]Series!$C129</f>
        <v>3.2833326878583306E-5</v>
      </c>
      <c r="X24" s="4">
        <f>[23]Series!$C129</f>
        <v>3.2920473571117857E-5</v>
      </c>
      <c r="Y24" s="4">
        <f>[24]Series!$C129</f>
        <v>3.3053752329753539E-5</v>
      </c>
      <c r="Z24">
        <f>[25]Series!$C129</f>
        <v>3.2159025396292398E-5</v>
      </c>
      <c r="AA24" s="4">
        <f>[26]Series!$C129</f>
        <v>3.2159025396292398E-5</v>
      </c>
      <c r="AB24" s="4">
        <f>[27]Series!$C129</f>
        <v>3.2159025396292398E-5</v>
      </c>
      <c r="AC24" s="4">
        <f>[28]Series!$C129</f>
        <v>3.2159025396292398E-5</v>
      </c>
      <c r="AD24" s="4">
        <f>[29]Series!$C129</f>
        <v>3.2159025396292398E-5</v>
      </c>
      <c r="AE24" s="4">
        <f>[30]Series!$C129</f>
        <v>3.2159025396292398E-5</v>
      </c>
      <c r="AF24" s="4">
        <f>[31]Series!$C129</f>
        <v>3.2159025396292398E-5</v>
      </c>
      <c r="AG24" s="4">
        <f>[32]Series!$C129</f>
        <v>3.2159025396292398E-5</v>
      </c>
      <c r="AH24" s="4">
        <f>[33]Series!$C129</f>
        <v>3.2159025396292398E-5</v>
      </c>
      <c r="AI24" s="4">
        <f>[34]Series!$C129</f>
        <v>3.2159025396292398E-5</v>
      </c>
      <c r="AJ24" s="4">
        <f>[35]Series!$C129</f>
        <v>3.2159025396292398E-5</v>
      </c>
      <c r="AK24" s="4">
        <f>[36]Series!$C129</f>
        <v>3.2159025396292398E-5</v>
      </c>
      <c r="AL24" s="4">
        <f>[37]Series!$C129</f>
        <v>3.2159025396292398E-5</v>
      </c>
      <c r="AM24" s="4">
        <f>[38]Series!$C129</f>
        <v>3.2159025396292398E-5</v>
      </c>
      <c r="AN24" s="4">
        <f>[39]Series!$C129</f>
        <v>3.2159025396292398E-5</v>
      </c>
      <c r="AO24" s="4">
        <f>[40]Series!$C129</f>
        <v>3.2159025396292398E-5</v>
      </c>
      <c r="AP24" s="4">
        <f>[41]Series!$C129</f>
        <v>3.2159025396292398E-5</v>
      </c>
      <c r="AQ24" s="4">
        <f>[42]Series!$C129</f>
        <v>3.2159025396292398E-5</v>
      </c>
      <c r="AR24" s="4">
        <f>[43]Series!$C129</f>
        <v>3.2159025396292398E-5</v>
      </c>
      <c r="AS24" s="4">
        <f>[44]Series!$C129</f>
        <v>3.2159025396292398E-5</v>
      </c>
      <c r="AT24" s="4">
        <f>[45]Series!$C129</f>
        <v>3.2159025396292398E-5</v>
      </c>
      <c r="AU24" s="4">
        <f>[46]Series!$C129</f>
        <v>3.2159025396292398E-5</v>
      </c>
      <c r="AV24" s="4">
        <f>[47]Series!$C129</f>
        <v>3.2159025396292398E-5</v>
      </c>
      <c r="AW24" s="4">
        <f>[48]Series!$C129</f>
        <v>3.2159025396292398E-5</v>
      </c>
      <c r="AX24">
        <f>[49]Series!$C129</f>
        <v>3.2159025396292398E-5</v>
      </c>
      <c r="AY24" s="4">
        <f>[50]Series!$C129</f>
        <v>3.2159025396292398E-5</v>
      </c>
      <c r="AZ24" s="4">
        <f>[51]Series!$C129</f>
        <v>3.2159025396292398E-5</v>
      </c>
      <c r="BA24" s="4">
        <f>[52]Series!$C129</f>
        <v>3.2159025396292398E-5</v>
      </c>
      <c r="BB24" s="4">
        <f>[53]Series!$C129</f>
        <v>3.2159025396292398E-5</v>
      </c>
      <c r="BC24" s="4">
        <f>[54]Series!$C129</f>
        <v>3.2159025396292398E-5</v>
      </c>
      <c r="BD24" s="4">
        <f>[55]Series!$C129</f>
        <v>3.2159025396292398E-5</v>
      </c>
      <c r="BE24" s="4">
        <f>[56]Series!$C129</f>
        <v>3.2159025396292398E-5</v>
      </c>
      <c r="BF24" s="4">
        <f>[57]Series!$C129</f>
        <v>3.2159025396292398E-5</v>
      </c>
      <c r="BG24" s="4">
        <f>[58]Series!$C129</f>
        <v>3.2159025396292398E-5</v>
      </c>
      <c r="BH24" s="4">
        <f>[59]Series!$C129</f>
        <v>3.2159025396292398E-5</v>
      </c>
      <c r="BI24" s="4">
        <f>[60]Series!$C129</f>
        <v>3.2159025396292398E-5</v>
      </c>
      <c r="BJ24">
        <f>[61]Series!$C129</f>
        <v>3.2159025396292398E-5</v>
      </c>
      <c r="BK24" s="4">
        <f>[62]Series!$C129</f>
        <v>3.2159025396292398E-5</v>
      </c>
      <c r="BL24" s="4">
        <f>[63]Series!$C129</f>
        <v>3.2159025396292398E-5</v>
      </c>
      <c r="BM24" s="4">
        <f>[64]Series!$C129</f>
        <v>3.2159025396292398E-5</v>
      </c>
      <c r="BN24" s="4">
        <f>[65]Series!$C129</f>
        <v>3.2159025396292398E-5</v>
      </c>
      <c r="BO24" s="4">
        <f>[66]Series!$C129</f>
        <v>3.2159025396292398E-5</v>
      </c>
      <c r="BP24" s="4">
        <f>[67]Series!$C129</f>
        <v>3.2159025396292398E-5</v>
      </c>
      <c r="BQ24" s="4">
        <f>[68]Series!$C129</f>
        <v>3.2159025396292398E-5</v>
      </c>
      <c r="BR24" s="4">
        <f>[69]Series!$C129</f>
        <v>3.2159025396292398E-5</v>
      </c>
      <c r="BS24" s="4">
        <f>[70]Series!$C129</f>
        <v>3.2159025396292398E-5</v>
      </c>
      <c r="BT24" s="4">
        <f>[71]Series!$C129</f>
        <v>3.2159025396292398E-5</v>
      </c>
      <c r="BU24" s="4">
        <f>[72]Series!$C129</f>
        <v>3.2159025396292398E-5</v>
      </c>
      <c r="BV24">
        <f>[73]Series!$C129</f>
        <v>3.2159025396292398E-5</v>
      </c>
      <c r="BW24" s="4">
        <f>[74]Series!$C129</f>
        <v>3.2159025396292398E-5</v>
      </c>
      <c r="BX24" s="4">
        <f>[75]Series!$C129</f>
        <v>3.2159025396292398E-5</v>
      </c>
      <c r="BY24" s="4">
        <f>[76]Series!$C129</f>
        <v>3.2159025396292398E-5</v>
      </c>
      <c r="BZ24" s="4">
        <f>[77]Series!$C129</f>
        <v>3.2159025396292398E-5</v>
      </c>
      <c r="CA24" s="4">
        <f>[78]Series!$C129</f>
        <v>3.2159025396292398E-5</v>
      </c>
      <c r="CB24" s="4">
        <f>[79]Series!$C129</f>
        <v>3.2159025396292398E-5</v>
      </c>
      <c r="CC24" s="4">
        <f>[80]Series!$C129</f>
        <v>3.2159025396292398E-5</v>
      </c>
      <c r="CD24" s="4">
        <f>[81]Series!$C129</f>
        <v>3.2159025396292398E-5</v>
      </c>
      <c r="CE24" s="4">
        <f>[82]Series!$C129</f>
        <v>3.2159025396292398E-5</v>
      </c>
      <c r="CF24" s="4">
        <f>[83]Series!$C129</f>
        <v>3.2159025396292398E-5</v>
      </c>
      <c r="CG24" s="4">
        <f>[84]Series!$C129</f>
        <v>3.2159025396292398E-5</v>
      </c>
      <c r="CH24">
        <f>[85]Series!$C129</f>
        <v>3.2159025396292398E-5</v>
      </c>
      <c r="CI24" s="4">
        <f>[86]Series!$C129</f>
        <v>3.2159025396292398E-5</v>
      </c>
      <c r="CJ24" s="4">
        <f>[87]Series!$C129</f>
        <v>3.2159025396292398E-5</v>
      </c>
      <c r="CK24" s="4">
        <f>[88]Series!$C129</f>
        <v>3.2159025396292398E-5</v>
      </c>
      <c r="CL24" s="4">
        <f>[89]Series!$C129</f>
        <v>3.2159025396292398E-5</v>
      </c>
      <c r="CM24" s="4">
        <f>[90]Series!$C129</f>
        <v>3.2159025396292398E-5</v>
      </c>
      <c r="CN24" s="4">
        <f>[91]Series!$C129</f>
        <v>3.2159025396292398E-5</v>
      </c>
      <c r="CO24" s="4">
        <f>[92]Series!$C129</f>
        <v>3.2159025396292398E-5</v>
      </c>
      <c r="CP24" s="4">
        <f>[93]Series!$C129</f>
        <v>3.2159025396292398E-5</v>
      </c>
      <c r="CQ24" s="4">
        <f>[94]Series!$C129</f>
        <v>3.2159025396292398E-5</v>
      </c>
      <c r="CR24" s="4">
        <f>[95]Series!$C129</f>
        <v>3.2159025396292398E-5</v>
      </c>
      <c r="CS24" s="4">
        <f>[96]Series!$C129</f>
        <v>3.2159025396292398E-5</v>
      </c>
      <c r="CT24">
        <f>[97]Series!$C129</f>
        <v>3.2159025396292398E-5</v>
      </c>
      <c r="CU24" s="4">
        <f>[98]Series!$C129</f>
        <v>3.2159025396292398E-5</v>
      </c>
      <c r="CV24" s="4">
        <f>[99]Series!$C129</f>
        <v>3.2159025396292398E-5</v>
      </c>
      <c r="CW24" s="4">
        <f>[100]Series!$C129</f>
        <v>3.2159025396292398E-5</v>
      </c>
      <c r="CX24" s="4">
        <f>[101]Series!$C129</f>
        <v>3.2159025396292398E-5</v>
      </c>
      <c r="CY24" s="4">
        <f>[102]Series!$C129</f>
        <v>3.2159025396292398E-5</v>
      </c>
      <c r="CZ24" s="4">
        <f>[103]Series!$C129</f>
        <v>3.2159025396292398E-5</v>
      </c>
      <c r="DA24" s="4">
        <f>[104]Series!$C129</f>
        <v>3.2159025396292398E-5</v>
      </c>
      <c r="DB24" s="4">
        <f>[105]Series!$C129</f>
        <v>3.2159025396292398E-5</v>
      </c>
      <c r="DC24" s="4">
        <f>[106]Series!$C129</f>
        <v>3.2159025396292398E-5</v>
      </c>
      <c r="DD24" s="4">
        <f>[107]Series!$C129</f>
        <v>3.2159025396292398E-5</v>
      </c>
      <c r="DE24" s="4">
        <f>[108]Series!$C129</f>
        <v>3.2159025396292398E-5</v>
      </c>
      <c r="DF24">
        <f>[109]Series!$C129</f>
        <v>3.2159025396292398E-5</v>
      </c>
      <c r="DG24" s="4">
        <f>[110]Series!$C129</f>
        <v>3.2159025396292398E-5</v>
      </c>
      <c r="DH24" s="4">
        <f>[111]Series!$C129</f>
        <v>3.2159025396292398E-5</v>
      </c>
      <c r="DI24" s="4">
        <f>[112]Series!$C129</f>
        <v>3.2159025396292398E-5</v>
      </c>
      <c r="DJ24" s="4">
        <f>[113]Series!$C129</f>
        <v>3.2159025396292398E-5</v>
      </c>
      <c r="DK24" s="4">
        <f>[114]Series!$C129</f>
        <v>3.2159025396292398E-5</v>
      </c>
      <c r="DL24" s="4">
        <f>[115]Series!$C129</f>
        <v>3.2159025396292398E-5</v>
      </c>
      <c r="DM24" s="4">
        <f>[116]Series!$C129</f>
        <v>3.2159025396292398E-5</v>
      </c>
      <c r="DN24" s="4">
        <f>[117]Series!$C129</f>
        <v>3.2159025396292398E-5</v>
      </c>
      <c r="DO24" s="4">
        <f>[118]Series!$C129</f>
        <v>3.2159025396292398E-5</v>
      </c>
      <c r="DP24" s="4">
        <f>[119]Series!$C129</f>
        <v>3.2159025396292398E-5</v>
      </c>
      <c r="DQ24" s="4">
        <f>[120]Series!$C129</f>
        <v>3.2159025396292398E-5</v>
      </c>
      <c r="DR24">
        <f>[121]Series!$C129</f>
        <v>3.2159025396292398E-5</v>
      </c>
      <c r="DS24" s="4">
        <f>[122]Series!$C129</f>
        <v>3.2159025396292398E-5</v>
      </c>
      <c r="DT24" s="4">
        <f>[123]Series!$C129</f>
        <v>3.2159025396292398E-5</v>
      </c>
      <c r="DU24" s="4">
        <f>[124]Series!$C129</f>
        <v>3.2159025396292398E-5</v>
      </c>
      <c r="DV24" s="4">
        <f>[125]Series!$C129</f>
        <v>3.2159025396292398E-5</v>
      </c>
      <c r="DW24" s="4">
        <f>[114]Series!$C129</f>
        <v>3.2159025396292398E-5</v>
      </c>
      <c r="DX24" s="4">
        <f>[115]Series!$C129</f>
        <v>3.2159025396292398E-5</v>
      </c>
      <c r="DY24" s="4">
        <f>[116]Series!$C129</f>
        <v>3.2159025396292398E-5</v>
      </c>
      <c r="DZ24" s="4">
        <f>[126]Series!$C129</f>
        <v>3.2159025396292398E-5</v>
      </c>
      <c r="EA24" s="4">
        <f>[127]Series!$C129</f>
        <v>3.2159025396292398E-5</v>
      </c>
      <c r="EB24" s="4">
        <f>[128]Series!$C129</f>
        <v>3.2159025396292398E-5</v>
      </c>
      <c r="EC24" s="4">
        <f>[129]Series!$C129</f>
        <v>3.2159025396292398E-5</v>
      </c>
      <c r="ED24">
        <f>[130]Series!$C129</f>
        <v>3.2159025396292398E-5</v>
      </c>
      <c r="EE24" s="4">
        <f>[131]Series!$C129</f>
        <v>3.2159025396292398E-5</v>
      </c>
      <c r="EF24" s="4">
        <f>[132]Series!$C129</f>
        <v>3.2159025396292398E-5</v>
      </c>
      <c r="EG24" s="4">
        <f>[133]Series!$C129</f>
        <v>3.2159025396292398E-5</v>
      </c>
      <c r="EH24" s="4">
        <f>[134]Series!$C129</f>
        <v>3.2159025396292398E-5</v>
      </c>
      <c r="EI24" s="4">
        <f>[135]Series!$C129</f>
        <v>3.2159025396292398E-5</v>
      </c>
      <c r="EJ24" s="4">
        <f>[136]Series!$C129</f>
        <v>3.2159025396292398E-5</v>
      </c>
      <c r="EK24" s="4">
        <f>[137]Series!$C129</f>
        <v>3.2159025396292398E-5</v>
      </c>
      <c r="EL24" s="4">
        <f>[138]Series!$C129</f>
        <v>3.2159025396292398E-5</v>
      </c>
      <c r="EM24" s="4">
        <f>[139]Series!$C129</f>
        <v>3.2159025396292398E-5</v>
      </c>
      <c r="EN24" s="4">
        <f>[140]Series!$C129</f>
        <v>3.2159025396292398E-5</v>
      </c>
      <c r="EO24" s="4">
        <f>[141]Series!$C129</f>
        <v>3.2159025396292398E-5</v>
      </c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</row>
    <row r="25" spans="1:158" x14ac:dyDescent="0.3">
      <c r="A25" s="1">
        <v>40148</v>
      </c>
      <c r="B25">
        <f>[1]Series!$C130</f>
        <v>3.4189784158917434E-5</v>
      </c>
      <c r="C25">
        <f>[2]Series!$C130</f>
        <v>3.4137819348242894E-5</v>
      </c>
      <c r="D25">
        <f>[3]Series!$C130</f>
        <v>3.415551125843921E-5</v>
      </c>
      <c r="E25">
        <f>[4]Series!$C130</f>
        <v>3.4174240113656939E-5</v>
      </c>
      <c r="F25">
        <f>[5]Series!$C130</f>
        <v>3.4158369531434228E-5</v>
      </c>
      <c r="G25">
        <f>[6]Series!$C130</f>
        <v>3.3658574993591005E-5</v>
      </c>
      <c r="H25">
        <f>[7]Series!$C130</f>
        <v>3.3765616310941537E-5</v>
      </c>
      <c r="I25">
        <f>[8]Series!$C130</f>
        <v>3.361293747360601E-5</v>
      </c>
      <c r="J25">
        <f>[9]Series!$C130</f>
        <v>3.3582312943320601E-5</v>
      </c>
      <c r="K25">
        <f>[10]Series!$C130</f>
        <v>3.3356248211116568E-5</v>
      </c>
      <c r="L25">
        <f>[11]Series!$C130</f>
        <v>3.2798939473918859E-5</v>
      </c>
      <c r="M25">
        <f>[12]Series!$C130</f>
        <v>3.2903842634578222E-5</v>
      </c>
      <c r="N25">
        <f>[13]Series!$C130</f>
        <v>3.2198393263412394E-5</v>
      </c>
      <c r="O25" s="4">
        <f>[14]Series!$C130</f>
        <v>3.226847201291373E-5</v>
      </c>
      <c r="P25" s="4">
        <f>[15]Series!$C130</f>
        <v>3.2304858983599278E-5</v>
      </c>
      <c r="Q25" s="4">
        <f>[16]Series!$C130</f>
        <v>3.2315698178559872E-5</v>
      </c>
      <c r="R25" s="4">
        <f>[17]Series!$C130</f>
        <v>3.2343078949878853E-5</v>
      </c>
      <c r="S25" s="4">
        <f>[18]Series!$C130</f>
        <v>3.2367232345733436E-5</v>
      </c>
      <c r="T25" s="4">
        <f>[19]Series!$C130</f>
        <v>3.2394063081106672E-5</v>
      </c>
      <c r="U25" s="4">
        <f>[20]Series!$C130</f>
        <v>3.2417929567284012E-5</v>
      </c>
      <c r="V25" s="4">
        <f>[21]Series!$C130</f>
        <v>3.2422203240745321E-5</v>
      </c>
      <c r="W25" s="4">
        <f>[22]Series!$C130</f>
        <v>3.2451008039517285E-5</v>
      </c>
      <c r="X25" s="4">
        <f>[23]Series!$C130</f>
        <v>3.2509853087305268E-5</v>
      </c>
      <c r="Y25" s="4">
        <f>[24]Series!$C130</f>
        <v>3.2644749704810386E-5</v>
      </c>
      <c r="Z25">
        <f>[25]Series!$C130</f>
        <v>2.9686501740364361E-5</v>
      </c>
      <c r="AA25" s="4">
        <f>[26]Series!$C130</f>
        <v>2.9686501740364361E-5</v>
      </c>
      <c r="AB25" s="4">
        <f>[27]Series!$C130</f>
        <v>2.9686501740364361E-5</v>
      </c>
      <c r="AC25" s="4">
        <f>[28]Series!$C130</f>
        <v>2.9686501740364361E-5</v>
      </c>
      <c r="AD25" s="4">
        <f>[29]Series!$C130</f>
        <v>2.9686501740364361E-5</v>
      </c>
      <c r="AE25" s="4">
        <f>[30]Series!$C130</f>
        <v>2.9686501740364361E-5</v>
      </c>
      <c r="AF25" s="4">
        <f>[31]Series!$C130</f>
        <v>2.9686501740364361E-5</v>
      </c>
      <c r="AG25" s="4">
        <f>[32]Series!$C130</f>
        <v>2.9686501740364361E-5</v>
      </c>
      <c r="AH25" s="4">
        <f>[33]Series!$C130</f>
        <v>2.9686501740364361E-5</v>
      </c>
      <c r="AI25" s="4">
        <f>[34]Series!$C130</f>
        <v>2.9686501740364361E-5</v>
      </c>
      <c r="AJ25" s="4">
        <f>[35]Series!$C130</f>
        <v>2.9686501740364361E-5</v>
      </c>
      <c r="AK25" s="4">
        <f>[36]Series!$C130</f>
        <v>2.9686501740364361E-5</v>
      </c>
      <c r="AL25" s="4">
        <f>[37]Series!$C130</f>
        <v>2.9686501740364361E-5</v>
      </c>
      <c r="AM25" s="4">
        <f>[38]Series!$C130</f>
        <v>2.9686501740364361E-5</v>
      </c>
      <c r="AN25" s="4">
        <f>[39]Series!$C130</f>
        <v>2.9686501740364361E-5</v>
      </c>
      <c r="AO25" s="4">
        <f>[40]Series!$C130</f>
        <v>2.9686501740364361E-5</v>
      </c>
      <c r="AP25" s="4">
        <f>[41]Series!$C130</f>
        <v>2.9686501740364361E-5</v>
      </c>
      <c r="AQ25" s="4">
        <f>[42]Series!$C130</f>
        <v>2.9686501740364361E-5</v>
      </c>
      <c r="AR25" s="4">
        <f>[43]Series!$C130</f>
        <v>2.9686501740364361E-5</v>
      </c>
      <c r="AS25" s="4">
        <f>[44]Series!$C130</f>
        <v>2.9686501740364361E-5</v>
      </c>
      <c r="AT25" s="4">
        <f>[45]Series!$C130</f>
        <v>2.9686501740364361E-5</v>
      </c>
      <c r="AU25" s="4">
        <f>[46]Series!$C130</f>
        <v>2.9686501740364361E-5</v>
      </c>
      <c r="AV25" s="4">
        <f>[47]Series!$C130</f>
        <v>2.9686501740364361E-5</v>
      </c>
      <c r="AW25" s="4">
        <f>[48]Series!$C130</f>
        <v>2.9686501740364361E-5</v>
      </c>
      <c r="AX25">
        <f>[49]Series!$C130</f>
        <v>2.9686501740364361E-5</v>
      </c>
      <c r="AY25" s="4">
        <f>[50]Series!$C130</f>
        <v>2.9686501740364361E-5</v>
      </c>
      <c r="AZ25" s="4">
        <f>[51]Series!$C130</f>
        <v>2.9686501740364361E-5</v>
      </c>
      <c r="BA25" s="4">
        <f>[52]Series!$C130</f>
        <v>2.9686501740364361E-5</v>
      </c>
      <c r="BB25" s="4">
        <f>[53]Series!$C130</f>
        <v>2.9686501740364361E-5</v>
      </c>
      <c r="BC25" s="4">
        <f>[54]Series!$C130</f>
        <v>2.9686501740364361E-5</v>
      </c>
      <c r="BD25" s="4">
        <f>[55]Series!$C130</f>
        <v>2.9686501740364361E-5</v>
      </c>
      <c r="BE25" s="4">
        <f>[56]Series!$C130</f>
        <v>2.9686501740364361E-5</v>
      </c>
      <c r="BF25" s="4">
        <f>[57]Series!$C130</f>
        <v>2.9686501740364361E-5</v>
      </c>
      <c r="BG25" s="4">
        <f>[58]Series!$C130</f>
        <v>2.9686501740364361E-5</v>
      </c>
      <c r="BH25" s="4">
        <f>[59]Series!$C130</f>
        <v>2.9686501740364361E-5</v>
      </c>
      <c r="BI25" s="4">
        <f>[60]Series!$C130</f>
        <v>2.9686501740364361E-5</v>
      </c>
      <c r="BJ25">
        <f>[61]Series!$C130</f>
        <v>2.9686501740364361E-5</v>
      </c>
      <c r="BK25" s="4">
        <f>[62]Series!$C130</f>
        <v>2.9686501740364361E-5</v>
      </c>
      <c r="BL25" s="4">
        <f>[63]Series!$C130</f>
        <v>2.9686501740364361E-5</v>
      </c>
      <c r="BM25" s="4">
        <f>[64]Series!$C130</f>
        <v>2.9686501740364361E-5</v>
      </c>
      <c r="BN25" s="4">
        <f>[65]Series!$C130</f>
        <v>2.9686501740364361E-5</v>
      </c>
      <c r="BO25" s="4">
        <f>[66]Series!$C130</f>
        <v>2.9686501740364361E-5</v>
      </c>
      <c r="BP25" s="4">
        <f>[67]Series!$C130</f>
        <v>2.9686501740364361E-5</v>
      </c>
      <c r="BQ25" s="4">
        <f>[68]Series!$C130</f>
        <v>2.9686501740364361E-5</v>
      </c>
      <c r="BR25" s="4">
        <f>[69]Series!$C130</f>
        <v>2.9686501740364361E-5</v>
      </c>
      <c r="BS25" s="4">
        <f>[70]Series!$C130</f>
        <v>2.9686501740364361E-5</v>
      </c>
      <c r="BT25" s="4">
        <f>[71]Series!$C130</f>
        <v>2.9686501740364361E-5</v>
      </c>
      <c r="BU25" s="4">
        <f>[72]Series!$C130</f>
        <v>2.9686501740364361E-5</v>
      </c>
      <c r="BV25">
        <f>[73]Series!$C130</f>
        <v>2.9686501740364361E-5</v>
      </c>
      <c r="BW25" s="4">
        <f>[74]Series!$C130</f>
        <v>2.9686501740364361E-5</v>
      </c>
      <c r="BX25" s="4">
        <f>[75]Series!$C130</f>
        <v>2.9686501740364361E-5</v>
      </c>
      <c r="BY25" s="4">
        <f>[76]Series!$C130</f>
        <v>2.9686501740364361E-5</v>
      </c>
      <c r="BZ25" s="4">
        <f>[77]Series!$C130</f>
        <v>2.9686501740364361E-5</v>
      </c>
      <c r="CA25" s="4">
        <f>[78]Series!$C130</f>
        <v>2.9686501740364361E-5</v>
      </c>
      <c r="CB25" s="4">
        <f>[79]Series!$C130</f>
        <v>2.9686501740364361E-5</v>
      </c>
      <c r="CC25" s="4">
        <f>[80]Series!$C130</f>
        <v>2.9686501740364361E-5</v>
      </c>
      <c r="CD25" s="4">
        <f>[81]Series!$C130</f>
        <v>2.9686501740364361E-5</v>
      </c>
      <c r="CE25" s="4">
        <f>[82]Series!$C130</f>
        <v>2.9686501740364361E-5</v>
      </c>
      <c r="CF25" s="4">
        <f>[83]Series!$C130</f>
        <v>2.9686501740364361E-5</v>
      </c>
      <c r="CG25" s="4">
        <f>[84]Series!$C130</f>
        <v>2.9686501740364361E-5</v>
      </c>
      <c r="CH25">
        <f>[85]Series!$C130</f>
        <v>2.9686501740364361E-5</v>
      </c>
      <c r="CI25" s="4">
        <f>[86]Series!$C130</f>
        <v>2.9686501740364361E-5</v>
      </c>
      <c r="CJ25" s="4">
        <f>[87]Series!$C130</f>
        <v>2.9686501740364361E-5</v>
      </c>
      <c r="CK25" s="4">
        <f>[88]Series!$C130</f>
        <v>2.9686501740364361E-5</v>
      </c>
      <c r="CL25" s="4">
        <f>[89]Series!$C130</f>
        <v>2.9686501740364361E-5</v>
      </c>
      <c r="CM25" s="4">
        <f>[90]Series!$C130</f>
        <v>2.9686501740364361E-5</v>
      </c>
      <c r="CN25" s="4">
        <f>[91]Series!$C130</f>
        <v>2.9686501740364361E-5</v>
      </c>
      <c r="CO25" s="4">
        <f>[92]Series!$C130</f>
        <v>2.9686501740364361E-5</v>
      </c>
      <c r="CP25" s="4">
        <f>[93]Series!$C130</f>
        <v>2.9686501740364361E-5</v>
      </c>
      <c r="CQ25" s="4">
        <f>[94]Series!$C130</f>
        <v>2.9686501740364361E-5</v>
      </c>
      <c r="CR25" s="4">
        <f>[95]Series!$C130</f>
        <v>2.9686501740364361E-5</v>
      </c>
      <c r="CS25" s="4">
        <f>[96]Series!$C130</f>
        <v>2.9686501740364361E-5</v>
      </c>
      <c r="CT25">
        <f>[97]Series!$C130</f>
        <v>2.9686501740364361E-5</v>
      </c>
      <c r="CU25" s="4">
        <f>[98]Series!$C130</f>
        <v>2.9686501740364361E-5</v>
      </c>
      <c r="CV25" s="4">
        <f>[99]Series!$C130</f>
        <v>2.9686501740364361E-5</v>
      </c>
      <c r="CW25" s="4">
        <f>[100]Series!$C130</f>
        <v>2.9686501740364361E-5</v>
      </c>
      <c r="CX25" s="4">
        <f>[101]Series!$C130</f>
        <v>2.9686501740364361E-5</v>
      </c>
      <c r="CY25" s="4">
        <f>[102]Series!$C130</f>
        <v>2.9686501740364361E-5</v>
      </c>
      <c r="CZ25" s="4">
        <f>[103]Series!$C130</f>
        <v>2.9686501740364361E-5</v>
      </c>
      <c r="DA25" s="4">
        <f>[104]Series!$C130</f>
        <v>2.9686501740364361E-5</v>
      </c>
      <c r="DB25" s="4">
        <f>[105]Series!$C130</f>
        <v>2.9686501740364361E-5</v>
      </c>
      <c r="DC25" s="4">
        <f>[106]Series!$C130</f>
        <v>2.9686501740364361E-5</v>
      </c>
      <c r="DD25" s="4">
        <f>[107]Series!$C130</f>
        <v>2.9686501740364361E-5</v>
      </c>
      <c r="DE25" s="4">
        <f>[108]Series!$C130</f>
        <v>2.9686501740364361E-5</v>
      </c>
      <c r="DF25">
        <f>[109]Series!$C130</f>
        <v>2.9686501740364361E-5</v>
      </c>
      <c r="DG25" s="4">
        <f>[110]Series!$C130</f>
        <v>2.9686501740364361E-5</v>
      </c>
      <c r="DH25" s="4">
        <f>[111]Series!$C130</f>
        <v>2.9686501740364361E-5</v>
      </c>
      <c r="DI25" s="4">
        <f>[112]Series!$C130</f>
        <v>2.9686501740364361E-5</v>
      </c>
      <c r="DJ25" s="4">
        <f>[113]Series!$C130</f>
        <v>2.9686501740364361E-5</v>
      </c>
      <c r="DK25" s="4">
        <f>[114]Series!$C130</f>
        <v>2.9686501740364361E-5</v>
      </c>
      <c r="DL25" s="4">
        <f>[115]Series!$C130</f>
        <v>2.9686501740364361E-5</v>
      </c>
      <c r="DM25" s="4">
        <f>[116]Series!$C130</f>
        <v>2.9686501740364361E-5</v>
      </c>
      <c r="DN25" s="4">
        <f>[117]Series!$C130</f>
        <v>2.9686501740364361E-5</v>
      </c>
      <c r="DO25" s="4">
        <f>[118]Series!$C130</f>
        <v>2.9686501740364361E-5</v>
      </c>
      <c r="DP25" s="4">
        <f>[119]Series!$C130</f>
        <v>2.9686501740364361E-5</v>
      </c>
      <c r="DQ25" s="4">
        <f>[120]Series!$C130</f>
        <v>2.9686501740364361E-5</v>
      </c>
      <c r="DR25">
        <f>[121]Series!$C130</f>
        <v>2.9686501740364361E-5</v>
      </c>
      <c r="DS25" s="4">
        <f>[122]Series!$C130</f>
        <v>2.9686501740364361E-5</v>
      </c>
      <c r="DT25" s="4">
        <f>[123]Series!$C130</f>
        <v>2.9686501740364361E-5</v>
      </c>
      <c r="DU25" s="4">
        <f>[124]Series!$C130</f>
        <v>2.9686501740364361E-5</v>
      </c>
      <c r="DV25" s="4">
        <f>[125]Series!$C130</f>
        <v>2.9686501740364361E-5</v>
      </c>
      <c r="DW25" s="4">
        <f>[114]Series!$C130</f>
        <v>2.9686501740364361E-5</v>
      </c>
      <c r="DX25" s="4">
        <f>[115]Series!$C130</f>
        <v>2.9686501740364361E-5</v>
      </c>
      <c r="DY25" s="4">
        <f>[116]Series!$C130</f>
        <v>2.9686501740364361E-5</v>
      </c>
      <c r="DZ25" s="4">
        <f>[126]Series!$C130</f>
        <v>2.9686501740364361E-5</v>
      </c>
      <c r="EA25" s="4">
        <f>[127]Series!$C130</f>
        <v>2.9686501740364361E-5</v>
      </c>
      <c r="EB25" s="4">
        <f>[128]Series!$C130</f>
        <v>2.9686501740364361E-5</v>
      </c>
      <c r="EC25" s="4">
        <f>[129]Series!$C130</f>
        <v>2.9686501740364361E-5</v>
      </c>
      <c r="ED25">
        <f>[130]Series!$C130</f>
        <v>2.9686501740364361E-5</v>
      </c>
      <c r="EE25" s="4">
        <f>[131]Series!$C130</f>
        <v>2.9686501740364361E-5</v>
      </c>
      <c r="EF25" s="4">
        <f>[132]Series!$C130</f>
        <v>2.9686501740364361E-5</v>
      </c>
      <c r="EG25" s="4">
        <f>[133]Series!$C130</f>
        <v>2.9686501740364361E-5</v>
      </c>
      <c r="EH25" s="4">
        <f>[134]Series!$C130</f>
        <v>2.9686501740364361E-5</v>
      </c>
      <c r="EI25" s="4">
        <f>[135]Series!$C130</f>
        <v>2.9686501740364361E-5</v>
      </c>
      <c r="EJ25" s="4">
        <f>[136]Series!$C130</f>
        <v>2.9686501740364361E-5</v>
      </c>
      <c r="EK25" s="4">
        <f>[137]Series!$C130</f>
        <v>2.9686501740364361E-5</v>
      </c>
      <c r="EL25" s="4">
        <f>[138]Series!$C130</f>
        <v>2.9686501740364361E-5</v>
      </c>
      <c r="EM25" s="4">
        <f>[139]Series!$C130</f>
        <v>2.9686501740364361E-5</v>
      </c>
      <c r="EN25" s="4">
        <f>[140]Series!$C130</f>
        <v>2.9686501740364361E-5</v>
      </c>
      <c r="EO25" s="4">
        <f>[141]Series!$C130</f>
        <v>2.9686501740364361E-5</v>
      </c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</row>
    <row r="26" spans="1:158" x14ac:dyDescent="0.3">
      <c r="A26" s="1">
        <v>40179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>
        <f>[13]Series!$C131</f>
        <v>3.2701667669637416E-5</v>
      </c>
      <c r="O26" s="4">
        <f>[14]Series!$C131</f>
        <v>3.0746088156434281E-5</v>
      </c>
      <c r="P26" s="4">
        <f>[15]Series!$C131</f>
        <v>3.0762003145871653E-5</v>
      </c>
      <c r="Q26" s="4">
        <f>[16]Series!$C131</f>
        <v>3.0799612439750275E-5</v>
      </c>
      <c r="R26" s="4">
        <f>[17]Series!$C131</f>
        <v>3.0817672166214683E-5</v>
      </c>
      <c r="S26" s="4">
        <f>[18]Series!$C131</f>
        <v>3.0835074853686989E-5</v>
      </c>
      <c r="T26" s="4">
        <f>[19]Series!$C131</f>
        <v>3.0856280841322038E-5</v>
      </c>
      <c r="U26" s="4">
        <f>[20]Series!$C131</f>
        <v>3.0870343325172187E-5</v>
      </c>
      <c r="V26" s="4">
        <f>[21]Series!$C131</f>
        <v>3.0868198591437677E-5</v>
      </c>
      <c r="W26" s="4">
        <f>[22]Series!$C131</f>
        <v>3.0889149882129753E-5</v>
      </c>
      <c r="X26" s="4">
        <f>[23]Series!$C131</f>
        <v>3.0967547004313952E-5</v>
      </c>
      <c r="Y26" s="4">
        <f>[24]Series!$C131</f>
        <v>3.1100940588345963E-5</v>
      </c>
      <c r="Z26" s="3">
        <f>[25]Series!$C131</f>
        <v>3.0259363374887495E-5</v>
      </c>
      <c r="AA26" s="3">
        <f>[26]Series!$C131</f>
        <v>3.024278100990402E-5</v>
      </c>
      <c r="AB26" s="4">
        <f>[27]Series!$C131</f>
        <v>3.0280666744792571E-5</v>
      </c>
      <c r="AC26" s="4">
        <f>[28]Series!$C131</f>
        <v>3.0906460318184217E-5</v>
      </c>
      <c r="AD26" s="4">
        <f>[29]Series!$C131</f>
        <v>3.0178476055272952E-5</v>
      </c>
      <c r="AE26" s="4">
        <f>[30]Series!$C131</f>
        <v>3.0918744238641463E-5</v>
      </c>
      <c r="AF26" s="4">
        <f>[31]Series!$C131</f>
        <v>3.010545015979995E-5</v>
      </c>
      <c r="AG26" s="4">
        <f>[32]Series!$C131</f>
        <v>3.0132610696008766E-5</v>
      </c>
      <c r="AH26" s="4">
        <f>[33]Series!$C131</f>
        <v>3.0151204507498219E-5</v>
      </c>
      <c r="AI26" s="4">
        <f>[34]Series!$C131</f>
        <v>3.0166374161710718E-5</v>
      </c>
      <c r="AJ26" s="4">
        <f>[35]Series!$C131</f>
        <v>3.0286836652003484E-5</v>
      </c>
      <c r="AK26" s="4">
        <f>[36]Series!$C131</f>
        <v>3.0273576790677052E-5</v>
      </c>
      <c r="AL26" s="4">
        <f>[37]Series!$C131</f>
        <v>3.035871976615011E-5</v>
      </c>
      <c r="AM26" s="4">
        <f>[38]Series!$C131</f>
        <v>3.035871976615011E-5</v>
      </c>
      <c r="AN26" s="4">
        <f>[39]Series!$C131</f>
        <v>3.035871976615011E-5</v>
      </c>
      <c r="AO26" s="4">
        <f>[40]Series!$C131</f>
        <v>3.035871976615011E-5</v>
      </c>
      <c r="AP26" s="4">
        <f>[41]Series!$C131</f>
        <v>3.035871976615011E-5</v>
      </c>
      <c r="AQ26" s="4">
        <f>[42]Series!$C131</f>
        <v>3.035871976615011E-5</v>
      </c>
      <c r="AR26" s="4">
        <f>[43]Series!$C131</f>
        <v>3.035871976615011E-5</v>
      </c>
      <c r="AS26" s="4">
        <f>[44]Series!$C131</f>
        <v>3.035871976615011E-5</v>
      </c>
      <c r="AT26" s="4">
        <f>[45]Series!$C131</f>
        <v>3.035871976615011E-5</v>
      </c>
      <c r="AU26" s="4">
        <f>[46]Series!$C131</f>
        <v>3.035871976615011E-5</v>
      </c>
      <c r="AV26" s="4">
        <f>[47]Series!$C131</f>
        <v>3.035871976615011E-5</v>
      </c>
      <c r="AW26" s="4">
        <f>[48]Series!$C131</f>
        <v>3.035871976615011E-5</v>
      </c>
      <c r="AX26">
        <f>[49]Series!$C131</f>
        <v>3.035871976615011E-5</v>
      </c>
      <c r="AY26" s="4">
        <f>[50]Series!$C131</f>
        <v>3.035871976615011E-5</v>
      </c>
      <c r="AZ26" s="4">
        <f>[51]Series!$C131</f>
        <v>3.035871976615011E-5</v>
      </c>
      <c r="BA26" s="4">
        <f>[52]Series!$C131</f>
        <v>3.035871976615011E-5</v>
      </c>
      <c r="BB26" s="4">
        <f>[53]Series!$C131</f>
        <v>3.035871976615011E-5</v>
      </c>
      <c r="BC26" s="4">
        <f>[54]Series!$C131</f>
        <v>3.035871976615011E-5</v>
      </c>
      <c r="BD26" s="4">
        <f>[55]Series!$C131</f>
        <v>3.035871976615011E-5</v>
      </c>
      <c r="BE26" s="4">
        <f>[56]Series!$C131</f>
        <v>3.035871976615011E-5</v>
      </c>
      <c r="BF26" s="4">
        <f>[57]Series!$C131</f>
        <v>3.035871976615011E-5</v>
      </c>
      <c r="BG26" s="4">
        <f>[58]Series!$C131</f>
        <v>3.035871976615011E-5</v>
      </c>
      <c r="BH26" s="4">
        <f>[59]Series!$C131</f>
        <v>3.035871976615011E-5</v>
      </c>
      <c r="BI26" s="4">
        <f>[60]Series!$C131</f>
        <v>3.035871976615011E-5</v>
      </c>
      <c r="BJ26">
        <f>[61]Series!$C131</f>
        <v>3.035871976615011E-5</v>
      </c>
      <c r="BK26" s="4">
        <f>[62]Series!$C131</f>
        <v>3.035871976615011E-5</v>
      </c>
      <c r="BL26" s="4">
        <f>[63]Series!$C131</f>
        <v>3.035871976615011E-5</v>
      </c>
      <c r="BM26" s="4">
        <f>[64]Series!$C131</f>
        <v>3.035871976615011E-5</v>
      </c>
      <c r="BN26" s="4">
        <f>[65]Series!$C131</f>
        <v>3.035871976615011E-5</v>
      </c>
      <c r="BO26" s="4">
        <f>[66]Series!$C131</f>
        <v>3.035871976615011E-5</v>
      </c>
      <c r="BP26" s="4">
        <f>[67]Series!$C131</f>
        <v>3.035871976615011E-5</v>
      </c>
      <c r="BQ26" s="4">
        <f>[68]Series!$C131</f>
        <v>3.035871976615011E-5</v>
      </c>
      <c r="BR26" s="4">
        <f>[69]Series!$C131</f>
        <v>3.035871976615011E-5</v>
      </c>
      <c r="BS26" s="4">
        <f>[70]Series!$C131</f>
        <v>3.035871976615011E-5</v>
      </c>
      <c r="BT26" s="4">
        <f>[71]Series!$C131</f>
        <v>3.035871976615011E-5</v>
      </c>
      <c r="BU26" s="4">
        <f>[72]Series!$C131</f>
        <v>3.035871976615011E-5</v>
      </c>
      <c r="BV26">
        <f>[73]Series!$C131</f>
        <v>3.035871976615011E-5</v>
      </c>
      <c r="BW26" s="4">
        <f>[74]Series!$C131</f>
        <v>3.035871976615011E-5</v>
      </c>
      <c r="BX26" s="4">
        <f>[75]Series!$C131</f>
        <v>3.035871976615011E-5</v>
      </c>
      <c r="BY26" s="4">
        <f>[76]Series!$C131</f>
        <v>3.035871976615011E-5</v>
      </c>
      <c r="BZ26" s="4">
        <f>[77]Series!$C131</f>
        <v>3.035871976615011E-5</v>
      </c>
      <c r="CA26" s="4">
        <f>[78]Series!$C131</f>
        <v>3.035871976615011E-5</v>
      </c>
      <c r="CB26" s="4">
        <f>[79]Series!$C131</f>
        <v>3.035871976615011E-5</v>
      </c>
      <c r="CC26" s="4">
        <f>[80]Series!$C131</f>
        <v>3.035871976615011E-5</v>
      </c>
      <c r="CD26" s="4">
        <f>[81]Series!$C131</f>
        <v>3.035871976615011E-5</v>
      </c>
      <c r="CE26" s="4">
        <f>[82]Series!$C131</f>
        <v>3.035871976615011E-5</v>
      </c>
      <c r="CF26" s="4">
        <f>[83]Series!$C131</f>
        <v>3.035871976615011E-5</v>
      </c>
      <c r="CG26" s="4">
        <f>[84]Series!$C131</f>
        <v>3.035871976615011E-5</v>
      </c>
      <c r="CH26">
        <f>[85]Series!$C131</f>
        <v>3.035871976615011E-5</v>
      </c>
      <c r="CI26" s="4">
        <f>[86]Series!$C131</f>
        <v>3.035871976615011E-5</v>
      </c>
      <c r="CJ26" s="4">
        <f>[87]Series!$C131</f>
        <v>3.035871976615011E-5</v>
      </c>
      <c r="CK26" s="4">
        <f>[88]Series!$C131</f>
        <v>3.035871976615011E-5</v>
      </c>
      <c r="CL26" s="4">
        <f>[89]Series!$C131</f>
        <v>3.035871976615011E-5</v>
      </c>
      <c r="CM26" s="4">
        <f>[90]Series!$C131</f>
        <v>3.035871976615011E-5</v>
      </c>
      <c r="CN26" s="4">
        <f>[91]Series!$C131</f>
        <v>3.035871976615011E-5</v>
      </c>
      <c r="CO26" s="4">
        <f>[92]Series!$C131</f>
        <v>3.035871976615011E-5</v>
      </c>
      <c r="CP26" s="4">
        <f>[93]Series!$C131</f>
        <v>3.035871976615011E-5</v>
      </c>
      <c r="CQ26" s="4">
        <f>[94]Series!$C131</f>
        <v>3.035871976615011E-5</v>
      </c>
      <c r="CR26" s="4">
        <f>[95]Series!$C131</f>
        <v>3.035871976615011E-5</v>
      </c>
      <c r="CS26" s="4">
        <f>[96]Series!$C131</f>
        <v>3.035871976615011E-5</v>
      </c>
      <c r="CT26">
        <f>[97]Series!$C131</f>
        <v>3.035871976615011E-5</v>
      </c>
      <c r="CU26" s="4">
        <f>[98]Series!$C131</f>
        <v>3.035871976615011E-5</v>
      </c>
      <c r="CV26" s="4">
        <f>[99]Series!$C131</f>
        <v>3.035871976615011E-5</v>
      </c>
      <c r="CW26" s="4">
        <f>[100]Series!$C131</f>
        <v>3.035871976615011E-5</v>
      </c>
      <c r="CX26" s="4">
        <f>[101]Series!$C131</f>
        <v>3.035871976615011E-5</v>
      </c>
      <c r="CY26" s="4">
        <f>[102]Series!$C131</f>
        <v>3.035871976615011E-5</v>
      </c>
      <c r="CZ26" s="4">
        <f>[103]Series!$C131</f>
        <v>3.035871976615011E-5</v>
      </c>
      <c r="DA26" s="4">
        <f>[104]Series!$C131</f>
        <v>3.035871976615011E-5</v>
      </c>
      <c r="DB26" s="4">
        <f>[105]Series!$C131</f>
        <v>3.035871976615011E-5</v>
      </c>
      <c r="DC26" s="4">
        <f>[106]Series!$C131</f>
        <v>3.035871976615011E-5</v>
      </c>
      <c r="DD26" s="4">
        <f>[107]Series!$C131</f>
        <v>3.035871976615011E-5</v>
      </c>
      <c r="DE26" s="4">
        <f>[108]Series!$C131</f>
        <v>3.035871976615011E-5</v>
      </c>
      <c r="DF26">
        <f>[109]Series!$C131</f>
        <v>3.035871976615011E-5</v>
      </c>
      <c r="DG26" s="4">
        <f>[110]Series!$C131</f>
        <v>3.035871976615011E-5</v>
      </c>
      <c r="DH26" s="4">
        <f>[111]Series!$C131</f>
        <v>3.035871976615011E-5</v>
      </c>
      <c r="DI26" s="4">
        <f>[112]Series!$C131</f>
        <v>3.035871976615011E-5</v>
      </c>
      <c r="DJ26" s="4">
        <f>[113]Series!$C131</f>
        <v>3.035871976615011E-5</v>
      </c>
      <c r="DK26" s="4">
        <f>[114]Series!$C131</f>
        <v>3.035871976615011E-5</v>
      </c>
      <c r="DL26" s="4">
        <f>[115]Series!$C131</f>
        <v>3.035871976615011E-5</v>
      </c>
      <c r="DM26" s="4">
        <f>[116]Series!$C131</f>
        <v>3.035871976615011E-5</v>
      </c>
      <c r="DN26" s="4">
        <f>[117]Series!$C131</f>
        <v>3.035871976615011E-5</v>
      </c>
      <c r="DO26" s="4">
        <f>[118]Series!$C131</f>
        <v>3.035871976615011E-5</v>
      </c>
      <c r="DP26" s="4">
        <f>[119]Series!$C131</f>
        <v>3.035871976615011E-5</v>
      </c>
      <c r="DQ26" s="4">
        <f>[120]Series!$C131</f>
        <v>3.035871976615011E-5</v>
      </c>
      <c r="DR26">
        <f>[121]Series!$C131</f>
        <v>3.035871976615011E-5</v>
      </c>
      <c r="DS26" s="4">
        <f>[122]Series!$C131</f>
        <v>3.035871976615011E-5</v>
      </c>
      <c r="DT26" s="4">
        <f>[123]Series!$C131</f>
        <v>3.035871976615011E-5</v>
      </c>
      <c r="DU26" s="4">
        <f>[124]Series!$C131</f>
        <v>3.035871976615011E-5</v>
      </c>
      <c r="DV26" s="4">
        <f>[125]Series!$C131</f>
        <v>3.035871976615011E-5</v>
      </c>
      <c r="DW26" s="4">
        <f>[114]Series!$C131</f>
        <v>3.035871976615011E-5</v>
      </c>
      <c r="DX26" s="4">
        <f>[115]Series!$C131</f>
        <v>3.035871976615011E-5</v>
      </c>
      <c r="DY26" s="4">
        <f>[116]Series!$C131</f>
        <v>3.035871976615011E-5</v>
      </c>
      <c r="DZ26" s="4">
        <f>[126]Series!$C131</f>
        <v>3.035871976615011E-5</v>
      </c>
      <c r="EA26" s="4">
        <f>[127]Series!$C131</f>
        <v>3.035871976615011E-5</v>
      </c>
      <c r="EB26" s="4">
        <f>[128]Series!$C131</f>
        <v>3.035871976615011E-5</v>
      </c>
      <c r="EC26" s="4">
        <f>[129]Series!$C131</f>
        <v>3.035871976615011E-5</v>
      </c>
      <c r="ED26">
        <f>[130]Series!$C131</f>
        <v>3.035871976615011E-5</v>
      </c>
      <c r="EE26" s="4">
        <f>[131]Series!$C131</f>
        <v>3.035871976615011E-5</v>
      </c>
      <c r="EF26" s="4">
        <f>[132]Series!$C131</f>
        <v>3.035871976615011E-5</v>
      </c>
      <c r="EG26" s="4">
        <f>[133]Series!$C131</f>
        <v>3.035871976615011E-5</v>
      </c>
      <c r="EH26" s="4">
        <f>[134]Series!$C131</f>
        <v>3.035871976615011E-5</v>
      </c>
      <c r="EI26" s="4">
        <f>[135]Series!$C131</f>
        <v>3.035871976615011E-5</v>
      </c>
      <c r="EJ26" s="4">
        <f>[136]Series!$C131</f>
        <v>3.035871976615011E-5</v>
      </c>
      <c r="EK26" s="4">
        <f>[137]Series!$C131</f>
        <v>3.035871976615011E-5</v>
      </c>
      <c r="EL26" s="4">
        <f>[138]Series!$C131</f>
        <v>3.035871976615011E-5</v>
      </c>
      <c r="EM26" s="4">
        <f>[139]Series!$C131</f>
        <v>3.035871976615011E-5</v>
      </c>
      <c r="EN26" s="4">
        <f>[140]Series!$C131</f>
        <v>3.035871976615011E-5</v>
      </c>
      <c r="EO26" s="4">
        <f>[141]Series!$C131</f>
        <v>3.035871976615011E-5</v>
      </c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</row>
    <row r="27" spans="1:158" x14ac:dyDescent="0.3">
      <c r="A27" s="1">
        <v>40210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f>[13]Series!$C132</f>
        <v>3.2781111957651317E-5</v>
      </c>
      <c r="O27" s="4">
        <f>[14]Series!$C132</f>
        <v>3.1890923201506874E-5</v>
      </c>
      <c r="P27" s="4">
        <f>[15]Series!$C132</f>
        <v>3.1269641405823814E-5</v>
      </c>
      <c r="Q27" s="4">
        <f>[16]Series!$C132</f>
        <v>3.1314425848418803E-5</v>
      </c>
      <c r="R27" s="4">
        <f>[17]Series!$C132</f>
        <v>3.1359830505216331E-5</v>
      </c>
      <c r="S27" s="4">
        <f>[18]Series!$C132</f>
        <v>3.1388839876262496E-5</v>
      </c>
      <c r="T27" s="4">
        <f>[19]Series!$C132</f>
        <v>3.1424100629740004E-5</v>
      </c>
      <c r="U27" s="4">
        <f>[20]Series!$C132</f>
        <v>3.1452740124411136E-5</v>
      </c>
      <c r="V27" s="4">
        <f>[21]Series!$C132</f>
        <v>3.1459673875217941E-5</v>
      </c>
      <c r="W27" s="4">
        <f>[22]Series!$C132</f>
        <v>3.1489854094718869E-5</v>
      </c>
      <c r="X27" s="4">
        <f>[23]Series!$C132</f>
        <v>3.1593037420389047E-5</v>
      </c>
      <c r="Y27" s="4">
        <f>[24]Series!$C132</f>
        <v>3.1786256529008888E-5</v>
      </c>
      <c r="Z27">
        <f>[25]Series!$C132</f>
        <v>3.0657177304831666E-5</v>
      </c>
      <c r="AA27" s="4">
        <f>[26]Series!$C132</f>
        <v>3.064598811696793E-5</v>
      </c>
      <c r="AB27" s="4">
        <f>[27]Series!$C132</f>
        <v>3.0716731924536796E-5</v>
      </c>
      <c r="AC27" s="4">
        <f>[28]Series!$C132</f>
        <v>3.0774410688843522E-5</v>
      </c>
      <c r="AD27" s="4">
        <f>[29]Series!$C132</f>
        <v>3.0520899366486401E-5</v>
      </c>
      <c r="AE27" s="4">
        <f>[30]Series!$C132</f>
        <v>3.0801399019501352E-5</v>
      </c>
      <c r="AF27" s="4">
        <f>[31]Series!$C132</f>
        <v>3.0438492332888097E-5</v>
      </c>
      <c r="AG27" s="4">
        <f>[32]Series!$C132</f>
        <v>3.0482048644096398E-5</v>
      </c>
      <c r="AH27" s="4">
        <f>[33]Series!$C132</f>
        <v>3.0355556936210759E-5</v>
      </c>
      <c r="AI27" s="4">
        <f>[34]Series!$C132</f>
        <v>3.0354174576997862E-5</v>
      </c>
      <c r="AJ27" s="4">
        <f>[35]Series!$C132</f>
        <v>3.0539505529206827E-5</v>
      </c>
      <c r="AK27" s="4">
        <f>[36]Series!$C132</f>
        <v>3.0549858714384663E-5</v>
      </c>
      <c r="AL27" s="4">
        <f>[37]Series!$C132</f>
        <v>2.9426948852975272E-5</v>
      </c>
      <c r="AM27" s="4">
        <f>[38]Series!$C132</f>
        <v>2.9426948852975272E-5</v>
      </c>
      <c r="AN27" s="4">
        <f>[39]Series!$C132</f>
        <v>2.9426948852975272E-5</v>
      </c>
      <c r="AO27" s="4">
        <f>[40]Series!$C132</f>
        <v>2.9426948852975272E-5</v>
      </c>
      <c r="AP27" s="4">
        <f>[41]Series!$C132</f>
        <v>2.9426948852975272E-5</v>
      </c>
      <c r="AQ27" s="4">
        <f>[42]Series!$C132</f>
        <v>2.9426948852975272E-5</v>
      </c>
      <c r="AR27" s="4">
        <f>[43]Series!$C132</f>
        <v>2.9426948852975272E-5</v>
      </c>
      <c r="AS27" s="4">
        <f>[44]Series!$C132</f>
        <v>2.9426948852975272E-5</v>
      </c>
      <c r="AT27" s="4">
        <f>[45]Series!$C132</f>
        <v>2.9426948852975272E-5</v>
      </c>
      <c r="AU27" s="4">
        <f>[46]Series!$C132</f>
        <v>2.9426948852975272E-5</v>
      </c>
      <c r="AV27" s="4">
        <f>[47]Series!$C132</f>
        <v>2.9426948852975272E-5</v>
      </c>
      <c r="AW27" s="4">
        <f>[48]Series!$C132</f>
        <v>2.9426948852975272E-5</v>
      </c>
      <c r="AX27">
        <f>[49]Series!$C132</f>
        <v>2.9426948852975272E-5</v>
      </c>
      <c r="AY27" s="4">
        <f>[50]Series!$C132</f>
        <v>2.9426948852975272E-5</v>
      </c>
      <c r="AZ27" s="4">
        <f>[51]Series!$C132</f>
        <v>2.9426948852975272E-5</v>
      </c>
      <c r="BA27" s="4">
        <f>[52]Series!$C132</f>
        <v>2.9426948852975272E-5</v>
      </c>
      <c r="BB27" s="4">
        <f>[53]Series!$C132</f>
        <v>2.9426948852975272E-5</v>
      </c>
      <c r="BC27" s="4">
        <f>[54]Series!$C132</f>
        <v>2.9426948852975272E-5</v>
      </c>
      <c r="BD27" s="4">
        <f>[55]Series!$C132</f>
        <v>2.9426948852975272E-5</v>
      </c>
      <c r="BE27" s="4">
        <f>[56]Series!$C132</f>
        <v>2.9426948852975272E-5</v>
      </c>
      <c r="BF27" s="4">
        <f>[57]Series!$C132</f>
        <v>2.9426948852975272E-5</v>
      </c>
      <c r="BG27" s="4">
        <f>[58]Series!$C132</f>
        <v>2.9426948852975272E-5</v>
      </c>
      <c r="BH27" s="4">
        <f>[59]Series!$C132</f>
        <v>2.9426948852975272E-5</v>
      </c>
      <c r="BI27" s="4">
        <f>[60]Series!$C132</f>
        <v>2.9426948852975272E-5</v>
      </c>
      <c r="BJ27">
        <f>[61]Series!$C132</f>
        <v>2.9426948852975272E-5</v>
      </c>
      <c r="BK27" s="4">
        <f>[62]Series!$C132</f>
        <v>2.9426948852975272E-5</v>
      </c>
      <c r="BL27" s="4">
        <f>[63]Series!$C132</f>
        <v>2.9426948852975272E-5</v>
      </c>
      <c r="BM27" s="4">
        <f>[64]Series!$C132</f>
        <v>2.9426948852975272E-5</v>
      </c>
      <c r="BN27" s="4">
        <f>[65]Series!$C132</f>
        <v>2.9426948852975272E-5</v>
      </c>
      <c r="BO27" s="4">
        <f>[66]Series!$C132</f>
        <v>2.9426948852975272E-5</v>
      </c>
      <c r="BP27" s="4">
        <f>[67]Series!$C132</f>
        <v>2.9426948852975272E-5</v>
      </c>
      <c r="BQ27" s="4">
        <f>[68]Series!$C132</f>
        <v>2.9426948852975272E-5</v>
      </c>
      <c r="BR27" s="4">
        <f>[69]Series!$C132</f>
        <v>2.9426948852975272E-5</v>
      </c>
      <c r="BS27" s="4">
        <f>[70]Series!$C132</f>
        <v>2.9426948852975272E-5</v>
      </c>
      <c r="BT27" s="4">
        <f>[71]Series!$C132</f>
        <v>2.9426948852975272E-5</v>
      </c>
      <c r="BU27" s="4">
        <f>[72]Series!$C132</f>
        <v>2.9426948852975272E-5</v>
      </c>
      <c r="BV27">
        <f>[73]Series!$C132</f>
        <v>2.9426948852975272E-5</v>
      </c>
      <c r="BW27" s="4">
        <f>[74]Series!$C132</f>
        <v>2.9426948852975272E-5</v>
      </c>
      <c r="BX27" s="4">
        <f>[75]Series!$C132</f>
        <v>2.9426948852975272E-5</v>
      </c>
      <c r="BY27" s="4">
        <f>[76]Series!$C132</f>
        <v>2.9426948852975272E-5</v>
      </c>
      <c r="BZ27" s="4">
        <f>[77]Series!$C132</f>
        <v>2.9426948852975272E-5</v>
      </c>
      <c r="CA27" s="4">
        <f>[78]Series!$C132</f>
        <v>2.9426948852975272E-5</v>
      </c>
      <c r="CB27" s="4">
        <f>[79]Series!$C132</f>
        <v>2.9426948852975272E-5</v>
      </c>
      <c r="CC27" s="4">
        <f>[80]Series!$C132</f>
        <v>2.9426948852975272E-5</v>
      </c>
      <c r="CD27" s="4">
        <f>[81]Series!$C132</f>
        <v>2.9426948852975272E-5</v>
      </c>
      <c r="CE27" s="4">
        <f>[82]Series!$C132</f>
        <v>2.9426948852975272E-5</v>
      </c>
      <c r="CF27" s="4">
        <f>[83]Series!$C132</f>
        <v>2.9426948852975272E-5</v>
      </c>
      <c r="CG27" s="4">
        <f>[84]Series!$C132</f>
        <v>2.9426948852975272E-5</v>
      </c>
      <c r="CH27">
        <f>[85]Series!$C132</f>
        <v>2.9426948852975272E-5</v>
      </c>
      <c r="CI27" s="4">
        <f>[86]Series!$C132</f>
        <v>2.9426948852975272E-5</v>
      </c>
      <c r="CJ27" s="4">
        <f>[87]Series!$C132</f>
        <v>2.9426948852975272E-5</v>
      </c>
      <c r="CK27" s="4">
        <f>[88]Series!$C132</f>
        <v>2.9426948852975272E-5</v>
      </c>
      <c r="CL27" s="4">
        <f>[89]Series!$C132</f>
        <v>2.9426948852975272E-5</v>
      </c>
      <c r="CM27" s="4">
        <f>[90]Series!$C132</f>
        <v>2.9426948852975272E-5</v>
      </c>
      <c r="CN27" s="4">
        <f>[91]Series!$C132</f>
        <v>2.9426948852975272E-5</v>
      </c>
      <c r="CO27" s="4">
        <f>[92]Series!$C132</f>
        <v>2.9426948852975272E-5</v>
      </c>
      <c r="CP27" s="4">
        <f>[93]Series!$C132</f>
        <v>2.9426948852975272E-5</v>
      </c>
      <c r="CQ27" s="4">
        <f>[94]Series!$C132</f>
        <v>2.9426948852975272E-5</v>
      </c>
      <c r="CR27" s="4">
        <f>[95]Series!$C132</f>
        <v>2.9426948852975272E-5</v>
      </c>
      <c r="CS27" s="4">
        <f>[96]Series!$C132</f>
        <v>2.9426948852975272E-5</v>
      </c>
      <c r="CT27">
        <f>[97]Series!$C132</f>
        <v>2.9426948852975272E-5</v>
      </c>
      <c r="CU27" s="4">
        <f>[98]Series!$C132</f>
        <v>2.9426948852975272E-5</v>
      </c>
      <c r="CV27" s="4">
        <f>[99]Series!$C132</f>
        <v>2.9426948852975272E-5</v>
      </c>
      <c r="CW27" s="4">
        <f>[100]Series!$C132</f>
        <v>2.9426948852975272E-5</v>
      </c>
      <c r="CX27" s="4">
        <f>[101]Series!$C132</f>
        <v>2.9426948852975272E-5</v>
      </c>
      <c r="CY27" s="4">
        <f>[102]Series!$C132</f>
        <v>2.9426948852975272E-5</v>
      </c>
      <c r="CZ27" s="4">
        <f>[103]Series!$C132</f>
        <v>2.9426948852975272E-5</v>
      </c>
      <c r="DA27" s="4">
        <f>[104]Series!$C132</f>
        <v>2.9426948852975272E-5</v>
      </c>
      <c r="DB27" s="4">
        <f>[105]Series!$C132</f>
        <v>2.9426948852975272E-5</v>
      </c>
      <c r="DC27" s="4">
        <f>[106]Series!$C132</f>
        <v>2.9426948852975272E-5</v>
      </c>
      <c r="DD27" s="4">
        <f>[107]Series!$C132</f>
        <v>2.9426948852975272E-5</v>
      </c>
      <c r="DE27" s="4">
        <f>[108]Series!$C132</f>
        <v>2.9426948852975272E-5</v>
      </c>
      <c r="DF27">
        <f>[109]Series!$C132</f>
        <v>2.9426948852975272E-5</v>
      </c>
      <c r="DG27" s="4">
        <f>[110]Series!$C132</f>
        <v>2.9426948852975272E-5</v>
      </c>
      <c r="DH27" s="4">
        <f>[111]Series!$C132</f>
        <v>2.9426948852975272E-5</v>
      </c>
      <c r="DI27" s="4">
        <f>[112]Series!$C132</f>
        <v>2.9426948852975272E-5</v>
      </c>
      <c r="DJ27" s="4">
        <f>[113]Series!$C132</f>
        <v>2.9426948852975272E-5</v>
      </c>
      <c r="DK27" s="4">
        <f>[114]Series!$C132</f>
        <v>2.9426948852975272E-5</v>
      </c>
      <c r="DL27" s="4">
        <f>[115]Series!$C132</f>
        <v>2.9426948852975272E-5</v>
      </c>
      <c r="DM27" s="4">
        <f>[116]Series!$C132</f>
        <v>2.9426948852975272E-5</v>
      </c>
      <c r="DN27" s="4">
        <f>[117]Series!$C132</f>
        <v>2.9426948852975272E-5</v>
      </c>
      <c r="DO27" s="4">
        <f>[118]Series!$C132</f>
        <v>2.9426948852975272E-5</v>
      </c>
      <c r="DP27" s="4">
        <f>[119]Series!$C132</f>
        <v>2.9426948852975272E-5</v>
      </c>
      <c r="DQ27" s="4">
        <f>[120]Series!$C132</f>
        <v>2.9426948852975272E-5</v>
      </c>
      <c r="DR27">
        <f>[121]Series!$C132</f>
        <v>2.9426948852975272E-5</v>
      </c>
      <c r="DS27" s="4">
        <f>[122]Series!$C132</f>
        <v>2.9426948852975272E-5</v>
      </c>
      <c r="DT27" s="4">
        <f>[123]Series!$C132</f>
        <v>2.9426948852975272E-5</v>
      </c>
      <c r="DU27" s="4">
        <f>[124]Series!$C132</f>
        <v>2.9426948852975272E-5</v>
      </c>
      <c r="DV27" s="4">
        <f>[125]Series!$C132</f>
        <v>2.9426948852975272E-5</v>
      </c>
      <c r="DW27" s="4">
        <f>[114]Series!$C132</f>
        <v>2.9426948852975272E-5</v>
      </c>
      <c r="DX27" s="4">
        <f>[115]Series!$C132</f>
        <v>2.9426948852975272E-5</v>
      </c>
      <c r="DY27" s="4">
        <f>[116]Series!$C132</f>
        <v>2.9426948852975272E-5</v>
      </c>
      <c r="DZ27" s="4">
        <f>[126]Series!$C132</f>
        <v>2.9426948852975272E-5</v>
      </c>
      <c r="EA27" s="4">
        <f>[127]Series!$C132</f>
        <v>2.9426948852975272E-5</v>
      </c>
      <c r="EB27" s="4">
        <f>[128]Series!$C132</f>
        <v>2.9426948852975272E-5</v>
      </c>
      <c r="EC27" s="4">
        <f>[129]Series!$C132</f>
        <v>2.9426948852975272E-5</v>
      </c>
      <c r="ED27">
        <f>[130]Series!$C132</f>
        <v>2.9426948852975272E-5</v>
      </c>
      <c r="EE27" s="4">
        <f>[131]Series!$C132</f>
        <v>2.9426948852975272E-5</v>
      </c>
      <c r="EF27" s="4">
        <f>[132]Series!$C132</f>
        <v>2.9426948852975272E-5</v>
      </c>
      <c r="EG27" s="4">
        <f>[133]Series!$C132</f>
        <v>2.9426948852975272E-5</v>
      </c>
      <c r="EH27" s="4">
        <f>[134]Series!$C132</f>
        <v>2.9426948852975272E-5</v>
      </c>
      <c r="EI27" s="4">
        <f>[135]Series!$C132</f>
        <v>2.9426948852975272E-5</v>
      </c>
      <c r="EJ27" s="4">
        <f>[136]Series!$C132</f>
        <v>2.9426948852975272E-5</v>
      </c>
      <c r="EK27" s="4">
        <f>[137]Series!$C132</f>
        <v>2.9426948852975272E-5</v>
      </c>
      <c r="EL27" s="4">
        <f>[138]Series!$C132</f>
        <v>2.9426948852975272E-5</v>
      </c>
      <c r="EM27" s="4">
        <f>[139]Series!$C132</f>
        <v>2.9426948852975272E-5</v>
      </c>
      <c r="EN27" s="4">
        <f>[140]Series!$C132</f>
        <v>2.9426948852975272E-5</v>
      </c>
      <c r="EO27" s="4">
        <f>[141]Series!$C132</f>
        <v>2.9426948852975272E-5</v>
      </c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</row>
    <row r="28" spans="1:158" x14ac:dyDescent="0.3">
      <c r="A28" s="1">
        <v>40238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>
        <f>[13]Series!$C133</f>
        <v>3.3054010915273316E-5</v>
      </c>
      <c r="O28" s="4">
        <f>[14]Series!$C133</f>
        <v>3.2093597888173391E-5</v>
      </c>
      <c r="P28" s="4">
        <f>[15]Series!$C133</f>
        <v>3.1831983212882883E-5</v>
      </c>
      <c r="Q28" s="4">
        <f>[16]Series!$C133</f>
        <v>3.2365351283722454E-5</v>
      </c>
      <c r="R28" s="4">
        <f>[17]Series!$C133</f>
        <v>3.2414680664938263E-5</v>
      </c>
      <c r="S28" s="4">
        <f>[18]Series!$C133</f>
        <v>3.2440891962331782E-5</v>
      </c>
      <c r="T28" s="4">
        <f>[19]Series!$C133</f>
        <v>3.2478922401632739E-5</v>
      </c>
      <c r="U28" s="4">
        <f>[20]Series!$C133</f>
        <v>3.2513390023897163E-5</v>
      </c>
      <c r="V28" s="4">
        <f>[21]Series!$C133</f>
        <v>3.2522237274144402E-5</v>
      </c>
      <c r="W28" s="4">
        <f>[22]Series!$C133</f>
        <v>3.2559447025796802E-5</v>
      </c>
      <c r="X28" s="4">
        <f>[23]Series!$C133</f>
        <v>3.264206712109265E-5</v>
      </c>
      <c r="Y28" s="4">
        <f>[24]Series!$C133</f>
        <v>3.2793781087526671E-5</v>
      </c>
      <c r="Z28">
        <f>[25]Series!$C133</f>
        <v>3.221753152019745E-5</v>
      </c>
      <c r="AA28" s="4">
        <f>[26]Series!$C133</f>
        <v>3.221723170093219E-5</v>
      </c>
      <c r="AB28" s="4">
        <f>[27]Series!$C133</f>
        <v>3.2263973325417713E-5</v>
      </c>
      <c r="AC28" s="4">
        <f>[28]Series!$C133</f>
        <v>3.1208335071410786E-5</v>
      </c>
      <c r="AD28" s="4">
        <f>[29]Series!$C133</f>
        <v>3.2043816608432687E-5</v>
      </c>
      <c r="AE28" s="4">
        <f>[30]Series!$C133</f>
        <v>3.1239517011272014E-5</v>
      </c>
      <c r="AF28" s="4">
        <f>[31]Series!$C133</f>
        <v>3.1972604122604147E-5</v>
      </c>
      <c r="AG28" s="4">
        <f>[32]Series!$C133</f>
        <v>3.2000529818079713E-5</v>
      </c>
      <c r="AH28" s="4">
        <f>[33]Series!$C133</f>
        <v>3.1851071736801731E-5</v>
      </c>
      <c r="AI28" s="4">
        <f>[34]Series!$C133</f>
        <v>3.1875464651246199E-5</v>
      </c>
      <c r="AJ28" s="4">
        <f>[35]Series!$C133</f>
        <v>3.1918064523183998E-5</v>
      </c>
      <c r="AK28" s="4">
        <f>[36]Series!$C133</f>
        <v>3.1935732314478092E-5</v>
      </c>
      <c r="AL28" s="4">
        <f>[37]Series!$C133</f>
        <v>3.0727061343587957E-5</v>
      </c>
      <c r="AM28" s="4">
        <f>[38]Series!$C133</f>
        <v>3.0727061343587957E-5</v>
      </c>
      <c r="AN28" s="4">
        <f>[39]Series!$C133</f>
        <v>3.0727061343587957E-5</v>
      </c>
      <c r="AO28" s="4">
        <f>[40]Series!$C133</f>
        <v>3.0727061343587957E-5</v>
      </c>
      <c r="AP28" s="4">
        <f>[41]Series!$C133</f>
        <v>3.0727061343587957E-5</v>
      </c>
      <c r="AQ28" s="4">
        <f>[42]Series!$C133</f>
        <v>3.0727061343587957E-5</v>
      </c>
      <c r="AR28" s="4">
        <f>[43]Series!$C133</f>
        <v>3.0727061343587957E-5</v>
      </c>
      <c r="AS28" s="4">
        <f>[44]Series!$C133</f>
        <v>3.0727061343587957E-5</v>
      </c>
      <c r="AT28" s="4">
        <f>[45]Series!$C133</f>
        <v>3.0727061343587957E-5</v>
      </c>
      <c r="AU28" s="4">
        <f>[46]Series!$C133</f>
        <v>3.0727061343587957E-5</v>
      </c>
      <c r="AV28" s="4">
        <f>[47]Series!$C133</f>
        <v>3.0727061343587957E-5</v>
      </c>
      <c r="AW28" s="4">
        <f>[48]Series!$C133</f>
        <v>3.0727061343587957E-5</v>
      </c>
      <c r="AX28">
        <f>[49]Series!$C133</f>
        <v>3.0727061343587957E-5</v>
      </c>
      <c r="AY28" s="4">
        <f>[50]Series!$C133</f>
        <v>3.0727061343587957E-5</v>
      </c>
      <c r="AZ28" s="4">
        <f>[51]Series!$C133</f>
        <v>3.0727061343587957E-5</v>
      </c>
      <c r="BA28" s="4">
        <f>[52]Series!$C133</f>
        <v>3.0727061343587957E-5</v>
      </c>
      <c r="BB28" s="4">
        <f>[53]Series!$C133</f>
        <v>3.0727061343587957E-5</v>
      </c>
      <c r="BC28" s="4">
        <f>[54]Series!$C133</f>
        <v>3.0727061343587957E-5</v>
      </c>
      <c r="BD28" s="4">
        <f>[55]Series!$C133</f>
        <v>3.0727061343587957E-5</v>
      </c>
      <c r="BE28" s="4">
        <f>[56]Series!$C133</f>
        <v>3.0727061343587957E-5</v>
      </c>
      <c r="BF28" s="4">
        <f>[57]Series!$C133</f>
        <v>3.0727061343587957E-5</v>
      </c>
      <c r="BG28" s="4">
        <f>[58]Series!$C133</f>
        <v>3.0727061343587957E-5</v>
      </c>
      <c r="BH28" s="4">
        <f>[59]Series!$C133</f>
        <v>3.0727061343587957E-5</v>
      </c>
      <c r="BI28" s="4">
        <f>[60]Series!$C133</f>
        <v>3.0727061343587957E-5</v>
      </c>
      <c r="BJ28">
        <f>[61]Series!$C133</f>
        <v>3.0727061343587957E-5</v>
      </c>
      <c r="BK28" s="4">
        <f>[62]Series!$C133</f>
        <v>3.0727061343587957E-5</v>
      </c>
      <c r="BL28" s="4">
        <f>[63]Series!$C133</f>
        <v>3.0727061343587957E-5</v>
      </c>
      <c r="BM28" s="4">
        <f>[64]Series!$C133</f>
        <v>3.0727061343587957E-5</v>
      </c>
      <c r="BN28" s="4">
        <f>[65]Series!$C133</f>
        <v>3.0727061343587957E-5</v>
      </c>
      <c r="BO28" s="4">
        <f>[66]Series!$C133</f>
        <v>3.0727061343587957E-5</v>
      </c>
      <c r="BP28" s="4">
        <f>[67]Series!$C133</f>
        <v>3.0727061343587957E-5</v>
      </c>
      <c r="BQ28" s="4">
        <f>[68]Series!$C133</f>
        <v>3.0727061343587957E-5</v>
      </c>
      <c r="BR28" s="4">
        <f>[69]Series!$C133</f>
        <v>3.0727061343587957E-5</v>
      </c>
      <c r="BS28" s="4">
        <f>[70]Series!$C133</f>
        <v>3.0727061343587957E-5</v>
      </c>
      <c r="BT28" s="4">
        <f>[71]Series!$C133</f>
        <v>3.0727061343587957E-5</v>
      </c>
      <c r="BU28" s="4">
        <f>[72]Series!$C133</f>
        <v>3.0727061343587957E-5</v>
      </c>
      <c r="BV28">
        <f>[73]Series!$C133</f>
        <v>3.0727061343587957E-5</v>
      </c>
      <c r="BW28" s="4">
        <f>[74]Series!$C133</f>
        <v>3.0727061343587957E-5</v>
      </c>
      <c r="BX28" s="4">
        <f>[75]Series!$C133</f>
        <v>3.0727061343587957E-5</v>
      </c>
      <c r="BY28" s="4">
        <f>[76]Series!$C133</f>
        <v>3.0727061343587957E-5</v>
      </c>
      <c r="BZ28" s="4">
        <f>[77]Series!$C133</f>
        <v>3.0727061343587957E-5</v>
      </c>
      <c r="CA28" s="4">
        <f>[78]Series!$C133</f>
        <v>3.0727061343587957E-5</v>
      </c>
      <c r="CB28" s="4">
        <f>[79]Series!$C133</f>
        <v>3.0727061343587957E-5</v>
      </c>
      <c r="CC28" s="4">
        <f>[80]Series!$C133</f>
        <v>3.0727061343587957E-5</v>
      </c>
      <c r="CD28" s="4">
        <f>[81]Series!$C133</f>
        <v>3.0727061343587957E-5</v>
      </c>
      <c r="CE28" s="4">
        <f>[82]Series!$C133</f>
        <v>3.0727061343587957E-5</v>
      </c>
      <c r="CF28" s="4">
        <f>[83]Series!$C133</f>
        <v>3.0727061343587957E-5</v>
      </c>
      <c r="CG28" s="4">
        <f>[84]Series!$C133</f>
        <v>3.0727061343587957E-5</v>
      </c>
      <c r="CH28">
        <f>[85]Series!$C133</f>
        <v>3.0727061343587957E-5</v>
      </c>
      <c r="CI28" s="4">
        <f>[86]Series!$C133</f>
        <v>3.0727061343587957E-5</v>
      </c>
      <c r="CJ28" s="4">
        <f>[87]Series!$C133</f>
        <v>3.0727061343587957E-5</v>
      </c>
      <c r="CK28" s="4">
        <f>[88]Series!$C133</f>
        <v>3.0727061343587957E-5</v>
      </c>
      <c r="CL28" s="4">
        <f>[89]Series!$C133</f>
        <v>3.0727061343587957E-5</v>
      </c>
      <c r="CM28" s="4">
        <f>[90]Series!$C133</f>
        <v>3.0727061343587957E-5</v>
      </c>
      <c r="CN28" s="4">
        <f>[91]Series!$C133</f>
        <v>3.0727061343587957E-5</v>
      </c>
      <c r="CO28" s="4">
        <f>[92]Series!$C133</f>
        <v>3.0727061343587957E-5</v>
      </c>
      <c r="CP28" s="4">
        <f>[93]Series!$C133</f>
        <v>3.0727061343587957E-5</v>
      </c>
      <c r="CQ28" s="4">
        <f>[94]Series!$C133</f>
        <v>3.0727061343587957E-5</v>
      </c>
      <c r="CR28" s="4">
        <f>[95]Series!$C133</f>
        <v>3.0727061343587957E-5</v>
      </c>
      <c r="CS28" s="4">
        <f>[96]Series!$C133</f>
        <v>3.0727061343587957E-5</v>
      </c>
      <c r="CT28">
        <f>[97]Series!$C133</f>
        <v>3.0727061343587957E-5</v>
      </c>
      <c r="CU28" s="4">
        <f>[98]Series!$C133</f>
        <v>3.0727061343587957E-5</v>
      </c>
      <c r="CV28" s="4">
        <f>[99]Series!$C133</f>
        <v>3.0727061343587957E-5</v>
      </c>
      <c r="CW28" s="4">
        <f>[100]Series!$C133</f>
        <v>3.0727061343587957E-5</v>
      </c>
      <c r="CX28" s="4">
        <f>[101]Series!$C133</f>
        <v>3.0727061343587957E-5</v>
      </c>
      <c r="CY28" s="4">
        <f>[102]Series!$C133</f>
        <v>3.0727061343587957E-5</v>
      </c>
      <c r="CZ28" s="4">
        <f>[103]Series!$C133</f>
        <v>3.0727061343587957E-5</v>
      </c>
      <c r="DA28" s="4">
        <f>[104]Series!$C133</f>
        <v>3.0727061343587957E-5</v>
      </c>
      <c r="DB28" s="4">
        <f>[105]Series!$C133</f>
        <v>3.0727061343587957E-5</v>
      </c>
      <c r="DC28" s="4">
        <f>[106]Series!$C133</f>
        <v>3.0727061343587957E-5</v>
      </c>
      <c r="DD28" s="4">
        <f>[107]Series!$C133</f>
        <v>3.0727061343587957E-5</v>
      </c>
      <c r="DE28" s="4">
        <f>[108]Series!$C133</f>
        <v>3.0727061343587957E-5</v>
      </c>
      <c r="DF28">
        <f>[109]Series!$C133</f>
        <v>3.0727061343587957E-5</v>
      </c>
      <c r="DG28" s="4">
        <f>[110]Series!$C133</f>
        <v>3.0727061343587957E-5</v>
      </c>
      <c r="DH28" s="4">
        <f>[111]Series!$C133</f>
        <v>3.0727061343587957E-5</v>
      </c>
      <c r="DI28" s="4">
        <f>[112]Series!$C133</f>
        <v>3.0727061343587957E-5</v>
      </c>
      <c r="DJ28" s="4">
        <f>[113]Series!$C133</f>
        <v>3.0727061343587957E-5</v>
      </c>
      <c r="DK28" s="4">
        <f>[114]Series!$C133</f>
        <v>3.0727061343587957E-5</v>
      </c>
      <c r="DL28" s="4">
        <f>[115]Series!$C133</f>
        <v>3.0727061343587957E-5</v>
      </c>
      <c r="DM28" s="4">
        <f>[116]Series!$C133</f>
        <v>3.0727061343587957E-5</v>
      </c>
      <c r="DN28" s="4">
        <f>[117]Series!$C133</f>
        <v>3.0727061343587957E-5</v>
      </c>
      <c r="DO28" s="4">
        <f>[118]Series!$C133</f>
        <v>3.0727061343587957E-5</v>
      </c>
      <c r="DP28" s="4">
        <f>[119]Series!$C133</f>
        <v>3.0727061343587957E-5</v>
      </c>
      <c r="DQ28" s="4">
        <f>[120]Series!$C133</f>
        <v>3.0727061343587957E-5</v>
      </c>
      <c r="DR28">
        <f>[121]Series!$C133</f>
        <v>3.0727061343587957E-5</v>
      </c>
      <c r="DS28" s="4">
        <f>[122]Series!$C133</f>
        <v>3.0727061343587957E-5</v>
      </c>
      <c r="DT28" s="4">
        <f>[123]Series!$C133</f>
        <v>3.0727061343587957E-5</v>
      </c>
      <c r="DU28" s="4">
        <f>[124]Series!$C133</f>
        <v>3.0727061343587957E-5</v>
      </c>
      <c r="DV28" s="4">
        <f>[125]Series!$C133</f>
        <v>3.0727061343587957E-5</v>
      </c>
      <c r="DW28" s="4">
        <f>[114]Series!$C133</f>
        <v>3.0727061343587957E-5</v>
      </c>
      <c r="DX28" s="4">
        <f>[115]Series!$C133</f>
        <v>3.0727061343587957E-5</v>
      </c>
      <c r="DY28" s="4">
        <f>[116]Series!$C133</f>
        <v>3.0727061343587957E-5</v>
      </c>
      <c r="DZ28" s="4">
        <f>[126]Series!$C133</f>
        <v>3.0727061343587957E-5</v>
      </c>
      <c r="EA28" s="4">
        <f>[127]Series!$C133</f>
        <v>3.0727061343587957E-5</v>
      </c>
      <c r="EB28" s="4">
        <f>[128]Series!$C133</f>
        <v>3.0727061343587957E-5</v>
      </c>
      <c r="EC28" s="4">
        <f>[129]Series!$C133</f>
        <v>3.0727061343587957E-5</v>
      </c>
      <c r="ED28">
        <f>[130]Series!$C133</f>
        <v>3.0727061343587957E-5</v>
      </c>
      <c r="EE28" s="4">
        <f>[131]Series!$C133</f>
        <v>3.0727061343587957E-5</v>
      </c>
      <c r="EF28" s="4">
        <f>[132]Series!$C133</f>
        <v>3.0727061343587957E-5</v>
      </c>
      <c r="EG28" s="4">
        <f>[133]Series!$C133</f>
        <v>3.0727061343587957E-5</v>
      </c>
      <c r="EH28" s="4">
        <f>[134]Series!$C133</f>
        <v>3.0727061343587957E-5</v>
      </c>
      <c r="EI28" s="4">
        <f>[135]Series!$C133</f>
        <v>3.0727061343587957E-5</v>
      </c>
      <c r="EJ28" s="4">
        <f>[136]Series!$C133</f>
        <v>3.0727061343587957E-5</v>
      </c>
      <c r="EK28" s="4">
        <f>[137]Series!$C133</f>
        <v>3.0727061343587957E-5</v>
      </c>
      <c r="EL28" s="4">
        <f>[138]Series!$C133</f>
        <v>3.0727061343587957E-5</v>
      </c>
      <c r="EM28" s="4">
        <f>[139]Series!$C133</f>
        <v>3.0727061343587957E-5</v>
      </c>
      <c r="EN28" s="4">
        <f>[140]Series!$C133</f>
        <v>3.0727061343587957E-5</v>
      </c>
      <c r="EO28" s="4">
        <f>[141]Series!$C133</f>
        <v>3.0727061343587957E-5</v>
      </c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58" x14ac:dyDescent="0.3">
      <c r="A29" s="1">
        <v>40269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>
        <f>[13]Series!$C134</f>
        <v>3.3180518901212516E-5</v>
      </c>
      <c r="O29" s="4">
        <f>[14]Series!$C134</f>
        <v>3.2561014742672797E-5</v>
      </c>
      <c r="P29" s="4">
        <f>[15]Series!$C134</f>
        <v>3.2258419845770327E-5</v>
      </c>
      <c r="Q29" s="4">
        <f>[16]Series!$C134</f>
        <v>3.2540435843690447E-5</v>
      </c>
      <c r="R29" s="4">
        <f>[17]Series!$C134</f>
        <v>3.27120820514554E-5</v>
      </c>
      <c r="S29" s="4">
        <f>[18]Series!$C134</f>
        <v>3.2739028192019024E-5</v>
      </c>
      <c r="T29" s="4">
        <f>[19]Series!$C134</f>
        <v>3.276939560114107E-5</v>
      </c>
      <c r="U29" s="4">
        <f>[20]Series!$C134</f>
        <v>3.2794563950997024E-5</v>
      </c>
      <c r="V29" s="4">
        <f>[21]Series!$C134</f>
        <v>3.2799898488475822E-5</v>
      </c>
      <c r="W29" s="4">
        <f>[22]Series!$C134</f>
        <v>3.2829607476480611E-5</v>
      </c>
      <c r="X29" s="4">
        <f>[23]Series!$C134</f>
        <v>3.2896122877986308E-5</v>
      </c>
      <c r="Y29" s="4">
        <f>[24]Series!$C134</f>
        <v>3.2996715830762796E-5</v>
      </c>
      <c r="Z29">
        <f>[25]Series!$C134</f>
        <v>3.2488366310588597E-5</v>
      </c>
      <c r="AA29" s="4">
        <f>[26]Series!$C134</f>
        <v>3.2485734594673771E-5</v>
      </c>
      <c r="AB29" s="4">
        <f>[27]Series!$C134</f>
        <v>3.2526820515764362E-5</v>
      </c>
      <c r="AC29" s="4">
        <f>[28]Series!$C134</f>
        <v>3.149599840098972E-5</v>
      </c>
      <c r="AD29" s="4">
        <f>[29]Series!$C134</f>
        <v>3.2361685758365285E-5</v>
      </c>
      <c r="AE29" s="4">
        <f>[30]Series!$C134</f>
        <v>3.1514897657678492E-5</v>
      </c>
      <c r="AF29" s="4">
        <f>[31]Series!$C134</f>
        <v>3.2285749256547674E-5</v>
      </c>
      <c r="AG29" s="4">
        <f>[32]Series!$C134</f>
        <v>3.2313175364383348E-5</v>
      </c>
      <c r="AH29" s="4">
        <f>[33]Series!$C134</f>
        <v>3.2197373432492303E-5</v>
      </c>
      <c r="AI29" s="4">
        <f>[34]Series!$C134</f>
        <v>3.2216921208731867E-5</v>
      </c>
      <c r="AJ29" s="4">
        <f>[35]Series!$C134</f>
        <v>3.2305399574281218E-5</v>
      </c>
      <c r="AK29" s="4">
        <f>[36]Series!$C134</f>
        <v>3.23182419011367E-5</v>
      </c>
      <c r="AL29" s="4">
        <f>[37]Series!$C134</f>
        <v>3.0994783709769473E-5</v>
      </c>
      <c r="AM29" s="4">
        <f>[38]Series!$C134</f>
        <v>3.0994783709769473E-5</v>
      </c>
      <c r="AN29" s="4">
        <f>[39]Series!$C134</f>
        <v>3.0994783709769473E-5</v>
      </c>
      <c r="AO29" s="4">
        <f>[40]Series!$C134</f>
        <v>3.0994783709769473E-5</v>
      </c>
      <c r="AP29" s="4">
        <f>[41]Series!$C134</f>
        <v>3.0994783709769473E-5</v>
      </c>
      <c r="AQ29" s="4">
        <f>[42]Series!$C134</f>
        <v>3.0994783709769473E-5</v>
      </c>
      <c r="AR29" s="4">
        <f>[43]Series!$C134</f>
        <v>3.0994783709769473E-5</v>
      </c>
      <c r="AS29" s="4">
        <f>[44]Series!$C134</f>
        <v>3.0994783709769473E-5</v>
      </c>
      <c r="AT29" s="4">
        <f>[45]Series!$C134</f>
        <v>3.0994783709769473E-5</v>
      </c>
      <c r="AU29" s="4">
        <f>[46]Series!$C134</f>
        <v>3.0994783709769473E-5</v>
      </c>
      <c r="AV29" s="4">
        <f>[47]Series!$C134</f>
        <v>3.0994783709769473E-5</v>
      </c>
      <c r="AW29" s="4">
        <f>[48]Series!$C134</f>
        <v>3.0994783709769473E-5</v>
      </c>
      <c r="AX29">
        <f>[49]Series!$C134</f>
        <v>3.0994783709769473E-5</v>
      </c>
      <c r="AY29" s="4">
        <f>[50]Series!$C134</f>
        <v>3.0994783709769473E-5</v>
      </c>
      <c r="AZ29" s="4">
        <f>[51]Series!$C134</f>
        <v>3.0994783709769473E-5</v>
      </c>
      <c r="BA29" s="4">
        <f>[52]Series!$C134</f>
        <v>3.0994783709769473E-5</v>
      </c>
      <c r="BB29" s="4">
        <f>[53]Series!$C134</f>
        <v>3.0994783709769473E-5</v>
      </c>
      <c r="BC29" s="4">
        <f>[54]Series!$C134</f>
        <v>3.0994783709769473E-5</v>
      </c>
      <c r="BD29" s="4">
        <f>[55]Series!$C134</f>
        <v>3.0994783709769473E-5</v>
      </c>
      <c r="BE29" s="4">
        <f>[56]Series!$C134</f>
        <v>3.0994783709769473E-5</v>
      </c>
      <c r="BF29" s="4">
        <f>[57]Series!$C134</f>
        <v>3.0994783709769473E-5</v>
      </c>
      <c r="BG29" s="4">
        <f>[58]Series!$C134</f>
        <v>3.0994783709769473E-5</v>
      </c>
      <c r="BH29" s="4">
        <f>[59]Series!$C134</f>
        <v>3.0994783709769473E-5</v>
      </c>
      <c r="BI29" s="4">
        <f>[60]Series!$C134</f>
        <v>3.0994783709769473E-5</v>
      </c>
      <c r="BJ29">
        <f>[61]Series!$C134</f>
        <v>3.0994783709769473E-5</v>
      </c>
      <c r="BK29" s="4">
        <f>[62]Series!$C134</f>
        <v>3.0994783709769473E-5</v>
      </c>
      <c r="BL29" s="4">
        <f>[63]Series!$C134</f>
        <v>3.0994783709769473E-5</v>
      </c>
      <c r="BM29" s="4">
        <f>[64]Series!$C134</f>
        <v>3.0994783709769473E-5</v>
      </c>
      <c r="BN29" s="4">
        <f>[65]Series!$C134</f>
        <v>3.0994783709769473E-5</v>
      </c>
      <c r="BO29" s="4">
        <f>[66]Series!$C134</f>
        <v>3.0994783709769473E-5</v>
      </c>
      <c r="BP29" s="4">
        <f>[67]Series!$C134</f>
        <v>3.0994783709769473E-5</v>
      </c>
      <c r="BQ29" s="4">
        <f>[68]Series!$C134</f>
        <v>3.0994783709769473E-5</v>
      </c>
      <c r="BR29" s="4">
        <f>[69]Series!$C134</f>
        <v>3.0994783709769473E-5</v>
      </c>
      <c r="BS29" s="4">
        <f>[70]Series!$C134</f>
        <v>3.0994783709769473E-5</v>
      </c>
      <c r="BT29" s="4">
        <f>[71]Series!$C134</f>
        <v>3.0994783709769473E-5</v>
      </c>
      <c r="BU29" s="4">
        <f>[72]Series!$C134</f>
        <v>3.0994783709769473E-5</v>
      </c>
      <c r="BV29">
        <f>[73]Series!$C134</f>
        <v>3.0994783709769473E-5</v>
      </c>
      <c r="BW29" s="4">
        <f>[74]Series!$C134</f>
        <v>3.0994783709769473E-5</v>
      </c>
      <c r="BX29" s="4">
        <f>[75]Series!$C134</f>
        <v>3.0994783709769473E-5</v>
      </c>
      <c r="BY29" s="4">
        <f>[76]Series!$C134</f>
        <v>3.0994783709769473E-5</v>
      </c>
      <c r="BZ29" s="4">
        <f>[77]Series!$C134</f>
        <v>3.0994783709769473E-5</v>
      </c>
      <c r="CA29" s="4">
        <f>[78]Series!$C134</f>
        <v>3.0994783709769473E-5</v>
      </c>
      <c r="CB29" s="4">
        <f>[79]Series!$C134</f>
        <v>3.0994783709769473E-5</v>
      </c>
      <c r="CC29" s="4">
        <f>[80]Series!$C134</f>
        <v>3.0994783709769473E-5</v>
      </c>
      <c r="CD29" s="4">
        <f>[81]Series!$C134</f>
        <v>3.0994783709769473E-5</v>
      </c>
      <c r="CE29" s="4">
        <f>[82]Series!$C134</f>
        <v>3.0994783709769473E-5</v>
      </c>
      <c r="CF29" s="4">
        <f>[83]Series!$C134</f>
        <v>3.0994783709769473E-5</v>
      </c>
      <c r="CG29" s="4">
        <f>[84]Series!$C134</f>
        <v>3.0994783709769473E-5</v>
      </c>
      <c r="CH29">
        <f>[85]Series!$C134</f>
        <v>3.0994783709769473E-5</v>
      </c>
      <c r="CI29" s="4">
        <f>[86]Series!$C134</f>
        <v>3.0994783709769473E-5</v>
      </c>
      <c r="CJ29" s="4">
        <f>[87]Series!$C134</f>
        <v>3.0994783709769473E-5</v>
      </c>
      <c r="CK29" s="4">
        <f>[88]Series!$C134</f>
        <v>3.0994783709769473E-5</v>
      </c>
      <c r="CL29" s="4">
        <f>[89]Series!$C134</f>
        <v>3.0994783709769473E-5</v>
      </c>
      <c r="CM29" s="4">
        <f>[90]Series!$C134</f>
        <v>3.0994783709769473E-5</v>
      </c>
      <c r="CN29" s="4">
        <f>[91]Series!$C134</f>
        <v>3.0994783709769473E-5</v>
      </c>
      <c r="CO29" s="4">
        <f>[92]Series!$C134</f>
        <v>3.0994783709769473E-5</v>
      </c>
      <c r="CP29" s="4">
        <f>[93]Series!$C134</f>
        <v>3.0994783709769473E-5</v>
      </c>
      <c r="CQ29" s="4">
        <f>[94]Series!$C134</f>
        <v>3.0994783709769473E-5</v>
      </c>
      <c r="CR29" s="4">
        <f>[95]Series!$C134</f>
        <v>3.0994783709769473E-5</v>
      </c>
      <c r="CS29" s="4">
        <f>[96]Series!$C134</f>
        <v>3.0994783709769473E-5</v>
      </c>
      <c r="CT29">
        <f>[97]Series!$C134</f>
        <v>3.0994783709769473E-5</v>
      </c>
      <c r="CU29" s="4">
        <f>[98]Series!$C134</f>
        <v>3.0994783709769473E-5</v>
      </c>
      <c r="CV29" s="4">
        <f>[99]Series!$C134</f>
        <v>3.0994783709769473E-5</v>
      </c>
      <c r="CW29" s="4">
        <f>[100]Series!$C134</f>
        <v>3.0994783709769473E-5</v>
      </c>
      <c r="CX29" s="4">
        <f>[101]Series!$C134</f>
        <v>3.0994783709769473E-5</v>
      </c>
      <c r="CY29" s="4">
        <f>[102]Series!$C134</f>
        <v>3.0994783709769473E-5</v>
      </c>
      <c r="CZ29" s="4">
        <f>[103]Series!$C134</f>
        <v>3.0994783709769473E-5</v>
      </c>
      <c r="DA29" s="4">
        <f>[104]Series!$C134</f>
        <v>3.0994783709769473E-5</v>
      </c>
      <c r="DB29" s="4">
        <f>[105]Series!$C134</f>
        <v>3.0994783709769473E-5</v>
      </c>
      <c r="DC29" s="4">
        <f>[106]Series!$C134</f>
        <v>3.0994783709769473E-5</v>
      </c>
      <c r="DD29" s="4">
        <f>[107]Series!$C134</f>
        <v>3.0994783709769473E-5</v>
      </c>
      <c r="DE29" s="4">
        <f>[108]Series!$C134</f>
        <v>3.0994783709769473E-5</v>
      </c>
      <c r="DF29">
        <f>[109]Series!$C134</f>
        <v>3.0994783709769473E-5</v>
      </c>
      <c r="DG29" s="4">
        <f>[110]Series!$C134</f>
        <v>3.0994783709769473E-5</v>
      </c>
      <c r="DH29" s="4">
        <f>[111]Series!$C134</f>
        <v>3.0994783709769473E-5</v>
      </c>
      <c r="DI29" s="4">
        <f>[112]Series!$C134</f>
        <v>3.0994783709769473E-5</v>
      </c>
      <c r="DJ29" s="4">
        <f>[113]Series!$C134</f>
        <v>3.0994783709769473E-5</v>
      </c>
      <c r="DK29" s="4">
        <f>[114]Series!$C134</f>
        <v>3.0994783709769473E-5</v>
      </c>
      <c r="DL29" s="4">
        <f>[115]Series!$C134</f>
        <v>3.0994783709769473E-5</v>
      </c>
      <c r="DM29" s="4">
        <f>[116]Series!$C134</f>
        <v>3.0994783709769473E-5</v>
      </c>
      <c r="DN29" s="4">
        <f>[117]Series!$C134</f>
        <v>3.0994783709769473E-5</v>
      </c>
      <c r="DO29" s="4">
        <f>[118]Series!$C134</f>
        <v>3.0994783709769473E-5</v>
      </c>
      <c r="DP29" s="4">
        <f>[119]Series!$C134</f>
        <v>3.0994783709769473E-5</v>
      </c>
      <c r="DQ29" s="4">
        <f>[120]Series!$C134</f>
        <v>3.0994783709769473E-5</v>
      </c>
      <c r="DR29">
        <f>[121]Series!$C134</f>
        <v>3.0994783709769473E-5</v>
      </c>
      <c r="DS29" s="4">
        <f>[122]Series!$C134</f>
        <v>3.0994783709769473E-5</v>
      </c>
      <c r="DT29" s="4">
        <f>[123]Series!$C134</f>
        <v>3.0994783709769473E-5</v>
      </c>
      <c r="DU29" s="4">
        <f>[124]Series!$C134</f>
        <v>3.0994783709769473E-5</v>
      </c>
      <c r="DV29" s="4">
        <f>[125]Series!$C134</f>
        <v>3.0994783709769473E-5</v>
      </c>
      <c r="DW29" s="4">
        <f>[114]Series!$C134</f>
        <v>3.0994783709769473E-5</v>
      </c>
      <c r="DX29" s="4">
        <f>[115]Series!$C134</f>
        <v>3.0994783709769473E-5</v>
      </c>
      <c r="DY29" s="4">
        <f>[116]Series!$C134</f>
        <v>3.0994783709769473E-5</v>
      </c>
      <c r="DZ29" s="4">
        <f>[126]Series!$C134</f>
        <v>3.0994783709769473E-5</v>
      </c>
      <c r="EA29" s="4">
        <f>[127]Series!$C134</f>
        <v>3.0994783709769473E-5</v>
      </c>
      <c r="EB29" s="4">
        <f>[128]Series!$C134</f>
        <v>3.0994783709769473E-5</v>
      </c>
      <c r="EC29" s="4">
        <f>[129]Series!$C134</f>
        <v>3.0994783709769473E-5</v>
      </c>
      <c r="ED29">
        <f>[130]Series!$C134</f>
        <v>3.0994783709769473E-5</v>
      </c>
      <c r="EE29" s="4">
        <f>[131]Series!$C134</f>
        <v>3.0994783709769473E-5</v>
      </c>
      <c r="EF29" s="4">
        <f>[132]Series!$C134</f>
        <v>3.0994783709769473E-5</v>
      </c>
      <c r="EG29" s="4">
        <f>[133]Series!$C134</f>
        <v>3.0994783709769473E-5</v>
      </c>
      <c r="EH29" s="4">
        <f>[134]Series!$C134</f>
        <v>3.0994783709769473E-5</v>
      </c>
      <c r="EI29" s="4">
        <f>[135]Series!$C134</f>
        <v>3.0994783709769473E-5</v>
      </c>
      <c r="EJ29" s="4">
        <f>[136]Series!$C134</f>
        <v>3.0994783709769473E-5</v>
      </c>
      <c r="EK29" s="4">
        <f>[137]Series!$C134</f>
        <v>3.0994783709769473E-5</v>
      </c>
      <c r="EL29" s="4">
        <f>[138]Series!$C134</f>
        <v>3.0994783709769473E-5</v>
      </c>
      <c r="EM29" s="4">
        <f>[139]Series!$C134</f>
        <v>3.0994783709769473E-5</v>
      </c>
      <c r="EN29" s="4">
        <f>[140]Series!$C134</f>
        <v>3.0994783709769473E-5</v>
      </c>
      <c r="EO29" s="4">
        <f>[141]Series!$C134</f>
        <v>3.0994783709769473E-5</v>
      </c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58" x14ac:dyDescent="0.3">
      <c r="A30" s="1">
        <v>40299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>
        <f>[13]Series!$C135</f>
        <v>3.325760007297949E-5</v>
      </c>
      <c r="O30" s="4">
        <f>[14]Series!$C135</f>
        <v>3.2728221178918492E-5</v>
      </c>
      <c r="P30" s="4">
        <f>[15]Series!$C135</f>
        <v>3.2535192697574558E-5</v>
      </c>
      <c r="Q30" s="4">
        <f>[16]Series!$C135</f>
        <v>3.2809912375706558E-5</v>
      </c>
      <c r="R30" s="4">
        <f>[17]Series!$C135</f>
        <v>3.2909181240892485E-5</v>
      </c>
      <c r="S30" s="4">
        <f>[18]Series!$C135</f>
        <v>3.2544273358380106E-5</v>
      </c>
      <c r="T30" s="4">
        <f>[19]Series!$C135</f>
        <v>3.2570495715995299E-5</v>
      </c>
      <c r="U30" s="4">
        <f>[20]Series!$C135</f>
        <v>3.25899510441621E-5</v>
      </c>
      <c r="V30" s="4">
        <f>[21]Series!$C135</f>
        <v>3.2592861323842858E-5</v>
      </c>
      <c r="W30" s="4">
        <f>[22]Series!$C135</f>
        <v>3.2617745700489418E-5</v>
      </c>
      <c r="X30" s="4">
        <f>[23]Series!$C135</f>
        <v>3.2679363319900617E-5</v>
      </c>
      <c r="Y30" s="4">
        <f>[24]Series!$C135</f>
        <v>3.2774419963108995E-5</v>
      </c>
      <c r="Z30">
        <f>[25]Series!$C135</f>
        <v>3.2397791559372629E-5</v>
      </c>
      <c r="AA30" s="4">
        <f>[26]Series!$C135</f>
        <v>3.2397246793436187E-5</v>
      </c>
      <c r="AB30" s="4">
        <f>[27]Series!$C135</f>
        <v>3.2432860983129122E-5</v>
      </c>
      <c r="AC30" s="4">
        <f>[28]Series!$C135</f>
        <v>3.1640878273704315E-5</v>
      </c>
      <c r="AD30" s="4">
        <f>[29]Series!$C135</f>
        <v>3.2300230566437713E-5</v>
      </c>
      <c r="AE30" s="4">
        <f>[30]Series!$C135</f>
        <v>3.1656319750280442E-5</v>
      </c>
      <c r="AF30" s="4">
        <f>[31]Series!$C135</f>
        <v>3.2225725379012929E-5</v>
      </c>
      <c r="AG30" s="4">
        <f>[32]Series!$C135</f>
        <v>3.2253757848790522E-5</v>
      </c>
      <c r="AH30" s="4">
        <f>[33]Series!$C135</f>
        <v>3.2176282107170515E-5</v>
      </c>
      <c r="AI30" s="4">
        <f>[34]Series!$C135</f>
        <v>3.2193165334468652E-5</v>
      </c>
      <c r="AJ30" s="4">
        <f>[35]Series!$C135</f>
        <v>3.229549909907228E-5</v>
      </c>
      <c r="AK30" s="4">
        <f>[36]Series!$C135</f>
        <v>3.2300558147307505E-5</v>
      </c>
      <c r="AL30" s="4">
        <f>[37]Series!$C135</f>
        <v>3.1144786545383809E-5</v>
      </c>
      <c r="AM30" s="4">
        <f>[38]Series!$C135</f>
        <v>3.1144786545383809E-5</v>
      </c>
      <c r="AN30" s="4">
        <f>[39]Series!$C135</f>
        <v>3.1144786545383809E-5</v>
      </c>
      <c r="AO30" s="4">
        <f>[40]Series!$C135</f>
        <v>3.1144786545383809E-5</v>
      </c>
      <c r="AP30" s="4">
        <f>[41]Series!$C135</f>
        <v>3.1144786545383809E-5</v>
      </c>
      <c r="AQ30" s="4">
        <f>[42]Series!$C135</f>
        <v>3.1144786545383809E-5</v>
      </c>
      <c r="AR30" s="4">
        <f>[43]Series!$C135</f>
        <v>3.1144786545383809E-5</v>
      </c>
      <c r="AS30" s="4">
        <f>[44]Series!$C135</f>
        <v>3.1144786545383809E-5</v>
      </c>
      <c r="AT30" s="4">
        <f>[45]Series!$C135</f>
        <v>3.1144786545383809E-5</v>
      </c>
      <c r="AU30" s="4">
        <f>[46]Series!$C135</f>
        <v>3.1144786545383809E-5</v>
      </c>
      <c r="AV30" s="4">
        <f>[47]Series!$C135</f>
        <v>3.1144786545383809E-5</v>
      </c>
      <c r="AW30" s="4">
        <f>[48]Series!$C135</f>
        <v>3.1144786545383809E-5</v>
      </c>
      <c r="AX30">
        <f>[49]Series!$C135</f>
        <v>3.1144786545383809E-5</v>
      </c>
      <c r="AY30" s="4">
        <f>[50]Series!$C135</f>
        <v>3.1144786545383809E-5</v>
      </c>
      <c r="AZ30" s="4">
        <f>[51]Series!$C135</f>
        <v>3.1144786545383809E-5</v>
      </c>
      <c r="BA30" s="4">
        <f>[52]Series!$C135</f>
        <v>3.1144786545383809E-5</v>
      </c>
      <c r="BB30" s="4">
        <f>[53]Series!$C135</f>
        <v>3.1144786545383809E-5</v>
      </c>
      <c r="BC30" s="4">
        <f>[54]Series!$C135</f>
        <v>3.1144786545383809E-5</v>
      </c>
      <c r="BD30" s="4">
        <f>[55]Series!$C135</f>
        <v>3.1144786545383809E-5</v>
      </c>
      <c r="BE30" s="4">
        <f>[56]Series!$C135</f>
        <v>3.1144786545383809E-5</v>
      </c>
      <c r="BF30" s="4">
        <f>[57]Series!$C135</f>
        <v>3.1144786545383809E-5</v>
      </c>
      <c r="BG30" s="4">
        <f>[58]Series!$C135</f>
        <v>3.1144786545383809E-5</v>
      </c>
      <c r="BH30" s="4">
        <f>[59]Series!$C135</f>
        <v>3.1144786545383809E-5</v>
      </c>
      <c r="BI30" s="4">
        <f>[60]Series!$C135</f>
        <v>3.1144786545383809E-5</v>
      </c>
      <c r="BJ30">
        <f>[61]Series!$C135</f>
        <v>3.1144786545383809E-5</v>
      </c>
      <c r="BK30" s="4">
        <f>[62]Series!$C135</f>
        <v>3.1144786545383809E-5</v>
      </c>
      <c r="BL30" s="4">
        <f>[63]Series!$C135</f>
        <v>3.1144786545383809E-5</v>
      </c>
      <c r="BM30" s="4">
        <f>[64]Series!$C135</f>
        <v>3.1144786545383809E-5</v>
      </c>
      <c r="BN30" s="4">
        <f>[65]Series!$C135</f>
        <v>3.1144786545383809E-5</v>
      </c>
      <c r="BO30" s="4">
        <f>[66]Series!$C135</f>
        <v>3.1144786545383809E-5</v>
      </c>
      <c r="BP30" s="4">
        <f>[67]Series!$C135</f>
        <v>3.1144786545383809E-5</v>
      </c>
      <c r="BQ30" s="4">
        <f>[68]Series!$C135</f>
        <v>3.1144786545383809E-5</v>
      </c>
      <c r="BR30" s="4">
        <f>[69]Series!$C135</f>
        <v>3.1144786545383809E-5</v>
      </c>
      <c r="BS30" s="4">
        <f>[70]Series!$C135</f>
        <v>3.1144786545383809E-5</v>
      </c>
      <c r="BT30" s="4">
        <f>[71]Series!$C135</f>
        <v>3.1144786545383809E-5</v>
      </c>
      <c r="BU30" s="4">
        <f>[72]Series!$C135</f>
        <v>3.1144786545383809E-5</v>
      </c>
      <c r="BV30">
        <f>[73]Series!$C135</f>
        <v>3.1144786545383809E-5</v>
      </c>
      <c r="BW30" s="4">
        <f>[74]Series!$C135</f>
        <v>3.1144786545383809E-5</v>
      </c>
      <c r="BX30" s="4">
        <f>[75]Series!$C135</f>
        <v>3.1144786545383809E-5</v>
      </c>
      <c r="BY30" s="4">
        <f>[76]Series!$C135</f>
        <v>3.1144786545383809E-5</v>
      </c>
      <c r="BZ30" s="4">
        <f>[77]Series!$C135</f>
        <v>3.1144786545383809E-5</v>
      </c>
      <c r="CA30" s="4">
        <f>[78]Series!$C135</f>
        <v>3.1144786545383809E-5</v>
      </c>
      <c r="CB30" s="4">
        <f>[79]Series!$C135</f>
        <v>3.1144786545383809E-5</v>
      </c>
      <c r="CC30" s="4">
        <f>[80]Series!$C135</f>
        <v>3.1144786545383809E-5</v>
      </c>
      <c r="CD30" s="4">
        <f>[81]Series!$C135</f>
        <v>3.1144786545383809E-5</v>
      </c>
      <c r="CE30" s="4">
        <f>[82]Series!$C135</f>
        <v>3.1144786545383809E-5</v>
      </c>
      <c r="CF30" s="4">
        <f>[83]Series!$C135</f>
        <v>3.1144786545383809E-5</v>
      </c>
      <c r="CG30" s="4">
        <f>[84]Series!$C135</f>
        <v>3.1144786545383809E-5</v>
      </c>
      <c r="CH30">
        <f>[85]Series!$C135</f>
        <v>3.1144786545383809E-5</v>
      </c>
      <c r="CI30" s="4">
        <f>[86]Series!$C135</f>
        <v>3.1144786545383809E-5</v>
      </c>
      <c r="CJ30" s="4">
        <f>[87]Series!$C135</f>
        <v>3.1144786545383809E-5</v>
      </c>
      <c r="CK30" s="4">
        <f>[88]Series!$C135</f>
        <v>3.1144786545383809E-5</v>
      </c>
      <c r="CL30" s="4">
        <f>[89]Series!$C135</f>
        <v>3.1144786545383809E-5</v>
      </c>
      <c r="CM30" s="4">
        <f>[90]Series!$C135</f>
        <v>3.1144786545383809E-5</v>
      </c>
      <c r="CN30" s="4">
        <f>[91]Series!$C135</f>
        <v>3.1144786545383809E-5</v>
      </c>
      <c r="CO30" s="4">
        <f>[92]Series!$C135</f>
        <v>3.1144786545383809E-5</v>
      </c>
      <c r="CP30" s="4">
        <f>[93]Series!$C135</f>
        <v>3.1144786545383809E-5</v>
      </c>
      <c r="CQ30" s="4">
        <f>[94]Series!$C135</f>
        <v>3.1144786545383809E-5</v>
      </c>
      <c r="CR30" s="4">
        <f>[95]Series!$C135</f>
        <v>3.1144786545383809E-5</v>
      </c>
      <c r="CS30" s="4">
        <f>[96]Series!$C135</f>
        <v>3.1144786545383809E-5</v>
      </c>
      <c r="CT30">
        <f>[97]Series!$C135</f>
        <v>3.1144786545383809E-5</v>
      </c>
      <c r="CU30" s="4">
        <f>[98]Series!$C135</f>
        <v>3.1144786545383809E-5</v>
      </c>
      <c r="CV30" s="4">
        <f>[99]Series!$C135</f>
        <v>3.1144786545383809E-5</v>
      </c>
      <c r="CW30" s="4">
        <f>[100]Series!$C135</f>
        <v>3.1144786545383809E-5</v>
      </c>
      <c r="CX30" s="4">
        <f>[101]Series!$C135</f>
        <v>3.1144786545383809E-5</v>
      </c>
      <c r="CY30" s="4">
        <f>[102]Series!$C135</f>
        <v>3.1144786545383809E-5</v>
      </c>
      <c r="CZ30" s="4">
        <f>[103]Series!$C135</f>
        <v>3.1144786545383809E-5</v>
      </c>
      <c r="DA30" s="4">
        <f>[104]Series!$C135</f>
        <v>3.1144786545383809E-5</v>
      </c>
      <c r="DB30" s="4">
        <f>[105]Series!$C135</f>
        <v>3.1144786545383809E-5</v>
      </c>
      <c r="DC30" s="4">
        <f>[106]Series!$C135</f>
        <v>3.1144786545383809E-5</v>
      </c>
      <c r="DD30" s="4">
        <f>[107]Series!$C135</f>
        <v>3.1144786545383809E-5</v>
      </c>
      <c r="DE30" s="4">
        <f>[108]Series!$C135</f>
        <v>3.1144786545383809E-5</v>
      </c>
      <c r="DF30">
        <f>[109]Series!$C135</f>
        <v>3.1144786545383809E-5</v>
      </c>
      <c r="DG30" s="4">
        <f>[110]Series!$C135</f>
        <v>3.1144786545383809E-5</v>
      </c>
      <c r="DH30" s="4">
        <f>[111]Series!$C135</f>
        <v>3.1144786545383809E-5</v>
      </c>
      <c r="DI30" s="4">
        <f>[112]Series!$C135</f>
        <v>3.1144786545383809E-5</v>
      </c>
      <c r="DJ30" s="4">
        <f>[113]Series!$C135</f>
        <v>3.1144786545383809E-5</v>
      </c>
      <c r="DK30" s="4">
        <f>[114]Series!$C135</f>
        <v>3.1144786545383809E-5</v>
      </c>
      <c r="DL30" s="4">
        <f>[115]Series!$C135</f>
        <v>3.1144786545383809E-5</v>
      </c>
      <c r="DM30" s="4">
        <f>[116]Series!$C135</f>
        <v>3.1144786545383809E-5</v>
      </c>
      <c r="DN30" s="4">
        <f>[117]Series!$C135</f>
        <v>3.1144786545383809E-5</v>
      </c>
      <c r="DO30" s="4">
        <f>[118]Series!$C135</f>
        <v>3.1144786545383809E-5</v>
      </c>
      <c r="DP30" s="4">
        <f>[119]Series!$C135</f>
        <v>3.1144786545383809E-5</v>
      </c>
      <c r="DQ30" s="4">
        <f>[120]Series!$C135</f>
        <v>3.1144786545383809E-5</v>
      </c>
      <c r="DR30">
        <f>[121]Series!$C135</f>
        <v>3.1144786545383809E-5</v>
      </c>
      <c r="DS30" s="4">
        <f>[122]Series!$C135</f>
        <v>3.1144786545383809E-5</v>
      </c>
      <c r="DT30" s="4">
        <f>[123]Series!$C135</f>
        <v>3.1144786545383809E-5</v>
      </c>
      <c r="DU30" s="4">
        <f>[124]Series!$C135</f>
        <v>3.1144786545383809E-5</v>
      </c>
      <c r="DV30" s="4">
        <f>[125]Series!$C135</f>
        <v>3.1144786545383809E-5</v>
      </c>
      <c r="DW30" s="4">
        <f>[114]Series!$C135</f>
        <v>3.1144786545383809E-5</v>
      </c>
      <c r="DX30" s="4">
        <f>[115]Series!$C135</f>
        <v>3.1144786545383809E-5</v>
      </c>
      <c r="DY30" s="4">
        <f>[116]Series!$C135</f>
        <v>3.1144786545383809E-5</v>
      </c>
      <c r="DZ30" s="4">
        <f>[126]Series!$C135</f>
        <v>3.1144786545383809E-5</v>
      </c>
      <c r="EA30" s="4">
        <f>[127]Series!$C135</f>
        <v>3.1144786545383809E-5</v>
      </c>
      <c r="EB30" s="4">
        <f>[128]Series!$C135</f>
        <v>3.1144786545383809E-5</v>
      </c>
      <c r="EC30" s="4">
        <f>[129]Series!$C135</f>
        <v>3.1144786545383809E-5</v>
      </c>
      <c r="ED30">
        <f>[130]Series!$C135</f>
        <v>3.1144786545383809E-5</v>
      </c>
      <c r="EE30" s="4">
        <f>[131]Series!$C135</f>
        <v>3.1144786545383809E-5</v>
      </c>
      <c r="EF30" s="4">
        <f>[132]Series!$C135</f>
        <v>3.1144786545383809E-5</v>
      </c>
      <c r="EG30" s="4">
        <f>[133]Series!$C135</f>
        <v>3.1144786545383809E-5</v>
      </c>
      <c r="EH30" s="4">
        <f>[134]Series!$C135</f>
        <v>3.1144786545383809E-5</v>
      </c>
      <c r="EI30" s="4">
        <f>[135]Series!$C135</f>
        <v>3.1144786545383809E-5</v>
      </c>
      <c r="EJ30" s="4">
        <f>[136]Series!$C135</f>
        <v>3.1144786545383809E-5</v>
      </c>
      <c r="EK30" s="4">
        <f>[137]Series!$C135</f>
        <v>3.1144786545383809E-5</v>
      </c>
      <c r="EL30" s="4">
        <f>[138]Series!$C135</f>
        <v>3.1144786545383809E-5</v>
      </c>
      <c r="EM30" s="4">
        <f>[139]Series!$C135</f>
        <v>3.1144786545383809E-5</v>
      </c>
      <c r="EN30" s="4">
        <f>[140]Series!$C135</f>
        <v>3.1144786545383809E-5</v>
      </c>
      <c r="EO30" s="4">
        <f>[141]Series!$C135</f>
        <v>3.1144786545383809E-5</v>
      </c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58" x14ac:dyDescent="0.3">
      <c r="A31" s="1">
        <v>40330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>
        <f>[13]Series!$C136</f>
        <v>3.3055950225880668E-5</v>
      </c>
      <c r="O31" s="4">
        <f>[14]Series!$C136</f>
        <v>3.2659904683878016E-5</v>
      </c>
      <c r="P31" s="4">
        <f>[15]Series!$C136</f>
        <v>3.2486494196904028E-5</v>
      </c>
      <c r="Q31" s="4">
        <f>[16]Series!$C136</f>
        <v>3.2667208310326864E-5</v>
      </c>
      <c r="R31" s="4">
        <f>[17]Series!$C136</f>
        <v>3.2742404807984699E-5</v>
      </c>
      <c r="S31" s="4">
        <f>[18]Series!$C136</f>
        <v>3.2564411030364911E-5</v>
      </c>
      <c r="T31" s="4">
        <f>[19]Series!$C136</f>
        <v>3.2169185619602008E-5</v>
      </c>
      <c r="U31" s="4">
        <f>[20]Series!$C136</f>
        <v>3.2188307101702484E-5</v>
      </c>
      <c r="V31" s="4">
        <f>[21]Series!$C136</f>
        <v>3.2192630079140155E-5</v>
      </c>
      <c r="W31" s="4">
        <f>[22]Series!$C136</f>
        <v>3.2216209390918732E-5</v>
      </c>
      <c r="X31" s="4">
        <f>[23]Series!$C136</f>
        <v>3.2280305577794008E-5</v>
      </c>
      <c r="Y31" s="4">
        <f>[24]Series!$C136</f>
        <v>3.2431264303960867E-5</v>
      </c>
      <c r="Z31">
        <f>[25]Series!$C136</f>
        <v>3.2154702307863968E-5</v>
      </c>
      <c r="AA31" s="4">
        <f>[26]Series!$C136</f>
        <v>3.2152844584554434E-5</v>
      </c>
      <c r="AB31" s="4">
        <f>[27]Series!$C136</f>
        <v>3.2189626748798097E-5</v>
      </c>
      <c r="AC31" s="4">
        <f>[28]Series!$C136</f>
        <v>3.1671101246882083E-5</v>
      </c>
      <c r="AD31" s="4">
        <f>[29]Series!$C136</f>
        <v>3.2044745270597453E-5</v>
      </c>
      <c r="AE31" s="4">
        <f>[30]Series!$C136</f>
        <v>3.1690039587094822E-5</v>
      </c>
      <c r="AF31" s="4">
        <f>[31]Series!$C136</f>
        <v>3.1975530811448098E-5</v>
      </c>
      <c r="AG31" s="4">
        <f>[32]Series!$C136</f>
        <v>3.2015547648426449E-5</v>
      </c>
      <c r="AH31" s="4">
        <f>[33]Series!$C136</f>
        <v>3.194360427226479E-5</v>
      </c>
      <c r="AI31" s="4">
        <f>[34]Series!$C136</f>
        <v>3.1954114670544062E-5</v>
      </c>
      <c r="AJ31" s="4">
        <f>[35]Series!$C136</f>
        <v>3.2082253968792518E-5</v>
      </c>
      <c r="AK31" s="4">
        <f>[36]Series!$C136</f>
        <v>3.2088907751025086E-5</v>
      </c>
      <c r="AL31" s="4">
        <f>[37]Series!$C136</f>
        <v>2.9827696836972728E-5</v>
      </c>
      <c r="AM31" s="4">
        <f>[38]Series!$C136</f>
        <v>2.9827696836972728E-5</v>
      </c>
      <c r="AN31" s="4">
        <f>[39]Series!$C136</f>
        <v>2.9827696836972728E-5</v>
      </c>
      <c r="AO31" s="4">
        <f>[40]Series!$C136</f>
        <v>2.9827696836972728E-5</v>
      </c>
      <c r="AP31" s="4">
        <f>[41]Series!$C136</f>
        <v>2.9827696836972728E-5</v>
      </c>
      <c r="AQ31" s="4">
        <f>[42]Series!$C136</f>
        <v>2.9827696836972728E-5</v>
      </c>
      <c r="AR31" s="4">
        <f>[43]Series!$C136</f>
        <v>2.9827696836972728E-5</v>
      </c>
      <c r="AS31" s="4">
        <f>[44]Series!$C136</f>
        <v>2.9827696836972728E-5</v>
      </c>
      <c r="AT31" s="4">
        <f>[45]Series!$C136</f>
        <v>2.9827696836972728E-5</v>
      </c>
      <c r="AU31" s="4">
        <f>[46]Series!$C136</f>
        <v>2.9827696836972728E-5</v>
      </c>
      <c r="AV31" s="4">
        <f>[47]Series!$C136</f>
        <v>2.9827696836972728E-5</v>
      </c>
      <c r="AW31" s="4">
        <f>[48]Series!$C136</f>
        <v>2.9827696836972728E-5</v>
      </c>
      <c r="AX31">
        <f>[49]Series!$C136</f>
        <v>2.9827696836972728E-5</v>
      </c>
      <c r="AY31" s="4">
        <f>[50]Series!$C136</f>
        <v>2.9827696836972728E-5</v>
      </c>
      <c r="AZ31" s="4">
        <f>[51]Series!$C136</f>
        <v>2.9827696836972728E-5</v>
      </c>
      <c r="BA31" s="4">
        <f>[52]Series!$C136</f>
        <v>2.9827696836972728E-5</v>
      </c>
      <c r="BB31" s="4">
        <f>[53]Series!$C136</f>
        <v>2.9827696836972728E-5</v>
      </c>
      <c r="BC31" s="4">
        <f>[54]Series!$C136</f>
        <v>2.9827696836972728E-5</v>
      </c>
      <c r="BD31" s="4">
        <f>[55]Series!$C136</f>
        <v>2.9827696836972728E-5</v>
      </c>
      <c r="BE31" s="4">
        <f>[56]Series!$C136</f>
        <v>2.9827696836972728E-5</v>
      </c>
      <c r="BF31" s="4">
        <f>[57]Series!$C136</f>
        <v>2.9827696836972728E-5</v>
      </c>
      <c r="BG31" s="4">
        <f>[58]Series!$C136</f>
        <v>2.9827696836972728E-5</v>
      </c>
      <c r="BH31" s="4">
        <f>[59]Series!$C136</f>
        <v>2.9827696836972728E-5</v>
      </c>
      <c r="BI31" s="4">
        <f>[60]Series!$C136</f>
        <v>2.9827696836972728E-5</v>
      </c>
      <c r="BJ31">
        <f>[61]Series!$C136</f>
        <v>2.9827696836972728E-5</v>
      </c>
      <c r="BK31" s="4">
        <f>[62]Series!$C136</f>
        <v>2.9827696836972728E-5</v>
      </c>
      <c r="BL31" s="4">
        <f>[63]Series!$C136</f>
        <v>2.9827696836972728E-5</v>
      </c>
      <c r="BM31" s="4">
        <f>[64]Series!$C136</f>
        <v>2.9827696836972728E-5</v>
      </c>
      <c r="BN31" s="4">
        <f>[65]Series!$C136</f>
        <v>2.9827696836972728E-5</v>
      </c>
      <c r="BO31" s="4">
        <f>[66]Series!$C136</f>
        <v>2.9827696836972728E-5</v>
      </c>
      <c r="BP31" s="4">
        <f>[67]Series!$C136</f>
        <v>2.9827696836972728E-5</v>
      </c>
      <c r="BQ31" s="4">
        <f>[68]Series!$C136</f>
        <v>2.9827696836972728E-5</v>
      </c>
      <c r="BR31" s="4">
        <f>[69]Series!$C136</f>
        <v>2.9827696836972728E-5</v>
      </c>
      <c r="BS31" s="4">
        <f>[70]Series!$C136</f>
        <v>2.9827696836972728E-5</v>
      </c>
      <c r="BT31" s="4">
        <f>[71]Series!$C136</f>
        <v>2.9827696836972728E-5</v>
      </c>
      <c r="BU31" s="4">
        <f>[72]Series!$C136</f>
        <v>2.9827696836972728E-5</v>
      </c>
      <c r="BV31">
        <f>[73]Series!$C136</f>
        <v>2.9827696836972728E-5</v>
      </c>
      <c r="BW31" s="4">
        <f>[74]Series!$C136</f>
        <v>2.9827696836972728E-5</v>
      </c>
      <c r="BX31" s="4">
        <f>[75]Series!$C136</f>
        <v>2.9827696836972728E-5</v>
      </c>
      <c r="BY31" s="4">
        <f>[76]Series!$C136</f>
        <v>2.9827696836972728E-5</v>
      </c>
      <c r="BZ31" s="4">
        <f>[77]Series!$C136</f>
        <v>2.9827696836972728E-5</v>
      </c>
      <c r="CA31" s="4">
        <f>[78]Series!$C136</f>
        <v>2.9827696836972728E-5</v>
      </c>
      <c r="CB31" s="4">
        <f>[79]Series!$C136</f>
        <v>2.9827696836972728E-5</v>
      </c>
      <c r="CC31" s="4">
        <f>[80]Series!$C136</f>
        <v>2.9827696836972728E-5</v>
      </c>
      <c r="CD31" s="4">
        <f>[81]Series!$C136</f>
        <v>2.9827696836972728E-5</v>
      </c>
      <c r="CE31" s="4">
        <f>[82]Series!$C136</f>
        <v>2.9827696836972728E-5</v>
      </c>
      <c r="CF31" s="4">
        <f>[83]Series!$C136</f>
        <v>2.9827696836972728E-5</v>
      </c>
      <c r="CG31" s="4">
        <f>[84]Series!$C136</f>
        <v>2.9827696836972728E-5</v>
      </c>
      <c r="CH31">
        <f>[85]Series!$C136</f>
        <v>2.9827696836972728E-5</v>
      </c>
      <c r="CI31" s="4">
        <f>[86]Series!$C136</f>
        <v>2.9827696836972728E-5</v>
      </c>
      <c r="CJ31" s="4">
        <f>[87]Series!$C136</f>
        <v>2.9827696836972728E-5</v>
      </c>
      <c r="CK31" s="4">
        <f>[88]Series!$C136</f>
        <v>2.9827696836972728E-5</v>
      </c>
      <c r="CL31" s="4">
        <f>[89]Series!$C136</f>
        <v>2.9827696836972728E-5</v>
      </c>
      <c r="CM31" s="4">
        <f>[90]Series!$C136</f>
        <v>2.9827696836972728E-5</v>
      </c>
      <c r="CN31" s="4">
        <f>[91]Series!$C136</f>
        <v>2.9827696836972728E-5</v>
      </c>
      <c r="CO31" s="4">
        <f>[92]Series!$C136</f>
        <v>2.9827696836972728E-5</v>
      </c>
      <c r="CP31" s="4">
        <f>[93]Series!$C136</f>
        <v>2.9827696836972728E-5</v>
      </c>
      <c r="CQ31" s="4">
        <f>[94]Series!$C136</f>
        <v>2.9827696836972728E-5</v>
      </c>
      <c r="CR31" s="4">
        <f>[95]Series!$C136</f>
        <v>2.9827696836972728E-5</v>
      </c>
      <c r="CS31" s="4">
        <f>[96]Series!$C136</f>
        <v>2.9827696836972728E-5</v>
      </c>
      <c r="CT31">
        <f>[97]Series!$C136</f>
        <v>2.9827696836972728E-5</v>
      </c>
      <c r="CU31" s="4">
        <f>[98]Series!$C136</f>
        <v>2.9827696836972728E-5</v>
      </c>
      <c r="CV31" s="4">
        <f>[99]Series!$C136</f>
        <v>2.9827696836972728E-5</v>
      </c>
      <c r="CW31" s="4">
        <f>[100]Series!$C136</f>
        <v>2.9827696836972728E-5</v>
      </c>
      <c r="CX31" s="4">
        <f>[101]Series!$C136</f>
        <v>2.9827696836972728E-5</v>
      </c>
      <c r="CY31" s="4">
        <f>[102]Series!$C136</f>
        <v>2.9827696836972728E-5</v>
      </c>
      <c r="CZ31" s="4">
        <f>[103]Series!$C136</f>
        <v>2.9827696836972728E-5</v>
      </c>
      <c r="DA31" s="4">
        <f>[104]Series!$C136</f>
        <v>2.9827696836972728E-5</v>
      </c>
      <c r="DB31" s="4">
        <f>[105]Series!$C136</f>
        <v>2.9827696836972728E-5</v>
      </c>
      <c r="DC31" s="4">
        <f>[106]Series!$C136</f>
        <v>2.9827696836972728E-5</v>
      </c>
      <c r="DD31" s="4">
        <f>[107]Series!$C136</f>
        <v>2.9827696836972728E-5</v>
      </c>
      <c r="DE31" s="4">
        <f>[108]Series!$C136</f>
        <v>2.9827696836972728E-5</v>
      </c>
      <c r="DF31">
        <f>[109]Series!$C136</f>
        <v>2.9827696836972728E-5</v>
      </c>
      <c r="DG31" s="4">
        <f>[110]Series!$C136</f>
        <v>2.9827696836972728E-5</v>
      </c>
      <c r="DH31" s="4">
        <f>[111]Series!$C136</f>
        <v>2.9827696836972728E-5</v>
      </c>
      <c r="DI31" s="4">
        <f>[112]Series!$C136</f>
        <v>2.9827696836972728E-5</v>
      </c>
      <c r="DJ31" s="4">
        <f>[113]Series!$C136</f>
        <v>2.9827696836972728E-5</v>
      </c>
      <c r="DK31" s="4">
        <f>[114]Series!$C136</f>
        <v>2.9827696836972728E-5</v>
      </c>
      <c r="DL31" s="4">
        <f>[115]Series!$C136</f>
        <v>2.9827696836972728E-5</v>
      </c>
      <c r="DM31" s="4">
        <f>[116]Series!$C136</f>
        <v>2.9827696836972728E-5</v>
      </c>
      <c r="DN31" s="4">
        <f>[117]Series!$C136</f>
        <v>2.9827696836972728E-5</v>
      </c>
      <c r="DO31" s="4">
        <f>[118]Series!$C136</f>
        <v>2.9827696836972728E-5</v>
      </c>
      <c r="DP31" s="4">
        <f>[119]Series!$C136</f>
        <v>2.9827696836972728E-5</v>
      </c>
      <c r="DQ31" s="4">
        <f>[120]Series!$C136</f>
        <v>2.9827696836972728E-5</v>
      </c>
      <c r="DR31">
        <f>[121]Series!$C136</f>
        <v>2.9827696836972728E-5</v>
      </c>
      <c r="DS31" s="4">
        <f>[122]Series!$C136</f>
        <v>2.9827696836972728E-5</v>
      </c>
      <c r="DT31" s="4">
        <f>[123]Series!$C136</f>
        <v>2.9827696836972728E-5</v>
      </c>
      <c r="DU31" s="4">
        <f>[124]Series!$C136</f>
        <v>2.9827696836972728E-5</v>
      </c>
      <c r="DV31" s="4">
        <f>[125]Series!$C136</f>
        <v>2.9827696836972728E-5</v>
      </c>
      <c r="DW31" s="4">
        <f>[114]Series!$C136</f>
        <v>2.9827696836972728E-5</v>
      </c>
      <c r="DX31" s="4">
        <f>[115]Series!$C136</f>
        <v>2.9827696836972728E-5</v>
      </c>
      <c r="DY31" s="4">
        <f>[116]Series!$C136</f>
        <v>2.9827696836972728E-5</v>
      </c>
      <c r="DZ31" s="4">
        <f>[126]Series!$C136</f>
        <v>2.9827696836972728E-5</v>
      </c>
      <c r="EA31" s="4">
        <f>[127]Series!$C136</f>
        <v>2.9827696836972728E-5</v>
      </c>
      <c r="EB31" s="4">
        <f>[128]Series!$C136</f>
        <v>2.9827696836972728E-5</v>
      </c>
      <c r="EC31" s="4">
        <f>[129]Series!$C136</f>
        <v>2.9827696836972728E-5</v>
      </c>
      <c r="ED31">
        <f>[130]Series!$C136</f>
        <v>2.9827696836972728E-5</v>
      </c>
      <c r="EE31" s="4">
        <f>[131]Series!$C136</f>
        <v>2.9827696836972728E-5</v>
      </c>
      <c r="EF31" s="4">
        <f>[132]Series!$C136</f>
        <v>2.9827696836972728E-5</v>
      </c>
      <c r="EG31" s="4">
        <f>[133]Series!$C136</f>
        <v>2.9827696836972728E-5</v>
      </c>
      <c r="EH31" s="4">
        <f>[134]Series!$C136</f>
        <v>2.9827696836972728E-5</v>
      </c>
      <c r="EI31" s="4">
        <f>[135]Series!$C136</f>
        <v>2.9827696836972728E-5</v>
      </c>
      <c r="EJ31" s="4">
        <f>[136]Series!$C136</f>
        <v>2.9827696836972728E-5</v>
      </c>
      <c r="EK31" s="4">
        <f>[137]Series!$C136</f>
        <v>2.9827696836972728E-5</v>
      </c>
      <c r="EL31" s="4">
        <f>[138]Series!$C136</f>
        <v>2.9827696836972728E-5</v>
      </c>
      <c r="EM31" s="4">
        <f>[139]Series!$C136</f>
        <v>2.9827696836972728E-5</v>
      </c>
      <c r="EN31" s="4">
        <f>[140]Series!$C136</f>
        <v>2.9827696836972728E-5</v>
      </c>
      <c r="EO31" s="4">
        <f>[141]Series!$C136</f>
        <v>2.9827696836972728E-5</v>
      </c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58" x14ac:dyDescent="0.3">
      <c r="A32" s="1">
        <v>40360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>
        <f>[13]Series!$C137</f>
        <v>3.3168588613531497E-5</v>
      </c>
      <c r="O32" s="4">
        <f>[14]Series!$C137</f>
        <v>3.2848208650629165E-5</v>
      </c>
      <c r="P32" s="4">
        <f>[15]Series!$C137</f>
        <v>3.2718695379428377E-5</v>
      </c>
      <c r="Q32" s="4">
        <f>[16]Series!$C137</f>
        <v>3.2867310064362791E-5</v>
      </c>
      <c r="R32" s="4">
        <f>[17]Series!$C137</f>
        <v>3.2917084374048807E-5</v>
      </c>
      <c r="S32" s="4">
        <f>[18]Series!$C137</f>
        <v>3.2705448384398546E-5</v>
      </c>
      <c r="T32" s="4">
        <f>[19]Series!$C137</f>
        <v>3.2517318082541881E-5</v>
      </c>
      <c r="U32" s="4">
        <f>[20]Series!$C137</f>
        <v>3.237855742091587E-5</v>
      </c>
      <c r="V32" s="4">
        <f>[21]Series!$C137</f>
        <v>3.2382967380787491E-5</v>
      </c>
      <c r="W32" s="4">
        <f>[22]Series!$C137</f>
        <v>3.24087250278233E-5</v>
      </c>
      <c r="X32" s="4">
        <f>[23]Series!$C137</f>
        <v>3.2471229798254699E-5</v>
      </c>
      <c r="Y32" s="4">
        <f>[24]Series!$C137</f>
        <v>3.2618674314278621E-5</v>
      </c>
      <c r="Z32">
        <f>[25]Series!$C137</f>
        <v>3.2365829614578552E-5</v>
      </c>
      <c r="AA32" s="4">
        <f>[26]Series!$C137</f>
        <v>3.2370567416449509E-5</v>
      </c>
      <c r="AB32" s="4">
        <f>[27]Series!$C137</f>
        <v>3.2400130673808594E-5</v>
      </c>
      <c r="AC32" s="4">
        <f>[28]Series!$C137</f>
        <v>3.1885872962973349E-5</v>
      </c>
      <c r="AD32" s="4">
        <f>[29]Series!$C137</f>
        <v>3.2265616088529426E-5</v>
      </c>
      <c r="AE32" s="4">
        <f>[30]Series!$C137</f>
        <v>3.1913871839920087E-5</v>
      </c>
      <c r="AF32" s="4">
        <f>[31]Series!$C137</f>
        <v>3.2206863149437378E-5</v>
      </c>
      <c r="AG32" s="4">
        <f>[32]Series!$C137</f>
        <v>3.2239677848084406E-5</v>
      </c>
      <c r="AH32" s="4">
        <f>[33]Series!$C137</f>
        <v>3.2165596662670668E-5</v>
      </c>
      <c r="AI32" s="4">
        <f>[34]Series!$C137</f>
        <v>3.217508072553888E-5</v>
      </c>
      <c r="AJ32" s="4">
        <f>[35]Series!$C137</f>
        <v>3.2263303765588894E-5</v>
      </c>
      <c r="AK32" s="4">
        <f>[36]Series!$C137</f>
        <v>3.2265480736233269E-5</v>
      </c>
      <c r="AL32" s="4">
        <f>[37]Series!$C137</f>
        <v>2.9040156358545001E-5</v>
      </c>
      <c r="AM32" s="4">
        <f>[38]Series!$C137</f>
        <v>2.9040156358545001E-5</v>
      </c>
      <c r="AN32" s="4">
        <f>[39]Series!$C137</f>
        <v>2.9040156358545001E-5</v>
      </c>
      <c r="AO32" s="4">
        <f>[40]Series!$C137</f>
        <v>2.9040156358545001E-5</v>
      </c>
      <c r="AP32" s="4">
        <f>[41]Series!$C137</f>
        <v>2.9040156358545001E-5</v>
      </c>
      <c r="AQ32" s="4">
        <f>[42]Series!$C137</f>
        <v>2.9040156358545001E-5</v>
      </c>
      <c r="AR32" s="4">
        <f>[43]Series!$C137</f>
        <v>2.9040156358545001E-5</v>
      </c>
      <c r="AS32" s="4">
        <f>[44]Series!$C137</f>
        <v>2.9040156358545001E-5</v>
      </c>
      <c r="AT32" s="4">
        <f>[45]Series!$C137</f>
        <v>2.9040156358545001E-5</v>
      </c>
      <c r="AU32" s="4">
        <f>[46]Series!$C137</f>
        <v>2.9040156358545001E-5</v>
      </c>
      <c r="AV32" s="4">
        <f>[47]Series!$C137</f>
        <v>2.9040156358545001E-5</v>
      </c>
      <c r="AW32" s="4">
        <f>[48]Series!$C137</f>
        <v>2.9040156358545001E-5</v>
      </c>
      <c r="AX32">
        <f>[49]Series!$C137</f>
        <v>2.9040156358545001E-5</v>
      </c>
      <c r="AY32" s="4">
        <f>[50]Series!$C137</f>
        <v>2.9040156358545001E-5</v>
      </c>
      <c r="AZ32" s="4">
        <f>[51]Series!$C137</f>
        <v>2.9040156358545001E-5</v>
      </c>
      <c r="BA32" s="4">
        <f>[52]Series!$C137</f>
        <v>2.9040156358545001E-5</v>
      </c>
      <c r="BB32" s="4">
        <f>[53]Series!$C137</f>
        <v>2.9040156358545001E-5</v>
      </c>
      <c r="BC32" s="4">
        <f>[54]Series!$C137</f>
        <v>2.9040156358545001E-5</v>
      </c>
      <c r="BD32" s="4">
        <f>[55]Series!$C137</f>
        <v>2.9040156358545001E-5</v>
      </c>
      <c r="BE32" s="4">
        <f>[56]Series!$C137</f>
        <v>2.9040156358545001E-5</v>
      </c>
      <c r="BF32" s="4">
        <f>[57]Series!$C137</f>
        <v>2.9040156358545001E-5</v>
      </c>
      <c r="BG32" s="4">
        <f>[58]Series!$C137</f>
        <v>2.9040156358545001E-5</v>
      </c>
      <c r="BH32" s="4">
        <f>[59]Series!$C137</f>
        <v>2.9040156358545001E-5</v>
      </c>
      <c r="BI32" s="4">
        <f>[60]Series!$C137</f>
        <v>2.9040156358545001E-5</v>
      </c>
      <c r="BJ32">
        <f>[61]Series!$C137</f>
        <v>2.9040156358545001E-5</v>
      </c>
      <c r="BK32" s="4">
        <f>[62]Series!$C137</f>
        <v>2.9040156358545001E-5</v>
      </c>
      <c r="BL32" s="4">
        <f>[63]Series!$C137</f>
        <v>2.9040156358545001E-5</v>
      </c>
      <c r="BM32" s="4">
        <f>[64]Series!$C137</f>
        <v>2.9040156358545001E-5</v>
      </c>
      <c r="BN32" s="4">
        <f>[65]Series!$C137</f>
        <v>2.9040156358545001E-5</v>
      </c>
      <c r="BO32" s="4">
        <f>[66]Series!$C137</f>
        <v>2.9040156358545001E-5</v>
      </c>
      <c r="BP32" s="4">
        <f>[67]Series!$C137</f>
        <v>2.9040156358545001E-5</v>
      </c>
      <c r="BQ32" s="4">
        <f>[68]Series!$C137</f>
        <v>2.9040156358545001E-5</v>
      </c>
      <c r="BR32" s="4">
        <f>[69]Series!$C137</f>
        <v>2.9040156358545001E-5</v>
      </c>
      <c r="BS32" s="4">
        <f>[70]Series!$C137</f>
        <v>2.9040156358545001E-5</v>
      </c>
      <c r="BT32" s="4">
        <f>[71]Series!$C137</f>
        <v>2.9040156358545001E-5</v>
      </c>
      <c r="BU32" s="4">
        <f>[72]Series!$C137</f>
        <v>2.9040156358545001E-5</v>
      </c>
      <c r="BV32">
        <f>[73]Series!$C137</f>
        <v>2.9040156358545001E-5</v>
      </c>
      <c r="BW32" s="4">
        <f>[74]Series!$C137</f>
        <v>2.9040156358545001E-5</v>
      </c>
      <c r="BX32" s="4">
        <f>[75]Series!$C137</f>
        <v>2.9040156358545001E-5</v>
      </c>
      <c r="BY32" s="4">
        <f>[76]Series!$C137</f>
        <v>2.9040156358545001E-5</v>
      </c>
      <c r="BZ32" s="4">
        <f>[77]Series!$C137</f>
        <v>2.9040156358545001E-5</v>
      </c>
      <c r="CA32" s="4">
        <f>[78]Series!$C137</f>
        <v>2.9040156358545001E-5</v>
      </c>
      <c r="CB32" s="4">
        <f>[79]Series!$C137</f>
        <v>2.9040156358545001E-5</v>
      </c>
      <c r="CC32" s="4">
        <f>[80]Series!$C137</f>
        <v>2.9040156358545001E-5</v>
      </c>
      <c r="CD32" s="4">
        <f>[81]Series!$C137</f>
        <v>2.9040156358545001E-5</v>
      </c>
      <c r="CE32" s="4">
        <f>[82]Series!$C137</f>
        <v>2.9040156358545001E-5</v>
      </c>
      <c r="CF32" s="4">
        <f>[83]Series!$C137</f>
        <v>2.9040156358545001E-5</v>
      </c>
      <c r="CG32" s="4">
        <f>[84]Series!$C137</f>
        <v>2.9040156358545001E-5</v>
      </c>
      <c r="CH32">
        <f>[85]Series!$C137</f>
        <v>2.9040156358545001E-5</v>
      </c>
      <c r="CI32" s="4">
        <f>[86]Series!$C137</f>
        <v>2.9040156358545001E-5</v>
      </c>
      <c r="CJ32" s="4">
        <f>[87]Series!$C137</f>
        <v>2.9040156358545001E-5</v>
      </c>
      <c r="CK32" s="4">
        <f>[88]Series!$C137</f>
        <v>2.9040156358545001E-5</v>
      </c>
      <c r="CL32" s="4">
        <f>[89]Series!$C137</f>
        <v>2.9040156358545001E-5</v>
      </c>
      <c r="CM32" s="4">
        <f>[90]Series!$C137</f>
        <v>2.9040156358545001E-5</v>
      </c>
      <c r="CN32" s="4">
        <f>[91]Series!$C137</f>
        <v>2.9040156358545001E-5</v>
      </c>
      <c r="CO32" s="4">
        <f>[92]Series!$C137</f>
        <v>2.9040156358545001E-5</v>
      </c>
      <c r="CP32" s="4">
        <f>[93]Series!$C137</f>
        <v>2.9040156358545001E-5</v>
      </c>
      <c r="CQ32" s="4">
        <f>[94]Series!$C137</f>
        <v>2.9040156358545001E-5</v>
      </c>
      <c r="CR32" s="4">
        <f>[95]Series!$C137</f>
        <v>2.9040156358545001E-5</v>
      </c>
      <c r="CS32" s="4">
        <f>[96]Series!$C137</f>
        <v>2.9040156358545001E-5</v>
      </c>
      <c r="CT32">
        <f>[97]Series!$C137</f>
        <v>2.9040156358545001E-5</v>
      </c>
      <c r="CU32" s="4">
        <f>[98]Series!$C137</f>
        <v>2.9040156358545001E-5</v>
      </c>
      <c r="CV32" s="4">
        <f>[99]Series!$C137</f>
        <v>2.9040156358545001E-5</v>
      </c>
      <c r="CW32" s="4">
        <f>[100]Series!$C137</f>
        <v>2.9040156358545001E-5</v>
      </c>
      <c r="CX32" s="4">
        <f>[101]Series!$C137</f>
        <v>2.9040156358545001E-5</v>
      </c>
      <c r="CY32" s="4">
        <f>[102]Series!$C137</f>
        <v>2.9040156358545001E-5</v>
      </c>
      <c r="CZ32" s="4">
        <f>[103]Series!$C137</f>
        <v>2.9040156358545001E-5</v>
      </c>
      <c r="DA32" s="4">
        <f>[104]Series!$C137</f>
        <v>2.9040156358545001E-5</v>
      </c>
      <c r="DB32" s="4">
        <f>[105]Series!$C137</f>
        <v>2.9040156358545001E-5</v>
      </c>
      <c r="DC32" s="4">
        <f>[106]Series!$C137</f>
        <v>2.9040156358545001E-5</v>
      </c>
      <c r="DD32" s="4">
        <f>[107]Series!$C137</f>
        <v>2.9040156358545001E-5</v>
      </c>
      <c r="DE32" s="4">
        <f>[108]Series!$C137</f>
        <v>2.9040156358545001E-5</v>
      </c>
      <c r="DF32">
        <f>[109]Series!$C137</f>
        <v>2.9040156358545001E-5</v>
      </c>
      <c r="DG32" s="4">
        <f>[110]Series!$C137</f>
        <v>2.9040156358545001E-5</v>
      </c>
      <c r="DH32" s="4">
        <f>[111]Series!$C137</f>
        <v>2.9040156358545001E-5</v>
      </c>
      <c r="DI32" s="4">
        <f>[112]Series!$C137</f>
        <v>2.9040156358545001E-5</v>
      </c>
      <c r="DJ32" s="4">
        <f>[113]Series!$C137</f>
        <v>2.9040156358545001E-5</v>
      </c>
      <c r="DK32" s="4">
        <f>[114]Series!$C137</f>
        <v>2.9040156358545001E-5</v>
      </c>
      <c r="DL32" s="4">
        <f>[115]Series!$C137</f>
        <v>2.9040156358545001E-5</v>
      </c>
      <c r="DM32" s="4">
        <f>[116]Series!$C137</f>
        <v>2.9040156358545001E-5</v>
      </c>
      <c r="DN32" s="4">
        <f>[117]Series!$C137</f>
        <v>2.9040156358545001E-5</v>
      </c>
      <c r="DO32" s="4">
        <f>[118]Series!$C137</f>
        <v>2.9040156358545001E-5</v>
      </c>
      <c r="DP32" s="4">
        <f>[119]Series!$C137</f>
        <v>2.9040156358545001E-5</v>
      </c>
      <c r="DQ32" s="4">
        <f>[120]Series!$C137</f>
        <v>2.9040156358545001E-5</v>
      </c>
      <c r="DR32">
        <f>[121]Series!$C137</f>
        <v>2.9040156358545001E-5</v>
      </c>
      <c r="DS32" s="4">
        <f>[122]Series!$C137</f>
        <v>2.9040156358545001E-5</v>
      </c>
      <c r="DT32" s="4">
        <f>[123]Series!$C137</f>
        <v>2.9040156358545001E-5</v>
      </c>
      <c r="DU32" s="4">
        <f>[124]Series!$C137</f>
        <v>2.9040156358545001E-5</v>
      </c>
      <c r="DV32" s="4">
        <f>[125]Series!$C137</f>
        <v>2.9040156358545001E-5</v>
      </c>
      <c r="DW32" s="4">
        <f>[114]Series!$C137</f>
        <v>2.9040156358545001E-5</v>
      </c>
      <c r="DX32" s="4">
        <f>[115]Series!$C137</f>
        <v>2.9040156358545001E-5</v>
      </c>
      <c r="DY32" s="4">
        <f>[116]Series!$C137</f>
        <v>2.9040156358545001E-5</v>
      </c>
      <c r="DZ32" s="4">
        <f>[126]Series!$C137</f>
        <v>2.9040156358545001E-5</v>
      </c>
      <c r="EA32" s="4">
        <f>[127]Series!$C137</f>
        <v>2.9040156358545001E-5</v>
      </c>
      <c r="EB32" s="4">
        <f>[128]Series!$C137</f>
        <v>2.9040156358545001E-5</v>
      </c>
      <c r="EC32" s="4">
        <f>[129]Series!$C137</f>
        <v>2.9040156358545001E-5</v>
      </c>
      <c r="ED32">
        <f>[130]Series!$C137</f>
        <v>2.9040156358545001E-5</v>
      </c>
      <c r="EE32" s="4">
        <f>[131]Series!$C137</f>
        <v>2.9040156358545001E-5</v>
      </c>
      <c r="EF32" s="4">
        <f>[132]Series!$C137</f>
        <v>2.9040156358545001E-5</v>
      </c>
      <c r="EG32" s="4">
        <f>[133]Series!$C137</f>
        <v>2.9040156358545001E-5</v>
      </c>
      <c r="EH32" s="4">
        <f>[134]Series!$C137</f>
        <v>2.9040156358545001E-5</v>
      </c>
      <c r="EI32" s="4">
        <f>[135]Series!$C137</f>
        <v>2.9040156358545001E-5</v>
      </c>
      <c r="EJ32" s="4">
        <f>[136]Series!$C137</f>
        <v>2.9040156358545001E-5</v>
      </c>
      <c r="EK32" s="4">
        <f>[137]Series!$C137</f>
        <v>2.9040156358545001E-5</v>
      </c>
      <c r="EL32" s="4">
        <f>[138]Series!$C137</f>
        <v>2.9040156358545001E-5</v>
      </c>
      <c r="EM32" s="4">
        <f>[139]Series!$C137</f>
        <v>2.9040156358545001E-5</v>
      </c>
      <c r="EN32" s="4">
        <f>[140]Series!$C137</f>
        <v>2.9040156358545001E-5</v>
      </c>
      <c r="EO32" s="4">
        <f>[141]Series!$C137</f>
        <v>2.9040156358545001E-5</v>
      </c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 x14ac:dyDescent="0.3">
      <c r="A33" s="1">
        <v>40391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>
        <f>[13]Series!$C138</f>
        <v>3.3386614898347865E-5</v>
      </c>
      <c r="O33" s="4">
        <f>[14]Series!$C138</f>
        <v>3.3236009386952226E-5</v>
      </c>
      <c r="P33" s="4">
        <f>[15]Series!$C138</f>
        <v>3.3132948995272956E-5</v>
      </c>
      <c r="Q33" s="4">
        <f>[16]Series!$C138</f>
        <v>3.3249036166110979E-5</v>
      </c>
      <c r="R33" s="4">
        <f>[17]Series!$C138</f>
        <v>3.3289087739142597E-5</v>
      </c>
      <c r="S33" s="4">
        <f>[18]Series!$C138</f>
        <v>3.3161389815764815E-5</v>
      </c>
      <c r="T33" s="4">
        <f>[19]Series!$C138</f>
        <v>3.2957698857342157E-5</v>
      </c>
      <c r="U33" s="4">
        <f>[20]Series!$C138</f>
        <v>3.2911478025438193E-5</v>
      </c>
      <c r="V33" s="4">
        <f>[21]Series!$C138</f>
        <v>3.3064823767865174E-5</v>
      </c>
      <c r="W33" s="4">
        <f>[22]Series!$C138</f>
        <v>3.3093186719295702E-5</v>
      </c>
      <c r="X33" s="4">
        <f>[23]Series!$C138</f>
        <v>3.3157243302942397E-5</v>
      </c>
      <c r="Y33" s="4">
        <f>[24]Series!$C138</f>
        <v>3.3252787591122012E-5</v>
      </c>
      <c r="Z33">
        <f>[25]Series!$C138</f>
        <v>3.2920265134006936E-5</v>
      </c>
      <c r="AA33" s="4">
        <f>[26]Series!$C138</f>
        <v>3.2932648902911502E-5</v>
      </c>
      <c r="AB33" s="4">
        <f>[27]Series!$C138</f>
        <v>3.2963060058515245E-5</v>
      </c>
      <c r="AC33" s="4">
        <f>[28]Series!$C138</f>
        <v>3.2180013407892005E-5</v>
      </c>
      <c r="AD33" s="4">
        <f>[29]Series!$C138</f>
        <v>3.2843787337279097E-5</v>
      </c>
      <c r="AE33" s="4">
        <f>[30]Series!$C138</f>
        <v>3.2216133882044934E-5</v>
      </c>
      <c r="AF33" s="4">
        <f>[31]Series!$C138</f>
        <v>3.2789567242296524E-5</v>
      </c>
      <c r="AG33" s="4">
        <f>[32]Series!$C138</f>
        <v>3.2810807617844094E-5</v>
      </c>
      <c r="AH33" s="4">
        <f>[33]Series!$C138</f>
        <v>3.2704259236801449E-5</v>
      </c>
      <c r="AI33" s="4">
        <f>[34]Series!$C138</f>
        <v>3.2713469389420639E-5</v>
      </c>
      <c r="AJ33" s="4">
        <f>[35]Series!$C138</f>
        <v>3.2773087102153546E-5</v>
      </c>
      <c r="AK33" s="4">
        <f>[36]Series!$C138</f>
        <v>3.2778111020931011E-5</v>
      </c>
      <c r="AL33" s="4">
        <f>[37]Series!$C138</f>
        <v>2.8857623645658388E-5</v>
      </c>
      <c r="AM33" s="4">
        <f>[38]Series!$C138</f>
        <v>2.8857623645658388E-5</v>
      </c>
      <c r="AN33" s="4">
        <f>[39]Series!$C138</f>
        <v>2.8857623645658388E-5</v>
      </c>
      <c r="AO33" s="4">
        <f>[40]Series!$C138</f>
        <v>2.8857623645658388E-5</v>
      </c>
      <c r="AP33" s="4">
        <f>[41]Series!$C138</f>
        <v>2.8857623645658388E-5</v>
      </c>
      <c r="AQ33" s="4">
        <f>[42]Series!$C138</f>
        <v>2.8857623645658388E-5</v>
      </c>
      <c r="AR33" s="4">
        <f>[43]Series!$C138</f>
        <v>2.8857623645658388E-5</v>
      </c>
      <c r="AS33" s="4">
        <f>[44]Series!$C138</f>
        <v>2.8857623645658388E-5</v>
      </c>
      <c r="AT33" s="4">
        <f>[45]Series!$C138</f>
        <v>2.8857623645658388E-5</v>
      </c>
      <c r="AU33" s="4">
        <f>[46]Series!$C138</f>
        <v>2.8857623645658388E-5</v>
      </c>
      <c r="AV33" s="4">
        <f>[47]Series!$C138</f>
        <v>2.8857623645658388E-5</v>
      </c>
      <c r="AW33" s="4">
        <f>[48]Series!$C138</f>
        <v>2.8857623645658388E-5</v>
      </c>
      <c r="AX33">
        <f>[49]Series!$C138</f>
        <v>2.8857623645658388E-5</v>
      </c>
      <c r="AY33" s="4">
        <f>[50]Series!$C138</f>
        <v>2.8857623645658388E-5</v>
      </c>
      <c r="AZ33" s="4">
        <f>[51]Series!$C138</f>
        <v>2.8857623645658388E-5</v>
      </c>
      <c r="BA33" s="4">
        <f>[52]Series!$C138</f>
        <v>2.8857623645658388E-5</v>
      </c>
      <c r="BB33" s="4">
        <f>[53]Series!$C138</f>
        <v>2.8857623645658388E-5</v>
      </c>
      <c r="BC33" s="4">
        <f>[54]Series!$C138</f>
        <v>2.8857623645658388E-5</v>
      </c>
      <c r="BD33" s="4">
        <f>[55]Series!$C138</f>
        <v>2.8857623645658388E-5</v>
      </c>
      <c r="BE33" s="4">
        <f>[56]Series!$C138</f>
        <v>2.8857623645658388E-5</v>
      </c>
      <c r="BF33" s="4">
        <f>[57]Series!$C138</f>
        <v>2.8857623645658388E-5</v>
      </c>
      <c r="BG33" s="4">
        <f>[58]Series!$C138</f>
        <v>2.8857623645658388E-5</v>
      </c>
      <c r="BH33" s="4">
        <f>[59]Series!$C138</f>
        <v>2.8857623645658388E-5</v>
      </c>
      <c r="BI33" s="4">
        <f>[60]Series!$C138</f>
        <v>2.8857623645658388E-5</v>
      </c>
      <c r="BJ33">
        <f>[61]Series!$C138</f>
        <v>2.8857623645658388E-5</v>
      </c>
      <c r="BK33" s="4">
        <f>[62]Series!$C138</f>
        <v>2.8857623645658388E-5</v>
      </c>
      <c r="BL33" s="4">
        <f>[63]Series!$C138</f>
        <v>2.8857623645658388E-5</v>
      </c>
      <c r="BM33" s="4">
        <f>[64]Series!$C138</f>
        <v>2.8857623645658388E-5</v>
      </c>
      <c r="BN33" s="4">
        <f>[65]Series!$C138</f>
        <v>2.8857623645658388E-5</v>
      </c>
      <c r="BO33" s="4">
        <f>[66]Series!$C138</f>
        <v>2.8857623645658388E-5</v>
      </c>
      <c r="BP33" s="4">
        <f>[67]Series!$C138</f>
        <v>2.8857623645658388E-5</v>
      </c>
      <c r="BQ33" s="4">
        <f>[68]Series!$C138</f>
        <v>2.8857623645658388E-5</v>
      </c>
      <c r="BR33" s="4">
        <f>[69]Series!$C138</f>
        <v>2.8857623645658388E-5</v>
      </c>
      <c r="BS33" s="4">
        <f>[70]Series!$C138</f>
        <v>2.8857623645658388E-5</v>
      </c>
      <c r="BT33" s="4">
        <f>[71]Series!$C138</f>
        <v>2.8857623645658388E-5</v>
      </c>
      <c r="BU33" s="4">
        <f>[72]Series!$C138</f>
        <v>2.8857623645658388E-5</v>
      </c>
      <c r="BV33">
        <f>[73]Series!$C138</f>
        <v>2.8857623645658388E-5</v>
      </c>
      <c r="BW33" s="4">
        <f>[74]Series!$C138</f>
        <v>2.8857623645658388E-5</v>
      </c>
      <c r="BX33" s="4">
        <f>[75]Series!$C138</f>
        <v>2.8857623645658388E-5</v>
      </c>
      <c r="BY33" s="4">
        <f>[76]Series!$C138</f>
        <v>2.8857623645658388E-5</v>
      </c>
      <c r="BZ33" s="4">
        <f>[77]Series!$C138</f>
        <v>2.8857623645658388E-5</v>
      </c>
      <c r="CA33" s="4">
        <f>[78]Series!$C138</f>
        <v>2.8857623645658388E-5</v>
      </c>
      <c r="CB33" s="4">
        <f>[79]Series!$C138</f>
        <v>2.8857623645658388E-5</v>
      </c>
      <c r="CC33" s="4">
        <f>[80]Series!$C138</f>
        <v>2.8857623645658388E-5</v>
      </c>
      <c r="CD33" s="4">
        <f>[81]Series!$C138</f>
        <v>2.8857623645658388E-5</v>
      </c>
      <c r="CE33" s="4">
        <f>[82]Series!$C138</f>
        <v>2.8857623645658388E-5</v>
      </c>
      <c r="CF33" s="4">
        <f>[83]Series!$C138</f>
        <v>2.8857623645658388E-5</v>
      </c>
      <c r="CG33" s="4">
        <f>[84]Series!$C138</f>
        <v>2.8857623645658388E-5</v>
      </c>
      <c r="CH33">
        <f>[85]Series!$C138</f>
        <v>2.8857623645658388E-5</v>
      </c>
      <c r="CI33" s="4">
        <f>[86]Series!$C138</f>
        <v>2.8857623645658388E-5</v>
      </c>
      <c r="CJ33" s="4">
        <f>[87]Series!$C138</f>
        <v>2.8857623645658388E-5</v>
      </c>
      <c r="CK33" s="4">
        <f>[88]Series!$C138</f>
        <v>2.8857623645658388E-5</v>
      </c>
      <c r="CL33" s="4">
        <f>[89]Series!$C138</f>
        <v>2.8857623645658388E-5</v>
      </c>
      <c r="CM33" s="4">
        <f>[90]Series!$C138</f>
        <v>2.8857623645658388E-5</v>
      </c>
      <c r="CN33" s="4">
        <f>[91]Series!$C138</f>
        <v>2.8857623645658388E-5</v>
      </c>
      <c r="CO33" s="4">
        <f>[92]Series!$C138</f>
        <v>2.8857623645658388E-5</v>
      </c>
      <c r="CP33" s="4">
        <f>[93]Series!$C138</f>
        <v>2.8857623645658388E-5</v>
      </c>
      <c r="CQ33" s="4">
        <f>[94]Series!$C138</f>
        <v>2.8857623645658388E-5</v>
      </c>
      <c r="CR33" s="4">
        <f>[95]Series!$C138</f>
        <v>2.8857623645658388E-5</v>
      </c>
      <c r="CS33" s="4">
        <f>[96]Series!$C138</f>
        <v>2.8857623645658388E-5</v>
      </c>
      <c r="CT33">
        <f>[97]Series!$C138</f>
        <v>2.8857623645658388E-5</v>
      </c>
      <c r="CU33" s="4">
        <f>[98]Series!$C138</f>
        <v>2.8857623645658388E-5</v>
      </c>
      <c r="CV33" s="4">
        <f>[99]Series!$C138</f>
        <v>2.8857623645658388E-5</v>
      </c>
      <c r="CW33" s="4">
        <f>[100]Series!$C138</f>
        <v>2.8857623645658388E-5</v>
      </c>
      <c r="CX33" s="4">
        <f>[101]Series!$C138</f>
        <v>2.8857623645658388E-5</v>
      </c>
      <c r="CY33" s="4">
        <f>[102]Series!$C138</f>
        <v>2.8857623645658388E-5</v>
      </c>
      <c r="CZ33" s="4">
        <f>[103]Series!$C138</f>
        <v>2.8857623645658388E-5</v>
      </c>
      <c r="DA33" s="4">
        <f>[104]Series!$C138</f>
        <v>2.8857623645658388E-5</v>
      </c>
      <c r="DB33" s="4">
        <f>[105]Series!$C138</f>
        <v>2.8857623645658388E-5</v>
      </c>
      <c r="DC33" s="4">
        <f>[106]Series!$C138</f>
        <v>2.8857623645658388E-5</v>
      </c>
      <c r="DD33" s="4">
        <f>[107]Series!$C138</f>
        <v>2.8857623645658388E-5</v>
      </c>
      <c r="DE33" s="4">
        <f>[108]Series!$C138</f>
        <v>2.8857623645658388E-5</v>
      </c>
      <c r="DF33">
        <f>[109]Series!$C138</f>
        <v>2.8857623645658388E-5</v>
      </c>
      <c r="DG33" s="4">
        <f>[110]Series!$C138</f>
        <v>2.8857623645658388E-5</v>
      </c>
      <c r="DH33" s="4">
        <f>[111]Series!$C138</f>
        <v>2.8857623645658388E-5</v>
      </c>
      <c r="DI33" s="4">
        <f>[112]Series!$C138</f>
        <v>2.8857623645658388E-5</v>
      </c>
      <c r="DJ33" s="4">
        <f>[113]Series!$C138</f>
        <v>2.8857623645658388E-5</v>
      </c>
      <c r="DK33" s="4">
        <f>[114]Series!$C138</f>
        <v>2.8857623645658388E-5</v>
      </c>
      <c r="DL33" s="4">
        <f>[115]Series!$C138</f>
        <v>2.8857623645658388E-5</v>
      </c>
      <c r="DM33" s="4">
        <f>[116]Series!$C138</f>
        <v>2.8857623645658388E-5</v>
      </c>
      <c r="DN33" s="4">
        <f>[117]Series!$C138</f>
        <v>2.8857623645658388E-5</v>
      </c>
      <c r="DO33" s="4">
        <f>[118]Series!$C138</f>
        <v>2.8857623645658388E-5</v>
      </c>
      <c r="DP33" s="4">
        <f>[119]Series!$C138</f>
        <v>2.8857623645658388E-5</v>
      </c>
      <c r="DQ33" s="4">
        <f>[120]Series!$C138</f>
        <v>2.8857623645658388E-5</v>
      </c>
      <c r="DR33">
        <f>[121]Series!$C138</f>
        <v>2.8857623645658388E-5</v>
      </c>
      <c r="DS33" s="4">
        <f>[122]Series!$C138</f>
        <v>2.8857623645658388E-5</v>
      </c>
      <c r="DT33" s="4">
        <f>[123]Series!$C138</f>
        <v>2.8857623645658388E-5</v>
      </c>
      <c r="DU33" s="4">
        <f>[124]Series!$C138</f>
        <v>2.8857623645658388E-5</v>
      </c>
      <c r="DV33" s="4">
        <f>[125]Series!$C138</f>
        <v>2.8857623645658388E-5</v>
      </c>
      <c r="DW33" s="4">
        <f>[114]Series!$C138</f>
        <v>2.8857623645658388E-5</v>
      </c>
      <c r="DX33" s="4">
        <f>[115]Series!$C138</f>
        <v>2.8857623645658388E-5</v>
      </c>
      <c r="DY33" s="4">
        <f>[116]Series!$C138</f>
        <v>2.8857623645658388E-5</v>
      </c>
      <c r="DZ33" s="4">
        <f>[126]Series!$C138</f>
        <v>2.8857623645658388E-5</v>
      </c>
      <c r="EA33" s="4">
        <f>[127]Series!$C138</f>
        <v>2.8857623645658388E-5</v>
      </c>
      <c r="EB33" s="4">
        <f>[128]Series!$C138</f>
        <v>2.8857623645658388E-5</v>
      </c>
      <c r="EC33" s="4">
        <f>[129]Series!$C138</f>
        <v>2.8857623645658388E-5</v>
      </c>
      <c r="ED33">
        <f>[130]Series!$C138</f>
        <v>2.8857623645658388E-5</v>
      </c>
      <c r="EE33" s="4">
        <f>[131]Series!$C138</f>
        <v>2.8857623645658388E-5</v>
      </c>
      <c r="EF33" s="4">
        <f>[132]Series!$C138</f>
        <v>2.8857623645658388E-5</v>
      </c>
      <c r="EG33" s="4">
        <f>[133]Series!$C138</f>
        <v>2.8857623645658388E-5</v>
      </c>
      <c r="EH33" s="4">
        <f>[134]Series!$C138</f>
        <v>2.8857623645658388E-5</v>
      </c>
      <c r="EI33" s="4">
        <f>[135]Series!$C138</f>
        <v>2.8857623645658388E-5</v>
      </c>
      <c r="EJ33" s="4">
        <f>[136]Series!$C138</f>
        <v>2.8857623645658388E-5</v>
      </c>
      <c r="EK33" s="4">
        <f>[137]Series!$C138</f>
        <v>2.8857623645658388E-5</v>
      </c>
      <c r="EL33" s="4">
        <f>[138]Series!$C138</f>
        <v>2.8857623645658388E-5</v>
      </c>
      <c r="EM33" s="4">
        <f>[139]Series!$C138</f>
        <v>2.8857623645658388E-5</v>
      </c>
      <c r="EN33" s="4">
        <f>[140]Series!$C138</f>
        <v>2.8857623645658388E-5</v>
      </c>
      <c r="EO33" s="4">
        <f>[141]Series!$C138</f>
        <v>2.8857623645658388E-5</v>
      </c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 x14ac:dyDescent="0.3">
      <c r="A34" s="1">
        <v>40422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>
        <f>[13]Series!$C139</f>
        <v>3.3427628893213958E-5</v>
      </c>
      <c r="O34" s="4">
        <f>[14]Series!$C139</f>
        <v>3.3247084149166546E-5</v>
      </c>
      <c r="P34" s="4">
        <f>[15]Series!$C139</f>
        <v>3.3106095818133048E-5</v>
      </c>
      <c r="Q34" s="4">
        <f>[16]Series!$C139</f>
        <v>3.3198400491814784E-5</v>
      </c>
      <c r="R34" s="4">
        <f>[17]Series!$C139</f>
        <v>3.3225849749402212E-5</v>
      </c>
      <c r="S34" s="4">
        <f>[18]Series!$C139</f>
        <v>3.3121235046197414E-5</v>
      </c>
      <c r="T34" s="4">
        <f>[19]Series!$C139</f>
        <v>3.299308877447469E-5</v>
      </c>
      <c r="U34" s="4">
        <f>[20]Series!$C139</f>
        <v>3.2939871656873502E-5</v>
      </c>
      <c r="V34" s="4">
        <f>[21]Series!$C139</f>
        <v>3.300642488612562E-5</v>
      </c>
      <c r="W34" s="4">
        <f>[22]Series!$C139</f>
        <v>3.2555624545899253E-5</v>
      </c>
      <c r="X34" s="4">
        <f>[23]Series!$C139</f>
        <v>3.2615913761816665E-5</v>
      </c>
      <c r="Y34" s="4">
        <f>[24]Series!$C139</f>
        <v>3.2723048049402203E-5</v>
      </c>
      <c r="Z34">
        <f>[25]Series!$C139</f>
        <v>3.2468559972194815E-5</v>
      </c>
      <c r="AA34" s="4">
        <f>[26]Series!$C139</f>
        <v>3.2477948372809633E-5</v>
      </c>
      <c r="AB34" s="4">
        <f>[27]Series!$C139</f>
        <v>3.2506631958211473E-5</v>
      </c>
      <c r="AC34" s="4">
        <f>[28]Series!$C139</f>
        <v>3.2128584394922253E-5</v>
      </c>
      <c r="AD34" s="4">
        <f>[29]Series!$C139</f>
        <v>3.2387229999454229E-5</v>
      </c>
      <c r="AE34" s="4">
        <f>[30]Series!$C139</f>
        <v>3.2165213959228191E-5</v>
      </c>
      <c r="AF34" s="4">
        <f>[31]Series!$C139</f>
        <v>3.2329230724849702E-5</v>
      </c>
      <c r="AG34" s="4">
        <f>[32]Series!$C139</f>
        <v>3.2354630749589944E-5</v>
      </c>
      <c r="AH34" s="4">
        <f>[33]Series!$C139</f>
        <v>3.2279669198708939E-5</v>
      </c>
      <c r="AI34" s="4">
        <f>[34]Series!$C139</f>
        <v>3.2294032467658593E-5</v>
      </c>
      <c r="AJ34" s="4">
        <f>[35]Series!$C139</f>
        <v>3.2359193713751569E-5</v>
      </c>
      <c r="AK34" s="4">
        <f>[36]Series!$C139</f>
        <v>3.236165085264316E-5</v>
      </c>
      <c r="AL34" s="4">
        <f>[37]Series!$C139</f>
        <v>2.9382969974484641E-5</v>
      </c>
      <c r="AM34" s="4">
        <f>[38]Series!$C139</f>
        <v>2.9382969974484641E-5</v>
      </c>
      <c r="AN34" s="4">
        <f>[39]Series!$C139</f>
        <v>2.9382969974484641E-5</v>
      </c>
      <c r="AO34" s="4">
        <f>[40]Series!$C139</f>
        <v>2.9382969974484641E-5</v>
      </c>
      <c r="AP34" s="4">
        <f>[41]Series!$C139</f>
        <v>2.9382969974484641E-5</v>
      </c>
      <c r="AQ34" s="4">
        <f>[42]Series!$C139</f>
        <v>2.9382969974484641E-5</v>
      </c>
      <c r="AR34" s="4">
        <f>[43]Series!$C139</f>
        <v>2.9382969974484641E-5</v>
      </c>
      <c r="AS34" s="4">
        <f>[44]Series!$C139</f>
        <v>2.9382969974484641E-5</v>
      </c>
      <c r="AT34" s="4">
        <f>[45]Series!$C139</f>
        <v>2.9382969974484641E-5</v>
      </c>
      <c r="AU34" s="4">
        <f>[46]Series!$C139</f>
        <v>2.9382969974484641E-5</v>
      </c>
      <c r="AV34" s="4">
        <f>[47]Series!$C139</f>
        <v>2.9382969974484641E-5</v>
      </c>
      <c r="AW34" s="4">
        <f>[48]Series!$C139</f>
        <v>2.9382969974484641E-5</v>
      </c>
      <c r="AX34">
        <f>[49]Series!$C139</f>
        <v>2.9382969974484641E-5</v>
      </c>
      <c r="AY34" s="4">
        <f>[50]Series!$C139</f>
        <v>2.9382969974484641E-5</v>
      </c>
      <c r="AZ34" s="4">
        <f>[51]Series!$C139</f>
        <v>2.9382969974484641E-5</v>
      </c>
      <c r="BA34" s="4">
        <f>[52]Series!$C139</f>
        <v>2.9382969974484641E-5</v>
      </c>
      <c r="BB34" s="4">
        <f>[53]Series!$C139</f>
        <v>2.9382969974484641E-5</v>
      </c>
      <c r="BC34" s="4">
        <f>[54]Series!$C139</f>
        <v>2.9382969974484641E-5</v>
      </c>
      <c r="BD34" s="4">
        <f>[55]Series!$C139</f>
        <v>2.9382969974484641E-5</v>
      </c>
      <c r="BE34" s="4">
        <f>[56]Series!$C139</f>
        <v>2.9382969974484641E-5</v>
      </c>
      <c r="BF34" s="4">
        <f>[57]Series!$C139</f>
        <v>2.9382969974484641E-5</v>
      </c>
      <c r="BG34" s="4">
        <f>[58]Series!$C139</f>
        <v>2.9382969974484641E-5</v>
      </c>
      <c r="BH34" s="4">
        <f>[59]Series!$C139</f>
        <v>2.9382969974484641E-5</v>
      </c>
      <c r="BI34" s="4">
        <f>[60]Series!$C139</f>
        <v>2.9382969974484641E-5</v>
      </c>
      <c r="BJ34">
        <f>[61]Series!$C139</f>
        <v>2.9382969974484641E-5</v>
      </c>
      <c r="BK34" s="4">
        <f>[62]Series!$C139</f>
        <v>2.9382969974484641E-5</v>
      </c>
      <c r="BL34" s="4">
        <f>[63]Series!$C139</f>
        <v>2.9382969974484641E-5</v>
      </c>
      <c r="BM34" s="4">
        <f>[64]Series!$C139</f>
        <v>2.9382969974484641E-5</v>
      </c>
      <c r="BN34" s="4">
        <f>[65]Series!$C139</f>
        <v>2.9382969974484641E-5</v>
      </c>
      <c r="BO34" s="4">
        <f>[66]Series!$C139</f>
        <v>2.9382969974484641E-5</v>
      </c>
      <c r="BP34" s="4">
        <f>[67]Series!$C139</f>
        <v>2.9382969974484641E-5</v>
      </c>
      <c r="BQ34" s="4">
        <f>[68]Series!$C139</f>
        <v>2.9382969974484641E-5</v>
      </c>
      <c r="BR34" s="4">
        <f>[69]Series!$C139</f>
        <v>2.9382969974484641E-5</v>
      </c>
      <c r="BS34" s="4">
        <f>[70]Series!$C139</f>
        <v>2.9382969974484641E-5</v>
      </c>
      <c r="BT34" s="4">
        <f>[71]Series!$C139</f>
        <v>2.9382969974484641E-5</v>
      </c>
      <c r="BU34" s="4">
        <f>[72]Series!$C139</f>
        <v>2.9382969974484641E-5</v>
      </c>
      <c r="BV34">
        <f>[73]Series!$C139</f>
        <v>2.9382969974484641E-5</v>
      </c>
      <c r="BW34" s="4">
        <f>[74]Series!$C139</f>
        <v>2.9382969974484641E-5</v>
      </c>
      <c r="BX34" s="4">
        <f>[75]Series!$C139</f>
        <v>2.9382969974484641E-5</v>
      </c>
      <c r="BY34" s="4">
        <f>[76]Series!$C139</f>
        <v>2.9382969974484641E-5</v>
      </c>
      <c r="BZ34" s="4">
        <f>[77]Series!$C139</f>
        <v>2.9382969974484641E-5</v>
      </c>
      <c r="CA34" s="4">
        <f>[78]Series!$C139</f>
        <v>2.9382969974484641E-5</v>
      </c>
      <c r="CB34" s="4">
        <f>[79]Series!$C139</f>
        <v>2.9382969974484641E-5</v>
      </c>
      <c r="CC34" s="4">
        <f>[80]Series!$C139</f>
        <v>2.9382969974484641E-5</v>
      </c>
      <c r="CD34" s="4">
        <f>[81]Series!$C139</f>
        <v>2.9382969974484641E-5</v>
      </c>
      <c r="CE34" s="4">
        <f>[82]Series!$C139</f>
        <v>2.9382969974484641E-5</v>
      </c>
      <c r="CF34" s="4">
        <f>[83]Series!$C139</f>
        <v>2.9382969974484641E-5</v>
      </c>
      <c r="CG34" s="4">
        <f>[84]Series!$C139</f>
        <v>2.9382969974484641E-5</v>
      </c>
      <c r="CH34">
        <f>[85]Series!$C139</f>
        <v>2.9382969974484641E-5</v>
      </c>
      <c r="CI34" s="4">
        <f>[86]Series!$C139</f>
        <v>2.9382969974484641E-5</v>
      </c>
      <c r="CJ34" s="4">
        <f>[87]Series!$C139</f>
        <v>2.9382969974484641E-5</v>
      </c>
      <c r="CK34" s="4">
        <f>[88]Series!$C139</f>
        <v>2.9382969974484641E-5</v>
      </c>
      <c r="CL34" s="4">
        <f>[89]Series!$C139</f>
        <v>2.9382969974484641E-5</v>
      </c>
      <c r="CM34" s="4">
        <f>[90]Series!$C139</f>
        <v>2.9382969974484641E-5</v>
      </c>
      <c r="CN34" s="4">
        <f>[91]Series!$C139</f>
        <v>2.9382969974484641E-5</v>
      </c>
      <c r="CO34" s="4">
        <f>[92]Series!$C139</f>
        <v>2.9382969974484641E-5</v>
      </c>
      <c r="CP34" s="4">
        <f>[93]Series!$C139</f>
        <v>2.9382969974484641E-5</v>
      </c>
      <c r="CQ34" s="4">
        <f>[94]Series!$C139</f>
        <v>2.9382969974484641E-5</v>
      </c>
      <c r="CR34" s="4">
        <f>[95]Series!$C139</f>
        <v>2.9382969974484641E-5</v>
      </c>
      <c r="CS34" s="4">
        <f>[96]Series!$C139</f>
        <v>2.9382969974484641E-5</v>
      </c>
      <c r="CT34">
        <f>[97]Series!$C139</f>
        <v>2.9382969974484641E-5</v>
      </c>
      <c r="CU34" s="4">
        <f>[98]Series!$C139</f>
        <v>2.9382969974484641E-5</v>
      </c>
      <c r="CV34" s="4">
        <f>[99]Series!$C139</f>
        <v>2.9382969974484641E-5</v>
      </c>
      <c r="CW34" s="4">
        <f>[100]Series!$C139</f>
        <v>2.9382969974484641E-5</v>
      </c>
      <c r="CX34" s="4">
        <f>[101]Series!$C139</f>
        <v>2.9382969974484641E-5</v>
      </c>
      <c r="CY34" s="4">
        <f>[102]Series!$C139</f>
        <v>2.9382969974484641E-5</v>
      </c>
      <c r="CZ34" s="4">
        <f>[103]Series!$C139</f>
        <v>2.9382969974484641E-5</v>
      </c>
      <c r="DA34" s="4">
        <f>[104]Series!$C139</f>
        <v>2.9382969974484641E-5</v>
      </c>
      <c r="DB34" s="4">
        <f>[105]Series!$C139</f>
        <v>2.9382969974484641E-5</v>
      </c>
      <c r="DC34" s="4">
        <f>[106]Series!$C139</f>
        <v>2.9382969974484641E-5</v>
      </c>
      <c r="DD34" s="4">
        <f>[107]Series!$C139</f>
        <v>2.9382969974484641E-5</v>
      </c>
      <c r="DE34" s="4">
        <f>[108]Series!$C139</f>
        <v>2.9382969974484641E-5</v>
      </c>
      <c r="DF34">
        <f>[109]Series!$C139</f>
        <v>2.9382969974484641E-5</v>
      </c>
      <c r="DG34" s="4">
        <f>[110]Series!$C139</f>
        <v>2.9382969974484641E-5</v>
      </c>
      <c r="DH34" s="4">
        <f>[111]Series!$C139</f>
        <v>2.9382969974484641E-5</v>
      </c>
      <c r="DI34" s="4">
        <f>[112]Series!$C139</f>
        <v>2.9382969974484641E-5</v>
      </c>
      <c r="DJ34" s="4">
        <f>[113]Series!$C139</f>
        <v>2.9382969974484641E-5</v>
      </c>
      <c r="DK34" s="4">
        <f>[114]Series!$C139</f>
        <v>2.9382969974484641E-5</v>
      </c>
      <c r="DL34" s="4">
        <f>[115]Series!$C139</f>
        <v>2.9382969974484641E-5</v>
      </c>
      <c r="DM34" s="4">
        <f>[116]Series!$C139</f>
        <v>2.9382969974484641E-5</v>
      </c>
      <c r="DN34" s="4">
        <f>[117]Series!$C139</f>
        <v>2.9382969974484641E-5</v>
      </c>
      <c r="DO34" s="4">
        <f>[118]Series!$C139</f>
        <v>2.9382969974484641E-5</v>
      </c>
      <c r="DP34" s="4">
        <f>[119]Series!$C139</f>
        <v>2.9382969974484641E-5</v>
      </c>
      <c r="DQ34" s="4">
        <f>[120]Series!$C139</f>
        <v>2.9382969974484641E-5</v>
      </c>
      <c r="DR34">
        <f>[121]Series!$C139</f>
        <v>2.9382969974484641E-5</v>
      </c>
      <c r="DS34" s="4">
        <f>[122]Series!$C139</f>
        <v>2.9382969974484641E-5</v>
      </c>
      <c r="DT34" s="4">
        <f>[123]Series!$C139</f>
        <v>2.9382969974484641E-5</v>
      </c>
      <c r="DU34" s="4">
        <f>[124]Series!$C139</f>
        <v>2.9382969974484641E-5</v>
      </c>
      <c r="DV34" s="4">
        <f>[125]Series!$C139</f>
        <v>2.9382969974484641E-5</v>
      </c>
      <c r="DW34" s="4">
        <f>[114]Series!$C139</f>
        <v>2.9382969974484641E-5</v>
      </c>
      <c r="DX34" s="4">
        <f>[115]Series!$C139</f>
        <v>2.9382969974484641E-5</v>
      </c>
      <c r="DY34" s="4">
        <f>[116]Series!$C139</f>
        <v>2.9382969974484641E-5</v>
      </c>
      <c r="DZ34" s="4">
        <f>[126]Series!$C139</f>
        <v>2.9382969974484641E-5</v>
      </c>
      <c r="EA34" s="4">
        <f>[127]Series!$C139</f>
        <v>2.9382969974484641E-5</v>
      </c>
      <c r="EB34" s="4">
        <f>[128]Series!$C139</f>
        <v>2.9382969974484641E-5</v>
      </c>
      <c r="EC34" s="4">
        <f>[129]Series!$C139</f>
        <v>2.9382969974484641E-5</v>
      </c>
      <c r="ED34">
        <f>[130]Series!$C139</f>
        <v>2.9382969974484641E-5</v>
      </c>
      <c r="EE34" s="4">
        <f>[131]Series!$C139</f>
        <v>2.9382969974484641E-5</v>
      </c>
      <c r="EF34" s="4">
        <f>[132]Series!$C139</f>
        <v>2.9382969974484641E-5</v>
      </c>
      <c r="EG34" s="4">
        <f>[133]Series!$C139</f>
        <v>2.9382969974484641E-5</v>
      </c>
      <c r="EH34" s="4">
        <f>[134]Series!$C139</f>
        <v>2.9382969974484641E-5</v>
      </c>
      <c r="EI34" s="4">
        <f>[135]Series!$C139</f>
        <v>2.9382969974484641E-5</v>
      </c>
      <c r="EJ34" s="4">
        <f>[136]Series!$C139</f>
        <v>2.9382969974484641E-5</v>
      </c>
      <c r="EK34" s="4">
        <f>[137]Series!$C139</f>
        <v>2.9382969974484641E-5</v>
      </c>
      <c r="EL34" s="4">
        <f>[138]Series!$C139</f>
        <v>2.9382969974484641E-5</v>
      </c>
      <c r="EM34" s="4">
        <f>[139]Series!$C139</f>
        <v>2.9382969974484641E-5</v>
      </c>
      <c r="EN34" s="4">
        <f>[140]Series!$C139</f>
        <v>2.9382969974484641E-5</v>
      </c>
      <c r="EO34" s="4">
        <f>[141]Series!$C139</f>
        <v>2.9382969974484641E-5</v>
      </c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 x14ac:dyDescent="0.3">
      <c r="A35" s="1">
        <v>40452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>
        <f>[13]Series!$C140</f>
        <v>3.3511304742696123E-5</v>
      </c>
      <c r="O35" s="4">
        <f>[14]Series!$C140</f>
        <v>3.3400058915819887E-5</v>
      </c>
      <c r="P35" s="4">
        <f>[15]Series!$C140</f>
        <v>3.3333848846617773E-5</v>
      </c>
      <c r="Q35" s="4">
        <f>[16]Series!$C140</f>
        <v>3.3457097880067876E-5</v>
      </c>
      <c r="R35" s="4">
        <f>[17]Series!$C140</f>
        <v>3.3479028801732655E-5</v>
      </c>
      <c r="S35" s="4">
        <f>[18]Series!$C140</f>
        <v>3.3403544331433137E-5</v>
      </c>
      <c r="T35" s="4">
        <f>[19]Series!$C140</f>
        <v>3.3297715349452867E-5</v>
      </c>
      <c r="U35" s="4">
        <f>[20]Series!$C140</f>
        <v>3.3268916920795165E-5</v>
      </c>
      <c r="V35" s="4">
        <f>[21]Series!$C140</f>
        <v>3.3336951577180504E-5</v>
      </c>
      <c r="W35" s="4">
        <f>[22]Series!$C140</f>
        <v>3.3167012688864454E-5</v>
      </c>
      <c r="X35" s="4">
        <f>[23]Series!$C140</f>
        <v>3.2000696146322613E-5</v>
      </c>
      <c r="Y35" s="4">
        <f>[24]Series!$C140</f>
        <v>3.2104631328830275E-5</v>
      </c>
      <c r="Z35">
        <f>[25]Series!$C140</f>
        <v>3.1701507550688517E-5</v>
      </c>
      <c r="AA35" s="4">
        <f>[26]Series!$C140</f>
        <v>3.1713233062604195E-5</v>
      </c>
      <c r="AB35" s="4">
        <f>[27]Series!$C140</f>
        <v>3.1750802199215732E-5</v>
      </c>
      <c r="AC35" s="4">
        <f>[28]Series!$C140</f>
        <v>3.1995028313454325E-5</v>
      </c>
      <c r="AD35" s="4">
        <f>[29]Series!$C140</f>
        <v>3.1646350873835522E-5</v>
      </c>
      <c r="AE35" s="4">
        <f>[30]Series!$C140</f>
        <v>3.2045462899488288E-5</v>
      </c>
      <c r="AF35" s="4">
        <f>[31]Series!$C140</f>
        <v>3.1576815666540465E-5</v>
      </c>
      <c r="AG35" s="4">
        <f>[32]Series!$C140</f>
        <v>3.1598463467426565E-5</v>
      </c>
      <c r="AH35" s="4">
        <f>[33]Series!$C140</f>
        <v>3.1545616900038882E-5</v>
      </c>
      <c r="AI35" s="4">
        <f>[34]Series!$C140</f>
        <v>3.1551511542657168E-5</v>
      </c>
      <c r="AJ35" s="4">
        <f>[35]Series!$C140</f>
        <v>3.1644210632318476E-5</v>
      </c>
      <c r="AK35" s="4">
        <f>[36]Series!$C140</f>
        <v>3.1628468450548957E-5</v>
      </c>
      <c r="AL35" s="4">
        <f>[37]Series!$C140</f>
        <v>3.0383310300430869E-5</v>
      </c>
      <c r="AM35" s="4">
        <f>[38]Series!$C140</f>
        <v>3.0383310300430869E-5</v>
      </c>
      <c r="AN35" s="4">
        <f>[39]Series!$C140</f>
        <v>3.0383310300430869E-5</v>
      </c>
      <c r="AO35" s="4">
        <f>[40]Series!$C140</f>
        <v>3.0383310300430869E-5</v>
      </c>
      <c r="AP35" s="4">
        <f>[41]Series!$C140</f>
        <v>3.0383310300430869E-5</v>
      </c>
      <c r="AQ35" s="4">
        <f>[42]Series!$C140</f>
        <v>3.0383310300430869E-5</v>
      </c>
      <c r="AR35" s="4">
        <f>[43]Series!$C140</f>
        <v>3.0383310300430869E-5</v>
      </c>
      <c r="AS35" s="4">
        <f>[44]Series!$C140</f>
        <v>3.0383310300430869E-5</v>
      </c>
      <c r="AT35" s="4">
        <f>[45]Series!$C140</f>
        <v>3.0383310300430869E-5</v>
      </c>
      <c r="AU35" s="4">
        <f>[46]Series!$C140</f>
        <v>3.0383310300430869E-5</v>
      </c>
      <c r="AV35" s="4">
        <f>[47]Series!$C140</f>
        <v>3.0383310300430869E-5</v>
      </c>
      <c r="AW35" s="4">
        <f>[48]Series!$C140</f>
        <v>3.0383310300430869E-5</v>
      </c>
      <c r="AX35">
        <f>[49]Series!$C140</f>
        <v>3.0383310300430869E-5</v>
      </c>
      <c r="AY35" s="4">
        <f>[50]Series!$C140</f>
        <v>3.0383310300430869E-5</v>
      </c>
      <c r="AZ35" s="4">
        <f>[51]Series!$C140</f>
        <v>3.0383310300430869E-5</v>
      </c>
      <c r="BA35" s="4">
        <f>[52]Series!$C140</f>
        <v>3.0383310300430869E-5</v>
      </c>
      <c r="BB35" s="4">
        <f>[53]Series!$C140</f>
        <v>3.0383310300430869E-5</v>
      </c>
      <c r="BC35" s="4">
        <f>[54]Series!$C140</f>
        <v>3.0383310300430869E-5</v>
      </c>
      <c r="BD35" s="4">
        <f>[55]Series!$C140</f>
        <v>3.0383310300430869E-5</v>
      </c>
      <c r="BE35" s="4">
        <f>[56]Series!$C140</f>
        <v>3.0383310300430869E-5</v>
      </c>
      <c r="BF35" s="4">
        <f>[57]Series!$C140</f>
        <v>3.0383310300430869E-5</v>
      </c>
      <c r="BG35" s="4">
        <f>[58]Series!$C140</f>
        <v>3.0383310300430869E-5</v>
      </c>
      <c r="BH35" s="4">
        <f>[59]Series!$C140</f>
        <v>3.0383310300430869E-5</v>
      </c>
      <c r="BI35" s="4">
        <f>[60]Series!$C140</f>
        <v>3.0383310300430869E-5</v>
      </c>
      <c r="BJ35">
        <f>[61]Series!$C140</f>
        <v>3.0383310300430869E-5</v>
      </c>
      <c r="BK35" s="4">
        <f>[62]Series!$C140</f>
        <v>3.0383310300430869E-5</v>
      </c>
      <c r="BL35" s="4">
        <f>[63]Series!$C140</f>
        <v>3.0383310300430869E-5</v>
      </c>
      <c r="BM35" s="4">
        <f>[64]Series!$C140</f>
        <v>3.0383310300430869E-5</v>
      </c>
      <c r="BN35" s="4">
        <f>[65]Series!$C140</f>
        <v>3.0383310300430869E-5</v>
      </c>
      <c r="BO35" s="4">
        <f>[66]Series!$C140</f>
        <v>3.0383310300430869E-5</v>
      </c>
      <c r="BP35" s="4">
        <f>[67]Series!$C140</f>
        <v>3.0383310300430869E-5</v>
      </c>
      <c r="BQ35" s="4">
        <f>[68]Series!$C140</f>
        <v>3.0383310300430869E-5</v>
      </c>
      <c r="BR35" s="4">
        <f>[69]Series!$C140</f>
        <v>3.0383310300430869E-5</v>
      </c>
      <c r="BS35" s="4">
        <f>[70]Series!$C140</f>
        <v>3.0383310300430869E-5</v>
      </c>
      <c r="BT35" s="4">
        <f>[71]Series!$C140</f>
        <v>3.0383310300430869E-5</v>
      </c>
      <c r="BU35" s="4">
        <f>[72]Series!$C140</f>
        <v>3.0383310300430869E-5</v>
      </c>
      <c r="BV35">
        <f>[73]Series!$C140</f>
        <v>3.0383310300430869E-5</v>
      </c>
      <c r="BW35" s="4">
        <f>[74]Series!$C140</f>
        <v>3.0383310300430869E-5</v>
      </c>
      <c r="BX35" s="4">
        <f>[75]Series!$C140</f>
        <v>3.0383310300430869E-5</v>
      </c>
      <c r="BY35" s="4">
        <f>[76]Series!$C140</f>
        <v>3.0383310300430869E-5</v>
      </c>
      <c r="BZ35" s="4">
        <f>[77]Series!$C140</f>
        <v>3.0383310300430869E-5</v>
      </c>
      <c r="CA35" s="4">
        <f>[78]Series!$C140</f>
        <v>3.0383310300430869E-5</v>
      </c>
      <c r="CB35" s="4">
        <f>[79]Series!$C140</f>
        <v>3.0383310300430869E-5</v>
      </c>
      <c r="CC35" s="4">
        <f>[80]Series!$C140</f>
        <v>3.0383310300430869E-5</v>
      </c>
      <c r="CD35" s="4">
        <f>[81]Series!$C140</f>
        <v>3.0383310300430869E-5</v>
      </c>
      <c r="CE35" s="4">
        <f>[82]Series!$C140</f>
        <v>3.0383310300430869E-5</v>
      </c>
      <c r="CF35" s="4">
        <f>[83]Series!$C140</f>
        <v>3.0383310300430869E-5</v>
      </c>
      <c r="CG35" s="4">
        <f>[84]Series!$C140</f>
        <v>3.0383310300430869E-5</v>
      </c>
      <c r="CH35">
        <f>[85]Series!$C140</f>
        <v>3.0383310300430869E-5</v>
      </c>
      <c r="CI35" s="4">
        <f>[86]Series!$C140</f>
        <v>3.0383310300430869E-5</v>
      </c>
      <c r="CJ35" s="4">
        <f>[87]Series!$C140</f>
        <v>3.0383310300430869E-5</v>
      </c>
      <c r="CK35" s="4">
        <f>[88]Series!$C140</f>
        <v>3.0383310300430869E-5</v>
      </c>
      <c r="CL35" s="4">
        <f>[89]Series!$C140</f>
        <v>3.0383310300430869E-5</v>
      </c>
      <c r="CM35" s="4">
        <f>[90]Series!$C140</f>
        <v>3.0383310300430869E-5</v>
      </c>
      <c r="CN35" s="4">
        <f>[91]Series!$C140</f>
        <v>3.0383310300430869E-5</v>
      </c>
      <c r="CO35" s="4">
        <f>[92]Series!$C140</f>
        <v>3.0383310300430869E-5</v>
      </c>
      <c r="CP35" s="4">
        <f>[93]Series!$C140</f>
        <v>3.0383310300430869E-5</v>
      </c>
      <c r="CQ35" s="4">
        <f>[94]Series!$C140</f>
        <v>3.0383310300430869E-5</v>
      </c>
      <c r="CR35" s="4">
        <f>[95]Series!$C140</f>
        <v>3.0383310300430869E-5</v>
      </c>
      <c r="CS35" s="4">
        <f>[96]Series!$C140</f>
        <v>3.0383310300430869E-5</v>
      </c>
      <c r="CT35">
        <f>[97]Series!$C140</f>
        <v>3.0383310300430869E-5</v>
      </c>
      <c r="CU35" s="4">
        <f>[98]Series!$C140</f>
        <v>3.0383310300430869E-5</v>
      </c>
      <c r="CV35" s="4">
        <f>[99]Series!$C140</f>
        <v>3.0383310300430869E-5</v>
      </c>
      <c r="CW35" s="4">
        <f>[100]Series!$C140</f>
        <v>3.0383310300430869E-5</v>
      </c>
      <c r="CX35" s="4">
        <f>[101]Series!$C140</f>
        <v>3.0383310300430869E-5</v>
      </c>
      <c r="CY35" s="4">
        <f>[102]Series!$C140</f>
        <v>3.0383310300430869E-5</v>
      </c>
      <c r="CZ35" s="4">
        <f>[103]Series!$C140</f>
        <v>3.0383310300430869E-5</v>
      </c>
      <c r="DA35" s="4">
        <f>[104]Series!$C140</f>
        <v>3.0383310300430869E-5</v>
      </c>
      <c r="DB35" s="4">
        <f>[105]Series!$C140</f>
        <v>3.0383310300430869E-5</v>
      </c>
      <c r="DC35" s="4">
        <f>[106]Series!$C140</f>
        <v>3.0383310300430869E-5</v>
      </c>
      <c r="DD35" s="4">
        <f>[107]Series!$C140</f>
        <v>3.0383310300430869E-5</v>
      </c>
      <c r="DE35" s="4">
        <f>[108]Series!$C140</f>
        <v>3.0383310300430869E-5</v>
      </c>
      <c r="DF35">
        <f>[109]Series!$C140</f>
        <v>3.0383310300430869E-5</v>
      </c>
      <c r="DG35" s="4">
        <f>[110]Series!$C140</f>
        <v>3.0383310300430869E-5</v>
      </c>
      <c r="DH35" s="4">
        <f>[111]Series!$C140</f>
        <v>3.0383310300430869E-5</v>
      </c>
      <c r="DI35" s="4">
        <f>[112]Series!$C140</f>
        <v>3.0383310300430869E-5</v>
      </c>
      <c r="DJ35" s="4">
        <f>[113]Series!$C140</f>
        <v>3.0383310300430869E-5</v>
      </c>
      <c r="DK35" s="4">
        <f>[114]Series!$C140</f>
        <v>3.0383310300430869E-5</v>
      </c>
      <c r="DL35" s="4">
        <f>[115]Series!$C140</f>
        <v>3.0383310300430869E-5</v>
      </c>
      <c r="DM35" s="4">
        <f>[116]Series!$C140</f>
        <v>3.0383310300430869E-5</v>
      </c>
      <c r="DN35" s="4">
        <f>[117]Series!$C140</f>
        <v>3.0383310300430869E-5</v>
      </c>
      <c r="DO35" s="4">
        <f>[118]Series!$C140</f>
        <v>3.0383310300430869E-5</v>
      </c>
      <c r="DP35" s="4">
        <f>[119]Series!$C140</f>
        <v>3.0383310300430869E-5</v>
      </c>
      <c r="DQ35" s="4">
        <f>[120]Series!$C140</f>
        <v>3.0383310300430869E-5</v>
      </c>
      <c r="DR35">
        <f>[121]Series!$C140</f>
        <v>3.0383310300430869E-5</v>
      </c>
      <c r="DS35" s="4">
        <f>[122]Series!$C140</f>
        <v>3.0383310300430869E-5</v>
      </c>
      <c r="DT35" s="4">
        <f>[123]Series!$C140</f>
        <v>3.0383310300430869E-5</v>
      </c>
      <c r="DU35" s="4">
        <f>[124]Series!$C140</f>
        <v>3.0383310300430869E-5</v>
      </c>
      <c r="DV35" s="4">
        <f>[125]Series!$C140</f>
        <v>3.0383310300430869E-5</v>
      </c>
      <c r="DW35" s="4">
        <f>[114]Series!$C140</f>
        <v>3.0383310300430869E-5</v>
      </c>
      <c r="DX35" s="4">
        <f>[115]Series!$C140</f>
        <v>3.0383310300430869E-5</v>
      </c>
      <c r="DY35" s="4">
        <f>[116]Series!$C140</f>
        <v>3.0383310300430869E-5</v>
      </c>
      <c r="DZ35" s="4">
        <f>[126]Series!$C140</f>
        <v>3.0383310300430869E-5</v>
      </c>
      <c r="EA35" s="4">
        <f>[127]Series!$C140</f>
        <v>3.0383310300430869E-5</v>
      </c>
      <c r="EB35" s="4">
        <f>[128]Series!$C140</f>
        <v>3.0383310300430869E-5</v>
      </c>
      <c r="EC35" s="4">
        <f>[129]Series!$C140</f>
        <v>3.0383310300430869E-5</v>
      </c>
      <c r="ED35">
        <f>[130]Series!$C140</f>
        <v>3.0383310300430869E-5</v>
      </c>
      <c r="EE35" s="4">
        <f>[131]Series!$C140</f>
        <v>3.0383310300430869E-5</v>
      </c>
      <c r="EF35" s="4">
        <f>[132]Series!$C140</f>
        <v>3.0383310300430869E-5</v>
      </c>
      <c r="EG35" s="4">
        <f>[133]Series!$C140</f>
        <v>3.0383310300430869E-5</v>
      </c>
      <c r="EH35" s="4">
        <f>[134]Series!$C140</f>
        <v>3.0383310300430869E-5</v>
      </c>
      <c r="EI35" s="4">
        <f>[135]Series!$C140</f>
        <v>3.0383310300430869E-5</v>
      </c>
      <c r="EJ35" s="4">
        <f>[136]Series!$C140</f>
        <v>3.0383310300430869E-5</v>
      </c>
      <c r="EK35" s="4">
        <f>[137]Series!$C140</f>
        <v>3.0383310300430869E-5</v>
      </c>
      <c r="EL35" s="4">
        <f>[138]Series!$C140</f>
        <v>3.0383310300430869E-5</v>
      </c>
      <c r="EM35" s="4">
        <f>[139]Series!$C140</f>
        <v>3.0383310300430869E-5</v>
      </c>
      <c r="EN35" s="4">
        <f>[140]Series!$C140</f>
        <v>3.0383310300430869E-5</v>
      </c>
      <c r="EO35" s="4">
        <f>[141]Series!$C140</f>
        <v>3.0383310300430869E-5</v>
      </c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 x14ac:dyDescent="0.3">
      <c r="A36" s="1">
        <v>40483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>
        <f>[13]Series!$C141</f>
        <v>3.3550378683134142E-5</v>
      </c>
      <c r="O36" s="4">
        <f>[14]Series!$C141</f>
        <v>3.3452008378054202E-5</v>
      </c>
      <c r="P36" s="4">
        <f>[15]Series!$C141</f>
        <v>3.3382649862944314E-5</v>
      </c>
      <c r="Q36" s="4">
        <f>[16]Series!$C141</f>
        <v>3.3444396781685023E-5</v>
      </c>
      <c r="R36" s="4">
        <f>[17]Series!$C141</f>
        <v>3.3827789977150501E-5</v>
      </c>
      <c r="S36" s="4">
        <f>[18]Series!$C141</f>
        <v>3.3771882719878257E-5</v>
      </c>
      <c r="T36" s="4">
        <f>[19]Series!$C141</f>
        <v>3.3706092208048033E-5</v>
      </c>
      <c r="U36" s="4">
        <f>[20]Series!$C141</f>
        <v>3.3688497558050337E-5</v>
      </c>
      <c r="V36" s="4">
        <f>[21]Series!$C141</f>
        <v>3.3740395529750979E-5</v>
      </c>
      <c r="W36" s="4">
        <f>[22]Series!$C141</f>
        <v>3.3558365991354261E-5</v>
      </c>
      <c r="X36" s="4">
        <f>[23]Series!$C141</f>
        <v>3.3110663604106351E-5</v>
      </c>
      <c r="Y36" s="4">
        <f>[24]Series!$C141</f>
        <v>3.1015565153179362E-5</v>
      </c>
      <c r="Z36">
        <f>[25]Series!$C141</f>
        <v>3.0280988027042324E-5</v>
      </c>
      <c r="AA36" s="4">
        <f>[26]Series!$C141</f>
        <v>3.0290281973813754E-5</v>
      </c>
      <c r="AB36" s="4">
        <f>[27]Series!$C141</f>
        <v>3.0382932670918065E-5</v>
      </c>
      <c r="AC36" s="4">
        <f>[28]Series!$C141</f>
        <v>3.108827437401261E-5</v>
      </c>
      <c r="AD36" s="4">
        <f>[29]Series!$C141</f>
        <v>3.0162196153464226E-5</v>
      </c>
      <c r="AE36" s="4">
        <f>[30]Series!$C141</f>
        <v>3.1162146075077033E-5</v>
      </c>
      <c r="AF36" s="4">
        <f>[31]Series!$C141</f>
        <v>3.0056460141488221E-5</v>
      </c>
      <c r="AG36" s="4">
        <f>[32]Series!$C141</f>
        <v>3.0090722942390839E-5</v>
      </c>
      <c r="AH36" s="4">
        <f>[33]Series!$C141</f>
        <v>2.9950148198991236E-5</v>
      </c>
      <c r="AI36" s="4">
        <f>[34]Series!$C141</f>
        <v>2.9961701248653529E-5</v>
      </c>
      <c r="AJ36" s="4">
        <f>[35]Series!$C141</f>
        <v>3.0119255808711423E-5</v>
      </c>
      <c r="AK36" s="4">
        <f>[36]Series!$C141</f>
        <v>3.0116603836624722E-5</v>
      </c>
      <c r="AL36" s="4">
        <f>[37]Series!$C141</f>
        <v>2.8795611499126469E-5</v>
      </c>
      <c r="AM36" s="4">
        <f>[38]Series!$C141</f>
        <v>2.8795611499126469E-5</v>
      </c>
      <c r="AN36" s="4">
        <f>[39]Series!$C141</f>
        <v>2.8795611499126469E-5</v>
      </c>
      <c r="AO36" s="4">
        <f>[40]Series!$C141</f>
        <v>2.8795611499126469E-5</v>
      </c>
      <c r="AP36" s="4">
        <f>[41]Series!$C141</f>
        <v>2.8795611499126469E-5</v>
      </c>
      <c r="AQ36" s="4">
        <f>[42]Series!$C141</f>
        <v>2.8795611499126469E-5</v>
      </c>
      <c r="AR36" s="4">
        <f>[43]Series!$C141</f>
        <v>2.8795611499126469E-5</v>
      </c>
      <c r="AS36" s="4">
        <f>[44]Series!$C141</f>
        <v>2.8795611499126469E-5</v>
      </c>
      <c r="AT36" s="4">
        <f>[45]Series!$C141</f>
        <v>2.8795611499126469E-5</v>
      </c>
      <c r="AU36" s="4">
        <f>[46]Series!$C141</f>
        <v>2.8795611499126469E-5</v>
      </c>
      <c r="AV36" s="4">
        <f>[47]Series!$C141</f>
        <v>2.8795611499126469E-5</v>
      </c>
      <c r="AW36" s="4">
        <f>[48]Series!$C141</f>
        <v>2.8795611499126469E-5</v>
      </c>
      <c r="AX36">
        <f>[49]Series!$C141</f>
        <v>2.8795611499126469E-5</v>
      </c>
      <c r="AY36" s="4">
        <f>[50]Series!$C141</f>
        <v>2.8795611499126469E-5</v>
      </c>
      <c r="AZ36" s="4">
        <f>[51]Series!$C141</f>
        <v>2.8795611499126469E-5</v>
      </c>
      <c r="BA36" s="4">
        <f>[52]Series!$C141</f>
        <v>2.8795611499126469E-5</v>
      </c>
      <c r="BB36" s="4">
        <f>[53]Series!$C141</f>
        <v>2.8795611499126469E-5</v>
      </c>
      <c r="BC36" s="4">
        <f>[54]Series!$C141</f>
        <v>2.8795611499126469E-5</v>
      </c>
      <c r="BD36" s="4">
        <f>[55]Series!$C141</f>
        <v>2.8795611499126469E-5</v>
      </c>
      <c r="BE36" s="4">
        <f>[56]Series!$C141</f>
        <v>2.8795611499126469E-5</v>
      </c>
      <c r="BF36" s="4">
        <f>[57]Series!$C141</f>
        <v>2.8795611499126469E-5</v>
      </c>
      <c r="BG36" s="4">
        <f>[58]Series!$C141</f>
        <v>2.8795611499126469E-5</v>
      </c>
      <c r="BH36" s="4">
        <f>[59]Series!$C141</f>
        <v>2.8795611499126469E-5</v>
      </c>
      <c r="BI36" s="4">
        <f>[60]Series!$C141</f>
        <v>2.8795611499126469E-5</v>
      </c>
      <c r="BJ36">
        <f>[61]Series!$C141</f>
        <v>2.8795611499126469E-5</v>
      </c>
      <c r="BK36" s="4">
        <f>[62]Series!$C141</f>
        <v>2.8795611499126469E-5</v>
      </c>
      <c r="BL36" s="4">
        <f>[63]Series!$C141</f>
        <v>2.8795611499126469E-5</v>
      </c>
      <c r="BM36" s="4">
        <f>[64]Series!$C141</f>
        <v>2.8795611499126469E-5</v>
      </c>
      <c r="BN36" s="4">
        <f>[65]Series!$C141</f>
        <v>2.8795611499126469E-5</v>
      </c>
      <c r="BO36" s="4">
        <f>[66]Series!$C141</f>
        <v>2.8795611499126469E-5</v>
      </c>
      <c r="BP36" s="4">
        <f>[67]Series!$C141</f>
        <v>2.8795611499126469E-5</v>
      </c>
      <c r="BQ36" s="4">
        <f>[68]Series!$C141</f>
        <v>2.8795611499126469E-5</v>
      </c>
      <c r="BR36" s="4">
        <f>[69]Series!$C141</f>
        <v>2.8795611499126469E-5</v>
      </c>
      <c r="BS36" s="4">
        <f>[70]Series!$C141</f>
        <v>2.8795611499126469E-5</v>
      </c>
      <c r="BT36" s="4">
        <f>[71]Series!$C141</f>
        <v>2.8795611499126469E-5</v>
      </c>
      <c r="BU36" s="4">
        <f>[72]Series!$C141</f>
        <v>2.8795611499126469E-5</v>
      </c>
      <c r="BV36">
        <f>[73]Series!$C141</f>
        <v>2.8795611499126469E-5</v>
      </c>
      <c r="BW36" s="4">
        <f>[74]Series!$C141</f>
        <v>2.8795611499126469E-5</v>
      </c>
      <c r="BX36" s="4">
        <f>[75]Series!$C141</f>
        <v>2.8795611499126469E-5</v>
      </c>
      <c r="BY36" s="4">
        <f>[76]Series!$C141</f>
        <v>2.8795611499126469E-5</v>
      </c>
      <c r="BZ36" s="4">
        <f>[77]Series!$C141</f>
        <v>2.8795611499126469E-5</v>
      </c>
      <c r="CA36" s="4">
        <f>[78]Series!$C141</f>
        <v>2.8795611499126469E-5</v>
      </c>
      <c r="CB36" s="4">
        <f>[79]Series!$C141</f>
        <v>2.8795611499126469E-5</v>
      </c>
      <c r="CC36" s="4">
        <f>[80]Series!$C141</f>
        <v>2.8795611499126469E-5</v>
      </c>
      <c r="CD36" s="4">
        <f>[81]Series!$C141</f>
        <v>2.8795611499126469E-5</v>
      </c>
      <c r="CE36" s="4">
        <f>[82]Series!$C141</f>
        <v>2.8795611499126469E-5</v>
      </c>
      <c r="CF36" s="4">
        <f>[83]Series!$C141</f>
        <v>2.8795611499126469E-5</v>
      </c>
      <c r="CG36" s="4">
        <f>[84]Series!$C141</f>
        <v>2.8795611499126469E-5</v>
      </c>
      <c r="CH36">
        <f>[85]Series!$C141</f>
        <v>2.8795611499126469E-5</v>
      </c>
      <c r="CI36" s="4">
        <f>[86]Series!$C141</f>
        <v>2.8795611499126469E-5</v>
      </c>
      <c r="CJ36" s="4">
        <f>[87]Series!$C141</f>
        <v>2.8795611499126469E-5</v>
      </c>
      <c r="CK36" s="4">
        <f>[88]Series!$C141</f>
        <v>2.8795611499126469E-5</v>
      </c>
      <c r="CL36" s="4">
        <f>[89]Series!$C141</f>
        <v>2.8795611499126469E-5</v>
      </c>
      <c r="CM36" s="4">
        <f>[90]Series!$C141</f>
        <v>2.8795611499126469E-5</v>
      </c>
      <c r="CN36" s="4">
        <f>[91]Series!$C141</f>
        <v>2.8795611499126469E-5</v>
      </c>
      <c r="CO36" s="4">
        <f>[92]Series!$C141</f>
        <v>2.8795611499126469E-5</v>
      </c>
      <c r="CP36" s="4">
        <f>[93]Series!$C141</f>
        <v>2.8795611499126469E-5</v>
      </c>
      <c r="CQ36" s="4">
        <f>[94]Series!$C141</f>
        <v>2.8795611499126469E-5</v>
      </c>
      <c r="CR36" s="4">
        <f>[95]Series!$C141</f>
        <v>2.8795611499126469E-5</v>
      </c>
      <c r="CS36" s="4">
        <f>[96]Series!$C141</f>
        <v>2.8795611499126469E-5</v>
      </c>
      <c r="CT36">
        <f>[97]Series!$C141</f>
        <v>2.8795611499126469E-5</v>
      </c>
      <c r="CU36" s="4">
        <f>[98]Series!$C141</f>
        <v>2.8795611499126469E-5</v>
      </c>
      <c r="CV36" s="4">
        <f>[99]Series!$C141</f>
        <v>2.8795611499126469E-5</v>
      </c>
      <c r="CW36" s="4">
        <f>[100]Series!$C141</f>
        <v>2.8795611499126469E-5</v>
      </c>
      <c r="CX36" s="4">
        <f>[101]Series!$C141</f>
        <v>2.8795611499126469E-5</v>
      </c>
      <c r="CY36" s="4">
        <f>[102]Series!$C141</f>
        <v>2.8795611499126469E-5</v>
      </c>
      <c r="CZ36" s="4">
        <f>[103]Series!$C141</f>
        <v>2.8795611499126469E-5</v>
      </c>
      <c r="DA36" s="4">
        <f>[104]Series!$C141</f>
        <v>2.8795611499126469E-5</v>
      </c>
      <c r="DB36" s="4">
        <f>[105]Series!$C141</f>
        <v>2.8795611499126469E-5</v>
      </c>
      <c r="DC36" s="4">
        <f>[106]Series!$C141</f>
        <v>2.8795611499126469E-5</v>
      </c>
      <c r="DD36" s="4">
        <f>[107]Series!$C141</f>
        <v>2.8795611499126469E-5</v>
      </c>
      <c r="DE36" s="4">
        <f>[108]Series!$C141</f>
        <v>2.8795611499126469E-5</v>
      </c>
      <c r="DF36">
        <f>[109]Series!$C141</f>
        <v>2.8795611499126469E-5</v>
      </c>
      <c r="DG36" s="4">
        <f>[110]Series!$C141</f>
        <v>2.8795611499126469E-5</v>
      </c>
      <c r="DH36" s="4">
        <f>[111]Series!$C141</f>
        <v>2.8795611499126469E-5</v>
      </c>
      <c r="DI36" s="4">
        <f>[112]Series!$C141</f>
        <v>2.8795611499126469E-5</v>
      </c>
      <c r="DJ36" s="4">
        <f>[113]Series!$C141</f>
        <v>2.8795611499126469E-5</v>
      </c>
      <c r="DK36" s="4">
        <f>[114]Series!$C141</f>
        <v>2.8795611499126469E-5</v>
      </c>
      <c r="DL36" s="4">
        <f>[115]Series!$C141</f>
        <v>2.8795611499126469E-5</v>
      </c>
      <c r="DM36" s="4">
        <f>[116]Series!$C141</f>
        <v>2.8795611499126469E-5</v>
      </c>
      <c r="DN36" s="4">
        <f>[117]Series!$C141</f>
        <v>2.8795611499126469E-5</v>
      </c>
      <c r="DO36" s="4">
        <f>[118]Series!$C141</f>
        <v>2.8795611499126469E-5</v>
      </c>
      <c r="DP36" s="4">
        <f>[119]Series!$C141</f>
        <v>2.8795611499126469E-5</v>
      </c>
      <c r="DQ36" s="4">
        <f>[120]Series!$C141</f>
        <v>2.8795611499126469E-5</v>
      </c>
      <c r="DR36">
        <f>[121]Series!$C141</f>
        <v>2.8795611499126469E-5</v>
      </c>
      <c r="DS36" s="4">
        <f>[122]Series!$C141</f>
        <v>2.8795611499126466E-5</v>
      </c>
      <c r="DT36" s="4">
        <f>[123]Series!$C141</f>
        <v>2.8795611499126469E-5</v>
      </c>
      <c r="DU36" s="4">
        <f>[124]Series!$C141</f>
        <v>2.8795611499126469E-5</v>
      </c>
      <c r="DV36" s="4">
        <f>[125]Series!$C141</f>
        <v>2.8795611499126469E-5</v>
      </c>
      <c r="DW36" s="4">
        <f>[114]Series!$C141</f>
        <v>2.8795611499126469E-5</v>
      </c>
      <c r="DX36" s="4">
        <f>[115]Series!$C141</f>
        <v>2.8795611499126469E-5</v>
      </c>
      <c r="DY36" s="4">
        <f>[116]Series!$C141</f>
        <v>2.8795611499126469E-5</v>
      </c>
      <c r="DZ36" s="4">
        <f>[126]Series!$C141</f>
        <v>2.8795611499126469E-5</v>
      </c>
      <c r="EA36" s="4">
        <f>[127]Series!$C141</f>
        <v>2.8795611499126469E-5</v>
      </c>
      <c r="EB36" s="4">
        <f>[128]Series!$C141</f>
        <v>2.8795611499126469E-5</v>
      </c>
      <c r="EC36" s="4">
        <f>[129]Series!$C141</f>
        <v>2.8795611499126469E-5</v>
      </c>
      <c r="ED36">
        <f>[130]Series!$C141</f>
        <v>2.8795611499126469E-5</v>
      </c>
      <c r="EE36" s="4">
        <f>[131]Series!$C141</f>
        <v>2.8795611499126469E-5</v>
      </c>
      <c r="EF36" s="4">
        <f>[132]Series!$C141</f>
        <v>2.8795611499126469E-5</v>
      </c>
      <c r="EG36" s="4">
        <f>[133]Series!$C141</f>
        <v>2.8795611499126469E-5</v>
      </c>
      <c r="EH36" s="4">
        <f>[134]Series!$C141</f>
        <v>2.8795611499126469E-5</v>
      </c>
      <c r="EI36" s="4">
        <f>[135]Series!$C141</f>
        <v>2.8795611499126469E-5</v>
      </c>
      <c r="EJ36" s="4">
        <f>[136]Series!$C141</f>
        <v>2.8795611499126469E-5</v>
      </c>
      <c r="EK36" s="4">
        <f>[137]Series!$C141</f>
        <v>2.8795611499126469E-5</v>
      </c>
      <c r="EL36" s="4">
        <f>[138]Series!$C141</f>
        <v>2.8795611499126469E-5</v>
      </c>
      <c r="EM36" s="4">
        <f>[139]Series!$C141</f>
        <v>2.8795611499126469E-5</v>
      </c>
      <c r="EN36" s="4">
        <f>[140]Series!$C141</f>
        <v>2.8795611499126469E-5</v>
      </c>
      <c r="EO36" s="4">
        <f>[141]Series!$C141</f>
        <v>2.8795611499126469E-5</v>
      </c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 x14ac:dyDescent="0.3">
      <c r="A37" s="1">
        <v>40513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>[13]Series!$C142</f>
        <v>3.3589664234772843E-5</v>
      </c>
      <c r="O37" s="4">
        <f>[14]Series!$C142</f>
        <v>3.3519239751693815E-5</v>
      </c>
      <c r="P37" s="4">
        <f>[15]Series!$C142</f>
        <v>3.3474092934196788E-5</v>
      </c>
      <c r="Q37" s="4">
        <f>[16]Series!$C142</f>
        <v>3.3537221050584827E-5</v>
      </c>
      <c r="R37" s="4">
        <f>[17]Series!$C142</f>
        <v>3.3580969150034578E-5</v>
      </c>
      <c r="S37" s="4">
        <f>[18]Series!$C142</f>
        <v>3.3332921876006263E-5</v>
      </c>
      <c r="T37" s="4">
        <f>[19]Series!$C142</f>
        <v>3.3273239901743407E-5</v>
      </c>
      <c r="U37" s="4">
        <f>[20]Series!$C142</f>
        <v>3.3257031047233778E-5</v>
      </c>
      <c r="V37" s="4">
        <f>[21]Series!$C142</f>
        <v>3.3299674765632821E-5</v>
      </c>
      <c r="W37" s="4">
        <f>[22]Series!$C142</f>
        <v>3.318272898700731E-5</v>
      </c>
      <c r="X37" s="4">
        <f>[23]Series!$C142</f>
        <v>3.2683038417531958E-5</v>
      </c>
      <c r="Y37" s="4">
        <f>[24]Series!$C142</f>
        <v>3.1885639897016766E-5</v>
      </c>
      <c r="Z37">
        <f>[25]Series!$C142</f>
        <v>2.9863719314180053E-5</v>
      </c>
      <c r="AA37" s="4">
        <f>[26]Series!$C142</f>
        <v>2.9869696258315628E-5</v>
      </c>
      <c r="AB37" s="4">
        <f>[27]Series!$C142</f>
        <v>2.9962408985841855E-5</v>
      </c>
      <c r="AC37" s="4">
        <f>[28]Series!$C142</f>
        <v>3.0631279480907267E-5</v>
      </c>
      <c r="AD37" s="4">
        <f>[29]Series!$C142</f>
        <v>2.9673894057220424E-5</v>
      </c>
      <c r="AE37" s="4">
        <f>[30]Series!$C142</f>
        <v>3.0725122899195623E-5</v>
      </c>
      <c r="AF37" s="4">
        <f>[31]Series!$C142</f>
        <v>2.9570287732283356E-5</v>
      </c>
      <c r="AG37" s="4">
        <f>[32]Series!$C142</f>
        <v>2.9623117019180754E-5</v>
      </c>
      <c r="AH37" s="4">
        <f>[33]Series!$C142</f>
        <v>2.9467850485109649E-5</v>
      </c>
      <c r="AI37" s="4">
        <f>[34]Series!$C142</f>
        <v>2.9476149248074474E-5</v>
      </c>
      <c r="AJ37" s="4">
        <f>[35]Series!$C142</f>
        <v>2.9636375245052173E-5</v>
      </c>
      <c r="AK37" s="4">
        <f>[36]Series!$C142</f>
        <v>2.9638614719174197E-5</v>
      </c>
      <c r="AL37" s="4">
        <f>[37]Series!$C142</f>
        <v>2.8424882211222248E-5</v>
      </c>
      <c r="AM37" s="4">
        <f>[38]Series!$C142</f>
        <v>2.8424882211222248E-5</v>
      </c>
      <c r="AN37" s="4">
        <f>[39]Series!$C142</f>
        <v>2.8424882211222248E-5</v>
      </c>
      <c r="AO37" s="4">
        <f>[40]Series!$C142</f>
        <v>2.8424882211222248E-5</v>
      </c>
      <c r="AP37" s="4">
        <f>[41]Series!$C142</f>
        <v>2.8424882211222248E-5</v>
      </c>
      <c r="AQ37" s="4">
        <f>[42]Series!$C142</f>
        <v>2.8424882211222248E-5</v>
      </c>
      <c r="AR37" s="4">
        <f>[43]Series!$C142</f>
        <v>2.8424882211222248E-5</v>
      </c>
      <c r="AS37" s="4">
        <f>[44]Series!$C142</f>
        <v>2.8424882211222248E-5</v>
      </c>
      <c r="AT37" s="4">
        <f>[45]Series!$C142</f>
        <v>2.8424882211222248E-5</v>
      </c>
      <c r="AU37" s="4">
        <f>[46]Series!$C142</f>
        <v>2.8424882211222248E-5</v>
      </c>
      <c r="AV37" s="4">
        <f>[47]Series!$C142</f>
        <v>2.8424882211222248E-5</v>
      </c>
      <c r="AW37" s="4">
        <f>[48]Series!$C142</f>
        <v>2.8424882211222248E-5</v>
      </c>
      <c r="AX37">
        <f>[49]Series!$C142</f>
        <v>2.8424882211222248E-5</v>
      </c>
      <c r="AY37" s="4">
        <f>[50]Series!$C142</f>
        <v>2.8424882211222248E-5</v>
      </c>
      <c r="AZ37" s="4">
        <f>[51]Series!$C142</f>
        <v>2.8424882211222248E-5</v>
      </c>
      <c r="BA37" s="4">
        <f>[52]Series!$C142</f>
        <v>2.8424882211222248E-5</v>
      </c>
      <c r="BB37" s="4">
        <f>[53]Series!$C142</f>
        <v>2.8424882211222248E-5</v>
      </c>
      <c r="BC37" s="4">
        <f>[54]Series!$C142</f>
        <v>2.8424882211222248E-5</v>
      </c>
      <c r="BD37" s="4">
        <f>[55]Series!$C142</f>
        <v>2.8424882211222248E-5</v>
      </c>
      <c r="BE37" s="4">
        <f>[56]Series!$C142</f>
        <v>2.8424882211222248E-5</v>
      </c>
      <c r="BF37" s="4">
        <f>[57]Series!$C142</f>
        <v>2.8424882211222248E-5</v>
      </c>
      <c r="BG37" s="4">
        <f>[58]Series!$C142</f>
        <v>2.8424882211222248E-5</v>
      </c>
      <c r="BH37" s="4">
        <f>[59]Series!$C142</f>
        <v>2.8424882211222248E-5</v>
      </c>
      <c r="BI37" s="4">
        <f>[60]Series!$C142</f>
        <v>2.8424882211222248E-5</v>
      </c>
      <c r="BJ37">
        <f>[61]Series!$C142</f>
        <v>2.8424882211222248E-5</v>
      </c>
      <c r="BK37" s="4">
        <f>[62]Series!$C142</f>
        <v>2.8424882211222248E-5</v>
      </c>
      <c r="BL37" s="4">
        <f>[63]Series!$C142</f>
        <v>2.8424882211222248E-5</v>
      </c>
      <c r="BM37" s="4">
        <f>[64]Series!$C142</f>
        <v>2.8424882211222248E-5</v>
      </c>
      <c r="BN37" s="4">
        <f>[65]Series!$C142</f>
        <v>2.8424882211222248E-5</v>
      </c>
      <c r="BO37" s="4">
        <f>[66]Series!$C142</f>
        <v>2.8424882211222248E-5</v>
      </c>
      <c r="BP37" s="4">
        <f>[67]Series!$C142</f>
        <v>2.8424882211222248E-5</v>
      </c>
      <c r="BQ37" s="4">
        <f>[68]Series!$C142</f>
        <v>2.8424882211222248E-5</v>
      </c>
      <c r="BR37" s="4">
        <f>[69]Series!$C142</f>
        <v>2.8424882211222248E-5</v>
      </c>
      <c r="BS37" s="4">
        <f>[70]Series!$C142</f>
        <v>2.8424882211222248E-5</v>
      </c>
      <c r="BT37" s="4">
        <f>[71]Series!$C142</f>
        <v>2.8424882211222248E-5</v>
      </c>
      <c r="BU37" s="4">
        <f>[72]Series!$C142</f>
        <v>2.8424882211222248E-5</v>
      </c>
      <c r="BV37">
        <f>[73]Series!$C142</f>
        <v>2.8424882211222248E-5</v>
      </c>
      <c r="BW37" s="4">
        <f>[74]Series!$C142</f>
        <v>2.8424882211222248E-5</v>
      </c>
      <c r="BX37" s="4">
        <f>[75]Series!$C142</f>
        <v>2.8424882211222248E-5</v>
      </c>
      <c r="BY37" s="4">
        <f>[76]Series!$C142</f>
        <v>2.8424882211222248E-5</v>
      </c>
      <c r="BZ37" s="4">
        <f>[77]Series!$C142</f>
        <v>2.8424882211222248E-5</v>
      </c>
      <c r="CA37" s="4">
        <f>[78]Series!$C142</f>
        <v>2.8424882211222248E-5</v>
      </c>
      <c r="CB37" s="4">
        <f>[79]Series!$C142</f>
        <v>2.8424882211222248E-5</v>
      </c>
      <c r="CC37" s="4">
        <f>[80]Series!$C142</f>
        <v>2.8424882211222248E-5</v>
      </c>
      <c r="CD37" s="4">
        <f>[81]Series!$C142</f>
        <v>2.8424882211222248E-5</v>
      </c>
      <c r="CE37" s="4">
        <f>[82]Series!$C142</f>
        <v>2.8424882211222248E-5</v>
      </c>
      <c r="CF37" s="4">
        <f>[83]Series!$C142</f>
        <v>2.8424882211222248E-5</v>
      </c>
      <c r="CG37" s="4">
        <f>[84]Series!$C142</f>
        <v>2.8424882211222248E-5</v>
      </c>
      <c r="CH37">
        <f>[85]Series!$C142</f>
        <v>2.8424882211222248E-5</v>
      </c>
      <c r="CI37" s="4">
        <f>[86]Series!$C142</f>
        <v>2.8424882211222248E-5</v>
      </c>
      <c r="CJ37" s="4">
        <f>[87]Series!$C142</f>
        <v>2.8424882211222248E-5</v>
      </c>
      <c r="CK37" s="4">
        <f>[88]Series!$C142</f>
        <v>2.8424882211222248E-5</v>
      </c>
      <c r="CL37" s="4">
        <f>[89]Series!$C142</f>
        <v>2.8424882211222248E-5</v>
      </c>
      <c r="CM37" s="4">
        <f>[90]Series!$C142</f>
        <v>2.8424882211222248E-5</v>
      </c>
      <c r="CN37" s="4">
        <f>[91]Series!$C142</f>
        <v>2.8424882211222248E-5</v>
      </c>
      <c r="CO37" s="4">
        <f>[92]Series!$C142</f>
        <v>2.8424882211222248E-5</v>
      </c>
      <c r="CP37" s="4">
        <f>[93]Series!$C142</f>
        <v>2.8424882211222248E-5</v>
      </c>
      <c r="CQ37" s="4">
        <f>[94]Series!$C142</f>
        <v>2.8424882211222248E-5</v>
      </c>
      <c r="CR37" s="4">
        <f>[95]Series!$C142</f>
        <v>2.8424882211222248E-5</v>
      </c>
      <c r="CS37" s="4">
        <f>[96]Series!$C142</f>
        <v>2.8424882211222248E-5</v>
      </c>
      <c r="CT37">
        <f>[97]Series!$C142</f>
        <v>2.8424882211222248E-5</v>
      </c>
      <c r="CU37" s="4">
        <f>[98]Series!$C142</f>
        <v>2.8424882211222248E-5</v>
      </c>
      <c r="CV37" s="4">
        <f>[99]Series!$C142</f>
        <v>2.8424882211222248E-5</v>
      </c>
      <c r="CW37" s="4">
        <f>[100]Series!$C142</f>
        <v>2.8424882211222248E-5</v>
      </c>
      <c r="CX37" s="4">
        <f>[101]Series!$C142</f>
        <v>2.8424882211222248E-5</v>
      </c>
      <c r="CY37" s="4">
        <f>[102]Series!$C142</f>
        <v>2.8424882211222248E-5</v>
      </c>
      <c r="CZ37" s="4">
        <f>[103]Series!$C142</f>
        <v>2.8424882211222248E-5</v>
      </c>
      <c r="DA37" s="4">
        <f>[104]Series!$C142</f>
        <v>2.8424882211222248E-5</v>
      </c>
      <c r="DB37" s="4">
        <f>[105]Series!$C142</f>
        <v>2.8424882211222248E-5</v>
      </c>
      <c r="DC37" s="4">
        <f>[106]Series!$C142</f>
        <v>2.8424882211222248E-5</v>
      </c>
      <c r="DD37" s="4">
        <f>[107]Series!$C142</f>
        <v>2.8424882211222248E-5</v>
      </c>
      <c r="DE37" s="4">
        <f>[108]Series!$C142</f>
        <v>2.8424882211222248E-5</v>
      </c>
      <c r="DF37">
        <f>[109]Series!$C142</f>
        <v>2.8424882211222248E-5</v>
      </c>
      <c r="DG37" s="4">
        <f>[110]Series!$C142</f>
        <v>2.8424882211222248E-5</v>
      </c>
      <c r="DH37" s="4">
        <f>[111]Series!$C142</f>
        <v>2.8424882211222248E-5</v>
      </c>
      <c r="DI37" s="4">
        <f>[112]Series!$C142</f>
        <v>2.8424882211222248E-5</v>
      </c>
      <c r="DJ37" s="4">
        <f>[113]Series!$C142</f>
        <v>2.8424882211222248E-5</v>
      </c>
      <c r="DK37" s="4">
        <f>[114]Series!$C142</f>
        <v>2.8424882211222248E-5</v>
      </c>
      <c r="DL37" s="4">
        <f>[115]Series!$C142</f>
        <v>2.8424882211222248E-5</v>
      </c>
      <c r="DM37" s="4">
        <f>[116]Series!$C142</f>
        <v>2.8424882211222248E-5</v>
      </c>
      <c r="DN37" s="4">
        <f>[117]Series!$C142</f>
        <v>2.8424882211222248E-5</v>
      </c>
      <c r="DO37" s="4">
        <f>[118]Series!$C142</f>
        <v>2.8424882211222248E-5</v>
      </c>
      <c r="DP37" s="4">
        <f>[119]Series!$C142</f>
        <v>2.8424882211222248E-5</v>
      </c>
      <c r="DQ37" s="4">
        <f>[120]Series!$C142</f>
        <v>2.8424882211222248E-5</v>
      </c>
      <c r="DR37">
        <f>[121]Series!$C142</f>
        <v>2.8424882211222248E-5</v>
      </c>
      <c r="DS37" s="4">
        <f>[122]Series!$C142</f>
        <v>2.8424882211222248E-5</v>
      </c>
      <c r="DT37" s="4">
        <f>[123]Series!$C142</f>
        <v>2.8424882211222248E-5</v>
      </c>
      <c r="DU37" s="4">
        <f>[124]Series!$C142</f>
        <v>2.8424882211222248E-5</v>
      </c>
      <c r="DV37" s="4">
        <f>[125]Series!$C142</f>
        <v>2.8424882211222248E-5</v>
      </c>
      <c r="DW37" s="4">
        <f>[114]Series!$C142</f>
        <v>2.8424882211222248E-5</v>
      </c>
      <c r="DX37" s="4">
        <f>[115]Series!$C142</f>
        <v>2.8424882211222248E-5</v>
      </c>
      <c r="DY37" s="4">
        <f>[116]Series!$C142</f>
        <v>2.8424882211222248E-5</v>
      </c>
      <c r="DZ37" s="4">
        <f>[126]Series!$C142</f>
        <v>2.8424882211222248E-5</v>
      </c>
      <c r="EA37" s="4">
        <f>[127]Series!$C142</f>
        <v>2.8424882211222248E-5</v>
      </c>
      <c r="EB37" s="4">
        <f>[128]Series!$C142</f>
        <v>2.8424882211222248E-5</v>
      </c>
      <c r="EC37" s="4">
        <f>[129]Series!$C142</f>
        <v>2.8424882211222248E-5</v>
      </c>
      <c r="ED37">
        <f>[130]Series!$C142</f>
        <v>2.8424882211222248E-5</v>
      </c>
      <c r="EE37" s="4">
        <f>[131]Series!$C142</f>
        <v>2.8424882211222248E-5</v>
      </c>
      <c r="EF37" s="4">
        <f>[132]Series!$C142</f>
        <v>2.8424882211222248E-5</v>
      </c>
      <c r="EG37" s="4">
        <f>[133]Series!$C142</f>
        <v>2.8424882211222248E-5</v>
      </c>
      <c r="EH37" s="4">
        <f>[134]Series!$C142</f>
        <v>2.8424882211222248E-5</v>
      </c>
      <c r="EI37" s="4">
        <f>[135]Series!$C142</f>
        <v>2.8424882211222248E-5</v>
      </c>
      <c r="EJ37" s="4">
        <f>[136]Series!$C142</f>
        <v>2.8424882211222248E-5</v>
      </c>
      <c r="EK37" s="4">
        <f>[137]Series!$C142</f>
        <v>2.8424882211222248E-5</v>
      </c>
      <c r="EL37" s="4">
        <f>[138]Series!$C142</f>
        <v>2.8424882211222248E-5</v>
      </c>
      <c r="EM37" s="4">
        <f>[139]Series!$C142</f>
        <v>2.8424882211222248E-5</v>
      </c>
      <c r="EN37" s="4">
        <f>[140]Series!$C142</f>
        <v>2.8424882211222248E-5</v>
      </c>
      <c r="EO37" s="4">
        <f>[141]Series!$C142</f>
        <v>2.8424882211222248E-5</v>
      </c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 x14ac:dyDescent="0.3">
      <c r="A38" s="1">
        <v>40544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>
        <f>[25]Series!$C143</f>
        <v>3.0831260114478137E-5</v>
      </c>
      <c r="AA38" s="4">
        <f>[26]Series!$C143</f>
        <v>3.081822895011794E-5</v>
      </c>
      <c r="AB38" s="4">
        <f>[27]Series!$C143</f>
        <v>3.0906022758824066E-5</v>
      </c>
      <c r="AC38" s="4">
        <f>[28]Series!$C143</f>
        <v>3.0814258608110878E-5</v>
      </c>
      <c r="AD38" s="4">
        <f>[29]Series!$C143</f>
        <v>3.0611893831232583E-5</v>
      </c>
      <c r="AE38" s="4">
        <f>[30]Series!$C143</f>
        <v>3.0924246319394783E-5</v>
      </c>
      <c r="AF38" s="4">
        <f>[31]Series!$C143</f>
        <v>3.0518833879019791E-5</v>
      </c>
      <c r="AG38" s="4">
        <f>[32]Series!$C143</f>
        <v>3.0554070518033157E-5</v>
      </c>
      <c r="AH38" s="4">
        <f>[33]Series!$C143</f>
        <v>3.0343303864879809E-5</v>
      </c>
      <c r="AI38" s="4">
        <f>[34]Series!$C143</f>
        <v>3.0355209667936872E-5</v>
      </c>
      <c r="AJ38" s="4">
        <f>[35]Series!$C143</f>
        <v>3.0443692399467947E-5</v>
      </c>
      <c r="AK38" s="4">
        <f>[36]Series!$C143</f>
        <v>3.0448550786305027E-5</v>
      </c>
      <c r="AL38" s="3">
        <f>[37]Series!$C143</f>
        <v>2.9538109602179621E-5</v>
      </c>
      <c r="AM38" s="4">
        <f>[38]Series!$C143</f>
        <v>2.9472927569120317E-5</v>
      </c>
      <c r="AN38" s="4">
        <f>[39]Series!$C143</f>
        <v>2.9467200343995734E-5</v>
      </c>
      <c r="AO38" s="4">
        <f>[40]Series!$C143</f>
        <v>2.952330819419831E-5</v>
      </c>
      <c r="AP38" s="4">
        <f>[41]Series!$C143</f>
        <v>2.9519478123116843E-5</v>
      </c>
      <c r="AQ38" s="4">
        <f>[42]Series!$C143</f>
        <v>2.9540105975038778E-5</v>
      </c>
      <c r="AR38" s="4">
        <f>[43]Series!$C143</f>
        <v>2.9542496137616416E-5</v>
      </c>
      <c r="AS38" s="4">
        <f>[44]Series!$C143</f>
        <v>2.9530841352515472E-5</v>
      </c>
      <c r="AT38" s="4">
        <f>[45]Series!$C143</f>
        <v>2.9524409113529553E-5</v>
      </c>
      <c r="AU38" s="4">
        <f>[46]Series!$C143</f>
        <v>2.9528437149289582E-5</v>
      </c>
      <c r="AV38" s="4">
        <f>[47]Series!$C143</f>
        <v>2.9497806696351143E-5</v>
      </c>
      <c r="AW38" s="4">
        <f>[48]Series!$C143</f>
        <v>2.9493090808231557E-5</v>
      </c>
      <c r="AX38">
        <f>[49]Series!$C143</f>
        <v>2.8801106198917022E-5</v>
      </c>
      <c r="AY38" s="4">
        <f>[50]Series!$C143</f>
        <v>2.8801106198917022E-5</v>
      </c>
      <c r="AZ38" s="4">
        <f>[51]Series!$C143</f>
        <v>2.8801106198917022E-5</v>
      </c>
      <c r="BA38" s="4">
        <f>[52]Series!$C143</f>
        <v>2.8801106198917022E-5</v>
      </c>
      <c r="BB38" s="4">
        <f>[53]Series!$C143</f>
        <v>2.8801106198917022E-5</v>
      </c>
      <c r="BC38" s="4">
        <f>[54]Series!$C143</f>
        <v>2.8801106198917022E-5</v>
      </c>
      <c r="BD38" s="4">
        <f>[55]Series!$C143</f>
        <v>2.8801106198917022E-5</v>
      </c>
      <c r="BE38" s="4">
        <f>[56]Series!$C143</f>
        <v>2.8801106198917022E-5</v>
      </c>
      <c r="BF38" s="4">
        <f>[57]Series!$C143</f>
        <v>2.8801106198917022E-5</v>
      </c>
      <c r="BG38" s="4">
        <f>[58]Series!$C143</f>
        <v>2.8801106198917022E-5</v>
      </c>
      <c r="BH38" s="4">
        <f>[59]Series!$C143</f>
        <v>2.8801106198917022E-5</v>
      </c>
      <c r="BI38" s="4">
        <f>[60]Series!$C143</f>
        <v>2.8801106198917022E-5</v>
      </c>
      <c r="BJ38">
        <f>[61]Series!$C143</f>
        <v>2.8801106198917022E-5</v>
      </c>
      <c r="BK38" s="4">
        <f>[62]Series!$C143</f>
        <v>2.8801106198917022E-5</v>
      </c>
      <c r="BL38" s="4">
        <f>[63]Series!$C143</f>
        <v>2.8801106198917022E-5</v>
      </c>
      <c r="BM38" s="4">
        <f>[64]Series!$C143</f>
        <v>2.8801106198917022E-5</v>
      </c>
      <c r="BN38" s="4">
        <f>[65]Series!$C143</f>
        <v>2.8801106198917022E-5</v>
      </c>
      <c r="BO38" s="4">
        <f>[66]Series!$C143</f>
        <v>2.8801106198917022E-5</v>
      </c>
      <c r="BP38" s="4">
        <f>[67]Series!$C143</f>
        <v>2.8801106198917022E-5</v>
      </c>
      <c r="BQ38" s="4">
        <f>[68]Series!$C143</f>
        <v>2.8801106198917022E-5</v>
      </c>
      <c r="BR38" s="4">
        <f>[69]Series!$C143</f>
        <v>2.8801106198917022E-5</v>
      </c>
      <c r="BS38" s="4">
        <f>[70]Series!$C143</f>
        <v>2.8801106198917022E-5</v>
      </c>
      <c r="BT38" s="4">
        <f>[71]Series!$C143</f>
        <v>2.8801106198917022E-5</v>
      </c>
      <c r="BU38" s="4">
        <f>[72]Series!$C143</f>
        <v>2.8801106198917022E-5</v>
      </c>
      <c r="BV38">
        <f>[73]Series!$C143</f>
        <v>2.8801106198917022E-5</v>
      </c>
      <c r="BW38" s="4">
        <f>[74]Series!$C143</f>
        <v>2.8801106198917022E-5</v>
      </c>
      <c r="BX38" s="4">
        <f>[75]Series!$C143</f>
        <v>2.8801106198917022E-5</v>
      </c>
      <c r="BY38" s="4">
        <f>[76]Series!$C143</f>
        <v>2.8801106198917022E-5</v>
      </c>
      <c r="BZ38" s="4">
        <f>[77]Series!$C143</f>
        <v>2.8801106198917022E-5</v>
      </c>
      <c r="CA38" s="4">
        <f>[78]Series!$C143</f>
        <v>2.8801106198917022E-5</v>
      </c>
      <c r="CB38" s="4">
        <f>[79]Series!$C143</f>
        <v>2.8801106198917022E-5</v>
      </c>
      <c r="CC38" s="4">
        <f>[80]Series!$C143</f>
        <v>2.8801106198917022E-5</v>
      </c>
      <c r="CD38" s="4">
        <f>[81]Series!$C143</f>
        <v>2.8801106198917022E-5</v>
      </c>
      <c r="CE38" s="4">
        <f>[82]Series!$C143</f>
        <v>2.8801106198917022E-5</v>
      </c>
      <c r="CF38" s="4">
        <f>[83]Series!$C143</f>
        <v>2.8801106198917022E-5</v>
      </c>
      <c r="CG38" s="4">
        <f>[84]Series!$C143</f>
        <v>2.8801106198917022E-5</v>
      </c>
      <c r="CH38">
        <f>[85]Series!$C143</f>
        <v>2.8801106198917022E-5</v>
      </c>
      <c r="CI38" s="4">
        <f>[86]Series!$C143</f>
        <v>2.8801106198917022E-5</v>
      </c>
      <c r="CJ38" s="4">
        <f>[87]Series!$C143</f>
        <v>2.8801106198917022E-5</v>
      </c>
      <c r="CK38" s="4">
        <f>[88]Series!$C143</f>
        <v>2.8801106198917022E-5</v>
      </c>
      <c r="CL38" s="4">
        <f>[89]Series!$C143</f>
        <v>2.8801106198917022E-5</v>
      </c>
      <c r="CM38" s="4">
        <f>[90]Series!$C143</f>
        <v>2.8801106198917022E-5</v>
      </c>
      <c r="CN38" s="4">
        <f>[91]Series!$C143</f>
        <v>2.8801106198917022E-5</v>
      </c>
      <c r="CO38" s="4">
        <f>[92]Series!$C143</f>
        <v>2.8801106198917022E-5</v>
      </c>
      <c r="CP38" s="4">
        <f>[93]Series!$C143</f>
        <v>2.8801106198917022E-5</v>
      </c>
      <c r="CQ38" s="4">
        <f>[94]Series!$C143</f>
        <v>2.8801106198917022E-5</v>
      </c>
      <c r="CR38" s="4">
        <f>[95]Series!$C143</f>
        <v>2.8801106198917022E-5</v>
      </c>
      <c r="CS38" s="4">
        <f>[96]Series!$C143</f>
        <v>2.8801106198917022E-5</v>
      </c>
      <c r="CT38">
        <f>[97]Series!$C143</f>
        <v>2.8801106198917022E-5</v>
      </c>
      <c r="CU38" s="4">
        <f>[98]Series!$C143</f>
        <v>2.8801106198917022E-5</v>
      </c>
      <c r="CV38" s="4">
        <f>[99]Series!$C143</f>
        <v>2.8801106198917022E-5</v>
      </c>
      <c r="CW38" s="4">
        <f>[100]Series!$C143</f>
        <v>2.8801106198917022E-5</v>
      </c>
      <c r="CX38" s="4">
        <f>[101]Series!$C143</f>
        <v>2.8801106198917022E-5</v>
      </c>
      <c r="CY38" s="4">
        <f>[102]Series!$C143</f>
        <v>2.8801106198917022E-5</v>
      </c>
      <c r="CZ38" s="4">
        <f>[103]Series!$C143</f>
        <v>2.8801106198917022E-5</v>
      </c>
      <c r="DA38" s="4">
        <f>[104]Series!$C143</f>
        <v>2.8801106198917022E-5</v>
      </c>
      <c r="DB38" s="4">
        <f>[105]Series!$C143</f>
        <v>2.8801106198917022E-5</v>
      </c>
      <c r="DC38" s="4">
        <f>[106]Series!$C143</f>
        <v>2.8801106198917022E-5</v>
      </c>
      <c r="DD38" s="4">
        <f>[107]Series!$C143</f>
        <v>2.8801106198917022E-5</v>
      </c>
      <c r="DE38" s="4">
        <f>[108]Series!$C143</f>
        <v>2.8801106198917022E-5</v>
      </c>
      <c r="DF38">
        <f>[109]Series!$C143</f>
        <v>2.8801106198917022E-5</v>
      </c>
      <c r="DG38" s="4">
        <f>[110]Series!$C143</f>
        <v>2.8801106198917022E-5</v>
      </c>
      <c r="DH38" s="4">
        <f>[111]Series!$C143</f>
        <v>2.8801106198917022E-5</v>
      </c>
      <c r="DI38" s="4">
        <f>[112]Series!$C143</f>
        <v>2.8801106198917022E-5</v>
      </c>
      <c r="DJ38" s="4">
        <f>[113]Series!$C143</f>
        <v>2.8801106198917022E-5</v>
      </c>
      <c r="DK38" s="4">
        <f>[114]Series!$C143</f>
        <v>2.8801106198917022E-5</v>
      </c>
      <c r="DL38" s="4">
        <f>[115]Series!$C143</f>
        <v>2.8801106198917022E-5</v>
      </c>
      <c r="DM38" s="4">
        <f>[116]Series!$C143</f>
        <v>2.8801106198917022E-5</v>
      </c>
      <c r="DN38" s="4">
        <f>[117]Series!$C143</f>
        <v>2.8801106198917022E-5</v>
      </c>
      <c r="DO38" s="4">
        <f>[118]Series!$C143</f>
        <v>2.8801106198917022E-5</v>
      </c>
      <c r="DP38" s="4">
        <f>[119]Series!$C143</f>
        <v>2.8801106198917022E-5</v>
      </c>
      <c r="DQ38" s="4">
        <f>[120]Series!$C143</f>
        <v>2.8801106198917022E-5</v>
      </c>
      <c r="DR38">
        <f>[121]Series!$C143</f>
        <v>2.8801106198917022E-5</v>
      </c>
      <c r="DS38" s="4">
        <f>[122]Series!$C143</f>
        <v>2.8801106198917022E-5</v>
      </c>
      <c r="DT38" s="4">
        <f>[123]Series!$C143</f>
        <v>2.8801106198917022E-5</v>
      </c>
      <c r="DU38" s="4">
        <f>[124]Series!$C143</f>
        <v>2.8801106198917022E-5</v>
      </c>
      <c r="DV38" s="4">
        <f>[125]Series!$C143</f>
        <v>2.8801106198917022E-5</v>
      </c>
      <c r="DW38" s="4">
        <f>[114]Series!$C143</f>
        <v>2.8801106198917022E-5</v>
      </c>
      <c r="DX38" s="4">
        <f>[115]Series!$C143</f>
        <v>2.8801106198917022E-5</v>
      </c>
      <c r="DY38" s="4">
        <f>[116]Series!$C143</f>
        <v>2.8801106198917022E-5</v>
      </c>
      <c r="DZ38" s="4">
        <f>[126]Series!$C143</f>
        <v>2.8801106198917022E-5</v>
      </c>
      <c r="EA38" s="4">
        <f>[127]Series!$C143</f>
        <v>2.8801106198917022E-5</v>
      </c>
      <c r="EB38" s="4">
        <f>[128]Series!$C143</f>
        <v>2.8801106198917022E-5</v>
      </c>
      <c r="EC38" s="4">
        <f>[129]Series!$C143</f>
        <v>2.8801106198917022E-5</v>
      </c>
      <c r="ED38">
        <f>[130]Series!$C143</f>
        <v>2.8801106198917022E-5</v>
      </c>
      <c r="EE38" s="4">
        <f>[131]Series!$C143</f>
        <v>2.8801106198917022E-5</v>
      </c>
      <c r="EF38" s="4">
        <f>[132]Series!$C143</f>
        <v>2.8801106198917022E-5</v>
      </c>
      <c r="EG38" s="4">
        <f>[133]Series!$C143</f>
        <v>2.8801106198917022E-5</v>
      </c>
      <c r="EH38" s="4">
        <f>[134]Series!$C143</f>
        <v>2.8801106198917022E-5</v>
      </c>
      <c r="EI38" s="4">
        <f>[135]Series!$C143</f>
        <v>2.8801106198917022E-5</v>
      </c>
      <c r="EJ38" s="4">
        <f>[136]Series!$C143</f>
        <v>2.8801106198917022E-5</v>
      </c>
      <c r="EK38" s="4">
        <f>[137]Series!$C143</f>
        <v>2.8801106198917022E-5</v>
      </c>
      <c r="EL38" s="4">
        <f>[138]Series!$C143</f>
        <v>2.8801106198917022E-5</v>
      </c>
      <c r="EM38" s="4">
        <f>[139]Series!$C143</f>
        <v>2.8801106198917022E-5</v>
      </c>
      <c r="EN38" s="4">
        <f>[140]Series!$C143</f>
        <v>2.8801106198917022E-5</v>
      </c>
      <c r="EO38" s="4">
        <f>[141]Series!$C143</f>
        <v>2.8801106198917022E-5</v>
      </c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 x14ac:dyDescent="0.3">
      <c r="A39" s="1">
        <v>40575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>
        <f>[25]Series!$C144</f>
        <v>3.126141189795823E-5</v>
      </c>
      <c r="AA39" s="4">
        <f>[26]Series!$C144</f>
        <v>3.1250948670920615E-5</v>
      </c>
      <c r="AB39" s="4">
        <f>[27]Series!$C144</f>
        <v>3.218714490058755E-5</v>
      </c>
      <c r="AC39" s="4">
        <f>[28]Series!$C144</f>
        <v>3.1231085104052392E-5</v>
      </c>
      <c r="AD39" s="4">
        <f>[29]Series!$C144</f>
        <v>3.1928470731965631E-5</v>
      </c>
      <c r="AE39" s="4">
        <f>[30]Series!$C144</f>
        <v>3.1334494194959371E-5</v>
      </c>
      <c r="AF39" s="4">
        <f>[31]Series!$C144</f>
        <v>3.184848966289378E-5</v>
      </c>
      <c r="AG39" s="4">
        <f>[32]Series!$C144</f>
        <v>3.1874299799981776E-5</v>
      </c>
      <c r="AH39" s="4">
        <f>[33]Series!$C144</f>
        <v>3.1652413538093588E-5</v>
      </c>
      <c r="AI39" s="4">
        <f>[34]Series!$C144</f>
        <v>3.1670534070064791E-5</v>
      </c>
      <c r="AJ39" s="4">
        <f>[35]Series!$C144</f>
        <v>3.1717002776706567E-5</v>
      </c>
      <c r="AK39" s="4">
        <f>[36]Series!$C144</f>
        <v>3.1733351086448917E-5</v>
      </c>
      <c r="AL39" s="4">
        <f>[37]Series!$C144</f>
        <v>2.975300300732265E-5</v>
      </c>
      <c r="AM39" s="4">
        <f>[38]Series!$C144</f>
        <v>3.0459071459682485E-5</v>
      </c>
      <c r="AN39" s="4">
        <f>[39]Series!$C144</f>
        <v>3.0464623756424799E-5</v>
      </c>
      <c r="AO39" s="4">
        <f>[40]Series!$C144</f>
        <v>3.0571947701726979E-5</v>
      </c>
      <c r="AP39" s="4">
        <f>[41]Series!$C144</f>
        <v>3.0551437112221479E-5</v>
      </c>
      <c r="AQ39" s="4">
        <f>[42]Series!$C144</f>
        <v>3.0590208984875144E-5</v>
      </c>
      <c r="AR39" s="4">
        <f>[43]Series!$C144</f>
        <v>3.0600002390883043E-5</v>
      </c>
      <c r="AS39" s="4">
        <f>[44]Series!$C144</f>
        <v>3.0548179514754759E-5</v>
      </c>
      <c r="AT39" s="4">
        <f>[45]Series!$C144</f>
        <v>3.0551832455703497E-5</v>
      </c>
      <c r="AU39" s="4">
        <f>[46]Series!$C144</f>
        <v>3.0548595774761806E-5</v>
      </c>
      <c r="AV39" s="4">
        <f>[47]Series!$C144</f>
        <v>3.0504252654914783E-5</v>
      </c>
      <c r="AW39" s="4">
        <f>[48]Series!$C144</f>
        <v>3.0503473501923887E-5</v>
      </c>
      <c r="AX39">
        <f>[49]Series!$C144</f>
        <v>2.9153775669127721E-5</v>
      </c>
      <c r="AY39" s="4">
        <f>[50]Series!$C144</f>
        <v>2.9153775669127721E-5</v>
      </c>
      <c r="AZ39" s="4">
        <f>[51]Series!$C144</f>
        <v>2.9153775669127721E-5</v>
      </c>
      <c r="BA39" s="4">
        <f>[52]Series!$C144</f>
        <v>2.9153775669127721E-5</v>
      </c>
      <c r="BB39" s="4">
        <f>[53]Series!$C144</f>
        <v>2.9153775669127721E-5</v>
      </c>
      <c r="BC39" s="4">
        <f>[54]Series!$C144</f>
        <v>2.9153775669127721E-5</v>
      </c>
      <c r="BD39" s="4">
        <f>[55]Series!$C144</f>
        <v>2.9153775669127721E-5</v>
      </c>
      <c r="BE39" s="4">
        <f>[56]Series!$C144</f>
        <v>2.9153775669127721E-5</v>
      </c>
      <c r="BF39" s="4">
        <f>[57]Series!$C144</f>
        <v>2.9153775669127721E-5</v>
      </c>
      <c r="BG39" s="4">
        <f>[58]Series!$C144</f>
        <v>2.9153775669127721E-5</v>
      </c>
      <c r="BH39" s="4">
        <f>[59]Series!$C144</f>
        <v>2.9153775669127721E-5</v>
      </c>
      <c r="BI39" s="4">
        <f>[60]Series!$C144</f>
        <v>2.9153775669127721E-5</v>
      </c>
      <c r="BJ39">
        <f>[61]Series!$C144</f>
        <v>2.9153775669127721E-5</v>
      </c>
      <c r="BK39" s="4">
        <f>[62]Series!$C144</f>
        <v>2.9153775669127721E-5</v>
      </c>
      <c r="BL39" s="4">
        <f>[63]Series!$C144</f>
        <v>2.9153775669127721E-5</v>
      </c>
      <c r="BM39" s="4">
        <f>[64]Series!$C144</f>
        <v>2.9153775669127721E-5</v>
      </c>
      <c r="BN39" s="4">
        <f>[65]Series!$C144</f>
        <v>2.9153775669127721E-5</v>
      </c>
      <c r="BO39" s="4">
        <f>[66]Series!$C144</f>
        <v>2.9153775669127721E-5</v>
      </c>
      <c r="BP39" s="4">
        <f>[67]Series!$C144</f>
        <v>2.9153775669127721E-5</v>
      </c>
      <c r="BQ39" s="4">
        <f>[68]Series!$C144</f>
        <v>2.9153775669127721E-5</v>
      </c>
      <c r="BR39" s="4">
        <f>[69]Series!$C144</f>
        <v>2.9153775669127721E-5</v>
      </c>
      <c r="BS39" s="4">
        <f>[70]Series!$C144</f>
        <v>2.9153775669127721E-5</v>
      </c>
      <c r="BT39" s="4">
        <f>[71]Series!$C144</f>
        <v>2.9153775669127721E-5</v>
      </c>
      <c r="BU39" s="4">
        <f>[72]Series!$C144</f>
        <v>2.9153775669127721E-5</v>
      </c>
      <c r="BV39">
        <f>[73]Series!$C144</f>
        <v>2.9153775669127721E-5</v>
      </c>
      <c r="BW39" s="4">
        <f>[74]Series!$C144</f>
        <v>2.9153775669127721E-5</v>
      </c>
      <c r="BX39" s="4">
        <f>[75]Series!$C144</f>
        <v>2.9153775669127721E-5</v>
      </c>
      <c r="BY39" s="4">
        <f>[76]Series!$C144</f>
        <v>2.9153775669127721E-5</v>
      </c>
      <c r="BZ39" s="4">
        <f>[77]Series!$C144</f>
        <v>2.9153775669127721E-5</v>
      </c>
      <c r="CA39" s="4">
        <f>[78]Series!$C144</f>
        <v>2.9153775669127721E-5</v>
      </c>
      <c r="CB39" s="4">
        <f>[79]Series!$C144</f>
        <v>2.9153775669127721E-5</v>
      </c>
      <c r="CC39" s="4">
        <f>[80]Series!$C144</f>
        <v>2.9153775669127721E-5</v>
      </c>
      <c r="CD39" s="4">
        <f>[81]Series!$C144</f>
        <v>2.9153775669127721E-5</v>
      </c>
      <c r="CE39" s="4">
        <f>[82]Series!$C144</f>
        <v>2.9153775669127721E-5</v>
      </c>
      <c r="CF39" s="4">
        <f>[83]Series!$C144</f>
        <v>2.9153775669127721E-5</v>
      </c>
      <c r="CG39" s="4">
        <f>[84]Series!$C144</f>
        <v>2.9153775669127721E-5</v>
      </c>
      <c r="CH39">
        <f>[85]Series!$C144</f>
        <v>2.9153775669127721E-5</v>
      </c>
      <c r="CI39" s="4">
        <f>[86]Series!$C144</f>
        <v>2.9153775669127721E-5</v>
      </c>
      <c r="CJ39" s="4">
        <f>[87]Series!$C144</f>
        <v>2.9153775669127721E-5</v>
      </c>
      <c r="CK39" s="4">
        <f>[88]Series!$C144</f>
        <v>2.9153775669127721E-5</v>
      </c>
      <c r="CL39" s="4">
        <f>[89]Series!$C144</f>
        <v>2.9153775669127721E-5</v>
      </c>
      <c r="CM39" s="4">
        <f>[90]Series!$C144</f>
        <v>2.9153775669127721E-5</v>
      </c>
      <c r="CN39" s="4">
        <f>[91]Series!$C144</f>
        <v>2.9153775669127721E-5</v>
      </c>
      <c r="CO39" s="4">
        <f>[92]Series!$C144</f>
        <v>2.9153775669127721E-5</v>
      </c>
      <c r="CP39" s="4">
        <f>[93]Series!$C144</f>
        <v>2.9153775669127721E-5</v>
      </c>
      <c r="CQ39" s="4">
        <f>[94]Series!$C144</f>
        <v>2.9153775669127721E-5</v>
      </c>
      <c r="CR39" s="4">
        <f>[95]Series!$C144</f>
        <v>2.9153775669127721E-5</v>
      </c>
      <c r="CS39" s="4">
        <f>[96]Series!$C144</f>
        <v>2.9153775669127721E-5</v>
      </c>
      <c r="CT39">
        <f>[97]Series!$C144</f>
        <v>2.9153775669127721E-5</v>
      </c>
      <c r="CU39" s="4">
        <f>[98]Series!$C144</f>
        <v>2.9153775669127721E-5</v>
      </c>
      <c r="CV39" s="4">
        <f>[99]Series!$C144</f>
        <v>2.9153775669127721E-5</v>
      </c>
      <c r="CW39" s="4">
        <f>[100]Series!$C144</f>
        <v>2.9153775669127721E-5</v>
      </c>
      <c r="CX39" s="4">
        <f>[101]Series!$C144</f>
        <v>2.9153775669127721E-5</v>
      </c>
      <c r="CY39" s="4">
        <f>[102]Series!$C144</f>
        <v>2.9153775669127721E-5</v>
      </c>
      <c r="CZ39" s="4">
        <f>[103]Series!$C144</f>
        <v>2.9153775669127721E-5</v>
      </c>
      <c r="DA39" s="4">
        <f>[104]Series!$C144</f>
        <v>2.9153775669127721E-5</v>
      </c>
      <c r="DB39" s="4">
        <f>[105]Series!$C144</f>
        <v>2.9153775669127721E-5</v>
      </c>
      <c r="DC39" s="4">
        <f>[106]Series!$C144</f>
        <v>2.9153775669127721E-5</v>
      </c>
      <c r="DD39" s="4">
        <f>[107]Series!$C144</f>
        <v>2.9153775669127721E-5</v>
      </c>
      <c r="DE39" s="4">
        <f>[108]Series!$C144</f>
        <v>2.9153775669127721E-5</v>
      </c>
      <c r="DF39">
        <f>[109]Series!$C144</f>
        <v>2.9153775669127721E-5</v>
      </c>
      <c r="DG39" s="4">
        <f>[110]Series!$C144</f>
        <v>2.9153775669127721E-5</v>
      </c>
      <c r="DH39" s="4">
        <f>[111]Series!$C144</f>
        <v>2.9153775669127721E-5</v>
      </c>
      <c r="DI39" s="4">
        <f>[112]Series!$C144</f>
        <v>2.9153775669127721E-5</v>
      </c>
      <c r="DJ39" s="4">
        <f>[113]Series!$C144</f>
        <v>2.9153775669127721E-5</v>
      </c>
      <c r="DK39" s="4">
        <f>[114]Series!$C144</f>
        <v>2.9153775669127721E-5</v>
      </c>
      <c r="DL39" s="4">
        <f>[115]Series!$C144</f>
        <v>2.9153775669127721E-5</v>
      </c>
      <c r="DM39" s="4">
        <f>[116]Series!$C144</f>
        <v>2.9153775669127721E-5</v>
      </c>
      <c r="DN39" s="4">
        <f>[117]Series!$C144</f>
        <v>2.9153775669127721E-5</v>
      </c>
      <c r="DO39" s="4">
        <f>[118]Series!$C144</f>
        <v>2.9153775669127721E-5</v>
      </c>
      <c r="DP39" s="4">
        <f>[119]Series!$C144</f>
        <v>2.9153775669127721E-5</v>
      </c>
      <c r="DQ39" s="4">
        <f>[120]Series!$C144</f>
        <v>2.9153775669127721E-5</v>
      </c>
      <c r="DR39">
        <f>[121]Series!$C144</f>
        <v>2.9153775669127721E-5</v>
      </c>
      <c r="DS39" s="4">
        <f>[122]Series!$C144</f>
        <v>2.9153775669127721E-5</v>
      </c>
      <c r="DT39" s="4">
        <f>[123]Series!$C144</f>
        <v>2.9153775669127721E-5</v>
      </c>
      <c r="DU39" s="4">
        <f>[124]Series!$C144</f>
        <v>2.9153775669127721E-5</v>
      </c>
      <c r="DV39" s="4">
        <f>[125]Series!$C144</f>
        <v>2.9153775669127721E-5</v>
      </c>
      <c r="DW39" s="4">
        <f>[114]Series!$C144</f>
        <v>2.9153775669127721E-5</v>
      </c>
      <c r="DX39" s="4">
        <f>[115]Series!$C144</f>
        <v>2.9153775669127721E-5</v>
      </c>
      <c r="DY39" s="4">
        <f>[116]Series!$C144</f>
        <v>2.9153775669127721E-5</v>
      </c>
      <c r="DZ39" s="4">
        <f>[126]Series!$C144</f>
        <v>2.9153775669127721E-5</v>
      </c>
      <c r="EA39" s="4">
        <f>[127]Series!$C144</f>
        <v>2.9153775669127721E-5</v>
      </c>
      <c r="EB39" s="4">
        <f>[128]Series!$C144</f>
        <v>2.9153775669127721E-5</v>
      </c>
      <c r="EC39" s="4">
        <f>[129]Series!$C144</f>
        <v>2.9153775669127721E-5</v>
      </c>
      <c r="ED39">
        <f>[130]Series!$C144</f>
        <v>2.9153775669127721E-5</v>
      </c>
      <c r="EE39" s="4">
        <f>[131]Series!$C144</f>
        <v>2.9153775669127721E-5</v>
      </c>
      <c r="EF39" s="4">
        <f>[132]Series!$C144</f>
        <v>2.9153775669127721E-5</v>
      </c>
      <c r="EG39" s="4">
        <f>[133]Series!$C144</f>
        <v>2.9153775669127721E-5</v>
      </c>
      <c r="EH39" s="4">
        <f>[134]Series!$C144</f>
        <v>2.9153775669127721E-5</v>
      </c>
      <c r="EI39" s="4">
        <f>[135]Series!$C144</f>
        <v>2.9153775669127721E-5</v>
      </c>
      <c r="EJ39" s="4">
        <f>[136]Series!$C144</f>
        <v>2.9153775669127721E-5</v>
      </c>
      <c r="EK39" s="4">
        <f>[137]Series!$C144</f>
        <v>2.9153775669127721E-5</v>
      </c>
      <c r="EL39" s="4">
        <f>[138]Series!$C144</f>
        <v>2.9153775669127721E-5</v>
      </c>
      <c r="EM39" s="4">
        <f>[139]Series!$C144</f>
        <v>2.9153775669127721E-5</v>
      </c>
      <c r="EN39" s="4">
        <f>[140]Series!$C144</f>
        <v>2.9153775669127721E-5</v>
      </c>
      <c r="EO39" s="4">
        <f>[141]Series!$C144</f>
        <v>2.9153775669127721E-5</v>
      </c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 x14ac:dyDescent="0.3">
      <c r="A40" s="1">
        <v>40603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>
        <f>[25]Series!$C145</f>
        <v>3.1546631862001217E-5</v>
      </c>
      <c r="AA40" s="4">
        <f>[26]Series!$C145</f>
        <v>3.1521341534558568E-5</v>
      </c>
      <c r="AB40" s="4">
        <f>[27]Series!$C145</f>
        <v>3.2034256347733051E-5</v>
      </c>
      <c r="AC40" s="4">
        <f>[28]Series!$C145</f>
        <v>3.0995515560531025E-5</v>
      </c>
      <c r="AD40" s="4">
        <f>[29]Series!$C145</f>
        <v>3.0795764346662195E-5</v>
      </c>
      <c r="AE40" s="4">
        <f>[30]Series!$C145</f>
        <v>3.1076730704391673E-5</v>
      </c>
      <c r="AF40" s="4">
        <f>[31]Series!$C145</f>
        <v>3.0706892387675773E-5</v>
      </c>
      <c r="AG40" s="4">
        <f>[32]Series!$C145</f>
        <v>3.0747386018342991E-5</v>
      </c>
      <c r="AH40" s="4">
        <f>[33]Series!$C145</f>
        <v>3.0650602877406417E-5</v>
      </c>
      <c r="AI40" s="4">
        <f>[34]Series!$C145</f>
        <v>3.0676095291524714E-5</v>
      </c>
      <c r="AJ40" s="4">
        <f>[35]Series!$C145</f>
        <v>3.0771809153479036E-5</v>
      </c>
      <c r="AK40" s="4">
        <f>[36]Series!$C145</f>
        <v>3.0773018850902608E-5</v>
      </c>
      <c r="AL40" s="4">
        <f>[37]Series!$C145</f>
        <v>2.9659769811814407E-5</v>
      </c>
      <c r="AM40" s="4">
        <f>[38]Series!$C145</f>
        <v>2.9799099242907861E-5</v>
      </c>
      <c r="AN40" s="4">
        <f>[39]Series!$C145</f>
        <v>2.9785869696000953E-5</v>
      </c>
      <c r="AO40" s="4">
        <f>[40]Series!$C145</f>
        <v>2.9900047580231457E-5</v>
      </c>
      <c r="AP40" s="4">
        <f>[41]Series!$C145</f>
        <v>2.9882206349031073E-5</v>
      </c>
      <c r="AQ40" s="4">
        <f>[42]Series!$C145</f>
        <v>2.9919054662597673E-5</v>
      </c>
      <c r="AR40" s="4">
        <f>[43]Series!$C145</f>
        <v>2.9921276001194772E-5</v>
      </c>
      <c r="AS40" s="4">
        <f>[44]Series!$C145</f>
        <v>2.9911224133213273E-5</v>
      </c>
      <c r="AT40" s="4">
        <f>[45]Series!$C145</f>
        <v>2.9922160568654316E-5</v>
      </c>
      <c r="AU40" s="4">
        <f>[46]Series!$C145</f>
        <v>2.9944063104464887E-5</v>
      </c>
      <c r="AV40" s="4">
        <f>[47]Series!$C145</f>
        <v>2.9893306093872464E-5</v>
      </c>
      <c r="AW40" s="4">
        <f>[48]Series!$C145</f>
        <v>2.9872305292607219E-5</v>
      </c>
      <c r="AX40">
        <f>[49]Series!$C145</f>
        <v>2.8969744007851889E-5</v>
      </c>
      <c r="AY40" s="4">
        <f>[50]Series!$C145</f>
        <v>2.8969744007851889E-5</v>
      </c>
      <c r="AZ40" s="4">
        <f>[51]Series!$C145</f>
        <v>2.8969744007851889E-5</v>
      </c>
      <c r="BA40" s="4">
        <f>[52]Series!$C145</f>
        <v>2.8969744007851889E-5</v>
      </c>
      <c r="BB40" s="4">
        <f>[53]Series!$C145</f>
        <v>2.8969744007851889E-5</v>
      </c>
      <c r="BC40" s="4">
        <f>[54]Series!$C145</f>
        <v>2.8969744007851889E-5</v>
      </c>
      <c r="BD40" s="4">
        <f>[55]Series!$C145</f>
        <v>2.8969744007851889E-5</v>
      </c>
      <c r="BE40" s="4">
        <f>[56]Series!$C145</f>
        <v>2.8969744007851889E-5</v>
      </c>
      <c r="BF40" s="4">
        <f>[57]Series!$C145</f>
        <v>2.8969744007851889E-5</v>
      </c>
      <c r="BG40" s="4">
        <f>[58]Series!$C145</f>
        <v>2.8969744007851889E-5</v>
      </c>
      <c r="BH40" s="4">
        <f>[59]Series!$C145</f>
        <v>2.8969744007851889E-5</v>
      </c>
      <c r="BI40" s="4">
        <f>[60]Series!$C145</f>
        <v>2.8969744007851889E-5</v>
      </c>
      <c r="BJ40">
        <f>[61]Series!$C145</f>
        <v>2.8969744007851889E-5</v>
      </c>
      <c r="BK40" s="4">
        <f>[62]Series!$C145</f>
        <v>2.8969744007851889E-5</v>
      </c>
      <c r="BL40" s="4">
        <f>[63]Series!$C145</f>
        <v>2.8969744007851889E-5</v>
      </c>
      <c r="BM40" s="4">
        <f>[64]Series!$C145</f>
        <v>2.8969744007851889E-5</v>
      </c>
      <c r="BN40" s="4">
        <f>[65]Series!$C145</f>
        <v>2.8969744007851889E-5</v>
      </c>
      <c r="BO40" s="4">
        <f>[66]Series!$C145</f>
        <v>2.8969744007851889E-5</v>
      </c>
      <c r="BP40" s="4">
        <f>[67]Series!$C145</f>
        <v>2.8969744007851889E-5</v>
      </c>
      <c r="BQ40" s="4">
        <f>[68]Series!$C145</f>
        <v>2.8969744007851889E-5</v>
      </c>
      <c r="BR40" s="4">
        <f>[69]Series!$C145</f>
        <v>2.8969744007851889E-5</v>
      </c>
      <c r="BS40" s="4">
        <f>[70]Series!$C145</f>
        <v>2.8969744007851889E-5</v>
      </c>
      <c r="BT40" s="4">
        <f>[71]Series!$C145</f>
        <v>2.8969744007851889E-5</v>
      </c>
      <c r="BU40" s="4">
        <f>[72]Series!$C145</f>
        <v>2.8969744007851889E-5</v>
      </c>
      <c r="BV40">
        <f>[73]Series!$C145</f>
        <v>2.8969744007851889E-5</v>
      </c>
      <c r="BW40" s="4">
        <f>[74]Series!$C145</f>
        <v>2.8969744007851889E-5</v>
      </c>
      <c r="BX40" s="4">
        <f>[75]Series!$C145</f>
        <v>2.8969744007851889E-5</v>
      </c>
      <c r="BY40" s="4">
        <f>[76]Series!$C145</f>
        <v>2.8969744007851889E-5</v>
      </c>
      <c r="BZ40" s="4">
        <f>[77]Series!$C145</f>
        <v>2.8969744007851889E-5</v>
      </c>
      <c r="CA40" s="4">
        <f>[78]Series!$C145</f>
        <v>2.8969744007851889E-5</v>
      </c>
      <c r="CB40" s="4">
        <f>[79]Series!$C145</f>
        <v>2.8969744007851889E-5</v>
      </c>
      <c r="CC40" s="4">
        <f>[80]Series!$C145</f>
        <v>2.8969744007851889E-5</v>
      </c>
      <c r="CD40" s="4">
        <f>[81]Series!$C145</f>
        <v>2.8969744007851889E-5</v>
      </c>
      <c r="CE40" s="4">
        <f>[82]Series!$C145</f>
        <v>2.8969744007851889E-5</v>
      </c>
      <c r="CF40" s="4">
        <f>[83]Series!$C145</f>
        <v>2.8969744007851889E-5</v>
      </c>
      <c r="CG40" s="4">
        <f>[84]Series!$C145</f>
        <v>2.8969744007851889E-5</v>
      </c>
      <c r="CH40">
        <f>[85]Series!$C145</f>
        <v>2.8969744007851889E-5</v>
      </c>
      <c r="CI40" s="4">
        <f>[86]Series!$C145</f>
        <v>2.8969744007851889E-5</v>
      </c>
      <c r="CJ40" s="4">
        <f>[87]Series!$C145</f>
        <v>2.8969744007851889E-5</v>
      </c>
      <c r="CK40" s="4">
        <f>[88]Series!$C145</f>
        <v>2.8969744007851889E-5</v>
      </c>
      <c r="CL40" s="4">
        <f>[89]Series!$C145</f>
        <v>2.8969744007851889E-5</v>
      </c>
      <c r="CM40" s="4">
        <f>[90]Series!$C145</f>
        <v>2.8969744007851889E-5</v>
      </c>
      <c r="CN40" s="4">
        <f>[91]Series!$C145</f>
        <v>2.8969744007851889E-5</v>
      </c>
      <c r="CO40" s="4">
        <f>[92]Series!$C145</f>
        <v>2.8969744007851889E-5</v>
      </c>
      <c r="CP40" s="4">
        <f>[93]Series!$C145</f>
        <v>2.8969744007851889E-5</v>
      </c>
      <c r="CQ40" s="4">
        <f>[94]Series!$C145</f>
        <v>2.8969744007851889E-5</v>
      </c>
      <c r="CR40" s="4">
        <f>[95]Series!$C145</f>
        <v>2.8969744007851889E-5</v>
      </c>
      <c r="CS40" s="4">
        <f>[96]Series!$C145</f>
        <v>2.8969744007851889E-5</v>
      </c>
      <c r="CT40">
        <f>[97]Series!$C145</f>
        <v>2.8969744007851889E-5</v>
      </c>
      <c r="CU40" s="4">
        <f>[98]Series!$C145</f>
        <v>2.8969744007851889E-5</v>
      </c>
      <c r="CV40" s="4">
        <f>[99]Series!$C145</f>
        <v>2.8969744007851889E-5</v>
      </c>
      <c r="CW40" s="4">
        <f>[100]Series!$C145</f>
        <v>2.8969744007851889E-5</v>
      </c>
      <c r="CX40" s="4">
        <f>[101]Series!$C145</f>
        <v>2.8969744007851889E-5</v>
      </c>
      <c r="CY40" s="4">
        <f>[102]Series!$C145</f>
        <v>2.8969744007851889E-5</v>
      </c>
      <c r="CZ40" s="4">
        <f>[103]Series!$C145</f>
        <v>2.8969744007851889E-5</v>
      </c>
      <c r="DA40" s="4">
        <f>[104]Series!$C145</f>
        <v>2.8969744007851889E-5</v>
      </c>
      <c r="DB40" s="4">
        <f>[105]Series!$C145</f>
        <v>2.8969744007851889E-5</v>
      </c>
      <c r="DC40" s="4">
        <f>[106]Series!$C145</f>
        <v>2.8969744007851889E-5</v>
      </c>
      <c r="DD40" s="4">
        <f>[107]Series!$C145</f>
        <v>2.8969744007851889E-5</v>
      </c>
      <c r="DE40" s="4">
        <f>[108]Series!$C145</f>
        <v>2.8969744007851889E-5</v>
      </c>
      <c r="DF40">
        <f>[109]Series!$C145</f>
        <v>2.8969744007851889E-5</v>
      </c>
      <c r="DG40" s="4">
        <f>[110]Series!$C145</f>
        <v>2.8969744007851889E-5</v>
      </c>
      <c r="DH40" s="4">
        <f>[111]Series!$C145</f>
        <v>2.8969744007851889E-5</v>
      </c>
      <c r="DI40" s="4">
        <f>[112]Series!$C145</f>
        <v>2.8969744007851889E-5</v>
      </c>
      <c r="DJ40" s="4">
        <f>[113]Series!$C145</f>
        <v>2.8969744007851889E-5</v>
      </c>
      <c r="DK40" s="4">
        <f>[114]Series!$C145</f>
        <v>2.8969744007851889E-5</v>
      </c>
      <c r="DL40" s="4">
        <f>[115]Series!$C145</f>
        <v>2.8969744007851889E-5</v>
      </c>
      <c r="DM40" s="4">
        <f>[116]Series!$C145</f>
        <v>2.8969744007851889E-5</v>
      </c>
      <c r="DN40" s="4">
        <f>[117]Series!$C145</f>
        <v>2.8969744007851889E-5</v>
      </c>
      <c r="DO40" s="4">
        <f>[118]Series!$C145</f>
        <v>2.8969744007851889E-5</v>
      </c>
      <c r="DP40" s="4">
        <f>[119]Series!$C145</f>
        <v>2.8969744007851889E-5</v>
      </c>
      <c r="DQ40" s="4">
        <f>[120]Series!$C145</f>
        <v>2.8969744007851889E-5</v>
      </c>
      <c r="DR40">
        <f>[121]Series!$C145</f>
        <v>2.8969744007851889E-5</v>
      </c>
      <c r="DS40" s="4">
        <f>[122]Series!$C145</f>
        <v>2.8969744007851889E-5</v>
      </c>
      <c r="DT40" s="4">
        <f>[123]Series!$C145</f>
        <v>2.8969744007851889E-5</v>
      </c>
      <c r="DU40" s="4">
        <f>[124]Series!$C145</f>
        <v>2.8969744007851889E-5</v>
      </c>
      <c r="DV40" s="4">
        <f>[125]Series!$C145</f>
        <v>2.8969744007851889E-5</v>
      </c>
      <c r="DW40" s="4">
        <f>[114]Series!$C145</f>
        <v>2.8969744007851889E-5</v>
      </c>
      <c r="DX40" s="4">
        <f>[115]Series!$C145</f>
        <v>2.8969744007851889E-5</v>
      </c>
      <c r="DY40" s="4">
        <f>[116]Series!$C145</f>
        <v>2.8969744007851889E-5</v>
      </c>
      <c r="DZ40" s="4">
        <f>[126]Series!$C145</f>
        <v>2.8969744007851889E-5</v>
      </c>
      <c r="EA40" s="4">
        <f>[127]Series!$C145</f>
        <v>2.8969744007851889E-5</v>
      </c>
      <c r="EB40" s="4">
        <f>[128]Series!$C145</f>
        <v>2.8969744007851889E-5</v>
      </c>
      <c r="EC40" s="4">
        <f>[129]Series!$C145</f>
        <v>2.8969744007851889E-5</v>
      </c>
      <c r="ED40">
        <f>[130]Series!$C145</f>
        <v>2.8969744007851889E-5</v>
      </c>
      <c r="EE40" s="4">
        <f>[131]Series!$C145</f>
        <v>2.8969744007851889E-5</v>
      </c>
      <c r="EF40" s="4">
        <f>[132]Series!$C145</f>
        <v>2.8969744007851889E-5</v>
      </c>
      <c r="EG40" s="4">
        <f>[133]Series!$C145</f>
        <v>2.8969744007851889E-5</v>
      </c>
      <c r="EH40" s="4">
        <f>[134]Series!$C145</f>
        <v>2.8969744007851889E-5</v>
      </c>
      <c r="EI40" s="4">
        <f>[135]Series!$C145</f>
        <v>2.8969744007851889E-5</v>
      </c>
      <c r="EJ40" s="4">
        <f>[136]Series!$C145</f>
        <v>2.8969744007851889E-5</v>
      </c>
      <c r="EK40" s="4">
        <f>[137]Series!$C145</f>
        <v>2.8969744007851889E-5</v>
      </c>
      <c r="EL40" s="4">
        <f>[138]Series!$C145</f>
        <v>2.8969744007851889E-5</v>
      </c>
      <c r="EM40" s="4">
        <f>[139]Series!$C145</f>
        <v>2.8969744007851889E-5</v>
      </c>
      <c r="EN40" s="4">
        <f>[140]Series!$C145</f>
        <v>2.8969744007851889E-5</v>
      </c>
      <c r="EO40" s="4">
        <f>[141]Series!$C145</f>
        <v>2.8969744007851889E-5</v>
      </c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 x14ac:dyDescent="0.3">
      <c r="A41" s="1">
        <v>40634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>
        <f>[25]Series!$C146</f>
        <v>3.2015185412168919E-5</v>
      </c>
      <c r="AA41" s="4">
        <f>[26]Series!$C146</f>
        <v>3.1994267595422958E-5</v>
      </c>
      <c r="AB41" s="4">
        <f>[27]Series!$C146</f>
        <v>3.2544309615979514E-5</v>
      </c>
      <c r="AC41" s="4">
        <f>[28]Series!$C146</f>
        <v>3.1122705312713566E-5</v>
      </c>
      <c r="AD41" s="4">
        <f>[29]Series!$C146</f>
        <v>3.0711769631238159E-5</v>
      </c>
      <c r="AE41" s="4">
        <f>[30]Series!$C146</f>
        <v>3.0885579140131976E-5</v>
      </c>
      <c r="AF41" s="4">
        <f>[31]Series!$C146</f>
        <v>3.0608875100178217E-5</v>
      </c>
      <c r="AG41" s="4">
        <f>[32]Series!$C146</f>
        <v>3.0647417213776066E-5</v>
      </c>
      <c r="AH41" s="4">
        <f>[33]Series!$C146</f>
        <v>3.0500582054171621E-5</v>
      </c>
      <c r="AI41" s="4">
        <f>[34]Series!$C146</f>
        <v>3.0509153340560788E-5</v>
      </c>
      <c r="AJ41" s="4">
        <f>[35]Series!$C146</f>
        <v>3.0682497790436017E-5</v>
      </c>
      <c r="AK41" s="4">
        <f>[36]Series!$C146</f>
        <v>3.0683126506096659E-5</v>
      </c>
      <c r="AL41" s="4">
        <f>[37]Series!$C146</f>
        <v>2.965650498299825E-5</v>
      </c>
      <c r="AM41" s="4">
        <f>[38]Series!$C146</f>
        <v>2.9847504350372034E-5</v>
      </c>
      <c r="AN41" s="4">
        <f>[39]Series!$C146</f>
        <v>2.9836189797210555E-5</v>
      </c>
      <c r="AO41" s="4">
        <f>[40]Series!$C146</f>
        <v>2.9924444029680056E-5</v>
      </c>
      <c r="AP41" s="4">
        <f>[41]Series!$C146</f>
        <v>2.9895959261548888E-5</v>
      </c>
      <c r="AQ41" s="4">
        <f>[42]Series!$C146</f>
        <v>2.9910148092824899E-5</v>
      </c>
      <c r="AR41" s="4">
        <f>[43]Series!$C146</f>
        <v>2.9911047353759205E-5</v>
      </c>
      <c r="AS41" s="4">
        <f>[44]Series!$C146</f>
        <v>2.9908783397926007E-5</v>
      </c>
      <c r="AT41" s="4">
        <f>[45]Series!$C146</f>
        <v>2.9912069550612642E-5</v>
      </c>
      <c r="AU41" s="4">
        <f>[46]Series!$C146</f>
        <v>2.9877776585992543E-5</v>
      </c>
      <c r="AV41" s="4">
        <f>[47]Series!$C146</f>
        <v>2.9852645424476351E-5</v>
      </c>
      <c r="AW41" s="4">
        <f>[48]Series!$C146</f>
        <v>2.9829472139480241E-5</v>
      </c>
      <c r="AX41">
        <f>[49]Series!$C146</f>
        <v>3.0663120496712334E-5</v>
      </c>
      <c r="AY41" s="4">
        <f>[50]Series!$C146</f>
        <v>3.0663120496712334E-5</v>
      </c>
      <c r="AZ41" s="4">
        <f>[51]Series!$C146</f>
        <v>3.0663120496712334E-5</v>
      </c>
      <c r="BA41" s="4">
        <f>[52]Series!$C146</f>
        <v>3.0663120496712334E-5</v>
      </c>
      <c r="BB41" s="4">
        <f>[53]Series!$C146</f>
        <v>3.0663120496712334E-5</v>
      </c>
      <c r="BC41" s="4">
        <f>[54]Series!$C146</f>
        <v>3.0663120496712334E-5</v>
      </c>
      <c r="BD41" s="4">
        <f>[55]Series!$C146</f>
        <v>3.0663120496712334E-5</v>
      </c>
      <c r="BE41" s="4">
        <f>[56]Series!$C146</f>
        <v>3.0663120496712334E-5</v>
      </c>
      <c r="BF41" s="4">
        <f>[57]Series!$C146</f>
        <v>3.0663120496712334E-5</v>
      </c>
      <c r="BG41" s="4">
        <f>[58]Series!$C146</f>
        <v>3.0663120496712334E-5</v>
      </c>
      <c r="BH41" s="4">
        <f>[59]Series!$C146</f>
        <v>3.0663120496712334E-5</v>
      </c>
      <c r="BI41" s="4">
        <f>[60]Series!$C146</f>
        <v>3.0663120496712334E-5</v>
      </c>
      <c r="BJ41">
        <f>[61]Series!$C146</f>
        <v>3.0663120496712334E-5</v>
      </c>
      <c r="BK41" s="4">
        <f>[62]Series!$C146</f>
        <v>3.0663120496712334E-5</v>
      </c>
      <c r="BL41" s="4">
        <f>[63]Series!$C146</f>
        <v>3.0663120496712334E-5</v>
      </c>
      <c r="BM41" s="4">
        <f>[64]Series!$C146</f>
        <v>3.0663120496712334E-5</v>
      </c>
      <c r="BN41" s="4">
        <f>[65]Series!$C146</f>
        <v>3.0663120496712334E-5</v>
      </c>
      <c r="BO41" s="4">
        <f>[66]Series!$C146</f>
        <v>3.0663120496712334E-5</v>
      </c>
      <c r="BP41" s="4">
        <f>[67]Series!$C146</f>
        <v>3.0663120496712334E-5</v>
      </c>
      <c r="BQ41" s="4">
        <f>[68]Series!$C146</f>
        <v>3.0663120496712334E-5</v>
      </c>
      <c r="BR41" s="4">
        <f>[69]Series!$C146</f>
        <v>3.0663120496712334E-5</v>
      </c>
      <c r="BS41" s="4">
        <f>[70]Series!$C146</f>
        <v>3.0663120496712334E-5</v>
      </c>
      <c r="BT41" s="4">
        <f>[71]Series!$C146</f>
        <v>3.0663120496712334E-5</v>
      </c>
      <c r="BU41" s="4">
        <f>[72]Series!$C146</f>
        <v>3.0663120496712334E-5</v>
      </c>
      <c r="BV41">
        <f>[73]Series!$C146</f>
        <v>3.0663120496712334E-5</v>
      </c>
      <c r="BW41" s="4">
        <f>[74]Series!$C146</f>
        <v>3.0663120496712334E-5</v>
      </c>
      <c r="BX41" s="4">
        <f>[75]Series!$C146</f>
        <v>3.0663120496712334E-5</v>
      </c>
      <c r="BY41" s="4">
        <f>[76]Series!$C146</f>
        <v>3.0663120496712334E-5</v>
      </c>
      <c r="BZ41" s="4">
        <f>[77]Series!$C146</f>
        <v>3.0663120496712334E-5</v>
      </c>
      <c r="CA41" s="4">
        <f>[78]Series!$C146</f>
        <v>3.0663120496712334E-5</v>
      </c>
      <c r="CB41" s="4">
        <f>[79]Series!$C146</f>
        <v>3.0663120496712334E-5</v>
      </c>
      <c r="CC41" s="4">
        <f>[80]Series!$C146</f>
        <v>3.0663120496712334E-5</v>
      </c>
      <c r="CD41" s="4">
        <f>[81]Series!$C146</f>
        <v>3.0663120496712334E-5</v>
      </c>
      <c r="CE41" s="4">
        <f>[82]Series!$C146</f>
        <v>3.0663120496712334E-5</v>
      </c>
      <c r="CF41" s="4">
        <f>[83]Series!$C146</f>
        <v>3.0663120496712334E-5</v>
      </c>
      <c r="CG41" s="4">
        <f>[84]Series!$C146</f>
        <v>3.0663120496712334E-5</v>
      </c>
      <c r="CH41">
        <f>[85]Series!$C146</f>
        <v>3.0663120496712334E-5</v>
      </c>
      <c r="CI41" s="4">
        <f>[86]Series!$C146</f>
        <v>3.0663120496712334E-5</v>
      </c>
      <c r="CJ41" s="4">
        <f>[87]Series!$C146</f>
        <v>3.0663120496712334E-5</v>
      </c>
      <c r="CK41" s="4">
        <f>[88]Series!$C146</f>
        <v>3.0663120496712334E-5</v>
      </c>
      <c r="CL41" s="4">
        <f>[89]Series!$C146</f>
        <v>3.0663120496712334E-5</v>
      </c>
      <c r="CM41" s="4">
        <f>[90]Series!$C146</f>
        <v>3.0663120496712334E-5</v>
      </c>
      <c r="CN41" s="4">
        <f>[91]Series!$C146</f>
        <v>3.0663120496712334E-5</v>
      </c>
      <c r="CO41" s="4">
        <f>[92]Series!$C146</f>
        <v>3.0663120496712334E-5</v>
      </c>
      <c r="CP41" s="4">
        <f>[93]Series!$C146</f>
        <v>3.0663120496712334E-5</v>
      </c>
      <c r="CQ41" s="4">
        <f>[94]Series!$C146</f>
        <v>3.0663120496712334E-5</v>
      </c>
      <c r="CR41" s="4">
        <f>[95]Series!$C146</f>
        <v>3.0663120496712334E-5</v>
      </c>
      <c r="CS41" s="4">
        <f>[96]Series!$C146</f>
        <v>3.0663120496712334E-5</v>
      </c>
      <c r="CT41">
        <f>[97]Series!$C146</f>
        <v>3.0663120496712334E-5</v>
      </c>
      <c r="CU41" s="4">
        <f>[98]Series!$C146</f>
        <v>3.0663120496712334E-5</v>
      </c>
      <c r="CV41" s="4">
        <f>[99]Series!$C146</f>
        <v>3.0663120496712334E-5</v>
      </c>
      <c r="CW41" s="4">
        <f>[100]Series!$C146</f>
        <v>3.0663120496712334E-5</v>
      </c>
      <c r="CX41" s="4">
        <f>[101]Series!$C146</f>
        <v>3.0663120496712334E-5</v>
      </c>
      <c r="CY41" s="4">
        <f>[102]Series!$C146</f>
        <v>3.0663120496712334E-5</v>
      </c>
      <c r="CZ41" s="4">
        <f>[103]Series!$C146</f>
        <v>3.0663120496712334E-5</v>
      </c>
      <c r="DA41" s="4">
        <f>[104]Series!$C146</f>
        <v>3.0663120496712334E-5</v>
      </c>
      <c r="DB41" s="4">
        <f>[105]Series!$C146</f>
        <v>3.0663120496712334E-5</v>
      </c>
      <c r="DC41" s="4">
        <f>[106]Series!$C146</f>
        <v>3.0663120496712334E-5</v>
      </c>
      <c r="DD41" s="4">
        <f>[107]Series!$C146</f>
        <v>3.0663120496712334E-5</v>
      </c>
      <c r="DE41" s="4">
        <f>[108]Series!$C146</f>
        <v>3.0663120496712334E-5</v>
      </c>
      <c r="DF41">
        <f>[109]Series!$C146</f>
        <v>3.0663120496712334E-5</v>
      </c>
      <c r="DG41" s="4">
        <f>[110]Series!$C146</f>
        <v>3.0663120496712334E-5</v>
      </c>
      <c r="DH41" s="4">
        <f>[111]Series!$C146</f>
        <v>3.0663120496712334E-5</v>
      </c>
      <c r="DI41" s="4">
        <f>[112]Series!$C146</f>
        <v>3.0663120496712334E-5</v>
      </c>
      <c r="DJ41" s="4">
        <f>[113]Series!$C146</f>
        <v>3.0663120496712334E-5</v>
      </c>
      <c r="DK41" s="4">
        <f>[114]Series!$C146</f>
        <v>3.0663120496712334E-5</v>
      </c>
      <c r="DL41" s="4">
        <f>[115]Series!$C146</f>
        <v>3.0663120496712334E-5</v>
      </c>
      <c r="DM41" s="4">
        <f>[116]Series!$C146</f>
        <v>3.0663120496712334E-5</v>
      </c>
      <c r="DN41" s="4">
        <f>[117]Series!$C146</f>
        <v>3.0663120496712334E-5</v>
      </c>
      <c r="DO41" s="4">
        <f>[118]Series!$C146</f>
        <v>3.0663120496712334E-5</v>
      </c>
      <c r="DP41" s="4">
        <f>[119]Series!$C146</f>
        <v>3.0663120496712334E-5</v>
      </c>
      <c r="DQ41" s="4">
        <f>[120]Series!$C146</f>
        <v>3.0663120496712334E-5</v>
      </c>
      <c r="DR41">
        <f>[121]Series!$C146</f>
        <v>3.0663120496712334E-5</v>
      </c>
      <c r="DS41" s="4">
        <f>[122]Series!$C146</f>
        <v>3.0663120496712334E-5</v>
      </c>
      <c r="DT41" s="4">
        <f>[123]Series!$C146</f>
        <v>3.0663120496712334E-5</v>
      </c>
      <c r="DU41" s="4">
        <f>[124]Series!$C146</f>
        <v>3.0663120496712334E-5</v>
      </c>
      <c r="DV41" s="4">
        <f>[125]Series!$C146</f>
        <v>3.0663120496712334E-5</v>
      </c>
      <c r="DW41" s="4">
        <f>[114]Series!$C146</f>
        <v>3.0663120496712334E-5</v>
      </c>
      <c r="DX41" s="4">
        <f>[115]Series!$C146</f>
        <v>3.0663120496712334E-5</v>
      </c>
      <c r="DY41" s="4">
        <f>[116]Series!$C146</f>
        <v>3.0663120496712334E-5</v>
      </c>
      <c r="DZ41" s="4">
        <f>[126]Series!$C146</f>
        <v>3.0663120496712334E-5</v>
      </c>
      <c r="EA41" s="4">
        <f>[127]Series!$C146</f>
        <v>3.0663120496712334E-5</v>
      </c>
      <c r="EB41" s="4">
        <f>[128]Series!$C146</f>
        <v>3.0663120496712334E-5</v>
      </c>
      <c r="EC41" s="4">
        <f>[129]Series!$C146</f>
        <v>3.0663120496712334E-5</v>
      </c>
      <c r="ED41">
        <f>[130]Series!$C146</f>
        <v>3.0663120496712334E-5</v>
      </c>
      <c r="EE41" s="4">
        <f>[131]Series!$C146</f>
        <v>3.0663120496712334E-5</v>
      </c>
      <c r="EF41" s="4">
        <f>[132]Series!$C146</f>
        <v>3.0663120496712334E-5</v>
      </c>
      <c r="EG41" s="4">
        <f>[133]Series!$C146</f>
        <v>3.0663120496712334E-5</v>
      </c>
      <c r="EH41" s="4">
        <f>[134]Series!$C146</f>
        <v>3.0663120496712334E-5</v>
      </c>
      <c r="EI41" s="4">
        <f>[135]Series!$C146</f>
        <v>3.0663120496712334E-5</v>
      </c>
      <c r="EJ41" s="4">
        <f>[136]Series!$C146</f>
        <v>3.0663120496712334E-5</v>
      </c>
      <c r="EK41" s="4">
        <f>[137]Series!$C146</f>
        <v>3.0663120496712334E-5</v>
      </c>
      <c r="EL41" s="4">
        <f>[138]Series!$C146</f>
        <v>3.0663120496712334E-5</v>
      </c>
      <c r="EM41" s="4">
        <f>[139]Series!$C146</f>
        <v>3.0663120496712334E-5</v>
      </c>
      <c r="EN41" s="4">
        <f>[140]Series!$C146</f>
        <v>3.0663120496712334E-5</v>
      </c>
      <c r="EO41" s="4">
        <f>[141]Series!$C146</f>
        <v>3.0663120496712334E-5</v>
      </c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 x14ac:dyDescent="0.3">
      <c r="A42" s="1">
        <v>40664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>
        <f>[25]Series!$C147</f>
        <v>3.2333290824066127E-5</v>
      </c>
      <c r="AA42" s="4">
        <f>[26]Series!$C147</f>
        <v>3.2317212752864597E-5</v>
      </c>
      <c r="AB42" s="4">
        <f>[27]Series!$C147</f>
        <v>3.2740461971901754E-5</v>
      </c>
      <c r="AC42" s="4">
        <f>[28]Series!$C147</f>
        <v>3.1190732870666386E-5</v>
      </c>
      <c r="AD42" s="4">
        <f>[29]Series!$C147</f>
        <v>3.1372328044494682E-5</v>
      </c>
      <c r="AE42" s="4">
        <f>[30]Series!$C147</f>
        <v>3.0772913170431418E-5</v>
      </c>
      <c r="AF42" s="4">
        <f>[31]Series!$C147</f>
        <v>3.044347294296316E-5</v>
      </c>
      <c r="AG42" s="4">
        <f>[32]Series!$C147</f>
        <v>3.0475647683426428E-5</v>
      </c>
      <c r="AH42" s="4">
        <f>[33]Series!$C147</f>
        <v>3.0307495236965158E-5</v>
      </c>
      <c r="AI42" s="4">
        <f>[34]Series!$C147</f>
        <v>3.0324995199330066E-5</v>
      </c>
      <c r="AJ42" s="4">
        <f>[35]Series!$C147</f>
        <v>3.043879124432361E-5</v>
      </c>
      <c r="AK42" s="4">
        <f>[36]Series!$C147</f>
        <v>3.0439157944911366E-5</v>
      </c>
      <c r="AL42" s="4">
        <f>[37]Series!$C147</f>
        <v>2.9678708459312289E-5</v>
      </c>
      <c r="AM42" s="4">
        <f>[38]Series!$C147</f>
        <v>2.9675255035796887E-5</v>
      </c>
      <c r="AN42" s="4">
        <f>[39]Series!$C147</f>
        <v>2.9671593965223899E-5</v>
      </c>
      <c r="AO42" s="4">
        <f>[40]Series!$C147</f>
        <v>2.9785393823481483E-5</v>
      </c>
      <c r="AP42" s="4">
        <f>[41]Series!$C147</f>
        <v>2.9758838885457297E-5</v>
      </c>
      <c r="AQ42" s="4">
        <f>[42]Series!$C147</f>
        <v>2.9780312929323106E-5</v>
      </c>
      <c r="AR42" s="4">
        <f>[43]Series!$C147</f>
        <v>2.9780496783268537E-5</v>
      </c>
      <c r="AS42" s="4">
        <f>[44]Series!$C147</f>
        <v>2.9776565475857716E-5</v>
      </c>
      <c r="AT42" s="4">
        <f>[45]Series!$C147</f>
        <v>2.9772242848074758E-5</v>
      </c>
      <c r="AU42" s="4">
        <f>[46]Series!$C147</f>
        <v>2.9755870212382045E-5</v>
      </c>
      <c r="AV42" s="4">
        <f>[47]Series!$C147</f>
        <v>2.9712305455503274E-5</v>
      </c>
      <c r="AW42" s="4">
        <f>[48]Series!$C147</f>
        <v>2.9691265143017978E-5</v>
      </c>
      <c r="AX42">
        <f>[49]Series!$C147</f>
        <v>3.1338057498565632E-5</v>
      </c>
      <c r="AY42" s="4">
        <f>[50]Series!$C147</f>
        <v>3.1338057498565632E-5</v>
      </c>
      <c r="AZ42" s="4">
        <f>[51]Series!$C147</f>
        <v>3.1338057498565632E-5</v>
      </c>
      <c r="BA42" s="4">
        <f>[52]Series!$C147</f>
        <v>3.1338057498565632E-5</v>
      </c>
      <c r="BB42" s="4">
        <f>[53]Series!$C147</f>
        <v>3.1338057498565632E-5</v>
      </c>
      <c r="BC42" s="4">
        <f>[54]Series!$C147</f>
        <v>3.1338057498565632E-5</v>
      </c>
      <c r="BD42" s="4">
        <f>[55]Series!$C147</f>
        <v>3.1338057498565632E-5</v>
      </c>
      <c r="BE42" s="4">
        <f>[56]Series!$C147</f>
        <v>3.1338057498565632E-5</v>
      </c>
      <c r="BF42" s="4">
        <f>[57]Series!$C147</f>
        <v>3.1338057498565632E-5</v>
      </c>
      <c r="BG42" s="4">
        <f>[58]Series!$C147</f>
        <v>3.1338057498565632E-5</v>
      </c>
      <c r="BH42" s="4">
        <f>[59]Series!$C147</f>
        <v>3.1338057498565632E-5</v>
      </c>
      <c r="BI42" s="4">
        <f>[60]Series!$C147</f>
        <v>3.1338057498565632E-5</v>
      </c>
      <c r="BJ42">
        <f>[61]Series!$C147</f>
        <v>3.1338057498565632E-5</v>
      </c>
      <c r="BK42" s="4">
        <f>[62]Series!$C147</f>
        <v>3.1338057498565632E-5</v>
      </c>
      <c r="BL42" s="4">
        <f>[63]Series!$C147</f>
        <v>3.1338057498565632E-5</v>
      </c>
      <c r="BM42" s="4">
        <f>[64]Series!$C147</f>
        <v>3.1338057498565632E-5</v>
      </c>
      <c r="BN42" s="4">
        <f>[65]Series!$C147</f>
        <v>3.1338057498565632E-5</v>
      </c>
      <c r="BO42" s="4">
        <f>[66]Series!$C147</f>
        <v>3.1338057498565632E-5</v>
      </c>
      <c r="BP42" s="4">
        <f>[67]Series!$C147</f>
        <v>3.1338057498565632E-5</v>
      </c>
      <c r="BQ42" s="4">
        <f>[68]Series!$C147</f>
        <v>3.1338057498565632E-5</v>
      </c>
      <c r="BR42" s="4">
        <f>[69]Series!$C147</f>
        <v>3.1338057498565632E-5</v>
      </c>
      <c r="BS42" s="4">
        <f>[70]Series!$C147</f>
        <v>3.1338057498565632E-5</v>
      </c>
      <c r="BT42" s="4">
        <f>[71]Series!$C147</f>
        <v>3.1338057498565632E-5</v>
      </c>
      <c r="BU42" s="4">
        <f>[72]Series!$C147</f>
        <v>3.1338057498565632E-5</v>
      </c>
      <c r="BV42">
        <f>[73]Series!$C147</f>
        <v>3.1338057498565632E-5</v>
      </c>
      <c r="BW42" s="4">
        <f>[74]Series!$C147</f>
        <v>3.1338057498565632E-5</v>
      </c>
      <c r="BX42" s="4">
        <f>[75]Series!$C147</f>
        <v>3.1338057498565632E-5</v>
      </c>
      <c r="BY42" s="4">
        <f>[76]Series!$C147</f>
        <v>3.1338057498565632E-5</v>
      </c>
      <c r="BZ42" s="4">
        <f>[77]Series!$C147</f>
        <v>3.1338057498565632E-5</v>
      </c>
      <c r="CA42" s="4">
        <f>[78]Series!$C147</f>
        <v>3.1338057498565632E-5</v>
      </c>
      <c r="CB42" s="4">
        <f>[79]Series!$C147</f>
        <v>3.1338057498565632E-5</v>
      </c>
      <c r="CC42" s="4">
        <f>[80]Series!$C147</f>
        <v>3.1338057498565632E-5</v>
      </c>
      <c r="CD42" s="4">
        <f>[81]Series!$C147</f>
        <v>3.1338057498565632E-5</v>
      </c>
      <c r="CE42" s="4">
        <f>[82]Series!$C147</f>
        <v>3.1338057498565632E-5</v>
      </c>
      <c r="CF42" s="4">
        <f>[83]Series!$C147</f>
        <v>3.1338057498565632E-5</v>
      </c>
      <c r="CG42" s="4">
        <f>[84]Series!$C147</f>
        <v>3.1338057498565632E-5</v>
      </c>
      <c r="CH42">
        <f>[85]Series!$C147</f>
        <v>3.1338057498565632E-5</v>
      </c>
      <c r="CI42" s="4">
        <f>[86]Series!$C147</f>
        <v>3.1338057498565632E-5</v>
      </c>
      <c r="CJ42" s="4">
        <f>[87]Series!$C147</f>
        <v>3.1338057498565632E-5</v>
      </c>
      <c r="CK42" s="4">
        <f>[88]Series!$C147</f>
        <v>3.1338057498565632E-5</v>
      </c>
      <c r="CL42" s="4">
        <f>[89]Series!$C147</f>
        <v>3.1338057498565632E-5</v>
      </c>
      <c r="CM42" s="4">
        <f>[90]Series!$C147</f>
        <v>3.1338057498565632E-5</v>
      </c>
      <c r="CN42" s="4">
        <f>[91]Series!$C147</f>
        <v>3.1338057498565632E-5</v>
      </c>
      <c r="CO42" s="4">
        <f>[92]Series!$C147</f>
        <v>3.1338057498565632E-5</v>
      </c>
      <c r="CP42" s="4">
        <f>[93]Series!$C147</f>
        <v>3.1338057498565632E-5</v>
      </c>
      <c r="CQ42" s="4">
        <f>[94]Series!$C147</f>
        <v>3.1338057498565632E-5</v>
      </c>
      <c r="CR42" s="4">
        <f>[95]Series!$C147</f>
        <v>3.1338057498565632E-5</v>
      </c>
      <c r="CS42" s="4">
        <f>[96]Series!$C147</f>
        <v>3.1338057498565632E-5</v>
      </c>
      <c r="CT42">
        <f>[97]Series!$C147</f>
        <v>3.1338057498565632E-5</v>
      </c>
      <c r="CU42" s="4">
        <f>[98]Series!$C147</f>
        <v>3.1338057498565632E-5</v>
      </c>
      <c r="CV42" s="4">
        <f>[99]Series!$C147</f>
        <v>3.1338057498565632E-5</v>
      </c>
      <c r="CW42" s="4">
        <f>[100]Series!$C147</f>
        <v>3.1338057498565632E-5</v>
      </c>
      <c r="CX42" s="4">
        <f>[101]Series!$C147</f>
        <v>3.1338057498565632E-5</v>
      </c>
      <c r="CY42" s="4">
        <f>[102]Series!$C147</f>
        <v>3.1338057498565632E-5</v>
      </c>
      <c r="CZ42" s="4">
        <f>[103]Series!$C147</f>
        <v>3.1338057498565632E-5</v>
      </c>
      <c r="DA42" s="4">
        <f>[104]Series!$C147</f>
        <v>3.1338057498565632E-5</v>
      </c>
      <c r="DB42" s="4">
        <f>[105]Series!$C147</f>
        <v>3.1338057498565632E-5</v>
      </c>
      <c r="DC42" s="4">
        <f>[106]Series!$C147</f>
        <v>3.1338057498565632E-5</v>
      </c>
      <c r="DD42" s="4">
        <f>[107]Series!$C147</f>
        <v>3.1338057498565632E-5</v>
      </c>
      <c r="DE42" s="4">
        <f>[108]Series!$C147</f>
        <v>3.1338057498565632E-5</v>
      </c>
      <c r="DF42">
        <f>[109]Series!$C147</f>
        <v>3.1338057498565632E-5</v>
      </c>
      <c r="DG42" s="4">
        <f>[110]Series!$C147</f>
        <v>3.1338057498565632E-5</v>
      </c>
      <c r="DH42" s="4">
        <f>[111]Series!$C147</f>
        <v>3.1338057498565632E-5</v>
      </c>
      <c r="DI42" s="4">
        <f>[112]Series!$C147</f>
        <v>3.1338057498565632E-5</v>
      </c>
      <c r="DJ42" s="4">
        <f>[113]Series!$C147</f>
        <v>3.1338057498565632E-5</v>
      </c>
      <c r="DK42" s="4">
        <f>[114]Series!$C147</f>
        <v>3.1338057498565632E-5</v>
      </c>
      <c r="DL42" s="4">
        <f>[115]Series!$C147</f>
        <v>3.1338057498565632E-5</v>
      </c>
      <c r="DM42" s="4">
        <f>[116]Series!$C147</f>
        <v>3.1338057498565632E-5</v>
      </c>
      <c r="DN42" s="4">
        <f>[117]Series!$C147</f>
        <v>3.1338057498565632E-5</v>
      </c>
      <c r="DO42" s="4">
        <f>[118]Series!$C147</f>
        <v>3.1338057498565632E-5</v>
      </c>
      <c r="DP42" s="4">
        <f>[119]Series!$C147</f>
        <v>3.1338057498565632E-5</v>
      </c>
      <c r="DQ42" s="4">
        <f>[120]Series!$C147</f>
        <v>3.1338057498565632E-5</v>
      </c>
      <c r="DR42">
        <f>[121]Series!$C147</f>
        <v>3.1338057498565632E-5</v>
      </c>
      <c r="DS42" s="4">
        <f>[122]Series!$C147</f>
        <v>3.1338057498565632E-5</v>
      </c>
      <c r="DT42" s="4">
        <f>[123]Series!$C147</f>
        <v>3.1338057498565632E-5</v>
      </c>
      <c r="DU42" s="4">
        <f>[124]Series!$C147</f>
        <v>3.1338057498565632E-5</v>
      </c>
      <c r="DV42" s="4">
        <f>[125]Series!$C147</f>
        <v>3.1338057498565632E-5</v>
      </c>
      <c r="DW42" s="4">
        <f>[114]Series!$C147</f>
        <v>3.1338057498565632E-5</v>
      </c>
      <c r="DX42" s="4">
        <f>[115]Series!$C147</f>
        <v>3.1338057498565632E-5</v>
      </c>
      <c r="DY42" s="4">
        <f>[116]Series!$C147</f>
        <v>3.1338057498565632E-5</v>
      </c>
      <c r="DZ42" s="4">
        <f>[126]Series!$C147</f>
        <v>3.1338057498565632E-5</v>
      </c>
      <c r="EA42" s="4">
        <f>[127]Series!$C147</f>
        <v>3.1338057498565632E-5</v>
      </c>
      <c r="EB42" s="4">
        <f>[128]Series!$C147</f>
        <v>3.1338057498565632E-5</v>
      </c>
      <c r="EC42" s="4">
        <f>[129]Series!$C147</f>
        <v>3.1338057498565632E-5</v>
      </c>
      <c r="ED42">
        <f>[130]Series!$C147</f>
        <v>3.1338057498565632E-5</v>
      </c>
      <c r="EE42" s="4">
        <f>[131]Series!$C147</f>
        <v>3.1338057498565632E-5</v>
      </c>
      <c r="EF42" s="4">
        <f>[132]Series!$C147</f>
        <v>3.1338057498565632E-5</v>
      </c>
      <c r="EG42" s="4">
        <f>[133]Series!$C147</f>
        <v>3.1338057498565632E-5</v>
      </c>
      <c r="EH42" s="4">
        <f>[134]Series!$C147</f>
        <v>3.1338057498565632E-5</v>
      </c>
      <c r="EI42" s="4">
        <f>[135]Series!$C147</f>
        <v>3.1338057498565632E-5</v>
      </c>
      <c r="EJ42" s="4">
        <f>[136]Series!$C147</f>
        <v>3.1338057498565632E-5</v>
      </c>
      <c r="EK42" s="4">
        <f>[137]Series!$C147</f>
        <v>3.1338057498565632E-5</v>
      </c>
      <c r="EL42" s="4">
        <f>[138]Series!$C147</f>
        <v>3.1338057498565632E-5</v>
      </c>
      <c r="EM42" s="4">
        <f>[139]Series!$C147</f>
        <v>3.1338057498565632E-5</v>
      </c>
      <c r="EN42" s="4">
        <f>[140]Series!$C147</f>
        <v>3.1338057498565632E-5</v>
      </c>
      <c r="EO42" s="4">
        <f>[141]Series!$C147</f>
        <v>3.1338057498565632E-5</v>
      </c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 x14ac:dyDescent="0.3">
      <c r="A43" s="1">
        <v>40695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>
        <f>[25]Series!$C148</f>
        <v>3.2281039707911931E-5</v>
      </c>
      <c r="AA43" s="4">
        <f>[26]Series!$C148</f>
        <v>3.2245353632805331E-5</v>
      </c>
      <c r="AB43" s="4">
        <f>[27]Series!$C148</f>
        <v>3.2598767093369594E-5</v>
      </c>
      <c r="AC43" s="4">
        <f>[28]Series!$C148</f>
        <v>3.1251430514112596E-5</v>
      </c>
      <c r="AD43" s="4">
        <f>[29]Series!$C148</f>
        <v>3.1282873608366301E-5</v>
      </c>
      <c r="AE43" s="4">
        <f>[30]Series!$C148</f>
        <v>3.0837422851921382E-5</v>
      </c>
      <c r="AF43" s="4">
        <f>[31]Series!$C148</f>
        <v>3.0705135570756212E-5</v>
      </c>
      <c r="AG43" s="4">
        <f>[32]Series!$C148</f>
        <v>3.0760957273183489E-5</v>
      </c>
      <c r="AH43" s="4">
        <f>[33]Series!$C148</f>
        <v>3.0625180732634017E-5</v>
      </c>
      <c r="AI43" s="4">
        <f>[34]Series!$C148</f>
        <v>3.0634169800710688E-5</v>
      </c>
      <c r="AJ43" s="4">
        <f>[35]Series!$C148</f>
        <v>3.0770692624591909E-5</v>
      </c>
      <c r="AK43" s="4">
        <f>[36]Series!$C148</f>
        <v>3.0778874574989485E-5</v>
      </c>
      <c r="AL43" s="4">
        <f>[37]Series!$C148</f>
        <v>2.9768381020402783E-5</v>
      </c>
      <c r="AM43" s="4">
        <f>[38]Series!$C148</f>
        <v>2.9867902647740899E-5</v>
      </c>
      <c r="AN43" s="4">
        <f>[39]Series!$C148</f>
        <v>2.9851083331370165E-5</v>
      </c>
      <c r="AO43" s="4">
        <f>[40]Series!$C148</f>
        <v>2.9956678033999175E-5</v>
      </c>
      <c r="AP43" s="4">
        <f>[41]Series!$C148</f>
        <v>2.9932678773208329E-5</v>
      </c>
      <c r="AQ43" s="4">
        <f>[42]Series!$C148</f>
        <v>2.996762472251247E-5</v>
      </c>
      <c r="AR43" s="4">
        <f>[43]Series!$C148</f>
        <v>2.9968069543274163E-5</v>
      </c>
      <c r="AS43" s="4">
        <f>[44]Series!$C148</f>
        <v>2.9982435930835079E-5</v>
      </c>
      <c r="AT43" s="4">
        <f>[45]Series!$C148</f>
        <v>2.9973279065273398E-5</v>
      </c>
      <c r="AU43" s="4">
        <f>[46]Series!$C148</f>
        <v>2.999056963310639E-5</v>
      </c>
      <c r="AV43" s="4">
        <f>[47]Series!$C148</f>
        <v>2.9965700482717399E-5</v>
      </c>
      <c r="AW43" s="4">
        <f>[48]Series!$C148</f>
        <v>2.9947962355290678E-5</v>
      </c>
      <c r="AX43">
        <f>[49]Series!$C148</f>
        <v>2.7800868526222758E-5</v>
      </c>
      <c r="AY43" s="4">
        <f>[50]Series!$C148</f>
        <v>2.7800868526222758E-5</v>
      </c>
      <c r="AZ43" s="4">
        <f>[51]Series!$C148</f>
        <v>2.7800868526222758E-5</v>
      </c>
      <c r="BA43" s="4">
        <f>[52]Series!$C148</f>
        <v>2.7800868526222758E-5</v>
      </c>
      <c r="BB43" s="4">
        <f>[53]Series!$C148</f>
        <v>2.7800868526222758E-5</v>
      </c>
      <c r="BC43" s="4">
        <f>[54]Series!$C148</f>
        <v>2.7800868526222758E-5</v>
      </c>
      <c r="BD43" s="4">
        <f>[55]Series!$C148</f>
        <v>2.7800868526222758E-5</v>
      </c>
      <c r="BE43" s="4">
        <f>[56]Series!$C148</f>
        <v>2.7800868526222758E-5</v>
      </c>
      <c r="BF43" s="4">
        <f>[57]Series!$C148</f>
        <v>2.7800868526222758E-5</v>
      </c>
      <c r="BG43" s="4">
        <f>[58]Series!$C148</f>
        <v>2.7800868526222758E-5</v>
      </c>
      <c r="BH43" s="4">
        <f>[59]Series!$C148</f>
        <v>2.7800868526222762E-5</v>
      </c>
      <c r="BI43" s="4">
        <f>[60]Series!$C148</f>
        <v>2.7800868526222758E-5</v>
      </c>
      <c r="BJ43">
        <f>[61]Series!$C148</f>
        <v>2.7800868526222758E-5</v>
      </c>
      <c r="BK43" s="4">
        <f>[62]Series!$C148</f>
        <v>2.7800868526222758E-5</v>
      </c>
      <c r="BL43" s="4">
        <f>[63]Series!$C148</f>
        <v>2.7800868526222758E-5</v>
      </c>
      <c r="BM43" s="4">
        <f>[64]Series!$C148</f>
        <v>2.7800868526222758E-5</v>
      </c>
      <c r="BN43" s="4">
        <f>[65]Series!$C148</f>
        <v>2.7800868526222758E-5</v>
      </c>
      <c r="BO43" s="4">
        <f>[66]Series!$C148</f>
        <v>2.7800868526222758E-5</v>
      </c>
      <c r="BP43" s="4">
        <f>[67]Series!$C148</f>
        <v>2.7800868526222758E-5</v>
      </c>
      <c r="BQ43" s="4">
        <f>[68]Series!$C148</f>
        <v>2.7800868526222758E-5</v>
      </c>
      <c r="BR43" s="4">
        <f>[69]Series!$C148</f>
        <v>2.7800868526222758E-5</v>
      </c>
      <c r="BS43" s="4">
        <f>[70]Series!$C148</f>
        <v>2.7800868526222758E-5</v>
      </c>
      <c r="BT43" s="4">
        <f>[71]Series!$C148</f>
        <v>2.7800868526222758E-5</v>
      </c>
      <c r="BU43" s="4">
        <f>[72]Series!$C148</f>
        <v>2.7800868526222758E-5</v>
      </c>
      <c r="BV43">
        <f>[73]Series!$C148</f>
        <v>2.7800868526222758E-5</v>
      </c>
      <c r="BW43" s="4">
        <f>[74]Series!$C148</f>
        <v>2.7800868526222755E-5</v>
      </c>
      <c r="BX43" s="4">
        <f>[75]Series!$C148</f>
        <v>2.7800868526222758E-5</v>
      </c>
      <c r="BY43" s="4">
        <f>[76]Series!$C148</f>
        <v>2.7800868526222758E-5</v>
      </c>
      <c r="BZ43" s="4">
        <f>[77]Series!$C148</f>
        <v>2.7800868526222758E-5</v>
      </c>
      <c r="CA43" s="4">
        <f>[78]Series!$C148</f>
        <v>2.7800868526222758E-5</v>
      </c>
      <c r="CB43" s="4">
        <f>[79]Series!$C148</f>
        <v>2.7800868526222755E-5</v>
      </c>
      <c r="CC43" s="4">
        <f>[80]Series!$C148</f>
        <v>2.7800868526222758E-5</v>
      </c>
      <c r="CD43" s="4">
        <f>[81]Series!$C148</f>
        <v>2.7800868526222758E-5</v>
      </c>
      <c r="CE43" s="4">
        <f>[82]Series!$C148</f>
        <v>2.7800868526222755E-5</v>
      </c>
      <c r="CF43" s="4">
        <f>[83]Series!$C148</f>
        <v>2.7800868526222758E-5</v>
      </c>
      <c r="CG43" s="4">
        <f>[84]Series!$C148</f>
        <v>2.7800868526222758E-5</v>
      </c>
      <c r="CH43">
        <f>[85]Series!$C148</f>
        <v>2.7800868526222758E-5</v>
      </c>
      <c r="CI43" s="4">
        <f>[86]Series!$C148</f>
        <v>2.7800868526222758E-5</v>
      </c>
      <c r="CJ43" s="4">
        <f>[87]Series!$C148</f>
        <v>2.7800868526222758E-5</v>
      </c>
      <c r="CK43" s="4">
        <f>[88]Series!$C148</f>
        <v>2.7800868526222758E-5</v>
      </c>
      <c r="CL43" s="4">
        <f>[89]Series!$C148</f>
        <v>2.7800868526222758E-5</v>
      </c>
      <c r="CM43" s="4">
        <f>[90]Series!$C148</f>
        <v>2.7800868526222758E-5</v>
      </c>
      <c r="CN43" s="4">
        <f>[91]Series!$C148</f>
        <v>2.7800868526222758E-5</v>
      </c>
      <c r="CO43" s="4">
        <f>[92]Series!$C148</f>
        <v>2.7800868526222758E-5</v>
      </c>
      <c r="CP43" s="4">
        <f>[93]Series!$C148</f>
        <v>2.7800868526222758E-5</v>
      </c>
      <c r="CQ43" s="4">
        <f>[94]Series!$C148</f>
        <v>2.7800868526222758E-5</v>
      </c>
      <c r="CR43" s="4">
        <f>[95]Series!$C148</f>
        <v>2.7800868526222758E-5</v>
      </c>
      <c r="CS43" s="4">
        <f>[96]Series!$C148</f>
        <v>2.7800868526222758E-5</v>
      </c>
      <c r="CT43">
        <f>[97]Series!$C148</f>
        <v>2.7800868526222762E-5</v>
      </c>
      <c r="CU43" s="4">
        <f>[98]Series!$C148</f>
        <v>2.7800868526222758E-5</v>
      </c>
      <c r="CV43" s="4">
        <f>[99]Series!$C148</f>
        <v>2.7800868526222758E-5</v>
      </c>
      <c r="CW43" s="4">
        <f>[100]Series!$C148</f>
        <v>2.7800868526222758E-5</v>
      </c>
      <c r="CX43" s="4">
        <f>[101]Series!$C148</f>
        <v>2.7800868526222758E-5</v>
      </c>
      <c r="CY43" s="4">
        <f>[102]Series!$C148</f>
        <v>2.7800868526222758E-5</v>
      </c>
      <c r="CZ43" s="4">
        <f>[103]Series!$C148</f>
        <v>2.7800868526222758E-5</v>
      </c>
      <c r="DA43" s="4">
        <f>[104]Series!$C148</f>
        <v>2.7800868526222758E-5</v>
      </c>
      <c r="DB43" s="4">
        <f>[105]Series!$C148</f>
        <v>2.7800868526222755E-5</v>
      </c>
      <c r="DC43" s="4">
        <f>[106]Series!$C148</f>
        <v>2.7800868526222758E-5</v>
      </c>
      <c r="DD43" s="4">
        <f>[107]Series!$C148</f>
        <v>2.7800868526222758E-5</v>
      </c>
      <c r="DE43" s="4">
        <f>[108]Series!$C148</f>
        <v>2.7800868526222758E-5</v>
      </c>
      <c r="DF43">
        <f>[109]Series!$C148</f>
        <v>2.7800868526222758E-5</v>
      </c>
      <c r="DG43" s="4">
        <f>[110]Series!$C148</f>
        <v>2.7800868526222758E-5</v>
      </c>
      <c r="DH43" s="4">
        <f>[111]Series!$C148</f>
        <v>2.7800868526222758E-5</v>
      </c>
      <c r="DI43" s="4">
        <f>[112]Series!$C148</f>
        <v>2.7800868526222758E-5</v>
      </c>
      <c r="DJ43" s="4">
        <f>[113]Series!$C148</f>
        <v>2.7800868526222758E-5</v>
      </c>
      <c r="DK43" s="4">
        <f>[114]Series!$C148</f>
        <v>2.7800868526222758E-5</v>
      </c>
      <c r="DL43" s="4">
        <f>[115]Series!$C148</f>
        <v>2.7800868526222758E-5</v>
      </c>
      <c r="DM43" s="4">
        <f>[116]Series!$C148</f>
        <v>2.7800868526222758E-5</v>
      </c>
      <c r="DN43" s="4">
        <f>[117]Series!$C148</f>
        <v>2.7800868526222758E-5</v>
      </c>
      <c r="DO43" s="4">
        <f>[118]Series!$C148</f>
        <v>2.7800868526222758E-5</v>
      </c>
      <c r="DP43" s="4">
        <f>[119]Series!$C148</f>
        <v>2.7800868526222758E-5</v>
      </c>
      <c r="DQ43" s="4">
        <f>[120]Series!$C148</f>
        <v>2.7800868526222758E-5</v>
      </c>
      <c r="DR43">
        <f>[121]Series!$C148</f>
        <v>2.7800868526222758E-5</v>
      </c>
      <c r="DS43" s="4">
        <f>[122]Series!$C148</f>
        <v>2.7800868526222758E-5</v>
      </c>
      <c r="DT43" s="4">
        <f>[123]Series!$C148</f>
        <v>2.7800868526222758E-5</v>
      </c>
      <c r="DU43" s="4">
        <f>[124]Series!$C148</f>
        <v>2.7800868526222758E-5</v>
      </c>
      <c r="DV43" s="4">
        <f>[125]Series!$C148</f>
        <v>2.7800868526222758E-5</v>
      </c>
      <c r="DW43" s="4">
        <f>[114]Series!$C148</f>
        <v>2.7800868526222758E-5</v>
      </c>
      <c r="DX43" s="4">
        <f>[115]Series!$C148</f>
        <v>2.7800868526222758E-5</v>
      </c>
      <c r="DY43" s="4">
        <f>[116]Series!$C148</f>
        <v>2.7800868526222758E-5</v>
      </c>
      <c r="DZ43" s="4">
        <f>[126]Series!$C148</f>
        <v>2.7800868526222758E-5</v>
      </c>
      <c r="EA43" s="4">
        <f>[127]Series!$C148</f>
        <v>2.7800868526222758E-5</v>
      </c>
      <c r="EB43" s="4">
        <f>[128]Series!$C148</f>
        <v>2.7800868526222758E-5</v>
      </c>
      <c r="EC43" s="4">
        <f>[129]Series!$C148</f>
        <v>2.7800868526222758E-5</v>
      </c>
      <c r="ED43">
        <f>[130]Series!$C148</f>
        <v>2.7800868526222758E-5</v>
      </c>
      <c r="EE43" s="4">
        <f>[131]Series!$C148</f>
        <v>2.7800868526222758E-5</v>
      </c>
      <c r="EF43" s="4">
        <f>[132]Series!$C148</f>
        <v>2.7800868526222758E-5</v>
      </c>
      <c r="EG43" s="4">
        <f>[133]Series!$C148</f>
        <v>2.7800868526222758E-5</v>
      </c>
      <c r="EH43" s="4">
        <f>[134]Series!$C148</f>
        <v>2.7800868526222758E-5</v>
      </c>
      <c r="EI43" s="4">
        <f>[135]Series!$C148</f>
        <v>2.7800868526222758E-5</v>
      </c>
      <c r="EJ43" s="4">
        <f>[136]Series!$C148</f>
        <v>2.7800868526222758E-5</v>
      </c>
      <c r="EK43" s="4">
        <f>[137]Series!$C148</f>
        <v>2.7800868526222758E-5</v>
      </c>
      <c r="EL43" s="4">
        <f>[138]Series!$C148</f>
        <v>2.7800868526222758E-5</v>
      </c>
      <c r="EM43" s="4">
        <f>[139]Series!$C148</f>
        <v>2.7800868526222758E-5</v>
      </c>
      <c r="EN43" s="4">
        <f>[140]Series!$C148</f>
        <v>2.7800868526222758E-5</v>
      </c>
      <c r="EO43" s="4">
        <f>[141]Series!$C148</f>
        <v>2.7800868526222758E-5</v>
      </c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 x14ac:dyDescent="0.3">
      <c r="A44" s="1">
        <v>40725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>
        <f>[25]Series!$C149</f>
        <v>3.2577350383037779E-5</v>
      </c>
      <c r="AA44" s="4">
        <f>[26]Series!$C149</f>
        <v>3.254432721565036E-5</v>
      </c>
      <c r="AB44" s="4">
        <f>[27]Series!$C149</f>
        <v>3.2837280547032156E-5</v>
      </c>
      <c r="AC44" s="4">
        <f>[28]Series!$C149</f>
        <v>3.1322440929585584E-5</v>
      </c>
      <c r="AD44" s="4">
        <f>[29]Series!$C149</f>
        <v>3.1730763407920296E-5</v>
      </c>
      <c r="AE44" s="4">
        <f>[30]Series!$C149</f>
        <v>3.0908239307297146E-5</v>
      </c>
      <c r="AF44" s="4">
        <f>[31]Series!$C149</f>
        <v>3.1074891042805174E-5</v>
      </c>
      <c r="AG44" s="4">
        <f>[32]Series!$C149</f>
        <v>3.1799754381408732E-5</v>
      </c>
      <c r="AH44" s="4">
        <f>[33]Series!$C149</f>
        <v>3.1630066692977211E-5</v>
      </c>
      <c r="AI44" s="4">
        <f>[34]Series!$C149</f>
        <v>3.1648070498208412E-5</v>
      </c>
      <c r="AJ44" s="4">
        <f>[35]Series!$C149</f>
        <v>3.1723313773011948E-5</v>
      </c>
      <c r="AK44" s="4">
        <f>[36]Series!$C149</f>
        <v>3.1739250888663335E-5</v>
      </c>
      <c r="AL44" s="4">
        <f>[37]Series!$C149</f>
        <v>3.0024806639621962E-5</v>
      </c>
      <c r="AM44" s="4">
        <f>[38]Series!$C149</f>
        <v>3.0804463957121255E-5</v>
      </c>
      <c r="AN44" s="4">
        <f>[39]Series!$C149</f>
        <v>3.0789543064454618E-5</v>
      </c>
      <c r="AO44" s="4">
        <f>[40]Series!$C149</f>
        <v>3.0926734962528664E-5</v>
      </c>
      <c r="AP44" s="4">
        <f>[41]Series!$C149</f>
        <v>3.0896409169156575E-5</v>
      </c>
      <c r="AQ44" s="4">
        <f>[42]Series!$C149</f>
        <v>3.0941121489199398E-5</v>
      </c>
      <c r="AR44" s="4">
        <f>[43]Series!$C149</f>
        <v>3.0948491017493113E-5</v>
      </c>
      <c r="AS44" s="4">
        <f>[44]Series!$C149</f>
        <v>3.09234668561294E-5</v>
      </c>
      <c r="AT44" s="4">
        <f>[45]Series!$C149</f>
        <v>3.0922126865894038E-5</v>
      </c>
      <c r="AU44" s="4">
        <f>[46]Series!$C149</f>
        <v>3.0937155650173664E-5</v>
      </c>
      <c r="AV44" s="4">
        <f>[47]Series!$C149</f>
        <v>3.0894674063616663E-5</v>
      </c>
      <c r="AW44" s="4">
        <f>[48]Series!$C149</f>
        <v>3.0884440563028358E-5</v>
      </c>
      <c r="AX44">
        <f>[49]Series!$C149</f>
        <v>3.1307245373411914E-5</v>
      </c>
      <c r="AY44" s="4">
        <f>[50]Series!$C149</f>
        <v>3.1307245373411914E-5</v>
      </c>
      <c r="AZ44" s="4">
        <f>[51]Series!$C149</f>
        <v>3.1307245373411914E-5</v>
      </c>
      <c r="BA44" s="4">
        <f>[52]Series!$C149</f>
        <v>3.1307245373411914E-5</v>
      </c>
      <c r="BB44" s="4">
        <f>[53]Series!$C149</f>
        <v>3.1307245373411914E-5</v>
      </c>
      <c r="BC44" s="4">
        <f>[54]Series!$C149</f>
        <v>3.1307245373411914E-5</v>
      </c>
      <c r="BD44" s="4">
        <f>[55]Series!$C149</f>
        <v>3.1307245373411914E-5</v>
      </c>
      <c r="BE44" s="4">
        <f>[56]Series!$C149</f>
        <v>3.1307245373411914E-5</v>
      </c>
      <c r="BF44" s="4">
        <f>[57]Series!$C149</f>
        <v>3.1307245373411914E-5</v>
      </c>
      <c r="BG44" s="4">
        <f>[58]Series!$C149</f>
        <v>3.1307245373411914E-5</v>
      </c>
      <c r="BH44" s="4">
        <f>[59]Series!$C149</f>
        <v>3.1307245373411914E-5</v>
      </c>
      <c r="BI44" s="4">
        <f>[60]Series!$C149</f>
        <v>3.1307245373411914E-5</v>
      </c>
      <c r="BJ44">
        <f>[61]Series!$C149</f>
        <v>3.1307245373411914E-5</v>
      </c>
      <c r="BK44" s="4">
        <f>[62]Series!$C149</f>
        <v>3.1307245373411914E-5</v>
      </c>
      <c r="BL44" s="4">
        <f>[63]Series!$C149</f>
        <v>3.1307245373411914E-5</v>
      </c>
      <c r="BM44" s="4">
        <f>[64]Series!$C149</f>
        <v>3.1307245373411914E-5</v>
      </c>
      <c r="BN44" s="4">
        <f>[65]Series!$C149</f>
        <v>3.1307245373411914E-5</v>
      </c>
      <c r="BO44" s="4">
        <f>[66]Series!$C149</f>
        <v>3.1307245373411914E-5</v>
      </c>
      <c r="BP44" s="4">
        <f>[67]Series!$C149</f>
        <v>3.1307245373411914E-5</v>
      </c>
      <c r="BQ44" s="4">
        <f>[68]Series!$C149</f>
        <v>3.1307245373411914E-5</v>
      </c>
      <c r="BR44" s="4">
        <f>[69]Series!$C149</f>
        <v>3.1307245373411914E-5</v>
      </c>
      <c r="BS44" s="4">
        <f>[70]Series!$C149</f>
        <v>3.1307245373411914E-5</v>
      </c>
      <c r="BT44" s="4">
        <f>[71]Series!$C149</f>
        <v>3.1307245373411914E-5</v>
      </c>
      <c r="BU44" s="4">
        <f>[72]Series!$C149</f>
        <v>3.1307245373411914E-5</v>
      </c>
      <c r="BV44">
        <f>[73]Series!$C149</f>
        <v>3.1307245373411914E-5</v>
      </c>
      <c r="BW44" s="4">
        <f>[74]Series!$C149</f>
        <v>3.1307245373411914E-5</v>
      </c>
      <c r="BX44" s="4">
        <f>[75]Series!$C149</f>
        <v>3.1307245373411914E-5</v>
      </c>
      <c r="BY44" s="4">
        <f>[76]Series!$C149</f>
        <v>3.1307245373411914E-5</v>
      </c>
      <c r="BZ44" s="4">
        <f>[77]Series!$C149</f>
        <v>3.1307245373411914E-5</v>
      </c>
      <c r="CA44" s="4">
        <f>[78]Series!$C149</f>
        <v>3.1307245373411914E-5</v>
      </c>
      <c r="CB44" s="4">
        <f>[79]Series!$C149</f>
        <v>3.1307245373411914E-5</v>
      </c>
      <c r="CC44" s="4">
        <f>[80]Series!$C149</f>
        <v>3.1307245373411914E-5</v>
      </c>
      <c r="CD44" s="4">
        <f>[81]Series!$C149</f>
        <v>3.1307245373411914E-5</v>
      </c>
      <c r="CE44" s="4">
        <f>[82]Series!$C149</f>
        <v>3.1307245373411914E-5</v>
      </c>
      <c r="CF44" s="4">
        <f>[83]Series!$C149</f>
        <v>3.1307245373411914E-5</v>
      </c>
      <c r="CG44" s="4">
        <f>[84]Series!$C149</f>
        <v>3.1307245373411914E-5</v>
      </c>
      <c r="CH44">
        <f>[85]Series!$C149</f>
        <v>3.1307245373411914E-5</v>
      </c>
      <c r="CI44" s="4">
        <f>[86]Series!$C149</f>
        <v>3.1307245373411914E-5</v>
      </c>
      <c r="CJ44" s="4">
        <f>[87]Series!$C149</f>
        <v>3.1307245373411914E-5</v>
      </c>
      <c r="CK44" s="4">
        <f>[88]Series!$C149</f>
        <v>3.1307245373411914E-5</v>
      </c>
      <c r="CL44" s="4">
        <f>[89]Series!$C149</f>
        <v>3.1307245373411914E-5</v>
      </c>
      <c r="CM44" s="4">
        <f>[90]Series!$C149</f>
        <v>3.1307245373411914E-5</v>
      </c>
      <c r="CN44" s="4">
        <f>[91]Series!$C149</f>
        <v>3.1307245373411914E-5</v>
      </c>
      <c r="CO44" s="4">
        <f>[92]Series!$C149</f>
        <v>3.1307245373411914E-5</v>
      </c>
      <c r="CP44" s="4">
        <f>[93]Series!$C149</f>
        <v>3.1307245373411914E-5</v>
      </c>
      <c r="CQ44" s="4">
        <f>[94]Series!$C149</f>
        <v>3.1307245373411914E-5</v>
      </c>
      <c r="CR44" s="4">
        <f>[95]Series!$C149</f>
        <v>3.1307245373411914E-5</v>
      </c>
      <c r="CS44" s="4">
        <f>[96]Series!$C149</f>
        <v>3.1307245373411914E-5</v>
      </c>
      <c r="CT44">
        <f>[97]Series!$C149</f>
        <v>3.1307245373411914E-5</v>
      </c>
      <c r="CU44" s="4">
        <f>[98]Series!$C149</f>
        <v>3.1307245373411914E-5</v>
      </c>
      <c r="CV44" s="4">
        <f>[99]Series!$C149</f>
        <v>3.1307245373411914E-5</v>
      </c>
      <c r="CW44" s="4">
        <f>[100]Series!$C149</f>
        <v>3.1307245373411914E-5</v>
      </c>
      <c r="CX44" s="4">
        <f>[101]Series!$C149</f>
        <v>3.1307245373411914E-5</v>
      </c>
      <c r="CY44" s="4">
        <f>[102]Series!$C149</f>
        <v>3.1307245373411914E-5</v>
      </c>
      <c r="CZ44" s="4">
        <f>[103]Series!$C149</f>
        <v>3.1307245373411914E-5</v>
      </c>
      <c r="DA44" s="4">
        <f>[104]Series!$C149</f>
        <v>3.1307245373411914E-5</v>
      </c>
      <c r="DB44" s="4">
        <f>[105]Series!$C149</f>
        <v>3.1307245373411914E-5</v>
      </c>
      <c r="DC44" s="4">
        <f>[106]Series!$C149</f>
        <v>3.1307245373411914E-5</v>
      </c>
      <c r="DD44" s="4">
        <f>[107]Series!$C149</f>
        <v>3.1307245373411914E-5</v>
      </c>
      <c r="DE44" s="4">
        <f>[108]Series!$C149</f>
        <v>3.1307245373411914E-5</v>
      </c>
      <c r="DF44">
        <f>[109]Series!$C149</f>
        <v>3.1307245373411914E-5</v>
      </c>
      <c r="DG44" s="4">
        <f>[110]Series!$C149</f>
        <v>3.1307245373411914E-5</v>
      </c>
      <c r="DH44" s="4">
        <f>[111]Series!$C149</f>
        <v>3.1307245373411914E-5</v>
      </c>
      <c r="DI44" s="4">
        <f>[112]Series!$C149</f>
        <v>3.1307245373411914E-5</v>
      </c>
      <c r="DJ44" s="4">
        <f>[113]Series!$C149</f>
        <v>3.1307245373411914E-5</v>
      </c>
      <c r="DK44" s="4">
        <f>[114]Series!$C149</f>
        <v>3.1307245373411914E-5</v>
      </c>
      <c r="DL44" s="4">
        <f>[115]Series!$C149</f>
        <v>3.1307245373411914E-5</v>
      </c>
      <c r="DM44" s="4">
        <f>[116]Series!$C149</f>
        <v>3.1307245373411914E-5</v>
      </c>
      <c r="DN44" s="4">
        <f>[117]Series!$C149</f>
        <v>3.1307245373411914E-5</v>
      </c>
      <c r="DO44" s="4">
        <f>[118]Series!$C149</f>
        <v>3.1307245373411914E-5</v>
      </c>
      <c r="DP44" s="4">
        <f>[119]Series!$C149</f>
        <v>3.1307245373411914E-5</v>
      </c>
      <c r="DQ44" s="4">
        <f>[120]Series!$C149</f>
        <v>3.1307245373411914E-5</v>
      </c>
      <c r="DR44">
        <f>[121]Series!$C149</f>
        <v>3.1307245373411914E-5</v>
      </c>
      <c r="DS44" s="4">
        <f>[122]Series!$C149</f>
        <v>3.1307245373411914E-5</v>
      </c>
      <c r="DT44" s="4">
        <f>[123]Series!$C149</f>
        <v>3.1307245373411914E-5</v>
      </c>
      <c r="DU44" s="4">
        <f>[124]Series!$C149</f>
        <v>3.1307245373411914E-5</v>
      </c>
      <c r="DV44" s="4">
        <f>[125]Series!$C149</f>
        <v>3.1307245373411914E-5</v>
      </c>
      <c r="DW44" s="4">
        <f>[114]Series!$C149</f>
        <v>3.1307245373411914E-5</v>
      </c>
      <c r="DX44" s="4">
        <f>[115]Series!$C149</f>
        <v>3.1307245373411914E-5</v>
      </c>
      <c r="DY44" s="4">
        <f>[116]Series!$C149</f>
        <v>3.1307245373411914E-5</v>
      </c>
      <c r="DZ44" s="4">
        <f>[126]Series!$C149</f>
        <v>3.1307245373411914E-5</v>
      </c>
      <c r="EA44" s="4">
        <f>[127]Series!$C149</f>
        <v>3.1307245373411914E-5</v>
      </c>
      <c r="EB44" s="4">
        <f>[128]Series!$C149</f>
        <v>3.1307245373411914E-5</v>
      </c>
      <c r="EC44" s="4">
        <f>[129]Series!$C149</f>
        <v>3.1307245373411914E-5</v>
      </c>
      <c r="ED44">
        <f>[130]Series!$C149</f>
        <v>3.1307245373411914E-5</v>
      </c>
      <c r="EE44" s="4">
        <f>[131]Series!$C149</f>
        <v>3.1307245373411914E-5</v>
      </c>
      <c r="EF44" s="4">
        <f>[132]Series!$C149</f>
        <v>3.1307245373411914E-5</v>
      </c>
      <c r="EG44" s="4">
        <f>[133]Series!$C149</f>
        <v>3.1307245373411914E-5</v>
      </c>
      <c r="EH44" s="4">
        <f>[134]Series!$C149</f>
        <v>3.1307245373411914E-5</v>
      </c>
      <c r="EI44" s="4">
        <f>[135]Series!$C149</f>
        <v>3.1307245373411914E-5</v>
      </c>
      <c r="EJ44" s="4">
        <f>[136]Series!$C149</f>
        <v>3.1307245373411914E-5</v>
      </c>
      <c r="EK44" s="4">
        <f>[137]Series!$C149</f>
        <v>3.1307245373411914E-5</v>
      </c>
      <c r="EL44" s="4">
        <f>[138]Series!$C149</f>
        <v>3.1307245373411914E-5</v>
      </c>
      <c r="EM44" s="4">
        <f>[139]Series!$C149</f>
        <v>3.1307245373411914E-5</v>
      </c>
      <c r="EN44" s="4">
        <f>[140]Series!$C149</f>
        <v>3.1307245373411914E-5</v>
      </c>
      <c r="EO44" s="4">
        <f>[141]Series!$C149</f>
        <v>3.1307245373411914E-5</v>
      </c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 x14ac:dyDescent="0.3">
      <c r="A45" s="1">
        <v>40756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>
        <f>[25]Series!$C150</f>
        <v>3.2728888897271066E-5</v>
      </c>
      <c r="AA45" s="4">
        <f>[26]Series!$C150</f>
        <v>3.2907495726344653E-5</v>
      </c>
      <c r="AB45" s="4">
        <f>[27]Series!$C150</f>
        <v>3.3175824705536968E-5</v>
      </c>
      <c r="AC45" s="4">
        <f>[28]Series!$C150</f>
        <v>3.1407806112397102E-5</v>
      </c>
      <c r="AD45" s="4">
        <f>[29]Series!$C150</f>
        <v>3.2217054334636196E-5</v>
      </c>
      <c r="AE45" s="4">
        <f>[30]Series!$C150</f>
        <v>3.1005442064941313E-5</v>
      </c>
      <c r="AF45" s="4">
        <f>[31]Series!$C150</f>
        <v>3.1677239555708788E-5</v>
      </c>
      <c r="AG45" s="4">
        <f>[32]Series!$C150</f>
        <v>3.2114323417563107E-5</v>
      </c>
      <c r="AH45" s="4">
        <f>[33]Series!$C150</f>
        <v>2.9223424320823508E-5</v>
      </c>
      <c r="AI45" s="4">
        <f>[34]Series!$C150</f>
        <v>2.9256566394312716E-5</v>
      </c>
      <c r="AJ45" s="4">
        <f>[35]Series!$C150</f>
        <v>2.9400063389313129E-5</v>
      </c>
      <c r="AK45" s="4">
        <f>[36]Series!$C150</f>
        <v>2.939261225137018E-5</v>
      </c>
      <c r="AL45" s="4">
        <f>[37]Series!$C150</f>
        <v>2.9360136030599925E-5</v>
      </c>
      <c r="AM45" s="4">
        <f>[38]Series!$C150</f>
        <v>2.8743010038874729E-5</v>
      </c>
      <c r="AN45" s="4">
        <f>[39]Series!$C150</f>
        <v>2.8734158793949072E-5</v>
      </c>
      <c r="AO45" s="4">
        <f>[40]Series!$C150</f>
        <v>2.8889493359555646E-5</v>
      </c>
      <c r="AP45" s="4">
        <f>[41]Series!$C150</f>
        <v>2.8852338400565264E-5</v>
      </c>
      <c r="AQ45" s="4">
        <f>[42]Series!$C150</f>
        <v>2.8871061162617196E-5</v>
      </c>
      <c r="AR45" s="4">
        <f>[43]Series!$C150</f>
        <v>2.8868387649997987E-5</v>
      </c>
      <c r="AS45" s="4">
        <f>[44]Series!$C150</f>
        <v>2.8872188180771347E-5</v>
      </c>
      <c r="AT45" s="4">
        <f>[45]Series!$C150</f>
        <v>2.8881223717762106E-5</v>
      </c>
      <c r="AU45" s="4">
        <f>[46]Series!$C150</f>
        <v>2.8860456706795308E-5</v>
      </c>
      <c r="AV45" s="4">
        <f>[47]Series!$C150</f>
        <v>2.879308503041286E-5</v>
      </c>
      <c r="AW45" s="4">
        <f>[48]Series!$C150</f>
        <v>2.8756796469513891E-5</v>
      </c>
      <c r="AX45">
        <f>[49]Series!$C150</f>
        <v>2.8649958301302488E-5</v>
      </c>
      <c r="AY45" s="4">
        <f>[50]Series!$C150</f>
        <v>2.8649958301302488E-5</v>
      </c>
      <c r="AZ45" s="4">
        <f>[51]Series!$C150</f>
        <v>2.8649958301302488E-5</v>
      </c>
      <c r="BA45" s="4">
        <f>[52]Series!$C150</f>
        <v>2.8649958301302488E-5</v>
      </c>
      <c r="BB45" s="4">
        <f>[53]Series!$C150</f>
        <v>2.8649958301302488E-5</v>
      </c>
      <c r="BC45" s="4">
        <f>[54]Series!$C150</f>
        <v>2.8649958301302488E-5</v>
      </c>
      <c r="BD45" s="4">
        <f>[55]Series!$C150</f>
        <v>2.8649958301302488E-5</v>
      </c>
      <c r="BE45" s="4">
        <f>[56]Series!$C150</f>
        <v>2.8649958301302488E-5</v>
      </c>
      <c r="BF45" s="4">
        <f>[57]Series!$C150</f>
        <v>2.8649958301302488E-5</v>
      </c>
      <c r="BG45" s="4">
        <f>[58]Series!$C150</f>
        <v>2.8649958301302488E-5</v>
      </c>
      <c r="BH45" s="4">
        <f>[59]Series!$C150</f>
        <v>2.8649958301302488E-5</v>
      </c>
      <c r="BI45" s="4">
        <f>[60]Series!$C150</f>
        <v>2.8649958301302488E-5</v>
      </c>
      <c r="BJ45">
        <f>[61]Series!$C150</f>
        <v>2.8649958301302488E-5</v>
      </c>
      <c r="BK45" s="4">
        <f>[62]Series!$C150</f>
        <v>2.8649958301302488E-5</v>
      </c>
      <c r="BL45" s="4">
        <f>[63]Series!$C150</f>
        <v>2.8649958301302488E-5</v>
      </c>
      <c r="BM45" s="4">
        <f>[64]Series!$C150</f>
        <v>2.8649958301302488E-5</v>
      </c>
      <c r="BN45" s="4">
        <f>[65]Series!$C150</f>
        <v>2.8649958301302488E-5</v>
      </c>
      <c r="BO45" s="4">
        <f>[66]Series!$C150</f>
        <v>2.8649958301302488E-5</v>
      </c>
      <c r="BP45" s="4">
        <f>[67]Series!$C150</f>
        <v>2.8649958301302488E-5</v>
      </c>
      <c r="BQ45" s="4">
        <f>[68]Series!$C150</f>
        <v>2.8649958301302488E-5</v>
      </c>
      <c r="BR45" s="4">
        <f>[69]Series!$C150</f>
        <v>2.8649958301302488E-5</v>
      </c>
      <c r="BS45" s="4">
        <f>[70]Series!$C150</f>
        <v>2.8649958301302488E-5</v>
      </c>
      <c r="BT45" s="4">
        <f>[71]Series!$C150</f>
        <v>2.8649958301302488E-5</v>
      </c>
      <c r="BU45" s="4">
        <f>[72]Series!$C150</f>
        <v>2.8649958301302488E-5</v>
      </c>
      <c r="BV45">
        <f>[73]Series!$C150</f>
        <v>2.8649958301302488E-5</v>
      </c>
      <c r="BW45" s="4">
        <f>[74]Series!$C150</f>
        <v>2.8649958301302488E-5</v>
      </c>
      <c r="BX45" s="4">
        <f>[75]Series!$C150</f>
        <v>2.8649958301302488E-5</v>
      </c>
      <c r="BY45" s="4">
        <f>[76]Series!$C150</f>
        <v>2.8649958301302488E-5</v>
      </c>
      <c r="BZ45" s="4">
        <f>[77]Series!$C150</f>
        <v>2.8649958301302488E-5</v>
      </c>
      <c r="CA45" s="4">
        <f>[78]Series!$C150</f>
        <v>2.8649958301302488E-5</v>
      </c>
      <c r="CB45" s="4">
        <f>[79]Series!$C150</f>
        <v>2.8649958301302488E-5</v>
      </c>
      <c r="CC45" s="4">
        <f>[80]Series!$C150</f>
        <v>2.8649958301302488E-5</v>
      </c>
      <c r="CD45" s="4">
        <f>[81]Series!$C150</f>
        <v>2.8649958301302488E-5</v>
      </c>
      <c r="CE45" s="4">
        <f>[82]Series!$C150</f>
        <v>2.8649958301302488E-5</v>
      </c>
      <c r="CF45" s="4">
        <f>[83]Series!$C150</f>
        <v>2.8649958301302488E-5</v>
      </c>
      <c r="CG45" s="4">
        <f>[84]Series!$C150</f>
        <v>2.8649958301302488E-5</v>
      </c>
      <c r="CH45">
        <f>[85]Series!$C150</f>
        <v>2.8649958301302488E-5</v>
      </c>
      <c r="CI45" s="4">
        <f>[86]Series!$C150</f>
        <v>2.8649958301302488E-5</v>
      </c>
      <c r="CJ45" s="4">
        <f>[87]Series!$C150</f>
        <v>2.8649958301302488E-5</v>
      </c>
      <c r="CK45" s="4">
        <f>[88]Series!$C150</f>
        <v>2.8649958301302488E-5</v>
      </c>
      <c r="CL45" s="4">
        <f>[89]Series!$C150</f>
        <v>2.8649958301302488E-5</v>
      </c>
      <c r="CM45" s="4">
        <f>[90]Series!$C150</f>
        <v>2.8649958301302488E-5</v>
      </c>
      <c r="CN45" s="4">
        <f>[91]Series!$C150</f>
        <v>2.8649958301302488E-5</v>
      </c>
      <c r="CO45" s="4">
        <f>[92]Series!$C150</f>
        <v>2.8649958301302488E-5</v>
      </c>
      <c r="CP45" s="4">
        <f>[93]Series!$C150</f>
        <v>2.8649958301302488E-5</v>
      </c>
      <c r="CQ45" s="4">
        <f>[94]Series!$C150</f>
        <v>2.8649958301302488E-5</v>
      </c>
      <c r="CR45" s="4">
        <f>[95]Series!$C150</f>
        <v>2.8649958301302488E-5</v>
      </c>
      <c r="CS45" s="4">
        <f>[96]Series!$C150</f>
        <v>2.8649958301302488E-5</v>
      </c>
      <c r="CT45">
        <f>[97]Series!$C150</f>
        <v>2.8649958301302488E-5</v>
      </c>
      <c r="CU45" s="4">
        <f>[98]Series!$C150</f>
        <v>2.8649958301302488E-5</v>
      </c>
      <c r="CV45" s="4">
        <f>[99]Series!$C150</f>
        <v>2.8649958301302488E-5</v>
      </c>
      <c r="CW45" s="4">
        <f>[100]Series!$C150</f>
        <v>2.8649958301302488E-5</v>
      </c>
      <c r="CX45" s="4">
        <f>[101]Series!$C150</f>
        <v>2.8649958301302488E-5</v>
      </c>
      <c r="CY45" s="4">
        <f>[102]Series!$C150</f>
        <v>2.8649958301302488E-5</v>
      </c>
      <c r="CZ45" s="4">
        <f>[103]Series!$C150</f>
        <v>2.8649958301302488E-5</v>
      </c>
      <c r="DA45" s="4">
        <f>[104]Series!$C150</f>
        <v>2.8649958301302488E-5</v>
      </c>
      <c r="DB45" s="4">
        <f>[105]Series!$C150</f>
        <v>2.8649958301302488E-5</v>
      </c>
      <c r="DC45" s="4">
        <f>[106]Series!$C150</f>
        <v>2.8649958301302488E-5</v>
      </c>
      <c r="DD45" s="4">
        <f>[107]Series!$C150</f>
        <v>2.8649958301302488E-5</v>
      </c>
      <c r="DE45" s="4">
        <f>[108]Series!$C150</f>
        <v>2.8649958301302488E-5</v>
      </c>
      <c r="DF45">
        <f>[109]Series!$C150</f>
        <v>2.8649958301302491E-5</v>
      </c>
      <c r="DG45" s="4">
        <f>[110]Series!$C150</f>
        <v>2.8649958301302488E-5</v>
      </c>
      <c r="DH45" s="4">
        <f>[111]Series!$C150</f>
        <v>2.8649958301302488E-5</v>
      </c>
      <c r="DI45" s="4">
        <f>[112]Series!$C150</f>
        <v>2.8649958301302488E-5</v>
      </c>
      <c r="DJ45" s="4">
        <f>[113]Series!$C150</f>
        <v>2.8649958301302488E-5</v>
      </c>
      <c r="DK45" s="4">
        <f>[114]Series!$C150</f>
        <v>2.8649958301302488E-5</v>
      </c>
      <c r="DL45" s="4">
        <f>[115]Series!$C150</f>
        <v>2.8649958301302488E-5</v>
      </c>
      <c r="DM45" s="4">
        <f>[116]Series!$C150</f>
        <v>2.8649958301302488E-5</v>
      </c>
      <c r="DN45" s="4">
        <f>[117]Series!$C150</f>
        <v>2.8649958301302488E-5</v>
      </c>
      <c r="DO45" s="4">
        <f>[118]Series!$C150</f>
        <v>2.8649958301302488E-5</v>
      </c>
      <c r="DP45" s="4">
        <f>[119]Series!$C150</f>
        <v>2.8649958301302488E-5</v>
      </c>
      <c r="DQ45" s="4">
        <f>[120]Series!$C150</f>
        <v>2.8649958301302488E-5</v>
      </c>
      <c r="DR45">
        <f>[121]Series!$C150</f>
        <v>2.8649958301302488E-5</v>
      </c>
      <c r="DS45" s="4">
        <f>[122]Series!$C150</f>
        <v>2.8649958301302488E-5</v>
      </c>
      <c r="DT45" s="4">
        <f>[123]Series!$C150</f>
        <v>2.8649958301302488E-5</v>
      </c>
      <c r="DU45" s="4">
        <f>[124]Series!$C150</f>
        <v>2.8649958301302488E-5</v>
      </c>
      <c r="DV45" s="4">
        <f>[125]Series!$C150</f>
        <v>2.8649958301302488E-5</v>
      </c>
      <c r="DW45" s="4">
        <f>[114]Series!$C150</f>
        <v>2.8649958301302488E-5</v>
      </c>
      <c r="DX45" s="4">
        <f>[115]Series!$C150</f>
        <v>2.8649958301302488E-5</v>
      </c>
      <c r="DY45" s="4">
        <f>[116]Series!$C150</f>
        <v>2.8649958301302488E-5</v>
      </c>
      <c r="DZ45" s="4">
        <f>[126]Series!$C150</f>
        <v>2.8649958301302488E-5</v>
      </c>
      <c r="EA45" s="4">
        <f>[127]Series!$C150</f>
        <v>2.8649958301302488E-5</v>
      </c>
      <c r="EB45" s="4">
        <f>[128]Series!$C150</f>
        <v>2.8649958301302488E-5</v>
      </c>
      <c r="EC45" s="4">
        <f>[129]Series!$C150</f>
        <v>2.8649958301302488E-5</v>
      </c>
      <c r="ED45">
        <f>[130]Series!$C150</f>
        <v>2.8649958301302488E-5</v>
      </c>
      <c r="EE45" s="4">
        <f>[131]Series!$C150</f>
        <v>2.8649958301302488E-5</v>
      </c>
      <c r="EF45" s="4">
        <f>[132]Series!$C150</f>
        <v>2.8649958301302488E-5</v>
      </c>
      <c r="EG45" s="4">
        <f>[133]Series!$C150</f>
        <v>2.8649958301302488E-5</v>
      </c>
      <c r="EH45" s="4">
        <f>[134]Series!$C150</f>
        <v>2.8649958301302488E-5</v>
      </c>
      <c r="EI45" s="4">
        <f>[135]Series!$C150</f>
        <v>2.8649958301302488E-5</v>
      </c>
      <c r="EJ45" s="4">
        <f>[136]Series!$C150</f>
        <v>2.8649958301302488E-5</v>
      </c>
      <c r="EK45" s="4">
        <f>[137]Series!$C150</f>
        <v>2.8649958301302488E-5</v>
      </c>
      <c r="EL45" s="4">
        <f>[138]Series!$C150</f>
        <v>2.8649958301302488E-5</v>
      </c>
      <c r="EM45" s="4">
        <f>[139]Series!$C150</f>
        <v>2.8649958301302488E-5</v>
      </c>
      <c r="EN45" s="4">
        <f>[140]Series!$C150</f>
        <v>2.8649958301302488E-5</v>
      </c>
      <c r="EO45" s="4">
        <f>[141]Series!$C150</f>
        <v>2.8649958301302488E-5</v>
      </c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 x14ac:dyDescent="0.3">
      <c r="A46" s="1">
        <v>40787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>
        <f>[25]Series!$C151</f>
        <v>3.2870554494431364E-5</v>
      </c>
      <c r="AA46" s="4">
        <f>[26]Series!$C151</f>
        <v>3.2872167876444299E-5</v>
      </c>
      <c r="AB46" s="4">
        <f>[27]Series!$C151</f>
        <v>3.30827689478615E-5</v>
      </c>
      <c r="AC46" s="4">
        <f>[28]Series!$C151</f>
        <v>3.1468623878275631E-5</v>
      </c>
      <c r="AD46" s="4">
        <f>[29]Series!$C151</f>
        <v>3.2247263306268226E-5</v>
      </c>
      <c r="AE46" s="4">
        <f>[30]Series!$C151</f>
        <v>3.1066268891223846E-5</v>
      </c>
      <c r="AF46" s="4">
        <f>[31]Series!$C151</f>
        <v>3.1742601041044959E-5</v>
      </c>
      <c r="AG46" s="4">
        <f>[32]Series!$C151</f>
        <v>3.2226142067908937E-5</v>
      </c>
      <c r="AH46" s="4">
        <f>[33]Series!$C151</f>
        <v>3.0545085900897974E-5</v>
      </c>
      <c r="AI46" s="4">
        <f>[34]Series!$C151</f>
        <v>3.1102033892668147E-5</v>
      </c>
      <c r="AJ46" s="4">
        <f>[35]Series!$C151</f>
        <v>3.1297153561122465E-5</v>
      </c>
      <c r="AK46" s="4">
        <f>[36]Series!$C151</f>
        <v>3.1310868510322021E-5</v>
      </c>
      <c r="AL46" s="4">
        <f>[37]Series!$C151</f>
        <v>2.9804235095207399E-5</v>
      </c>
      <c r="AM46" s="4">
        <f>[38]Series!$C151</f>
        <v>3.0439974945783893E-5</v>
      </c>
      <c r="AN46" s="4">
        <f>[39]Series!$C151</f>
        <v>3.0440762076637384E-5</v>
      </c>
      <c r="AO46" s="4">
        <f>[40]Series!$C151</f>
        <v>3.0526277058702327E-5</v>
      </c>
      <c r="AP46" s="4">
        <f>[41]Series!$C151</f>
        <v>3.0484749905161986E-5</v>
      </c>
      <c r="AQ46" s="4">
        <f>[42]Series!$C151</f>
        <v>3.0501644753625284E-5</v>
      </c>
      <c r="AR46" s="4">
        <f>[43]Series!$C151</f>
        <v>3.0506623524936702E-5</v>
      </c>
      <c r="AS46" s="4">
        <f>[44]Series!$C151</f>
        <v>3.0509466134191696E-5</v>
      </c>
      <c r="AT46" s="4">
        <f>[45]Series!$C151</f>
        <v>3.0493739331193266E-5</v>
      </c>
      <c r="AU46" s="4">
        <f>[46]Series!$C151</f>
        <v>3.0456353893826334E-5</v>
      </c>
      <c r="AV46" s="4">
        <f>[47]Series!$C151</f>
        <v>3.0455899621147774E-5</v>
      </c>
      <c r="AW46" s="4">
        <f>[48]Series!$C151</f>
        <v>3.0442167729717543E-5</v>
      </c>
      <c r="AX46">
        <f>[49]Series!$C151</f>
        <v>2.9487508958591812E-5</v>
      </c>
      <c r="AY46" s="4">
        <f>[50]Series!$C151</f>
        <v>2.9487508958591812E-5</v>
      </c>
      <c r="AZ46" s="4">
        <f>[51]Series!$C151</f>
        <v>2.9487508958591812E-5</v>
      </c>
      <c r="BA46" s="4">
        <f>[52]Series!$C151</f>
        <v>2.9487508958591812E-5</v>
      </c>
      <c r="BB46" s="4">
        <f>[53]Series!$C151</f>
        <v>2.9487508958591812E-5</v>
      </c>
      <c r="BC46" s="4">
        <f>[54]Series!$C151</f>
        <v>2.9487508958591812E-5</v>
      </c>
      <c r="BD46" s="4">
        <f>[55]Series!$C151</f>
        <v>2.9487508958591812E-5</v>
      </c>
      <c r="BE46" s="4">
        <f>[56]Series!$C151</f>
        <v>2.9487508958591812E-5</v>
      </c>
      <c r="BF46" s="4">
        <f>[57]Series!$C151</f>
        <v>2.9487508958591812E-5</v>
      </c>
      <c r="BG46" s="4">
        <f>[58]Series!$C151</f>
        <v>2.9487508958591812E-5</v>
      </c>
      <c r="BH46" s="4">
        <f>[59]Series!$C151</f>
        <v>2.9487508958591812E-5</v>
      </c>
      <c r="BI46" s="4">
        <f>[60]Series!$C151</f>
        <v>2.9487508958591812E-5</v>
      </c>
      <c r="BJ46">
        <f>[61]Series!$C151</f>
        <v>2.9487508958591812E-5</v>
      </c>
      <c r="BK46" s="4">
        <f>[62]Series!$C151</f>
        <v>2.9487508958591812E-5</v>
      </c>
      <c r="BL46" s="4">
        <f>[63]Series!$C151</f>
        <v>2.9487508958591812E-5</v>
      </c>
      <c r="BM46" s="4">
        <f>[64]Series!$C151</f>
        <v>2.9487508958591812E-5</v>
      </c>
      <c r="BN46" s="4">
        <f>[65]Series!$C151</f>
        <v>2.9487508958591812E-5</v>
      </c>
      <c r="BO46" s="4">
        <f>[66]Series!$C151</f>
        <v>2.9487508958591812E-5</v>
      </c>
      <c r="BP46" s="4">
        <f>[67]Series!$C151</f>
        <v>2.9487508958591812E-5</v>
      </c>
      <c r="BQ46" s="4">
        <f>[68]Series!$C151</f>
        <v>2.9487508958591812E-5</v>
      </c>
      <c r="BR46" s="4">
        <f>[69]Series!$C151</f>
        <v>2.9487508958591812E-5</v>
      </c>
      <c r="BS46" s="4">
        <f>[70]Series!$C151</f>
        <v>2.9487508958591812E-5</v>
      </c>
      <c r="BT46" s="4">
        <f>[71]Series!$C151</f>
        <v>2.9487508958591812E-5</v>
      </c>
      <c r="BU46" s="4">
        <f>[72]Series!$C151</f>
        <v>2.9487508958591812E-5</v>
      </c>
      <c r="BV46">
        <f>[73]Series!$C151</f>
        <v>2.9487508958591812E-5</v>
      </c>
      <c r="BW46" s="4">
        <f>[74]Series!$C151</f>
        <v>2.9487508958591812E-5</v>
      </c>
      <c r="BX46" s="4">
        <f>[75]Series!$C151</f>
        <v>2.9487508958591812E-5</v>
      </c>
      <c r="BY46" s="4">
        <f>[76]Series!$C151</f>
        <v>2.9487508958591812E-5</v>
      </c>
      <c r="BZ46" s="4">
        <f>[77]Series!$C151</f>
        <v>2.9487508958591812E-5</v>
      </c>
      <c r="CA46" s="4">
        <f>[78]Series!$C151</f>
        <v>2.9487508958591812E-5</v>
      </c>
      <c r="CB46" s="4">
        <f>[79]Series!$C151</f>
        <v>2.9487508958591812E-5</v>
      </c>
      <c r="CC46" s="4">
        <f>[80]Series!$C151</f>
        <v>2.9487508958591812E-5</v>
      </c>
      <c r="CD46" s="4">
        <f>[81]Series!$C151</f>
        <v>2.9487508958591812E-5</v>
      </c>
      <c r="CE46" s="4">
        <f>[82]Series!$C151</f>
        <v>2.9487508958591812E-5</v>
      </c>
      <c r="CF46" s="4">
        <f>[83]Series!$C151</f>
        <v>2.9487508958591812E-5</v>
      </c>
      <c r="CG46" s="4">
        <f>[84]Series!$C151</f>
        <v>2.9487508958591812E-5</v>
      </c>
      <c r="CH46">
        <f>[85]Series!$C151</f>
        <v>2.9487508958591812E-5</v>
      </c>
      <c r="CI46" s="4">
        <f>[86]Series!$C151</f>
        <v>2.9487508958591812E-5</v>
      </c>
      <c r="CJ46" s="4">
        <f>[87]Series!$C151</f>
        <v>2.9487508958591812E-5</v>
      </c>
      <c r="CK46" s="4">
        <f>[88]Series!$C151</f>
        <v>2.9487508958591812E-5</v>
      </c>
      <c r="CL46" s="4">
        <f>[89]Series!$C151</f>
        <v>2.9487508958591812E-5</v>
      </c>
      <c r="CM46" s="4">
        <f>[90]Series!$C151</f>
        <v>2.9487508958591812E-5</v>
      </c>
      <c r="CN46" s="4">
        <f>[91]Series!$C151</f>
        <v>2.9487508958591812E-5</v>
      </c>
      <c r="CO46" s="4">
        <f>[92]Series!$C151</f>
        <v>2.9487508958591812E-5</v>
      </c>
      <c r="CP46" s="4">
        <f>[93]Series!$C151</f>
        <v>2.9487508958591812E-5</v>
      </c>
      <c r="CQ46" s="4">
        <f>[94]Series!$C151</f>
        <v>2.9487508958591812E-5</v>
      </c>
      <c r="CR46" s="4">
        <f>[95]Series!$C151</f>
        <v>2.9487508958591812E-5</v>
      </c>
      <c r="CS46" s="4">
        <f>[96]Series!$C151</f>
        <v>2.9487508958591812E-5</v>
      </c>
      <c r="CT46">
        <f>[97]Series!$C151</f>
        <v>2.9487508958591812E-5</v>
      </c>
      <c r="CU46" s="4">
        <f>[98]Series!$C151</f>
        <v>2.9487508958591812E-5</v>
      </c>
      <c r="CV46" s="4">
        <f>[99]Series!$C151</f>
        <v>2.9487508958591812E-5</v>
      </c>
      <c r="CW46" s="4">
        <f>[100]Series!$C151</f>
        <v>2.9487508958591812E-5</v>
      </c>
      <c r="CX46" s="4">
        <f>[101]Series!$C151</f>
        <v>2.9487508958591812E-5</v>
      </c>
      <c r="CY46" s="4">
        <f>[102]Series!$C151</f>
        <v>2.9487508958591812E-5</v>
      </c>
      <c r="CZ46" s="4">
        <f>[103]Series!$C151</f>
        <v>2.9487508958591812E-5</v>
      </c>
      <c r="DA46" s="4">
        <f>[104]Series!$C151</f>
        <v>2.9487508958591812E-5</v>
      </c>
      <c r="DB46" s="4">
        <f>[105]Series!$C151</f>
        <v>2.9487508958591812E-5</v>
      </c>
      <c r="DC46" s="4">
        <f>[106]Series!$C151</f>
        <v>2.9487508958591812E-5</v>
      </c>
      <c r="DD46" s="4">
        <f>[107]Series!$C151</f>
        <v>2.9487508958591812E-5</v>
      </c>
      <c r="DE46" s="4">
        <f>[108]Series!$C151</f>
        <v>2.9487508958591812E-5</v>
      </c>
      <c r="DF46">
        <f>[109]Series!$C151</f>
        <v>2.9487508958591812E-5</v>
      </c>
      <c r="DG46" s="4">
        <f>[110]Series!$C151</f>
        <v>2.9487508958591812E-5</v>
      </c>
      <c r="DH46" s="4">
        <f>[111]Series!$C151</f>
        <v>2.9487508958591812E-5</v>
      </c>
      <c r="DI46" s="4">
        <f>[112]Series!$C151</f>
        <v>2.9487508958591812E-5</v>
      </c>
      <c r="DJ46" s="4">
        <f>[113]Series!$C151</f>
        <v>2.9487508958591812E-5</v>
      </c>
      <c r="DK46" s="4">
        <f>[114]Series!$C151</f>
        <v>2.9487508958591812E-5</v>
      </c>
      <c r="DL46" s="4">
        <f>[115]Series!$C151</f>
        <v>2.9487508958591812E-5</v>
      </c>
      <c r="DM46" s="4">
        <f>[116]Series!$C151</f>
        <v>2.9487508958591812E-5</v>
      </c>
      <c r="DN46" s="4">
        <f>[117]Series!$C151</f>
        <v>2.9487508958591812E-5</v>
      </c>
      <c r="DO46" s="4">
        <f>[118]Series!$C151</f>
        <v>2.9487508958591812E-5</v>
      </c>
      <c r="DP46" s="4">
        <f>[119]Series!$C151</f>
        <v>2.9487508958591812E-5</v>
      </c>
      <c r="DQ46" s="4">
        <f>[120]Series!$C151</f>
        <v>2.9487508958591812E-5</v>
      </c>
      <c r="DR46">
        <f>[121]Series!$C151</f>
        <v>2.9487508958591812E-5</v>
      </c>
      <c r="DS46" s="4">
        <f>[122]Series!$C151</f>
        <v>2.9487508958591812E-5</v>
      </c>
      <c r="DT46" s="4">
        <f>[123]Series!$C151</f>
        <v>2.9487508958591812E-5</v>
      </c>
      <c r="DU46" s="4">
        <f>[124]Series!$C151</f>
        <v>2.9487508958591812E-5</v>
      </c>
      <c r="DV46" s="4">
        <f>[125]Series!$C151</f>
        <v>2.9487508958591812E-5</v>
      </c>
      <c r="DW46" s="4">
        <f>[114]Series!$C151</f>
        <v>2.9487508958591812E-5</v>
      </c>
      <c r="DX46" s="4">
        <f>[115]Series!$C151</f>
        <v>2.9487508958591812E-5</v>
      </c>
      <c r="DY46" s="4">
        <f>[116]Series!$C151</f>
        <v>2.9487508958591812E-5</v>
      </c>
      <c r="DZ46" s="4">
        <f>[126]Series!$C151</f>
        <v>2.9487508958591812E-5</v>
      </c>
      <c r="EA46" s="4">
        <f>[127]Series!$C151</f>
        <v>2.9487508958591812E-5</v>
      </c>
      <c r="EB46" s="4">
        <f>[128]Series!$C151</f>
        <v>2.9487508958591812E-5</v>
      </c>
      <c r="EC46" s="4">
        <f>[129]Series!$C151</f>
        <v>2.9487508958591812E-5</v>
      </c>
      <c r="ED46">
        <f>[130]Series!$C151</f>
        <v>2.9487508958591812E-5</v>
      </c>
      <c r="EE46" s="4">
        <f>[131]Series!$C151</f>
        <v>2.9487508958591812E-5</v>
      </c>
      <c r="EF46" s="4">
        <f>[132]Series!$C151</f>
        <v>2.9487508958591812E-5</v>
      </c>
      <c r="EG46" s="4">
        <f>[133]Series!$C151</f>
        <v>2.9487508958591812E-5</v>
      </c>
      <c r="EH46" s="4">
        <f>[134]Series!$C151</f>
        <v>2.9487508958591812E-5</v>
      </c>
      <c r="EI46" s="4">
        <f>[135]Series!$C151</f>
        <v>2.9487508958591812E-5</v>
      </c>
      <c r="EJ46" s="4">
        <f>[136]Series!$C151</f>
        <v>2.9487508958591812E-5</v>
      </c>
      <c r="EK46" s="4">
        <f>[137]Series!$C151</f>
        <v>2.9487508958591812E-5</v>
      </c>
      <c r="EL46" s="4">
        <f>[138]Series!$C151</f>
        <v>2.9487508958591812E-5</v>
      </c>
      <c r="EM46" s="4">
        <f>[139]Series!$C151</f>
        <v>2.9487508958591812E-5</v>
      </c>
      <c r="EN46" s="4">
        <f>[140]Series!$C151</f>
        <v>2.9487508958591812E-5</v>
      </c>
      <c r="EO46" s="4">
        <f>[141]Series!$C151</f>
        <v>2.9487508958591812E-5</v>
      </c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 x14ac:dyDescent="0.3">
      <c r="A47" s="1">
        <v>40817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>
        <f>[25]Series!$C152</f>
        <v>3.2977581880884364E-5</v>
      </c>
      <c r="AA47" s="4">
        <f>[26]Series!$C152</f>
        <v>3.304042266302848E-5</v>
      </c>
      <c r="AB47" s="4">
        <f>[27]Series!$C152</f>
        <v>3.3223390124624273E-5</v>
      </c>
      <c r="AC47" s="4">
        <f>[28]Series!$C152</f>
        <v>3.1529932961203236E-5</v>
      </c>
      <c r="AD47" s="4">
        <f>[29]Series!$C152</f>
        <v>3.239290877629634E-5</v>
      </c>
      <c r="AE47" s="4">
        <f>[30]Series!$C152</f>
        <v>3.1129472863495247E-5</v>
      </c>
      <c r="AF47" s="4">
        <f>[31]Series!$C152</f>
        <v>3.1951004426398931E-5</v>
      </c>
      <c r="AG47" s="4">
        <f>[32]Series!$C152</f>
        <v>3.2327228104789178E-5</v>
      </c>
      <c r="AH47" s="4">
        <f>[33]Series!$C152</f>
        <v>3.0447104469063468E-5</v>
      </c>
      <c r="AI47" s="4">
        <f>[34]Series!$C152</f>
        <v>3.078185320132999E-5</v>
      </c>
      <c r="AJ47" s="4">
        <f>[35]Series!$C152</f>
        <v>3.2872896677176404E-5</v>
      </c>
      <c r="AK47" s="4">
        <f>[36]Series!$C152</f>
        <v>3.2896693122440666E-5</v>
      </c>
      <c r="AL47" s="4">
        <f>[37]Series!$C152</f>
        <v>3.0467581285677238E-5</v>
      </c>
      <c r="AM47" s="4">
        <f>[38]Series!$C152</f>
        <v>3.1932863653066732E-5</v>
      </c>
      <c r="AN47" s="4">
        <f>[39]Series!$C152</f>
        <v>3.193240780877015E-5</v>
      </c>
      <c r="AO47" s="4">
        <f>[40]Series!$C152</f>
        <v>3.2099105087481657E-5</v>
      </c>
      <c r="AP47" s="4">
        <f>[41]Series!$C152</f>
        <v>3.2068170528311543E-5</v>
      </c>
      <c r="AQ47" s="4">
        <f>[42]Series!$C152</f>
        <v>3.2132339320185167E-5</v>
      </c>
      <c r="AR47" s="4">
        <f>[43]Series!$C152</f>
        <v>3.214528808634706E-5</v>
      </c>
      <c r="AS47" s="4">
        <f>[44]Series!$C152</f>
        <v>3.2086071929109503E-5</v>
      </c>
      <c r="AT47" s="4">
        <f>[45]Series!$C152</f>
        <v>3.2086882814032974E-5</v>
      </c>
      <c r="AU47" s="4">
        <f>[46]Series!$C152</f>
        <v>3.2127510065767129E-5</v>
      </c>
      <c r="AV47" s="4">
        <f>[47]Series!$C152</f>
        <v>3.2064301423098141E-5</v>
      </c>
      <c r="AW47" s="4">
        <f>[48]Series!$C152</f>
        <v>3.2067234539741405E-5</v>
      </c>
      <c r="AX47">
        <f>[49]Series!$C152</f>
        <v>3.021625406777619E-5</v>
      </c>
      <c r="AY47" s="4">
        <f>[50]Series!$C152</f>
        <v>3.021625406777619E-5</v>
      </c>
      <c r="AZ47" s="4">
        <f>[51]Series!$C152</f>
        <v>3.021625406777619E-5</v>
      </c>
      <c r="BA47" s="4">
        <f>[52]Series!$C152</f>
        <v>3.021625406777619E-5</v>
      </c>
      <c r="BB47" s="4">
        <f>[53]Series!$C152</f>
        <v>3.021625406777619E-5</v>
      </c>
      <c r="BC47" s="4">
        <f>[54]Series!$C152</f>
        <v>3.021625406777619E-5</v>
      </c>
      <c r="BD47" s="4">
        <f>[55]Series!$C152</f>
        <v>3.021625406777619E-5</v>
      </c>
      <c r="BE47" s="4">
        <f>[56]Series!$C152</f>
        <v>3.021625406777619E-5</v>
      </c>
      <c r="BF47" s="4">
        <f>[57]Series!$C152</f>
        <v>3.021625406777619E-5</v>
      </c>
      <c r="BG47" s="4">
        <f>[58]Series!$C152</f>
        <v>3.021625406777619E-5</v>
      </c>
      <c r="BH47" s="4">
        <f>[59]Series!$C152</f>
        <v>3.021625406777619E-5</v>
      </c>
      <c r="BI47" s="4">
        <f>[60]Series!$C152</f>
        <v>3.021625406777619E-5</v>
      </c>
      <c r="BJ47">
        <f>[61]Series!$C152</f>
        <v>3.021625406777619E-5</v>
      </c>
      <c r="BK47" s="4">
        <f>[62]Series!$C152</f>
        <v>3.021625406777619E-5</v>
      </c>
      <c r="BL47" s="4">
        <f>[63]Series!$C152</f>
        <v>3.021625406777619E-5</v>
      </c>
      <c r="BM47" s="4">
        <f>[64]Series!$C152</f>
        <v>3.021625406777619E-5</v>
      </c>
      <c r="BN47" s="4">
        <f>[65]Series!$C152</f>
        <v>3.021625406777619E-5</v>
      </c>
      <c r="BO47" s="4">
        <f>[66]Series!$C152</f>
        <v>3.021625406777619E-5</v>
      </c>
      <c r="BP47" s="4">
        <f>[67]Series!$C152</f>
        <v>3.021625406777619E-5</v>
      </c>
      <c r="BQ47" s="4">
        <f>[68]Series!$C152</f>
        <v>3.021625406777619E-5</v>
      </c>
      <c r="BR47" s="4">
        <f>[69]Series!$C152</f>
        <v>3.021625406777619E-5</v>
      </c>
      <c r="BS47" s="4">
        <f>[70]Series!$C152</f>
        <v>3.021625406777619E-5</v>
      </c>
      <c r="BT47" s="4">
        <f>[71]Series!$C152</f>
        <v>3.021625406777619E-5</v>
      </c>
      <c r="BU47" s="4">
        <f>[72]Series!$C152</f>
        <v>3.021625406777619E-5</v>
      </c>
      <c r="BV47">
        <f>[73]Series!$C152</f>
        <v>3.021625406777619E-5</v>
      </c>
      <c r="BW47" s="4">
        <f>[74]Series!$C152</f>
        <v>3.021625406777619E-5</v>
      </c>
      <c r="BX47" s="4">
        <f>[75]Series!$C152</f>
        <v>3.021625406777619E-5</v>
      </c>
      <c r="BY47" s="4">
        <f>[76]Series!$C152</f>
        <v>3.021625406777619E-5</v>
      </c>
      <c r="BZ47" s="4">
        <f>[77]Series!$C152</f>
        <v>3.021625406777619E-5</v>
      </c>
      <c r="CA47" s="4">
        <f>[78]Series!$C152</f>
        <v>3.021625406777619E-5</v>
      </c>
      <c r="CB47" s="4">
        <f>[79]Series!$C152</f>
        <v>3.021625406777619E-5</v>
      </c>
      <c r="CC47" s="4">
        <f>[80]Series!$C152</f>
        <v>3.021625406777619E-5</v>
      </c>
      <c r="CD47" s="4">
        <f>[81]Series!$C152</f>
        <v>3.021625406777619E-5</v>
      </c>
      <c r="CE47" s="4">
        <f>[82]Series!$C152</f>
        <v>3.021625406777619E-5</v>
      </c>
      <c r="CF47" s="4">
        <f>[83]Series!$C152</f>
        <v>3.021625406777619E-5</v>
      </c>
      <c r="CG47" s="4">
        <f>[84]Series!$C152</f>
        <v>3.021625406777619E-5</v>
      </c>
      <c r="CH47">
        <f>[85]Series!$C152</f>
        <v>3.021625406777619E-5</v>
      </c>
      <c r="CI47" s="4">
        <f>[86]Series!$C152</f>
        <v>3.021625406777619E-5</v>
      </c>
      <c r="CJ47" s="4">
        <f>[87]Series!$C152</f>
        <v>3.021625406777619E-5</v>
      </c>
      <c r="CK47" s="4">
        <f>[88]Series!$C152</f>
        <v>3.021625406777619E-5</v>
      </c>
      <c r="CL47" s="4">
        <f>[89]Series!$C152</f>
        <v>3.021625406777619E-5</v>
      </c>
      <c r="CM47" s="4">
        <f>[90]Series!$C152</f>
        <v>3.021625406777619E-5</v>
      </c>
      <c r="CN47" s="4">
        <f>[91]Series!$C152</f>
        <v>3.021625406777619E-5</v>
      </c>
      <c r="CO47" s="4">
        <f>[92]Series!$C152</f>
        <v>3.021625406777619E-5</v>
      </c>
      <c r="CP47" s="4">
        <f>[93]Series!$C152</f>
        <v>3.021625406777619E-5</v>
      </c>
      <c r="CQ47" s="4">
        <f>[94]Series!$C152</f>
        <v>3.021625406777619E-5</v>
      </c>
      <c r="CR47" s="4">
        <f>[95]Series!$C152</f>
        <v>3.021625406777619E-5</v>
      </c>
      <c r="CS47" s="4">
        <f>[96]Series!$C152</f>
        <v>3.021625406777619E-5</v>
      </c>
      <c r="CT47">
        <f>[97]Series!$C152</f>
        <v>3.021625406777619E-5</v>
      </c>
      <c r="CU47" s="4">
        <f>[98]Series!$C152</f>
        <v>3.021625406777619E-5</v>
      </c>
      <c r="CV47" s="4">
        <f>[99]Series!$C152</f>
        <v>3.021625406777619E-5</v>
      </c>
      <c r="CW47" s="4">
        <f>[100]Series!$C152</f>
        <v>3.021625406777619E-5</v>
      </c>
      <c r="CX47" s="4">
        <f>[101]Series!$C152</f>
        <v>3.021625406777619E-5</v>
      </c>
      <c r="CY47" s="4">
        <f>[102]Series!$C152</f>
        <v>3.021625406777619E-5</v>
      </c>
      <c r="CZ47" s="4">
        <f>[103]Series!$C152</f>
        <v>3.021625406777619E-5</v>
      </c>
      <c r="DA47" s="4">
        <f>[104]Series!$C152</f>
        <v>3.021625406777619E-5</v>
      </c>
      <c r="DB47" s="4">
        <f>[105]Series!$C152</f>
        <v>3.021625406777619E-5</v>
      </c>
      <c r="DC47" s="4">
        <f>[106]Series!$C152</f>
        <v>3.021625406777619E-5</v>
      </c>
      <c r="DD47" s="4">
        <f>[107]Series!$C152</f>
        <v>3.021625406777619E-5</v>
      </c>
      <c r="DE47" s="4">
        <f>[108]Series!$C152</f>
        <v>3.021625406777619E-5</v>
      </c>
      <c r="DF47">
        <f>[109]Series!$C152</f>
        <v>3.021625406777619E-5</v>
      </c>
      <c r="DG47" s="4">
        <f>[110]Series!$C152</f>
        <v>3.021625406777619E-5</v>
      </c>
      <c r="DH47" s="4">
        <f>[111]Series!$C152</f>
        <v>3.021625406777619E-5</v>
      </c>
      <c r="DI47" s="4">
        <f>[112]Series!$C152</f>
        <v>3.021625406777619E-5</v>
      </c>
      <c r="DJ47" s="4">
        <f>[113]Series!$C152</f>
        <v>3.021625406777619E-5</v>
      </c>
      <c r="DK47" s="4">
        <f>[114]Series!$C152</f>
        <v>3.021625406777619E-5</v>
      </c>
      <c r="DL47" s="4">
        <f>[115]Series!$C152</f>
        <v>3.021625406777619E-5</v>
      </c>
      <c r="DM47" s="4">
        <f>[116]Series!$C152</f>
        <v>3.021625406777619E-5</v>
      </c>
      <c r="DN47" s="4">
        <f>[117]Series!$C152</f>
        <v>3.021625406777619E-5</v>
      </c>
      <c r="DO47" s="4">
        <f>[118]Series!$C152</f>
        <v>3.021625406777619E-5</v>
      </c>
      <c r="DP47" s="4">
        <f>[119]Series!$C152</f>
        <v>3.021625406777619E-5</v>
      </c>
      <c r="DQ47" s="4">
        <f>[120]Series!$C152</f>
        <v>3.021625406777619E-5</v>
      </c>
      <c r="DR47">
        <f>[121]Series!$C152</f>
        <v>3.021625406777619E-5</v>
      </c>
      <c r="DS47" s="4">
        <f>[122]Series!$C152</f>
        <v>3.021625406777619E-5</v>
      </c>
      <c r="DT47" s="4">
        <f>[123]Series!$C152</f>
        <v>3.021625406777619E-5</v>
      </c>
      <c r="DU47" s="4">
        <f>[124]Series!$C152</f>
        <v>3.021625406777619E-5</v>
      </c>
      <c r="DV47" s="4">
        <f>[125]Series!$C152</f>
        <v>3.021625406777619E-5</v>
      </c>
      <c r="DW47" s="4">
        <f>[114]Series!$C152</f>
        <v>3.021625406777619E-5</v>
      </c>
      <c r="DX47" s="4">
        <f>[115]Series!$C152</f>
        <v>3.021625406777619E-5</v>
      </c>
      <c r="DY47" s="4">
        <f>[116]Series!$C152</f>
        <v>3.021625406777619E-5</v>
      </c>
      <c r="DZ47" s="4">
        <f>[126]Series!$C152</f>
        <v>3.021625406777619E-5</v>
      </c>
      <c r="EA47" s="4">
        <f>[127]Series!$C152</f>
        <v>3.021625406777619E-5</v>
      </c>
      <c r="EB47" s="4">
        <f>[128]Series!$C152</f>
        <v>3.021625406777619E-5</v>
      </c>
      <c r="EC47" s="4">
        <f>[129]Series!$C152</f>
        <v>3.021625406777619E-5</v>
      </c>
      <c r="ED47">
        <f>[130]Series!$C152</f>
        <v>3.021625406777619E-5</v>
      </c>
      <c r="EE47" s="4">
        <f>[131]Series!$C152</f>
        <v>3.021625406777619E-5</v>
      </c>
      <c r="EF47" s="4">
        <f>[132]Series!$C152</f>
        <v>3.021625406777619E-5</v>
      </c>
      <c r="EG47" s="4">
        <f>[133]Series!$C152</f>
        <v>3.021625406777619E-5</v>
      </c>
      <c r="EH47" s="4">
        <f>[134]Series!$C152</f>
        <v>3.021625406777619E-5</v>
      </c>
      <c r="EI47" s="4">
        <f>[135]Series!$C152</f>
        <v>3.021625406777619E-5</v>
      </c>
      <c r="EJ47" s="4">
        <f>[136]Series!$C152</f>
        <v>3.021625406777619E-5</v>
      </c>
      <c r="EK47" s="4">
        <f>[137]Series!$C152</f>
        <v>3.021625406777619E-5</v>
      </c>
      <c r="EL47" s="4">
        <f>[138]Series!$C152</f>
        <v>3.021625406777619E-5</v>
      </c>
      <c r="EM47" s="4">
        <f>[139]Series!$C152</f>
        <v>3.021625406777619E-5</v>
      </c>
      <c r="EN47" s="4">
        <f>[140]Series!$C152</f>
        <v>3.021625406777619E-5</v>
      </c>
      <c r="EO47" s="4">
        <f>[141]Series!$C152</f>
        <v>3.021625406777619E-5</v>
      </c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</row>
    <row r="48" spans="1:158" x14ac:dyDescent="0.3">
      <c r="A48" s="1">
        <v>40848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>
        <f>[25]Series!$C153</f>
        <v>3.3068349370594889E-5</v>
      </c>
      <c r="AA48" s="4">
        <f>[26]Series!$C153</f>
        <v>3.3089247542366956E-5</v>
      </c>
      <c r="AB48" s="4">
        <f>[27]Series!$C153</f>
        <v>3.3240077442660974E-5</v>
      </c>
      <c r="AC48" s="4">
        <f>[28]Series!$C153</f>
        <v>3.1594853144702145E-5</v>
      </c>
      <c r="AD48" s="4">
        <f>[29]Series!$C153</f>
        <v>3.2724674925703508E-5</v>
      </c>
      <c r="AE48" s="4">
        <f>[30]Series!$C153</f>
        <v>3.1211090276855086E-5</v>
      </c>
      <c r="AF48" s="4">
        <f>[31]Series!$C153</f>
        <v>3.2314732973580732E-5</v>
      </c>
      <c r="AG48" s="4">
        <f>[32]Series!$C153</f>
        <v>3.2643005645569392E-5</v>
      </c>
      <c r="AH48" s="4">
        <f>[33]Series!$C153</f>
        <v>3.1132395579586387E-5</v>
      </c>
      <c r="AI48" s="4">
        <f>[34]Series!$C153</f>
        <v>3.1501887863458449E-5</v>
      </c>
      <c r="AJ48" s="4">
        <f>[35]Series!$C153</f>
        <v>3.2740721898734416E-5</v>
      </c>
      <c r="AK48" s="4">
        <f>[36]Series!$C153</f>
        <v>3.2675447943498871E-5</v>
      </c>
      <c r="AL48" s="4">
        <f>[37]Series!$C153</f>
        <v>3.0590453983944496E-5</v>
      </c>
      <c r="AM48" s="4">
        <f>[38]Series!$C153</f>
        <v>3.1964953902036551E-5</v>
      </c>
      <c r="AN48" s="4">
        <f>[39]Series!$C153</f>
        <v>3.1968732640238058E-5</v>
      </c>
      <c r="AO48" s="4">
        <f>[40]Series!$C153</f>
        <v>3.2102028944907769E-5</v>
      </c>
      <c r="AP48" s="4">
        <f>[41]Series!$C153</f>
        <v>3.2063894485926817E-5</v>
      </c>
      <c r="AQ48" s="4">
        <f>[42]Series!$C153</f>
        <v>3.2097846976486987E-5</v>
      </c>
      <c r="AR48" s="4">
        <f>[43]Series!$C153</f>
        <v>3.2106806127568812E-5</v>
      </c>
      <c r="AS48" s="4">
        <f>[44]Series!$C153</f>
        <v>3.2054668604566645E-5</v>
      </c>
      <c r="AT48" s="4">
        <f>[45]Series!$C153</f>
        <v>3.2076096926757652E-5</v>
      </c>
      <c r="AU48" s="4">
        <f>[46]Series!$C153</f>
        <v>3.2061365170037726E-5</v>
      </c>
      <c r="AV48" s="4">
        <f>[47]Series!$C153</f>
        <v>3.2006193008240803E-5</v>
      </c>
      <c r="AW48" s="4">
        <f>[48]Series!$C153</f>
        <v>3.1991498686952043E-5</v>
      </c>
      <c r="AX48">
        <f>[49]Series!$C153</f>
        <v>2.8985234191106091E-5</v>
      </c>
      <c r="AY48" s="4">
        <f>[50]Series!$C153</f>
        <v>2.8985234191106091E-5</v>
      </c>
      <c r="AZ48" s="4">
        <f>[51]Series!$C153</f>
        <v>2.8985234191106091E-5</v>
      </c>
      <c r="BA48" s="4">
        <f>[52]Series!$C153</f>
        <v>2.8985234191106091E-5</v>
      </c>
      <c r="BB48" s="4">
        <f>[53]Series!$C153</f>
        <v>2.8985234191106091E-5</v>
      </c>
      <c r="BC48" s="4">
        <f>[54]Series!$C153</f>
        <v>2.8985234191106091E-5</v>
      </c>
      <c r="BD48" s="4">
        <f>[55]Series!$C153</f>
        <v>2.8985234191106091E-5</v>
      </c>
      <c r="BE48" s="4">
        <f>[56]Series!$C153</f>
        <v>2.8985234191106091E-5</v>
      </c>
      <c r="BF48" s="4">
        <f>[57]Series!$C153</f>
        <v>2.8985234191106091E-5</v>
      </c>
      <c r="BG48" s="4">
        <f>[58]Series!$C153</f>
        <v>2.8985234191106091E-5</v>
      </c>
      <c r="BH48" s="4">
        <f>[59]Series!$C153</f>
        <v>2.8985234191106091E-5</v>
      </c>
      <c r="BI48" s="4">
        <f>[60]Series!$C153</f>
        <v>2.8985234191106091E-5</v>
      </c>
      <c r="BJ48">
        <f>[61]Series!$C153</f>
        <v>2.8985234191106091E-5</v>
      </c>
      <c r="BK48" s="4">
        <f>[62]Series!$C153</f>
        <v>2.8985234191106091E-5</v>
      </c>
      <c r="BL48" s="4">
        <f>[63]Series!$C153</f>
        <v>2.8985234191106091E-5</v>
      </c>
      <c r="BM48" s="4">
        <f>[64]Series!$C153</f>
        <v>2.8985234191106091E-5</v>
      </c>
      <c r="BN48" s="4">
        <f>[65]Series!$C153</f>
        <v>2.8985234191106091E-5</v>
      </c>
      <c r="BO48" s="4">
        <f>[66]Series!$C153</f>
        <v>2.8985234191106091E-5</v>
      </c>
      <c r="BP48" s="4">
        <f>[67]Series!$C153</f>
        <v>2.8985234191106091E-5</v>
      </c>
      <c r="BQ48" s="4">
        <f>[68]Series!$C153</f>
        <v>2.8985234191106091E-5</v>
      </c>
      <c r="BR48" s="4">
        <f>[69]Series!$C153</f>
        <v>2.8985234191106091E-5</v>
      </c>
      <c r="BS48" s="4">
        <f>[70]Series!$C153</f>
        <v>2.8985234191106091E-5</v>
      </c>
      <c r="BT48" s="4">
        <f>[71]Series!$C153</f>
        <v>2.8985234191106091E-5</v>
      </c>
      <c r="BU48" s="4">
        <f>[72]Series!$C153</f>
        <v>2.8985234191106091E-5</v>
      </c>
      <c r="BV48">
        <f>[73]Series!$C153</f>
        <v>2.8985234191106091E-5</v>
      </c>
      <c r="BW48" s="4">
        <f>[74]Series!$C153</f>
        <v>2.8985234191106091E-5</v>
      </c>
      <c r="BX48" s="4">
        <f>[75]Series!$C153</f>
        <v>2.8985234191106091E-5</v>
      </c>
      <c r="BY48" s="4">
        <f>[76]Series!$C153</f>
        <v>2.8985234191106091E-5</v>
      </c>
      <c r="BZ48" s="4">
        <f>[77]Series!$C153</f>
        <v>2.8985234191106091E-5</v>
      </c>
      <c r="CA48" s="4">
        <f>[78]Series!$C153</f>
        <v>2.8985234191106091E-5</v>
      </c>
      <c r="CB48" s="4">
        <f>[79]Series!$C153</f>
        <v>2.8985234191106091E-5</v>
      </c>
      <c r="CC48" s="4">
        <f>[80]Series!$C153</f>
        <v>2.8985234191106091E-5</v>
      </c>
      <c r="CD48" s="4">
        <f>[81]Series!$C153</f>
        <v>2.8985234191106091E-5</v>
      </c>
      <c r="CE48" s="4">
        <f>[82]Series!$C153</f>
        <v>2.8985234191106091E-5</v>
      </c>
      <c r="CF48" s="4">
        <f>[83]Series!$C153</f>
        <v>2.8985234191106091E-5</v>
      </c>
      <c r="CG48" s="4">
        <f>[84]Series!$C153</f>
        <v>2.8985234191106091E-5</v>
      </c>
      <c r="CH48">
        <f>[85]Series!$C153</f>
        <v>2.8985234191106091E-5</v>
      </c>
      <c r="CI48" s="4">
        <f>[86]Series!$C153</f>
        <v>2.8985234191106091E-5</v>
      </c>
      <c r="CJ48" s="4">
        <f>[87]Series!$C153</f>
        <v>2.8985234191106091E-5</v>
      </c>
      <c r="CK48" s="4">
        <f>[88]Series!$C153</f>
        <v>2.8985234191106091E-5</v>
      </c>
      <c r="CL48" s="4">
        <f>[89]Series!$C153</f>
        <v>2.8985234191106091E-5</v>
      </c>
      <c r="CM48" s="4">
        <f>[90]Series!$C153</f>
        <v>2.8985234191106091E-5</v>
      </c>
      <c r="CN48" s="4">
        <f>[91]Series!$C153</f>
        <v>2.8985234191106091E-5</v>
      </c>
      <c r="CO48" s="4">
        <f>[92]Series!$C153</f>
        <v>2.8985234191106091E-5</v>
      </c>
      <c r="CP48" s="4">
        <f>[93]Series!$C153</f>
        <v>2.8985234191106091E-5</v>
      </c>
      <c r="CQ48" s="4">
        <f>[94]Series!$C153</f>
        <v>2.8985234191106091E-5</v>
      </c>
      <c r="CR48" s="4">
        <f>[95]Series!$C153</f>
        <v>2.8985234191106091E-5</v>
      </c>
      <c r="CS48" s="4">
        <f>[96]Series!$C153</f>
        <v>2.8985234191106091E-5</v>
      </c>
      <c r="CT48">
        <f>[97]Series!$C153</f>
        <v>2.8985234191106091E-5</v>
      </c>
      <c r="CU48" s="4">
        <f>[98]Series!$C153</f>
        <v>2.8985234191106091E-5</v>
      </c>
      <c r="CV48" s="4">
        <f>[99]Series!$C153</f>
        <v>2.8985234191106091E-5</v>
      </c>
      <c r="CW48" s="4">
        <f>[100]Series!$C153</f>
        <v>2.8985234191106091E-5</v>
      </c>
      <c r="CX48" s="4">
        <f>[101]Series!$C153</f>
        <v>2.8985234191106091E-5</v>
      </c>
      <c r="CY48" s="4">
        <f>[102]Series!$C153</f>
        <v>2.8985234191106091E-5</v>
      </c>
      <c r="CZ48" s="4">
        <f>[103]Series!$C153</f>
        <v>2.8985234191106091E-5</v>
      </c>
      <c r="DA48" s="4">
        <f>[104]Series!$C153</f>
        <v>2.8985234191106091E-5</v>
      </c>
      <c r="DB48" s="4">
        <f>[105]Series!$C153</f>
        <v>2.8985234191106091E-5</v>
      </c>
      <c r="DC48" s="4">
        <f>[106]Series!$C153</f>
        <v>2.8985234191106091E-5</v>
      </c>
      <c r="DD48" s="4">
        <f>[107]Series!$C153</f>
        <v>2.8985234191106091E-5</v>
      </c>
      <c r="DE48" s="4">
        <f>[108]Series!$C153</f>
        <v>2.8985234191106091E-5</v>
      </c>
      <c r="DF48">
        <f>[109]Series!$C153</f>
        <v>2.8985234191106091E-5</v>
      </c>
      <c r="DG48" s="4">
        <f>[110]Series!$C153</f>
        <v>2.8985234191106091E-5</v>
      </c>
      <c r="DH48" s="4">
        <f>[111]Series!$C153</f>
        <v>2.8985234191106091E-5</v>
      </c>
      <c r="DI48" s="4">
        <f>[112]Series!$C153</f>
        <v>2.8985234191106091E-5</v>
      </c>
      <c r="DJ48" s="4">
        <f>[113]Series!$C153</f>
        <v>2.8985234191106091E-5</v>
      </c>
      <c r="DK48" s="4">
        <f>[114]Series!$C153</f>
        <v>2.8985234191106091E-5</v>
      </c>
      <c r="DL48" s="4">
        <f>[115]Series!$C153</f>
        <v>2.8985234191106091E-5</v>
      </c>
      <c r="DM48" s="4">
        <f>[116]Series!$C153</f>
        <v>2.8985234191106091E-5</v>
      </c>
      <c r="DN48" s="4">
        <f>[117]Series!$C153</f>
        <v>2.8985234191106091E-5</v>
      </c>
      <c r="DO48" s="4">
        <f>[118]Series!$C153</f>
        <v>2.8985234191106091E-5</v>
      </c>
      <c r="DP48" s="4">
        <f>[119]Series!$C153</f>
        <v>2.8985234191106091E-5</v>
      </c>
      <c r="DQ48" s="4">
        <f>[120]Series!$C153</f>
        <v>2.8985234191106091E-5</v>
      </c>
      <c r="DR48">
        <f>[121]Series!$C153</f>
        <v>2.8985234191106091E-5</v>
      </c>
      <c r="DS48" s="4">
        <f>[122]Series!$C153</f>
        <v>2.8985234191106091E-5</v>
      </c>
      <c r="DT48" s="4">
        <f>[123]Series!$C153</f>
        <v>2.8985234191106091E-5</v>
      </c>
      <c r="DU48" s="4">
        <f>[124]Series!$C153</f>
        <v>2.8985234191106091E-5</v>
      </c>
      <c r="DV48" s="4">
        <f>[125]Series!$C153</f>
        <v>2.8985234191106091E-5</v>
      </c>
      <c r="DW48" s="4">
        <f>[114]Series!$C153</f>
        <v>2.8985234191106091E-5</v>
      </c>
      <c r="DX48" s="4">
        <f>[115]Series!$C153</f>
        <v>2.8985234191106091E-5</v>
      </c>
      <c r="DY48" s="4">
        <f>[116]Series!$C153</f>
        <v>2.8985234191106091E-5</v>
      </c>
      <c r="DZ48" s="4">
        <f>[126]Series!$C153</f>
        <v>2.8985234191106091E-5</v>
      </c>
      <c r="EA48" s="4">
        <f>[127]Series!$C153</f>
        <v>2.8985234191106091E-5</v>
      </c>
      <c r="EB48" s="4">
        <f>[128]Series!$C153</f>
        <v>2.8985234191106091E-5</v>
      </c>
      <c r="EC48" s="4">
        <f>[129]Series!$C153</f>
        <v>2.8985234191106091E-5</v>
      </c>
      <c r="ED48">
        <f>[130]Series!$C153</f>
        <v>2.8985234191106091E-5</v>
      </c>
      <c r="EE48" s="4">
        <f>[131]Series!$C153</f>
        <v>2.8985234191106091E-5</v>
      </c>
      <c r="EF48" s="4">
        <f>[132]Series!$C153</f>
        <v>2.8985234191106091E-5</v>
      </c>
      <c r="EG48" s="4">
        <f>[133]Series!$C153</f>
        <v>2.8985234191106091E-5</v>
      </c>
      <c r="EH48" s="4">
        <f>[134]Series!$C153</f>
        <v>2.8985234191106091E-5</v>
      </c>
      <c r="EI48" s="4">
        <f>[135]Series!$C153</f>
        <v>2.8985234191106091E-5</v>
      </c>
      <c r="EJ48" s="4">
        <f>[136]Series!$C153</f>
        <v>2.8985234191106091E-5</v>
      </c>
      <c r="EK48" s="4">
        <f>[137]Series!$C153</f>
        <v>2.8985234191106091E-5</v>
      </c>
      <c r="EL48" s="4">
        <f>[138]Series!$C153</f>
        <v>2.8985234191106091E-5</v>
      </c>
      <c r="EM48" s="4">
        <f>[139]Series!$C153</f>
        <v>2.8985234191106091E-5</v>
      </c>
      <c r="EN48" s="4">
        <f>[140]Series!$C153</f>
        <v>2.8985234191106091E-5</v>
      </c>
      <c r="EO48" s="4">
        <f>[141]Series!$C153</f>
        <v>2.8985234191106091E-5</v>
      </c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</row>
    <row r="49" spans="1:158" x14ac:dyDescent="0.3">
      <c r="A49" s="1">
        <v>40878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>
        <f>[25]Series!$C154</f>
        <v>3.3140549520722408E-5</v>
      </c>
      <c r="AA49" s="4">
        <f>[26]Series!$C154</f>
        <v>3.3168828239213051E-5</v>
      </c>
      <c r="AB49" s="4">
        <f>[27]Series!$C154</f>
        <v>3.3296280517600035E-5</v>
      </c>
      <c r="AC49" s="4">
        <f>[28]Series!$C154</f>
        <v>3.1655318355237294E-5</v>
      </c>
      <c r="AD49" s="4">
        <f>[29]Series!$C154</f>
        <v>3.2717256383101319E-5</v>
      </c>
      <c r="AE49" s="4">
        <f>[30]Series!$C154</f>
        <v>3.1278713134166846E-5</v>
      </c>
      <c r="AF49" s="4">
        <f>[31]Series!$C154</f>
        <v>3.2448384289990731E-5</v>
      </c>
      <c r="AG49" s="4">
        <f>[32]Series!$C154</f>
        <v>3.2725415346480729E-5</v>
      </c>
      <c r="AH49" s="4">
        <f>[33]Series!$C154</f>
        <v>3.1302223196658427E-5</v>
      </c>
      <c r="AI49" s="4">
        <f>[34]Series!$C154</f>
        <v>3.1598236759363462E-5</v>
      </c>
      <c r="AJ49" s="4">
        <f>[35]Series!$C154</f>
        <v>3.2942743615833722E-5</v>
      </c>
      <c r="AK49" s="4">
        <f>[36]Series!$C154</f>
        <v>3.2943865093499866E-5</v>
      </c>
      <c r="AL49" s="4">
        <f>[37]Series!$C154</f>
        <v>3.0784356606801436E-5</v>
      </c>
      <c r="AM49" s="4">
        <f>[38]Series!$C154</f>
        <v>3.1789543563799491E-5</v>
      </c>
      <c r="AN49" s="4">
        <f>[39]Series!$C154</f>
        <v>3.1791402794701193E-5</v>
      </c>
      <c r="AO49" s="4">
        <f>[40]Series!$C154</f>
        <v>3.1859287349118398E-5</v>
      </c>
      <c r="AP49" s="4">
        <f>[41]Series!$C154</f>
        <v>3.1830774877553641E-5</v>
      </c>
      <c r="AQ49" s="4">
        <f>[42]Series!$C154</f>
        <v>3.184036440335344E-5</v>
      </c>
      <c r="AR49" s="4">
        <f>[43]Series!$C154</f>
        <v>3.1841992464056069E-5</v>
      </c>
      <c r="AS49" s="4">
        <f>[44]Series!$C154</f>
        <v>3.1827831866686495E-5</v>
      </c>
      <c r="AT49" s="4">
        <f>[45]Series!$C154</f>
        <v>3.1840683515750178E-5</v>
      </c>
      <c r="AU49" s="4">
        <f>[46]Series!$C154</f>
        <v>3.1804777324535708E-5</v>
      </c>
      <c r="AV49" s="4">
        <f>[47]Series!$C154</f>
        <v>3.1779840863576246E-5</v>
      </c>
      <c r="AW49" s="4">
        <f>[48]Series!$C154</f>
        <v>3.1758425949512766E-5</v>
      </c>
      <c r="AX49">
        <f>[49]Series!$C154</f>
        <v>2.9146208724859941E-5</v>
      </c>
      <c r="AY49" s="4">
        <f>[50]Series!$C154</f>
        <v>2.9146208724859941E-5</v>
      </c>
      <c r="AZ49" s="4">
        <f>[51]Series!$C154</f>
        <v>2.9146208724859941E-5</v>
      </c>
      <c r="BA49" s="4">
        <f>[52]Series!$C154</f>
        <v>2.9146208724859941E-5</v>
      </c>
      <c r="BB49" s="4">
        <f>[53]Series!$C154</f>
        <v>2.9146208724859941E-5</v>
      </c>
      <c r="BC49" s="4">
        <f>[54]Series!$C154</f>
        <v>2.9146208724859941E-5</v>
      </c>
      <c r="BD49" s="4">
        <f>[55]Series!$C154</f>
        <v>2.9146208724859941E-5</v>
      </c>
      <c r="BE49" s="4">
        <f>[56]Series!$C154</f>
        <v>2.9146208724859941E-5</v>
      </c>
      <c r="BF49" s="4">
        <f>[57]Series!$C154</f>
        <v>2.9146208724859941E-5</v>
      </c>
      <c r="BG49" s="4">
        <f>[58]Series!$C154</f>
        <v>2.9146208724859941E-5</v>
      </c>
      <c r="BH49" s="4">
        <f>[59]Series!$C154</f>
        <v>2.9146208724859941E-5</v>
      </c>
      <c r="BI49" s="4">
        <f>[60]Series!$C154</f>
        <v>2.9146208724859941E-5</v>
      </c>
      <c r="BJ49">
        <f>[61]Series!$C154</f>
        <v>2.9146208724859941E-5</v>
      </c>
      <c r="BK49" s="4">
        <f>[62]Series!$C154</f>
        <v>2.9146208724859941E-5</v>
      </c>
      <c r="BL49" s="4">
        <f>[63]Series!$C154</f>
        <v>2.9146208724859941E-5</v>
      </c>
      <c r="BM49" s="4">
        <f>[64]Series!$C154</f>
        <v>2.9146208724859941E-5</v>
      </c>
      <c r="BN49" s="4">
        <f>[65]Series!$C154</f>
        <v>2.9146208724859941E-5</v>
      </c>
      <c r="BO49" s="4">
        <f>[66]Series!$C154</f>
        <v>2.9146208724859941E-5</v>
      </c>
      <c r="BP49" s="4">
        <f>[67]Series!$C154</f>
        <v>2.9146208724859941E-5</v>
      </c>
      <c r="BQ49" s="4">
        <f>[68]Series!$C154</f>
        <v>2.9146208724859941E-5</v>
      </c>
      <c r="BR49" s="4">
        <f>[69]Series!$C154</f>
        <v>2.9146208724859941E-5</v>
      </c>
      <c r="BS49" s="4">
        <f>[70]Series!$C154</f>
        <v>2.9146208724859941E-5</v>
      </c>
      <c r="BT49" s="4">
        <f>[71]Series!$C154</f>
        <v>2.9146208724859941E-5</v>
      </c>
      <c r="BU49" s="4">
        <f>[72]Series!$C154</f>
        <v>2.9146208724859941E-5</v>
      </c>
      <c r="BV49">
        <f>[73]Series!$C154</f>
        <v>2.9146208724859941E-5</v>
      </c>
      <c r="BW49" s="4">
        <f>[74]Series!$C154</f>
        <v>2.9146208724859941E-5</v>
      </c>
      <c r="BX49" s="4">
        <f>[75]Series!$C154</f>
        <v>2.9146208724859941E-5</v>
      </c>
      <c r="BY49" s="4">
        <f>[76]Series!$C154</f>
        <v>2.9146208724859941E-5</v>
      </c>
      <c r="BZ49" s="4">
        <f>[77]Series!$C154</f>
        <v>2.9146208724859941E-5</v>
      </c>
      <c r="CA49" s="4">
        <f>[78]Series!$C154</f>
        <v>2.9146208724859941E-5</v>
      </c>
      <c r="CB49" s="4">
        <f>[79]Series!$C154</f>
        <v>2.9146208724859941E-5</v>
      </c>
      <c r="CC49" s="4">
        <f>[80]Series!$C154</f>
        <v>2.9146208724859941E-5</v>
      </c>
      <c r="CD49" s="4">
        <f>[81]Series!$C154</f>
        <v>2.9146208724859941E-5</v>
      </c>
      <c r="CE49" s="4">
        <f>[82]Series!$C154</f>
        <v>2.9146208724859941E-5</v>
      </c>
      <c r="CF49" s="4">
        <f>[83]Series!$C154</f>
        <v>2.9146208724859941E-5</v>
      </c>
      <c r="CG49" s="4">
        <f>[84]Series!$C154</f>
        <v>2.9146208724859941E-5</v>
      </c>
      <c r="CH49">
        <f>[85]Series!$C154</f>
        <v>2.9146208724859941E-5</v>
      </c>
      <c r="CI49" s="4">
        <f>[86]Series!$C154</f>
        <v>2.9146208724859941E-5</v>
      </c>
      <c r="CJ49" s="4">
        <f>[87]Series!$C154</f>
        <v>2.9146208724859941E-5</v>
      </c>
      <c r="CK49" s="4">
        <f>[88]Series!$C154</f>
        <v>2.9146208724859941E-5</v>
      </c>
      <c r="CL49" s="4">
        <f>[89]Series!$C154</f>
        <v>2.9146208724859941E-5</v>
      </c>
      <c r="CM49" s="4">
        <f>[90]Series!$C154</f>
        <v>2.9146208724859941E-5</v>
      </c>
      <c r="CN49" s="4">
        <f>[91]Series!$C154</f>
        <v>2.9146208724859941E-5</v>
      </c>
      <c r="CO49" s="4">
        <f>[92]Series!$C154</f>
        <v>2.9146208724859941E-5</v>
      </c>
      <c r="CP49" s="4">
        <f>[93]Series!$C154</f>
        <v>2.9146208724859941E-5</v>
      </c>
      <c r="CQ49" s="4">
        <f>[94]Series!$C154</f>
        <v>2.9146208724859941E-5</v>
      </c>
      <c r="CR49" s="4">
        <f>[95]Series!$C154</f>
        <v>2.9146208724859941E-5</v>
      </c>
      <c r="CS49" s="4">
        <f>[96]Series!$C154</f>
        <v>2.9146208724859941E-5</v>
      </c>
      <c r="CT49">
        <f>[97]Series!$C154</f>
        <v>2.9146208724859941E-5</v>
      </c>
      <c r="CU49" s="4">
        <f>[98]Series!$C154</f>
        <v>2.9146208724859941E-5</v>
      </c>
      <c r="CV49" s="4">
        <f>[99]Series!$C154</f>
        <v>2.9146208724859941E-5</v>
      </c>
      <c r="CW49" s="4">
        <f>[100]Series!$C154</f>
        <v>2.9146208724859941E-5</v>
      </c>
      <c r="CX49" s="4">
        <f>[101]Series!$C154</f>
        <v>2.9146208724859941E-5</v>
      </c>
      <c r="CY49" s="4">
        <f>[102]Series!$C154</f>
        <v>2.9146208724859941E-5</v>
      </c>
      <c r="CZ49" s="4">
        <f>[103]Series!$C154</f>
        <v>2.9146208724859941E-5</v>
      </c>
      <c r="DA49" s="4">
        <f>[104]Series!$C154</f>
        <v>2.9146208724859941E-5</v>
      </c>
      <c r="DB49" s="4">
        <f>[105]Series!$C154</f>
        <v>2.9146208724859941E-5</v>
      </c>
      <c r="DC49" s="4">
        <f>[106]Series!$C154</f>
        <v>2.9146208724859941E-5</v>
      </c>
      <c r="DD49" s="4">
        <f>[107]Series!$C154</f>
        <v>2.9146208724859941E-5</v>
      </c>
      <c r="DE49" s="4">
        <f>[108]Series!$C154</f>
        <v>2.9146208724859941E-5</v>
      </c>
      <c r="DF49">
        <f>[109]Series!$C154</f>
        <v>2.9146208724859941E-5</v>
      </c>
      <c r="DG49" s="4">
        <f>[110]Series!$C154</f>
        <v>2.9146208724859941E-5</v>
      </c>
      <c r="DH49" s="4">
        <f>[111]Series!$C154</f>
        <v>2.9146208724859941E-5</v>
      </c>
      <c r="DI49" s="4">
        <f>[112]Series!$C154</f>
        <v>2.9146208724859941E-5</v>
      </c>
      <c r="DJ49" s="4">
        <f>[113]Series!$C154</f>
        <v>2.9146208724859941E-5</v>
      </c>
      <c r="DK49" s="4">
        <f>[114]Series!$C154</f>
        <v>2.9146208724859941E-5</v>
      </c>
      <c r="DL49" s="4">
        <f>[115]Series!$C154</f>
        <v>2.9146208724859941E-5</v>
      </c>
      <c r="DM49" s="4">
        <f>[116]Series!$C154</f>
        <v>2.9146208724859941E-5</v>
      </c>
      <c r="DN49" s="4">
        <f>[117]Series!$C154</f>
        <v>2.9146208724859941E-5</v>
      </c>
      <c r="DO49" s="4">
        <f>[118]Series!$C154</f>
        <v>2.9146208724859941E-5</v>
      </c>
      <c r="DP49" s="4">
        <f>[119]Series!$C154</f>
        <v>2.9146208724859941E-5</v>
      </c>
      <c r="DQ49" s="4">
        <f>[120]Series!$C154</f>
        <v>2.9146208724859941E-5</v>
      </c>
      <c r="DR49">
        <f>[121]Series!$C154</f>
        <v>2.9146208724859941E-5</v>
      </c>
      <c r="DS49" s="4">
        <f>[122]Series!$C154</f>
        <v>2.9146208724859941E-5</v>
      </c>
      <c r="DT49" s="4">
        <f>[123]Series!$C154</f>
        <v>2.9146208724859941E-5</v>
      </c>
      <c r="DU49" s="4">
        <f>[124]Series!$C154</f>
        <v>2.9146208724859941E-5</v>
      </c>
      <c r="DV49" s="4">
        <f>[125]Series!$C154</f>
        <v>2.9146208724859941E-5</v>
      </c>
      <c r="DW49" s="4">
        <f>[114]Series!$C154</f>
        <v>2.9146208724859941E-5</v>
      </c>
      <c r="DX49" s="4">
        <f>[115]Series!$C154</f>
        <v>2.9146208724859941E-5</v>
      </c>
      <c r="DY49" s="4">
        <f>[116]Series!$C154</f>
        <v>2.9146208724859941E-5</v>
      </c>
      <c r="DZ49" s="4">
        <f>[126]Series!$C154</f>
        <v>2.9146208724859941E-5</v>
      </c>
      <c r="EA49" s="4">
        <f>[127]Series!$C154</f>
        <v>2.9146208724859941E-5</v>
      </c>
      <c r="EB49" s="4">
        <f>[128]Series!$C154</f>
        <v>2.9146208724859941E-5</v>
      </c>
      <c r="EC49" s="4">
        <f>[129]Series!$C154</f>
        <v>2.9146208724859941E-5</v>
      </c>
      <c r="ED49">
        <f>[130]Series!$C154</f>
        <v>2.9146208724859941E-5</v>
      </c>
      <c r="EE49" s="4">
        <f>[131]Series!$C154</f>
        <v>2.9146208724859941E-5</v>
      </c>
      <c r="EF49" s="4">
        <f>[132]Series!$C154</f>
        <v>2.9146208724859941E-5</v>
      </c>
      <c r="EG49" s="4">
        <f>[133]Series!$C154</f>
        <v>2.9146208724859941E-5</v>
      </c>
      <c r="EH49" s="4">
        <f>[134]Series!$C154</f>
        <v>2.9146208724859941E-5</v>
      </c>
      <c r="EI49" s="4">
        <f>[135]Series!$C154</f>
        <v>2.9146208724859941E-5</v>
      </c>
      <c r="EJ49" s="4">
        <f>[136]Series!$C154</f>
        <v>2.9146208724859941E-5</v>
      </c>
      <c r="EK49" s="4">
        <f>[137]Series!$C154</f>
        <v>2.9146208724859941E-5</v>
      </c>
      <c r="EL49" s="4">
        <f>[138]Series!$C154</f>
        <v>2.9146208724859941E-5</v>
      </c>
      <c r="EM49" s="4">
        <f>[139]Series!$C154</f>
        <v>2.9146208724859941E-5</v>
      </c>
      <c r="EN49" s="4">
        <f>[140]Series!$C154</f>
        <v>2.9146208724859941E-5</v>
      </c>
      <c r="EO49" s="4">
        <f>[141]Series!$C154</f>
        <v>2.9146208724859941E-5</v>
      </c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</row>
    <row r="50" spans="1:158" x14ac:dyDescent="0.3">
      <c r="A50" s="1">
        <v>40909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AL50" s="4">
        <f>[37]Series!$C155</f>
        <v>3.0801278877860765E-5</v>
      </c>
      <c r="AM50" s="4">
        <f>[38]Series!$C155</f>
        <v>3.3226433888896962E-5</v>
      </c>
      <c r="AN50" s="4">
        <f>[39]Series!$C155</f>
        <v>3.3234009398321348E-5</v>
      </c>
      <c r="AO50" s="4">
        <f>[40]Series!$C155</f>
        <v>3.3306131431378479E-5</v>
      </c>
      <c r="AP50" s="4">
        <f>[41]Series!$C155</f>
        <v>3.3275807466645999E-5</v>
      </c>
      <c r="AQ50" s="4">
        <f>[42]Series!$C155</f>
        <v>3.3302924650543348E-5</v>
      </c>
      <c r="AR50" s="4">
        <f>[43]Series!$C155</f>
        <v>3.331220909555807E-5</v>
      </c>
      <c r="AS50" s="4">
        <f>[44]Series!$C155</f>
        <v>3.3268716468867735E-5</v>
      </c>
      <c r="AT50" s="4">
        <f>[45]Series!$C155</f>
        <v>3.3277104305308213E-5</v>
      </c>
      <c r="AU50" s="4">
        <f>[46]Series!$C155</f>
        <v>3.3254551332865521E-5</v>
      </c>
      <c r="AV50" s="4">
        <f>[47]Series!$C155</f>
        <v>3.323469915403019E-5</v>
      </c>
      <c r="AW50" s="4">
        <f>[48]Series!$C155</f>
        <v>3.3231982084963958E-5</v>
      </c>
      <c r="AX50" s="3">
        <f>[49]Series!$C155</f>
        <v>2.9865392759074195E-5</v>
      </c>
      <c r="AY50" s="4">
        <f>[50]Series!$C155</f>
        <v>2.987761753536319E-5</v>
      </c>
      <c r="AZ50" s="4">
        <f>[51]Series!$C155</f>
        <v>2.9817418695726557E-5</v>
      </c>
      <c r="BA50" s="4">
        <f>[52]Series!$C155</f>
        <v>2.9800380836008263E-5</v>
      </c>
      <c r="BB50" s="4">
        <f>[53]Series!$C155</f>
        <v>2.9784686072183844E-5</v>
      </c>
      <c r="BC50" s="4">
        <f>[54]Series!$C155</f>
        <v>2.9805862315011988E-5</v>
      </c>
      <c r="BD50" s="4">
        <f>[55]Series!$C155</f>
        <v>2.9774500751048323E-5</v>
      </c>
      <c r="BE50" s="4">
        <f>[56]Series!$C155</f>
        <v>3.0676500600878346E-5</v>
      </c>
      <c r="BF50" s="4">
        <f>[57]Series!$C155</f>
        <v>3.0689129572488308E-5</v>
      </c>
      <c r="BG50" s="4">
        <f>[58]Series!$C155</f>
        <v>3.0682727216633065E-5</v>
      </c>
      <c r="BH50" s="4">
        <f>[59]Series!$C155</f>
        <v>3.0684859301443674E-5</v>
      </c>
      <c r="BI50" s="4">
        <f>[60]Series!$C155</f>
        <v>3.0658655404236271E-5</v>
      </c>
      <c r="BJ50">
        <f>[61]Series!$C155</f>
        <v>3.0914329738717548E-5</v>
      </c>
      <c r="BK50" s="4">
        <f>[62]Series!$C155</f>
        <v>3.0914329738717548E-5</v>
      </c>
      <c r="BL50" s="4">
        <f>[63]Series!$C155</f>
        <v>3.0914329738717548E-5</v>
      </c>
      <c r="BM50" s="4">
        <f>[64]Series!$C155</f>
        <v>3.0914329738717548E-5</v>
      </c>
      <c r="BN50" s="4">
        <f>[65]Series!$C155</f>
        <v>3.0914329738717548E-5</v>
      </c>
      <c r="BO50" s="4">
        <f>[66]Series!$C155</f>
        <v>3.0914329738717548E-5</v>
      </c>
      <c r="BP50" s="4">
        <f>[67]Series!$C155</f>
        <v>3.0914329738717548E-5</v>
      </c>
      <c r="BQ50" s="4">
        <f>[68]Series!$C155</f>
        <v>3.0914329738717548E-5</v>
      </c>
      <c r="BR50" s="4">
        <f>[69]Series!$C155</f>
        <v>3.0914329738717548E-5</v>
      </c>
      <c r="BS50" s="4">
        <f>[70]Series!$C155</f>
        <v>3.0914329738717548E-5</v>
      </c>
      <c r="BT50" s="4">
        <f>[71]Series!$C155</f>
        <v>3.0914329738717548E-5</v>
      </c>
      <c r="BU50" s="4">
        <f>[72]Series!$C155</f>
        <v>3.0914329738717548E-5</v>
      </c>
      <c r="BV50">
        <f>[73]Series!$C155</f>
        <v>3.0914329738717548E-5</v>
      </c>
      <c r="BW50" s="4">
        <f>[74]Series!$C155</f>
        <v>3.0914329738717548E-5</v>
      </c>
      <c r="BX50" s="4">
        <f>[75]Series!$C155</f>
        <v>3.0914329738717548E-5</v>
      </c>
      <c r="BY50" s="4">
        <f>[76]Series!$C155</f>
        <v>3.0914329738717548E-5</v>
      </c>
      <c r="BZ50" s="4">
        <f>[77]Series!$C155</f>
        <v>3.0914329738717548E-5</v>
      </c>
      <c r="CA50" s="4">
        <f>[78]Series!$C155</f>
        <v>3.0914329738717548E-5</v>
      </c>
      <c r="CB50" s="4">
        <f>[79]Series!$C155</f>
        <v>3.0914329738717548E-5</v>
      </c>
      <c r="CC50" s="4">
        <f>[80]Series!$C155</f>
        <v>3.0914329738717548E-5</v>
      </c>
      <c r="CD50" s="4">
        <f>[81]Series!$C155</f>
        <v>3.0914329738717548E-5</v>
      </c>
      <c r="CE50" s="4">
        <f>[82]Series!$C155</f>
        <v>3.0914329738717548E-5</v>
      </c>
      <c r="CF50" s="4">
        <f>[83]Series!$C155</f>
        <v>3.0914329738717548E-5</v>
      </c>
      <c r="CG50" s="4">
        <f>[84]Series!$C155</f>
        <v>3.0914329738717548E-5</v>
      </c>
      <c r="CH50">
        <f>[85]Series!$C155</f>
        <v>3.0914329738717548E-5</v>
      </c>
      <c r="CI50" s="4">
        <f>[86]Series!$C155</f>
        <v>3.0914329738717548E-5</v>
      </c>
      <c r="CJ50" s="4">
        <f>[87]Series!$C155</f>
        <v>3.0914329738717548E-5</v>
      </c>
      <c r="CK50" s="4">
        <f>[88]Series!$C155</f>
        <v>3.0914329738717548E-5</v>
      </c>
      <c r="CL50" s="4">
        <f>[89]Series!$C155</f>
        <v>3.0914329738717548E-5</v>
      </c>
      <c r="CM50" s="4">
        <f>[90]Series!$C155</f>
        <v>3.0914329738717548E-5</v>
      </c>
      <c r="CN50" s="4">
        <f>[91]Series!$C155</f>
        <v>3.0914329738717548E-5</v>
      </c>
      <c r="CO50" s="4">
        <f>[92]Series!$C155</f>
        <v>3.0914329738717548E-5</v>
      </c>
      <c r="CP50" s="4">
        <f>[93]Series!$C155</f>
        <v>3.0914329738717548E-5</v>
      </c>
      <c r="CQ50" s="4">
        <f>[94]Series!$C155</f>
        <v>3.0914329738717548E-5</v>
      </c>
      <c r="CR50" s="4">
        <f>[95]Series!$C155</f>
        <v>3.0914329738717548E-5</v>
      </c>
      <c r="CS50" s="4">
        <f>[96]Series!$C155</f>
        <v>3.0914329738717548E-5</v>
      </c>
      <c r="CT50">
        <f>[97]Series!$C155</f>
        <v>3.0914329738717548E-5</v>
      </c>
      <c r="CU50" s="4">
        <f>[98]Series!$C155</f>
        <v>3.0914329738717548E-5</v>
      </c>
      <c r="CV50" s="4">
        <f>[99]Series!$C155</f>
        <v>3.0914329738717548E-5</v>
      </c>
      <c r="CW50" s="4">
        <f>[100]Series!$C155</f>
        <v>3.0914329738717548E-5</v>
      </c>
      <c r="CX50" s="4">
        <f>[101]Series!$C155</f>
        <v>3.0914329738717548E-5</v>
      </c>
      <c r="CY50" s="4">
        <f>[102]Series!$C155</f>
        <v>3.0914329738717548E-5</v>
      </c>
      <c r="CZ50" s="4">
        <f>[103]Series!$C155</f>
        <v>3.0914329738717548E-5</v>
      </c>
      <c r="DA50" s="4">
        <f>[104]Series!$C155</f>
        <v>3.0914329738717548E-5</v>
      </c>
      <c r="DB50" s="4">
        <f>[105]Series!$C155</f>
        <v>3.0914329738717548E-5</v>
      </c>
      <c r="DC50" s="4">
        <f>[106]Series!$C155</f>
        <v>3.0914329738717548E-5</v>
      </c>
      <c r="DD50" s="4">
        <f>[107]Series!$C155</f>
        <v>3.0914329738717548E-5</v>
      </c>
      <c r="DE50" s="4">
        <f>[108]Series!$C155</f>
        <v>3.0914329738717548E-5</v>
      </c>
      <c r="DF50">
        <f>[109]Series!$C155</f>
        <v>3.0914329738717548E-5</v>
      </c>
      <c r="DG50" s="4">
        <f>[110]Series!$C155</f>
        <v>3.0914329738717548E-5</v>
      </c>
      <c r="DH50" s="4">
        <f>[111]Series!$C155</f>
        <v>3.0914329738717548E-5</v>
      </c>
      <c r="DI50" s="4">
        <f>[112]Series!$C155</f>
        <v>3.0914329738717548E-5</v>
      </c>
      <c r="DJ50" s="4">
        <f>[113]Series!$C155</f>
        <v>3.0914329738717548E-5</v>
      </c>
      <c r="DK50" s="4">
        <f>[114]Series!$C155</f>
        <v>3.0914329738717548E-5</v>
      </c>
      <c r="DL50" s="4">
        <f>[115]Series!$C155</f>
        <v>3.0914329738717548E-5</v>
      </c>
      <c r="DM50" s="4">
        <f>[116]Series!$C155</f>
        <v>3.0914329738717548E-5</v>
      </c>
      <c r="DN50" s="4">
        <f>[117]Series!$C155</f>
        <v>3.0914329738717548E-5</v>
      </c>
      <c r="DO50" s="4">
        <f>[118]Series!$C155</f>
        <v>3.0914329738717548E-5</v>
      </c>
      <c r="DP50" s="4">
        <f>[119]Series!$C155</f>
        <v>3.0914329738717548E-5</v>
      </c>
      <c r="DQ50" s="4">
        <f>[120]Series!$C155</f>
        <v>3.0914329738717548E-5</v>
      </c>
      <c r="DR50">
        <f>[121]Series!$C155</f>
        <v>3.0914329738717548E-5</v>
      </c>
      <c r="DS50" s="4">
        <f>[122]Series!$C155</f>
        <v>3.0914329738717548E-5</v>
      </c>
      <c r="DT50" s="4">
        <f>[123]Series!$C155</f>
        <v>3.0914329738717548E-5</v>
      </c>
      <c r="DU50" s="4">
        <f>[124]Series!$C155</f>
        <v>3.0914329738717548E-5</v>
      </c>
      <c r="DV50" s="4">
        <f>[125]Series!$C155</f>
        <v>3.0914329738717548E-5</v>
      </c>
      <c r="DW50" s="4">
        <f>[114]Series!$C155</f>
        <v>3.0914329738717548E-5</v>
      </c>
      <c r="DX50" s="4">
        <f>[115]Series!$C155</f>
        <v>3.0914329738717548E-5</v>
      </c>
      <c r="DY50" s="4">
        <f>[116]Series!$C155</f>
        <v>3.0914329738717548E-5</v>
      </c>
      <c r="DZ50" s="4">
        <f>[126]Series!$C155</f>
        <v>3.0914329738717548E-5</v>
      </c>
      <c r="EA50" s="4">
        <f>[127]Series!$C155</f>
        <v>3.0914329738717548E-5</v>
      </c>
      <c r="EB50" s="4">
        <f>[128]Series!$C155</f>
        <v>3.0914329738717548E-5</v>
      </c>
      <c r="EC50" s="4">
        <f>[129]Series!$C155</f>
        <v>3.0914329738717548E-5</v>
      </c>
      <c r="ED50">
        <f>[130]Series!$C155</f>
        <v>3.0914329738717548E-5</v>
      </c>
      <c r="EE50" s="4">
        <f>[131]Series!$C155</f>
        <v>3.0914329738717548E-5</v>
      </c>
      <c r="EF50" s="4">
        <f>[132]Series!$C155</f>
        <v>3.0914329738717548E-5</v>
      </c>
      <c r="EG50" s="4">
        <f>[133]Series!$C155</f>
        <v>3.0914329738717548E-5</v>
      </c>
      <c r="EH50" s="4">
        <f>[134]Series!$C155</f>
        <v>3.0914329738717548E-5</v>
      </c>
      <c r="EI50" s="4">
        <f>[135]Series!$C155</f>
        <v>3.0914329738717548E-5</v>
      </c>
      <c r="EJ50" s="4">
        <f>[136]Series!$C155</f>
        <v>3.0914329738717548E-5</v>
      </c>
      <c r="EK50" s="4">
        <f>[137]Series!$C155</f>
        <v>3.0914329738717548E-5</v>
      </c>
      <c r="EL50" s="4">
        <f>[138]Series!$C155</f>
        <v>3.0914329738717548E-5</v>
      </c>
      <c r="EM50" s="4">
        <f>[139]Series!$C155</f>
        <v>3.0914329738717548E-5</v>
      </c>
      <c r="EN50" s="4">
        <f>[140]Series!$C155</f>
        <v>3.0914329738717548E-5</v>
      </c>
      <c r="EO50" s="4">
        <f>[141]Series!$C155</f>
        <v>3.0914329738717548E-5</v>
      </c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</row>
    <row r="51" spans="1:158" x14ac:dyDescent="0.3">
      <c r="A51" s="1">
        <v>40940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AL51" s="4">
        <f>[37]Series!$C156</f>
        <v>3.0838835722592697E-5</v>
      </c>
      <c r="AM51" s="4">
        <f>[38]Series!$C156</f>
        <v>3.2787615456424407E-5</v>
      </c>
      <c r="AN51" s="4">
        <f>[39]Series!$C156</f>
        <v>3.2551803646512402E-5</v>
      </c>
      <c r="AO51" s="4">
        <f>[40]Series!$C156</f>
        <v>3.2657222338743712E-5</v>
      </c>
      <c r="AP51" s="4">
        <f>[41]Series!$C156</f>
        <v>3.2631673781706216E-5</v>
      </c>
      <c r="AQ51" s="4">
        <f>[42]Series!$C156</f>
        <v>3.2664834034472709E-5</v>
      </c>
      <c r="AR51" s="4">
        <f>[43]Series!$C156</f>
        <v>3.2671200765269162E-5</v>
      </c>
      <c r="AS51" s="4">
        <f>[44]Series!$C156</f>
        <v>3.2635522364632948E-5</v>
      </c>
      <c r="AT51" s="4">
        <f>[45]Series!$C156</f>
        <v>3.2657344324324406E-5</v>
      </c>
      <c r="AU51" s="4">
        <f>[46]Series!$C156</f>
        <v>3.2665408163719694E-5</v>
      </c>
      <c r="AV51" s="4">
        <f>[47]Series!$C156</f>
        <v>3.2611296013589424E-5</v>
      </c>
      <c r="AW51" s="4">
        <f>[48]Series!$C156</f>
        <v>3.2597242992791415E-5</v>
      </c>
      <c r="AX51">
        <f>[49]Series!$C156</f>
        <v>2.9830173479581653E-5</v>
      </c>
      <c r="AY51" s="4">
        <f>[50]Series!$C156</f>
        <v>2.9838884155853249E-5</v>
      </c>
      <c r="AZ51" s="4">
        <f>[51]Series!$C156</f>
        <v>2.9767111470631677E-5</v>
      </c>
      <c r="BA51" s="4">
        <f>[52]Series!$C156</f>
        <v>2.9736327356609472E-5</v>
      </c>
      <c r="BB51" s="4">
        <f>[53]Series!$C156</f>
        <v>2.9713899167252707E-5</v>
      </c>
      <c r="BC51" s="4">
        <f>[54]Series!$C156</f>
        <v>2.9732784488807326E-5</v>
      </c>
      <c r="BD51" s="4">
        <f>[55]Series!$C156</f>
        <v>2.9690276639269206E-5</v>
      </c>
      <c r="BE51" s="4">
        <f>[56]Series!$C156</f>
        <v>3.0265231707502183E-5</v>
      </c>
      <c r="BF51" s="4">
        <f>[57]Series!$C156</f>
        <v>3.0271807340856225E-5</v>
      </c>
      <c r="BG51" s="4">
        <f>[58]Series!$C156</f>
        <v>3.0258120035763461E-5</v>
      </c>
      <c r="BH51" s="4">
        <f>[59]Series!$C156</f>
        <v>3.0246930410147548E-5</v>
      </c>
      <c r="BI51" s="4">
        <f>[60]Series!$C156</f>
        <v>3.0207097477611473E-5</v>
      </c>
      <c r="BJ51">
        <f>[61]Series!$C156</f>
        <v>3.0718825688970097E-5</v>
      </c>
      <c r="BK51" s="4">
        <f>[62]Series!$C156</f>
        <v>3.0718825688970097E-5</v>
      </c>
      <c r="BL51" s="4">
        <f>[63]Series!$C156</f>
        <v>3.0718825688970097E-5</v>
      </c>
      <c r="BM51" s="4">
        <f>[64]Series!$C156</f>
        <v>3.0718825688970097E-5</v>
      </c>
      <c r="BN51" s="4">
        <f>[65]Series!$C156</f>
        <v>3.0718825688970097E-5</v>
      </c>
      <c r="BO51" s="4">
        <f>[66]Series!$C156</f>
        <v>3.0718825688970097E-5</v>
      </c>
      <c r="BP51" s="4">
        <f>[67]Series!$C156</f>
        <v>3.0718825688970097E-5</v>
      </c>
      <c r="BQ51" s="4">
        <f>[68]Series!$C156</f>
        <v>3.0718825688970097E-5</v>
      </c>
      <c r="BR51" s="4">
        <f>[69]Series!$C156</f>
        <v>3.0718825688970097E-5</v>
      </c>
      <c r="BS51" s="4">
        <f>[70]Series!$C156</f>
        <v>3.0718825688970097E-5</v>
      </c>
      <c r="BT51" s="4">
        <f>[71]Series!$C156</f>
        <v>3.0718825688970097E-5</v>
      </c>
      <c r="BU51" s="4">
        <f>[72]Series!$C156</f>
        <v>3.0718825688970097E-5</v>
      </c>
      <c r="BV51">
        <f>[73]Series!$C156</f>
        <v>3.0718825688970097E-5</v>
      </c>
      <c r="BW51" s="4">
        <f>[74]Series!$C156</f>
        <v>3.0718825688970097E-5</v>
      </c>
      <c r="BX51" s="4">
        <f>[75]Series!$C156</f>
        <v>3.0718825688970097E-5</v>
      </c>
      <c r="BY51" s="4">
        <f>[76]Series!$C156</f>
        <v>3.0718825688970097E-5</v>
      </c>
      <c r="BZ51" s="4">
        <f>[77]Series!$C156</f>
        <v>3.0718825688970097E-5</v>
      </c>
      <c r="CA51" s="4">
        <f>[78]Series!$C156</f>
        <v>3.0718825688970097E-5</v>
      </c>
      <c r="CB51" s="4">
        <f>[79]Series!$C156</f>
        <v>3.0718825688970097E-5</v>
      </c>
      <c r="CC51" s="4">
        <f>[80]Series!$C156</f>
        <v>3.0718825688970097E-5</v>
      </c>
      <c r="CD51" s="4">
        <f>[81]Series!$C156</f>
        <v>3.0718825688970097E-5</v>
      </c>
      <c r="CE51" s="4">
        <f>[82]Series!$C156</f>
        <v>3.0718825688970097E-5</v>
      </c>
      <c r="CF51" s="4">
        <f>[83]Series!$C156</f>
        <v>3.0718825688970097E-5</v>
      </c>
      <c r="CG51" s="4">
        <f>[84]Series!$C156</f>
        <v>3.0718825688970097E-5</v>
      </c>
      <c r="CH51">
        <f>[85]Series!$C156</f>
        <v>3.0718825688970097E-5</v>
      </c>
      <c r="CI51" s="4">
        <f>[86]Series!$C156</f>
        <v>3.0718825688970097E-5</v>
      </c>
      <c r="CJ51" s="4">
        <f>[87]Series!$C156</f>
        <v>3.0718825688970097E-5</v>
      </c>
      <c r="CK51" s="4">
        <f>[88]Series!$C156</f>
        <v>3.0718825688970097E-5</v>
      </c>
      <c r="CL51" s="4">
        <f>[89]Series!$C156</f>
        <v>3.0718825688970097E-5</v>
      </c>
      <c r="CM51" s="4">
        <f>[90]Series!$C156</f>
        <v>3.0718825688970097E-5</v>
      </c>
      <c r="CN51" s="4">
        <f>[91]Series!$C156</f>
        <v>3.0718825688970097E-5</v>
      </c>
      <c r="CO51" s="4">
        <f>[92]Series!$C156</f>
        <v>3.0718825688970097E-5</v>
      </c>
      <c r="CP51" s="4">
        <f>[93]Series!$C156</f>
        <v>3.0718825688970097E-5</v>
      </c>
      <c r="CQ51" s="4">
        <f>[94]Series!$C156</f>
        <v>3.0718825688970097E-5</v>
      </c>
      <c r="CR51" s="4">
        <f>[95]Series!$C156</f>
        <v>3.0718825688970097E-5</v>
      </c>
      <c r="CS51" s="4">
        <f>[96]Series!$C156</f>
        <v>3.0718825688970097E-5</v>
      </c>
      <c r="CT51">
        <f>[97]Series!$C156</f>
        <v>3.0718825688970097E-5</v>
      </c>
      <c r="CU51" s="4">
        <f>[98]Series!$C156</f>
        <v>3.0718825688970097E-5</v>
      </c>
      <c r="CV51" s="4">
        <f>[99]Series!$C156</f>
        <v>3.0718825688970097E-5</v>
      </c>
      <c r="CW51" s="4">
        <f>[100]Series!$C156</f>
        <v>3.0718825688970097E-5</v>
      </c>
      <c r="CX51" s="4">
        <f>[101]Series!$C156</f>
        <v>3.0718825688970097E-5</v>
      </c>
      <c r="CY51" s="4">
        <f>[102]Series!$C156</f>
        <v>3.0718825688970097E-5</v>
      </c>
      <c r="CZ51" s="4">
        <f>[103]Series!$C156</f>
        <v>3.0718825688970097E-5</v>
      </c>
      <c r="DA51" s="4">
        <f>[104]Series!$C156</f>
        <v>3.0718825688970097E-5</v>
      </c>
      <c r="DB51" s="4">
        <f>[105]Series!$C156</f>
        <v>3.0718825688970097E-5</v>
      </c>
      <c r="DC51" s="4">
        <f>[106]Series!$C156</f>
        <v>3.0718825688970097E-5</v>
      </c>
      <c r="DD51" s="4">
        <f>[107]Series!$C156</f>
        <v>3.0718825688970097E-5</v>
      </c>
      <c r="DE51" s="4">
        <f>[108]Series!$C156</f>
        <v>3.0718825688970097E-5</v>
      </c>
      <c r="DF51">
        <f>[109]Series!$C156</f>
        <v>3.0718825688970097E-5</v>
      </c>
      <c r="DG51" s="4">
        <f>[110]Series!$C156</f>
        <v>3.0718825688970097E-5</v>
      </c>
      <c r="DH51" s="4">
        <f>[111]Series!$C156</f>
        <v>3.0718825688970097E-5</v>
      </c>
      <c r="DI51" s="4">
        <f>[112]Series!$C156</f>
        <v>3.0718825688970097E-5</v>
      </c>
      <c r="DJ51" s="4">
        <f>[113]Series!$C156</f>
        <v>3.0718825688970097E-5</v>
      </c>
      <c r="DK51" s="4">
        <f>[114]Series!$C156</f>
        <v>3.0718825688970097E-5</v>
      </c>
      <c r="DL51" s="4">
        <f>[115]Series!$C156</f>
        <v>3.0718825688970097E-5</v>
      </c>
      <c r="DM51" s="4">
        <f>[116]Series!$C156</f>
        <v>3.0718825688970097E-5</v>
      </c>
      <c r="DN51" s="4">
        <f>[117]Series!$C156</f>
        <v>3.0718825688970097E-5</v>
      </c>
      <c r="DO51" s="4">
        <f>[118]Series!$C156</f>
        <v>3.0718825688970097E-5</v>
      </c>
      <c r="DP51" s="4">
        <f>[119]Series!$C156</f>
        <v>3.0718825688970097E-5</v>
      </c>
      <c r="DQ51" s="4">
        <f>[120]Series!$C156</f>
        <v>3.0718825688970097E-5</v>
      </c>
      <c r="DR51">
        <f>[121]Series!$C156</f>
        <v>3.0718825688970097E-5</v>
      </c>
      <c r="DS51" s="4">
        <f>[122]Series!$C156</f>
        <v>3.0718825688970097E-5</v>
      </c>
      <c r="DT51" s="4">
        <f>[123]Series!$C156</f>
        <v>3.0718825688970097E-5</v>
      </c>
      <c r="DU51" s="4">
        <f>[124]Series!$C156</f>
        <v>3.0718825688970097E-5</v>
      </c>
      <c r="DV51" s="4">
        <f>[125]Series!$C156</f>
        <v>3.0718825688970097E-5</v>
      </c>
      <c r="DW51" s="4">
        <f>[114]Series!$C156</f>
        <v>3.0718825688970097E-5</v>
      </c>
      <c r="DX51" s="4">
        <f>[115]Series!$C156</f>
        <v>3.0718825688970097E-5</v>
      </c>
      <c r="DY51" s="4">
        <f>[116]Series!$C156</f>
        <v>3.0718825688970097E-5</v>
      </c>
      <c r="DZ51" s="4">
        <f>[126]Series!$C156</f>
        <v>3.0718825688970097E-5</v>
      </c>
      <c r="EA51" s="4">
        <f>[127]Series!$C156</f>
        <v>3.0718825688970097E-5</v>
      </c>
      <c r="EB51" s="4">
        <f>[128]Series!$C156</f>
        <v>3.0718825688970097E-5</v>
      </c>
      <c r="EC51" s="4">
        <f>[129]Series!$C156</f>
        <v>3.0718825688970097E-5</v>
      </c>
      <c r="ED51">
        <f>[130]Series!$C156</f>
        <v>3.0718825688970097E-5</v>
      </c>
      <c r="EE51" s="4">
        <f>[131]Series!$C156</f>
        <v>3.0718825688970097E-5</v>
      </c>
      <c r="EF51" s="4">
        <f>[132]Series!$C156</f>
        <v>3.0718825688970097E-5</v>
      </c>
      <c r="EG51" s="4">
        <f>[133]Series!$C156</f>
        <v>3.0718825688970097E-5</v>
      </c>
      <c r="EH51" s="4">
        <f>[134]Series!$C156</f>
        <v>3.0718825688970097E-5</v>
      </c>
      <c r="EI51" s="4">
        <f>[135]Series!$C156</f>
        <v>3.0718825688970097E-5</v>
      </c>
      <c r="EJ51" s="4">
        <f>[136]Series!$C156</f>
        <v>3.0718825688970097E-5</v>
      </c>
      <c r="EK51" s="4">
        <f>[137]Series!$C156</f>
        <v>3.0718825688970097E-5</v>
      </c>
      <c r="EL51" s="4">
        <f>[138]Series!$C156</f>
        <v>3.0718825688970097E-5</v>
      </c>
      <c r="EM51" s="4">
        <f>[139]Series!$C156</f>
        <v>3.0718825688970097E-5</v>
      </c>
      <c r="EN51" s="4">
        <f>[140]Series!$C156</f>
        <v>3.0718825688970097E-5</v>
      </c>
      <c r="EO51" s="4">
        <f>[141]Series!$C156</f>
        <v>3.0718825688970097E-5</v>
      </c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</row>
    <row r="52" spans="1:158" x14ac:dyDescent="0.3">
      <c r="A52" s="1">
        <v>40969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AL52" s="4">
        <f>[37]Series!$C157</f>
        <v>3.0892521849512437E-5</v>
      </c>
      <c r="AM52" s="4">
        <f>[38]Series!$C157</f>
        <v>3.3011751102948351E-5</v>
      </c>
      <c r="AN52" s="4">
        <f>[39]Series!$C157</f>
        <v>3.2901228218393648E-5</v>
      </c>
      <c r="AO52" s="4">
        <f>[40]Series!$C157</f>
        <v>3.4608751568119993E-5</v>
      </c>
      <c r="AP52" s="4">
        <f>[41]Series!$C157</f>
        <v>3.4572569512830897E-5</v>
      </c>
      <c r="AQ52" s="4">
        <f>[42]Series!$C157</f>
        <v>3.4595598953359136E-5</v>
      </c>
      <c r="AR52" s="4">
        <f>[43]Series!$C157</f>
        <v>3.4610775942308164E-5</v>
      </c>
      <c r="AS52" s="4">
        <f>[44]Series!$C157</f>
        <v>3.4550404332341466E-5</v>
      </c>
      <c r="AT52" s="4">
        <f>[45]Series!$C157</f>
        <v>3.4569223135398512E-5</v>
      </c>
      <c r="AU52" s="4">
        <f>[46]Series!$C157</f>
        <v>3.4533973022634798E-5</v>
      </c>
      <c r="AV52" s="4">
        <f>[47]Series!$C157</f>
        <v>3.4522735706126987E-5</v>
      </c>
      <c r="AW52" s="4">
        <f>[48]Series!$C157</f>
        <v>3.4523463712065018E-5</v>
      </c>
      <c r="AX52">
        <f>[49]Series!$C157</f>
        <v>3.0117007097928334E-5</v>
      </c>
      <c r="AY52" s="4">
        <f>[50]Series!$C157</f>
        <v>3.0133066405405542E-5</v>
      </c>
      <c r="AZ52" s="4">
        <f>[51]Series!$C157</f>
        <v>3.0026242972236921E-5</v>
      </c>
      <c r="BA52" s="4">
        <f>[52]Series!$C157</f>
        <v>2.998312400043136E-5</v>
      </c>
      <c r="BB52" s="4">
        <f>[53]Series!$C157</f>
        <v>2.99546320983045E-5</v>
      </c>
      <c r="BC52" s="4">
        <f>[54]Series!$C157</f>
        <v>2.9978443574870899E-5</v>
      </c>
      <c r="BD52" s="4">
        <f>[55]Series!$C157</f>
        <v>2.9926235341048621E-5</v>
      </c>
      <c r="BE52" s="4">
        <f>[56]Series!$C157</f>
        <v>3.2505234334032967E-5</v>
      </c>
      <c r="BF52" s="4">
        <f>[57]Series!$C157</f>
        <v>3.2532451598370488E-5</v>
      </c>
      <c r="BG52" s="4">
        <f>[58]Series!$C157</f>
        <v>3.2565405610796677E-5</v>
      </c>
      <c r="BH52" s="4">
        <f>[59]Series!$C157</f>
        <v>3.258486485769849E-5</v>
      </c>
      <c r="BI52" s="4">
        <f>[60]Series!$C157</f>
        <v>3.2544426617525566E-5</v>
      </c>
      <c r="BJ52">
        <f>[61]Series!$C157</f>
        <v>3.1371519970220359E-5</v>
      </c>
      <c r="BK52" s="4">
        <f>[62]Series!$C157</f>
        <v>3.1371519970220359E-5</v>
      </c>
      <c r="BL52" s="4">
        <f>[63]Series!$C157</f>
        <v>3.1371519970220359E-5</v>
      </c>
      <c r="BM52" s="4">
        <f>[64]Series!$C157</f>
        <v>3.1371519970220359E-5</v>
      </c>
      <c r="BN52" s="4">
        <f>[65]Series!$C157</f>
        <v>3.1371519970220359E-5</v>
      </c>
      <c r="BO52" s="4">
        <f>[66]Series!$C157</f>
        <v>3.1371519970220359E-5</v>
      </c>
      <c r="BP52" s="4">
        <f>[67]Series!$C157</f>
        <v>3.1371519970220359E-5</v>
      </c>
      <c r="BQ52" s="4">
        <f>[68]Series!$C157</f>
        <v>3.1371519970220359E-5</v>
      </c>
      <c r="BR52" s="4">
        <f>[69]Series!$C157</f>
        <v>3.1371519970220359E-5</v>
      </c>
      <c r="BS52" s="4">
        <f>[70]Series!$C157</f>
        <v>3.1371519970220359E-5</v>
      </c>
      <c r="BT52" s="4">
        <f>[71]Series!$C157</f>
        <v>3.1371519970220359E-5</v>
      </c>
      <c r="BU52" s="4">
        <f>[72]Series!$C157</f>
        <v>3.1371519970220359E-5</v>
      </c>
      <c r="BV52">
        <f>[73]Series!$C157</f>
        <v>3.1371519970220359E-5</v>
      </c>
      <c r="BW52" s="4">
        <f>[74]Series!$C157</f>
        <v>3.1371519970220359E-5</v>
      </c>
      <c r="BX52" s="4">
        <f>[75]Series!$C157</f>
        <v>3.1371519970220359E-5</v>
      </c>
      <c r="BY52" s="4">
        <f>[76]Series!$C157</f>
        <v>3.1371519970220359E-5</v>
      </c>
      <c r="BZ52" s="4">
        <f>[77]Series!$C157</f>
        <v>3.1371519970220359E-5</v>
      </c>
      <c r="CA52" s="4">
        <f>[78]Series!$C157</f>
        <v>3.1371519970220359E-5</v>
      </c>
      <c r="CB52" s="4">
        <f>[79]Series!$C157</f>
        <v>3.1371519970220359E-5</v>
      </c>
      <c r="CC52" s="4">
        <f>[80]Series!$C157</f>
        <v>3.1371519970220359E-5</v>
      </c>
      <c r="CD52" s="4">
        <f>[81]Series!$C157</f>
        <v>3.1371519970220359E-5</v>
      </c>
      <c r="CE52" s="4">
        <f>[82]Series!$C157</f>
        <v>3.1371519970220359E-5</v>
      </c>
      <c r="CF52" s="4">
        <f>[83]Series!$C157</f>
        <v>3.1371519970220359E-5</v>
      </c>
      <c r="CG52" s="4">
        <f>[84]Series!$C157</f>
        <v>3.1371519970220359E-5</v>
      </c>
      <c r="CH52">
        <f>[85]Series!$C157</f>
        <v>3.1371519970220359E-5</v>
      </c>
      <c r="CI52" s="4">
        <f>[86]Series!$C157</f>
        <v>3.1371519970220359E-5</v>
      </c>
      <c r="CJ52" s="4">
        <f>[87]Series!$C157</f>
        <v>3.1371519970220359E-5</v>
      </c>
      <c r="CK52" s="4">
        <f>[88]Series!$C157</f>
        <v>3.1371519970220359E-5</v>
      </c>
      <c r="CL52" s="4">
        <f>[89]Series!$C157</f>
        <v>3.1371519970220359E-5</v>
      </c>
      <c r="CM52" s="4">
        <f>[90]Series!$C157</f>
        <v>3.1371519970220359E-5</v>
      </c>
      <c r="CN52" s="4">
        <f>[91]Series!$C157</f>
        <v>3.1371519970220359E-5</v>
      </c>
      <c r="CO52" s="4">
        <f>[92]Series!$C157</f>
        <v>3.1371519970220359E-5</v>
      </c>
      <c r="CP52" s="4">
        <f>[93]Series!$C157</f>
        <v>3.1371519970220359E-5</v>
      </c>
      <c r="CQ52" s="4">
        <f>[94]Series!$C157</f>
        <v>3.1371519970220359E-5</v>
      </c>
      <c r="CR52" s="4">
        <f>[95]Series!$C157</f>
        <v>3.1371519970220359E-5</v>
      </c>
      <c r="CS52" s="4">
        <f>[96]Series!$C157</f>
        <v>3.1371519970220359E-5</v>
      </c>
      <c r="CT52">
        <f>[97]Series!$C157</f>
        <v>3.1371519970220359E-5</v>
      </c>
      <c r="CU52" s="4">
        <f>[98]Series!$C157</f>
        <v>3.1371519970220359E-5</v>
      </c>
      <c r="CV52" s="4">
        <f>[99]Series!$C157</f>
        <v>3.1371519970220359E-5</v>
      </c>
      <c r="CW52" s="4">
        <f>[100]Series!$C157</f>
        <v>3.1371519970220359E-5</v>
      </c>
      <c r="CX52" s="4">
        <f>[101]Series!$C157</f>
        <v>3.1371519970220359E-5</v>
      </c>
      <c r="CY52" s="4">
        <f>[102]Series!$C157</f>
        <v>3.1371519970220359E-5</v>
      </c>
      <c r="CZ52" s="4">
        <f>[103]Series!$C157</f>
        <v>3.1371519970220359E-5</v>
      </c>
      <c r="DA52" s="4">
        <f>[104]Series!$C157</f>
        <v>3.1371519970220359E-5</v>
      </c>
      <c r="DB52" s="4">
        <f>[105]Series!$C157</f>
        <v>3.1371519970220359E-5</v>
      </c>
      <c r="DC52" s="4">
        <f>[106]Series!$C157</f>
        <v>3.1371519970220359E-5</v>
      </c>
      <c r="DD52" s="4">
        <f>[107]Series!$C157</f>
        <v>3.1371519970220359E-5</v>
      </c>
      <c r="DE52" s="4">
        <f>[108]Series!$C157</f>
        <v>3.1371519970220359E-5</v>
      </c>
      <c r="DF52">
        <f>[109]Series!$C157</f>
        <v>3.1371519970220359E-5</v>
      </c>
      <c r="DG52" s="4">
        <f>[110]Series!$C157</f>
        <v>3.1371519970220359E-5</v>
      </c>
      <c r="DH52" s="4">
        <f>[111]Series!$C157</f>
        <v>3.1371519970220359E-5</v>
      </c>
      <c r="DI52" s="4">
        <f>[112]Series!$C157</f>
        <v>3.1371519970220359E-5</v>
      </c>
      <c r="DJ52" s="4">
        <f>[113]Series!$C157</f>
        <v>3.1371519970220359E-5</v>
      </c>
      <c r="DK52" s="4">
        <f>[114]Series!$C157</f>
        <v>3.1371519970220359E-5</v>
      </c>
      <c r="DL52" s="4">
        <f>[115]Series!$C157</f>
        <v>3.1371519970220359E-5</v>
      </c>
      <c r="DM52" s="4">
        <f>[116]Series!$C157</f>
        <v>3.1371519970220359E-5</v>
      </c>
      <c r="DN52" s="4">
        <f>[117]Series!$C157</f>
        <v>3.1371519970220359E-5</v>
      </c>
      <c r="DO52" s="4">
        <f>[118]Series!$C157</f>
        <v>3.1371519970220359E-5</v>
      </c>
      <c r="DP52" s="4">
        <f>[119]Series!$C157</f>
        <v>3.1371519970220359E-5</v>
      </c>
      <c r="DQ52" s="4">
        <f>[120]Series!$C157</f>
        <v>3.1371519970220359E-5</v>
      </c>
      <c r="DR52">
        <f>[121]Series!$C157</f>
        <v>3.1371519970220359E-5</v>
      </c>
      <c r="DS52" s="4">
        <f>[122]Series!$C157</f>
        <v>3.1371519970220359E-5</v>
      </c>
      <c r="DT52" s="4">
        <f>[123]Series!$C157</f>
        <v>3.1371519970220359E-5</v>
      </c>
      <c r="DU52" s="4">
        <f>[124]Series!$C157</f>
        <v>3.1371519970220359E-5</v>
      </c>
      <c r="DV52" s="4">
        <f>[125]Series!$C157</f>
        <v>3.1371519970220359E-5</v>
      </c>
      <c r="DW52" s="4">
        <f>[114]Series!$C157</f>
        <v>3.1371519970220359E-5</v>
      </c>
      <c r="DX52" s="4">
        <f>[115]Series!$C157</f>
        <v>3.1371519970220359E-5</v>
      </c>
      <c r="DY52" s="4">
        <f>[116]Series!$C157</f>
        <v>3.1371519970220359E-5</v>
      </c>
      <c r="DZ52" s="4">
        <f>[126]Series!$C157</f>
        <v>3.1371519970220359E-5</v>
      </c>
      <c r="EA52" s="4">
        <f>[127]Series!$C157</f>
        <v>3.1371519970220359E-5</v>
      </c>
      <c r="EB52" s="4">
        <f>[128]Series!$C157</f>
        <v>3.1371519970220359E-5</v>
      </c>
      <c r="EC52" s="4">
        <f>[129]Series!$C157</f>
        <v>3.1371519970220359E-5</v>
      </c>
      <c r="ED52">
        <f>[130]Series!$C157</f>
        <v>3.1371519970220359E-5</v>
      </c>
      <c r="EE52" s="4">
        <f>[131]Series!$C157</f>
        <v>3.1371519970220359E-5</v>
      </c>
      <c r="EF52" s="4">
        <f>[132]Series!$C157</f>
        <v>3.1371519970220359E-5</v>
      </c>
      <c r="EG52" s="4">
        <f>[133]Series!$C157</f>
        <v>3.1371519970220359E-5</v>
      </c>
      <c r="EH52" s="4">
        <f>[134]Series!$C157</f>
        <v>3.1371519970220359E-5</v>
      </c>
      <c r="EI52" s="4">
        <f>[135]Series!$C157</f>
        <v>3.1371519970220359E-5</v>
      </c>
      <c r="EJ52" s="4">
        <f>[136]Series!$C157</f>
        <v>3.1371519970220359E-5</v>
      </c>
      <c r="EK52" s="4">
        <f>[137]Series!$C157</f>
        <v>3.1371519970220359E-5</v>
      </c>
      <c r="EL52" s="4">
        <f>[138]Series!$C157</f>
        <v>3.1371519970220359E-5</v>
      </c>
      <c r="EM52" s="4">
        <f>[139]Series!$C157</f>
        <v>3.1371519970220359E-5</v>
      </c>
      <c r="EN52" s="4">
        <f>[140]Series!$C157</f>
        <v>3.1371519970220359E-5</v>
      </c>
      <c r="EO52" s="4">
        <f>[141]Series!$C157</f>
        <v>3.1371519970220359E-5</v>
      </c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</row>
    <row r="53" spans="1:158" x14ac:dyDescent="0.3">
      <c r="A53" s="1">
        <v>41000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AL53" s="4">
        <f>[37]Series!$C158</f>
        <v>3.091050352187853E-5</v>
      </c>
      <c r="AM53" s="4">
        <f>[38]Series!$C158</f>
        <v>3.2823649226855077E-5</v>
      </c>
      <c r="AN53" s="4">
        <f>[39]Series!$C158</f>
        <v>3.2672923770765558E-5</v>
      </c>
      <c r="AO53" s="4">
        <f>[40]Series!$C158</f>
        <v>3.3786965549963766E-5</v>
      </c>
      <c r="AP53" s="4">
        <f>[41]Series!$C158</f>
        <v>3.3822796583393495E-5</v>
      </c>
      <c r="AQ53" s="4">
        <f>[42]Series!$C158</f>
        <v>3.3845136543462652E-5</v>
      </c>
      <c r="AR53" s="4">
        <f>[43]Series!$C158</f>
        <v>3.3846335727482023E-5</v>
      </c>
      <c r="AS53" s="4">
        <f>[44]Series!$C158</f>
        <v>3.3821132322250854E-5</v>
      </c>
      <c r="AT53" s="4">
        <f>[45]Series!$C158</f>
        <v>3.384451263511907E-5</v>
      </c>
      <c r="AU53" s="4">
        <f>[46]Series!$C158</f>
        <v>3.3866836696150336E-5</v>
      </c>
      <c r="AV53" s="4">
        <f>[47]Series!$C158</f>
        <v>3.381951375388888E-5</v>
      </c>
      <c r="AW53" s="4">
        <f>[48]Series!$C158</f>
        <v>3.3806443562405177E-5</v>
      </c>
      <c r="AX53">
        <f>[49]Series!$C158</f>
        <v>3.0529150115402366E-5</v>
      </c>
      <c r="AY53" s="4">
        <f>[50]Series!$C158</f>
        <v>3.0535434093720413E-5</v>
      </c>
      <c r="AZ53" s="4">
        <f>[51]Series!$C158</f>
        <v>3.0419124839186478E-5</v>
      </c>
      <c r="BA53" s="4">
        <f>[52]Series!$C158</f>
        <v>3.0340104325294129E-5</v>
      </c>
      <c r="BB53" s="4">
        <f>[53]Series!$C158</f>
        <v>3.0304118640183472E-5</v>
      </c>
      <c r="BC53" s="4">
        <f>[54]Series!$C158</f>
        <v>3.0302414254731113E-5</v>
      </c>
      <c r="BD53" s="4">
        <f>[55]Series!$C158</f>
        <v>3.0239669265554776E-5</v>
      </c>
      <c r="BE53" s="4">
        <f>[56]Series!$C158</f>
        <v>3.2139891293039263E-5</v>
      </c>
      <c r="BF53" s="4">
        <f>[57]Series!$C158</f>
        <v>3.2134744704140376E-5</v>
      </c>
      <c r="BG53" s="4">
        <f>[58]Series!$C158</f>
        <v>3.2131379785998814E-5</v>
      </c>
      <c r="BH53" s="4">
        <f>[59]Series!$C158</f>
        <v>3.2103084388090402E-5</v>
      </c>
      <c r="BI53" s="4">
        <f>[60]Series!$C158</f>
        <v>3.2088113546374229E-5</v>
      </c>
      <c r="BJ53">
        <f>[61]Series!$C158</f>
        <v>3.113917451855556E-5</v>
      </c>
      <c r="BK53" s="4">
        <f>[62]Series!$C158</f>
        <v>3.113917451855556E-5</v>
      </c>
      <c r="BL53" s="4">
        <f>[63]Series!$C158</f>
        <v>3.113917451855556E-5</v>
      </c>
      <c r="BM53" s="4">
        <f>[64]Series!$C158</f>
        <v>3.113917451855556E-5</v>
      </c>
      <c r="BN53" s="4">
        <f>[65]Series!$C158</f>
        <v>3.113917451855556E-5</v>
      </c>
      <c r="BO53" s="4">
        <f>[66]Series!$C158</f>
        <v>3.113917451855556E-5</v>
      </c>
      <c r="BP53" s="4">
        <f>[67]Series!$C158</f>
        <v>3.113917451855556E-5</v>
      </c>
      <c r="BQ53" s="4">
        <f>[68]Series!$C158</f>
        <v>3.113917451855556E-5</v>
      </c>
      <c r="BR53" s="4">
        <f>[69]Series!$C158</f>
        <v>3.113917451855556E-5</v>
      </c>
      <c r="BS53" s="4">
        <f>[70]Series!$C158</f>
        <v>3.113917451855556E-5</v>
      </c>
      <c r="BT53" s="4">
        <f>[71]Series!$C158</f>
        <v>3.113917451855556E-5</v>
      </c>
      <c r="BU53" s="4">
        <f>[72]Series!$C158</f>
        <v>3.113917451855556E-5</v>
      </c>
      <c r="BV53">
        <f>[73]Series!$C158</f>
        <v>3.113917451855556E-5</v>
      </c>
      <c r="BW53" s="4">
        <f>[74]Series!$C158</f>
        <v>3.113917451855556E-5</v>
      </c>
      <c r="BX53" s="4">
        <f>[75]Series!$C158</f>
        <v>3.113917451855556E-5</v>
      </c>
      <c r="BY53" s="4">
        <f>[76]Series!$C158</f>
        <v>3.113917451855556E-5</v>
      </c>
      <c r="BZ53" s="4">
        <f>[77]Series!$C158</f>
        <v>3.113917451855556E-5</v>
      </c>
      <c r="CA53" s="4">
        <f>[78]Series!$C158</f>
        <v>3.113917451855556E-5</v>
      </c>
      <c r="CB53" s="4">
        <f>[79]Series!$C158</f>
        <v>3.113917451855556E-5</v>
      </c>
      <c r="CC53" s="4">
        <f>[80]Series!$C158</f>
        <v>3.113917451855556E-5</v>
      </c>
      <c r="CD53" s="4">
        <f>[81]Series!$C158</f>
        <v>3.113917451855556E-5</v>
      </c>
      <c r="CE53" s="4">
        <f>[82]Series!$C158</f>
        <v>3.113917451855556E-5</v>
      </c>
      <c r="CF53" s="4">
        <f>[83]Series!$C158</f>
        <v>3.113917451855556E-5</v>
      </c>
      <c r="CG53" s="4">
        <f>[84]Series!$C158</f>
        <v>3.113917451855556E-5</v>
      </c>
      <c r="CH53">
        <f>[85]Series!$C158</f>
        <v>3.113917451855556E-5</v>
      </c>
      <c r="CI53" s="4">
        <f>[86]Series!$C158</f>
        <v>3.113917451855556E-5</v>
      </c>
      <c r="CJ53" s="4">
        <f>[87]Series!$C158</f>
        <v>3.113917451855556E-5</v>
      </c>
      <c r="CK53" s="4">
        <f>[88]Series!$C158</f>
        <v>3.113917451855556E-5</v>
      </c>
      <c r="CL53" s="4">
        <f>[89]Series!$C158</f>
        <v>3.113917451855556E-5</v>
      </c>
      <c r="CM53" s="4">
        <f>[90]Series!$C158</f>
        <v>3.113917451855556E-5</v>
      </c>
      <c r="CN53" s="4">
        <f>[91]Series!$C158</f>
        <v>3.113917451855556E-5</v>
      </c>
      <c r="CO53" s="4">
        <f>[92]Series!$C158</f>
        <v>3.113917451855556E-5</v>
      </c>
      <c r="CP53" s="4">
        <f>[93]Series!$C158</f>
        <v>3.113917451855556E-5</v>
      </c>
      <c r="CQ53" s="4">
        <f>[94]Series!$C158</f>
        <v>3.113917451855556E-5</v>
      </c>
      <c r="CR53" s="4">
        <f>[95]Series!$C158</f>
        <v>3.113917451855556E-5</v>
      </c>
      <c r="CS53" s="4">
        <f>[96]Series!$C158</f>
        <v>3.113917451855556E-5</v>
      </c>
      <c r="CT53">
        <f>[97]Series!$C158</f>
        <v>3.113917451855556E-5</v>
      </c>
      <c r="CU53" s="4">
        <f>[98]Series!$C158</f>
        <v>3.113917451855556E-5</v>
      </c>
      <c r="CV53" s="4">
        <f>[99]Series!$C158</f>
        <v>3.113917451855556E-5</v>
      </c>
      <c r="CW53" s="4">
        <f>[100]Series!$C158</f>
        <v>3.113917451855556E-5</v>
      </c>
      <c r="CX53" s="4">
        <f>[101]Series!$C158</f>
        <v>3.113917451855556E-5</v>
      </c>
      <c r="CY53" s="4">
        <f>[102]Series!$C158</f>
        <v>3.113917451855556E-5</v>
      </c>
      <c r="CZ53" s="4">
        <f>[103]Series!$C158</f>
        <v>3.113917451855556E-5</v>
      </c>
      <c r="DA53" s="4">
        <f>[104]Series!$C158</f>
        <v>3.113917451855556E-5</v>
      </c>
      <c r="DB53" s="4">
        <f>[105]Series!$C158</f>
        <v>3.113917451855556E-5</v>
      </c>
      <c r="DC53" s="4">
        <f>[106]Series!$C158</f>
        <v>3.113917451855556E-5</v>
      </c>
      <c r="DD53" s="4">
        <f>[107]Series!$C158</f>
        <v>3.113917451855556E-5</v>
      </c>
      <c r="DE53" s="4">
        <f>[108]Series!$C158</f>
        <v>3.113917451855556E-5</v>
      </c>
      <c r="DF53">
        <f>[109]Series!$C158</f>
        <v>3.113917451855556E-5</v>
      </c>
      <c r="DG53" s="4">
        <f>[110]Series!$C158</f>
        <v>3.113917451855556E-5</v>
      </c>
      <c r="DH53" s="4">
        <f>[111]Series!$C158</f>
        <v>3.113917451855556E-5</v>
      </c>
      <c r="DI53" s="4">
        <f>[112]Series!$C158</f>
        <v>3.113917451855556E-5</v>
      </c>
      <c r="DJ53" s="4">
        <f>[113]Series!$C158</f>
        <v>3.113917451855556E-5</v>
      </c>
      <c r="DK53" s="4">
        <f>[114]Series!$C158</f>
        <v>3.113917451855556E-5</v>
      </c>
      <c r="DL53" s="4">
        <f>[115]Series!$C158</f>
        <v>3.113917451855556E-5</v>
      </c>
      <c r="DM53" s="4">
        <f>[116]Series!$C158</f>
        <v>3.113917451855556E-5</v>
      </c>
      <c r="DN53" s="4">
        <f>[117]Series!$C158</f>
        <v>3.113917451855556E-5</v>
      </c>
      <c r="DO53" s="4">
        <f>[118]Series!$C158</f>
        <v>3.113917451855556E-5</v>
      </c>
      <c r="DP53" s="4">
        <f>[119]Series!$C158</f>
        <v>3.113917451855556E-5</v>
      </c>
      <c r="DQ53" s="4">
        <f>[120]Series!$C158</f>
        <v>3.113917451855556E-5</v>
      </c>
      <c r="DR53">
        <f>[121]Series!$C158</f>
        <v>3.113917451855556E-5</v>
      </c>
      <c r="DS53" s="4">
        <f>[122]Series!$C158</f>
        <v>3.113917451855556E-5</v>
      </c>
      <c r="DT53" s="4">
        <f>[123]Series!$C158</f>
        <v>3.113917451855556E-5</v>
      </c>
      <c r="DU53" s="4">
        <f>[124]Series!$C158</f>
        <v>3.113917451855556E-5</v>
      </c>
      <c r="DV53" s="4">
        <f>[125]Series!$C158</f>
        <v>3.113917451855556E-5</v>
      </c>
      <c r="DW53" s="4">
        <f>[114]Series!$C158</f>
        <v>3.113917451855556E-5</v>
      </c>
      <c r="DX53" s="4">
        <f>[115]Series!$C158</f>
        <v>3.113917451855556E-5</v>
      </c>
      <c r="DY53" s="4">
        <f>[116]Series!$C158</f>
        <v>3.113917451855556E-5</v>
      </c>
      <c r="DZ53" s="4">
        <f>[126]Series!$C158</f>
        <v>3.113917451855556E-5</v>
      </c>
      <c r="EA53" s="4">
        <f>[127]Series!$C158</f>
        <v>3.113917451855556E-5</v>
      </c>
      <c r="EB53" s="4">
        <f>[128]Series!$C158</f>
        <v>3.113917451855556E-5</v>
      </c>
      <c r="EC53" s="4">
        <f>[129]Series!$C158</f>
        <v>3.113917451855556E-5</v>
      </c>
      <c r="ED53">
        <f>[130]Series!$C158</f>
        <v>3.113917451855556E-5</v>
      </c>
      <c r="EE53" s="4">
        <f>[131]Series!$C158</f>
        <v>3.113917451855556E-5</v>
      </c>
      <c r="EF53" s="4">
        <f>[132]Series!$C158</f>
        <v>3.113917451855556E-5</v>
      </c>
      <c r="EG53" s="4">
        <f>[133]Series!$C158</f>
        <v>3.113917451855556E-5</v>
      </c>
      <c r="EH53" s="4">
        <f>[134]Series!$C158</f>
        <v>3.113917451855556E-5</v>
      </c>
      <c r="EI53" s="4">
        <f>[135]Series!$C158</f>
        <v>3.113917451855556E-5</v>
      </c>
      <c r="EJ53" s="4">
        <f>[136]Series!$C158</f>
        <v>3.113917451855556E-5</v>
      </c>
      <c r="EK53" s="4">
        <f>[137]Series!$C158</f>
        <v>3.113917451855556E-5</v>
      </c>
      <c r="EL53" s="4">
        <f>[138]Series!$C158</f>
        <v>3.113917451855556E-5</v>
      </c>
      <c r="EM53" s="4">
        <f>[139]Series!$C158</f>
        <v>3.113917451855556E-5</v>
      </c>
      <c r="EN53" s="4">
        <f>[140]Series!$C158</f>
        <v>3.113917451855556E-5</v>
      </c>
      <c r="EO53" s="4">
        <f>[141]Series!$C158</f>
        <v>3.113917451855556E-5</v>
      </c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</row>
    <row r="54" spans="1:158" x14ac:dyDescent="0.3">
      <c r="A54" s="1">
        <v>41030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AL54" s="4">
        <f>[37]Series!$C159</f>
        <v>3.0913011447380391E-5</v>
      </c>
      <c r="AM54" s="4">
        <f>[38]Series!$C159</f>
        <v>3.2770422850828523E-5</v>
      </c>
      <c r="AN54" s="4">
        <f>[39]Series!$C159</f>
        <v>3.2640637174927071E-5</v>
      </c>
      <c r="AO54" s="4">
        <f>[40]Series!$C159</f>
        <v>3.3815232921756732E-5</v>
      </c>
      <c r="AP54" s="4">
        <f>[41]Series!$C159</f>
        <v>3.3774909274424816E-5</v>
      </c>
      <c r="AQ54" s="4">
        <f>[42]Series!$C159</f>
        <v>3.424005965927122E-5</v>
      </c>
      <c r="AR54" s="4">
        <f>[43]Series!$C159</f>
        <v>3.4245271297164606E-5</v>
      </c>
      <c r="AS54" s="4">
        <f>[44]Series!$C159</f>
        <v>3.4228189675090723E-5</v>
      </c>
      <c r="AT54" s="4">
        <f>[45]Series!$C159</f>
        <v>3.4249155762998904E-5</v>
      </c>
      <c r="AU54" s="4">
        <f>[46]Series!$C159</f>
        <v>3.4217682783909362E-5</v>
      </c>
      <c r="AV54" s="4">
        <f>[47]Series!$C159</f>
        <v>3.4222801202742001E-5</v>
      </c>
      <c r="AW54" s="4">
        <f>[48]Series!$C159</f>
        <v>3.4213209535366969E-5</v>
      </c>
      <c r="AX54">
        <f>[49]Series!$C159</f>
        <v>3.0648154943562668E-5</v>
      </c>
      <c r="AY54" s="4">
        <f>[50]Series!$C159</f>
        <v>3.0647071482387575E-5</v>
      </c>
      <c r="AZ54" s="4">
        <f>[51]Series!$C159</f>
        <v>3.0518641438357224E-5</v>
      </c>
      <c r="BA54" s="4">
        <f>[52]Series!$C159</f>
        <v>3.0424533247475929E-5</v>
      </c>
      <c r="BB54" s="4">
        <f>[53]Series!$C159</f>
        <v>3.0377455577548126E-5</v>
      </c>
      <c r="BC54" s="4">
        <f>[54]Series!$C159</f>
        <v>3.037742378975862E-5</v>
      </c>
      <c r="BD54" s="4">
        <f>[55]Series!$C159</f>
        <v>3.0312466315072704E-5</v>
      </c>
      <c r="BE54" s="4">
        <f>[56]Series!$C159</f>
        <v>3.2957742773905699E-5</v>
      </c>
      <c r="BF54" s="4">
        <f>[57]Series!$C159</f>
        <v>3.2961995520228432E-5</v>
      </c>
      <c r="BG54" s="4">
        <f>[58]Series!$C159</f>
        <v>3.2982410628779335E-5</v>
      </c>
      <c r="BH54" s="4">
        <f>[59]Series!$C159</f>
        <v>3.2980955669782546E-5</v>
      </c>
      <c r="BI54" s="4">
        <f>[60]Series!$C159</f>
        <v>3.2952801559116464E-5</v>
      </c>
      <c r="BJ54">
        <f>[61]Series!$C159</f>
        <v>2.969159215892701E-5</v>
      </c>
      <c r="BK54" s="4">
        <f>[62]Series!$C159</f>
        <v>2.969159215892701E-5</v>
      </c>
      <c r="BL54" s="4">
        <f>[63]Series!$C159</f>
        <v>2.969159215892701E-5</v>
      </c>
      <c r="BM54" s="4">
        <f>[64]Series!$C159</f>
        <v>2.969159215892701E-5</v>
      </c>
      <c r="BN54" s="4">
        <f>[65]Series!$C159</f>
        <v>2.969159215892701E-5</v>
      </c>
      <c r="BO54" s="4">
        <f>[66]Series!$C159</f>
        <v>2.969159215892701E-5</v>
      </c>
      <c r="BP54" s="4">
        <f>[67]Series!$C159</f>
        <v>2.969159215892701E-5</v>
      </c>
      <c r="BQ54" s="4">
        <f>[68]Series!$C159</f>
        <v>2.969159215892701E-5</v>
      </c>
      <c r="BR54" s="4">
        <f>[69]Series!$C159</f>
        <v>2.969159215892701E-5</v>
      </c>
      <c r="BS54" s="4">
        <f>[70]Series!$C159</f>
        <v>2.969159215892701E-5</v>
      </c>
      <c r="BT54" s="4">
        <f>[71]Series!$C159</f>
        <v>2.969159215892701E-5</v>
      </c>
      <c r="BU54" s="4">
        <f>[72]Series!$C159</f>
        <v>2.969159215892701E-5</v>
      </c>
      <c r="BV54">
        <f>[73]Series!$C159</f>
        <v>2.969159215892701E-5</v>
      </c>
      <c r="BW54" s="4">
        <f>[74]Series!$C159</f>
        <v>2.969159215892701E-5</v>
      </c>
      <c r="BX54" s="4">
        <f>[75]Series!$C159</f>
        <v>2.969159215892701E-5</v>
      </c>
      <c r="BY54" s="4">
        <f>[76]Series!$C159</f>
        <v>2.969159215892701E-5</v>
      </c>
      <c r="BZ54" s="4">
        <f>[77]Series!$C159</f>
        <v>2.969159215892701E-5</v>
      </c>
      <c r="CA54" s="4">
        <f>[78]Series!$C159</f>
        <v>2.969159215892701E-5</v>
      </c>
      <c r="CB54" s="4">
        <f>[79]Series!$C159</f>
        <v>2.969159215892701E-5</v>
      </c>
      <c r="CC54" s="4">
        <f>[80]Series!$C159</f>
        <v>2.969159215892701E-5</v>
      </c>
      <c r="CD54" s="4">
        <f>[81]Series!$C159</f>
        <v>2.969159215892701E-5</v>
      </c>
      <c r="CE54" s="4">
        <f>[82]Series!$C159</f>
        <v>2.969159215892701E-5</v>
      </c>
      <c r="CF54" s="4">
        <f>[83]Series!$C159</f>
        <v>2.969159215892701E-5</v>
      </c>
      <c r="CG54" s="4">
        <f>[84]Series!$C159</f>
        <v>2.969159215892701E-5</v>
      </c>
      <c r="CH54">
        <f>[85]Series!$C159</f>
        <v>2.969159215892701E-5</v>
      </c>
      <c r="CI54" s="4">
        <f>[86]Series!$C159</f>
        <v>2.969159215892701E-5</v>
      </c>
      <c r="CJ54" s="4">
        <f>[87]Series!$C159</f>
        <v>2.969159215892701E-5</v>
      </c>
      <c r="CK54" s="4">
        <f>[88]Series!$C159</f>
        <v>2.969159215892701E-5</v>
      </c>
      <c r="CL54" s="4">
        <f>[89]Series!$C159</f>
        <v>2.969159215892701E-5</v>
      </c>
      <c r="CM54" s="4">
        <f>[90]Series!$C159</f>
        <v>2.969159215892701E-5</v>
      </c>
      <c r="CN54" s="4">
        <f>[91]Series!$C159</f>
        <v>2.969159215892701E-5</v>
      </c>
      <c r="CO54" s="4">
        <f>[92]Series!$C159</f>
        <v>2.969159215892701E-5</v>
      </c>
      <c r="CP54" s="4">
        <f>[93]Series!$C159</f>
        <v>2.969159215892701E-5</v>
      </c>
      <c r="CQ54" s="4">
        <f>[94]Series!$C159</f>
        <v>2.969159215892701E-5</v>
      </c>
      <c r="CR54" s="4">
        <f>[95]Series!$C159</f>
        <v>2.969159215892701E-5</v>
      </c>
      <c r="CS54" s="4">
        <f>[96]Series!$C159</f>
        <v>2.969159215892701E-5</v>
      </c>
      <c r="CT54">
        <f>[97]Series!$C159</f>
        <v>2.969159215892701E-5</v>
      </c>
      <c r="CU54" s="4">
        <f>[98]Series!$C159</f>
        <v>2.969159215892701E-5</v>
      </c>
      <c r="CV54" s="4">
        <f>[99]Series!$C159</f>
        <v>2.969159215892701E-5</v>
      </c>
      <c r="CW54" s="4">
        <f>[100]Series!$C159</f>
        <v>2.969159215892701E-5</v>
      </c>
      <c r="CX54" s="4">
        <f>[101]Series!$C159</f>
        <v>2.969159215892701E-5</v>
      </c>
      <c r="CY54" s="4">
        <f>[102]Series!$C159</f>
        <v>2.969159215892701E-5</v>
      </c>
      <c r="CZ54" s="4">
        <f>[103]Series!$C159</f>
        <v>2.969159215892701E-5</v>
      </c>
      <c r="DA54" s="4">
        <f>[104]Series!$C159</f>
        <v>2.969159215892701E-5</v>
      </c>
      <c r="DB54" s="4">
        <f>[105]Series!$C159</f>
        <v>2.969159215892701E-5</v>
      </c>
      <c r="DC54" s="4">
        <f>[106]Series!$C159</f>
        <v>2.969159215892701E-5</v>
      </c>
      <c r="DD54" s="4">
        <f>[107]Series!$C159</f>
        <v>2.969159215892701E-5</v>
      </c>
      <c r="DE54" s="4">
        <f>[108]Series!$C159</f>
        <v>2.969159215892701E-5</v>
      </c>
      <c r="DF54">
        <f>[109]Series!$C159</f>
        <v>2.969159215892701E-5</v>
      </c>
      <c r="DG54" s="4">
        <f>[110]Series!$C159</f>
        <v>2.969159215892701E-5</v>
      </c>
      <c r="DH54" s="4">
        <f>[111]Series!$C159</f>
        <v>2.969159215892701E-5</v>
      </c>
      <c r="DI54" s="4">
        <f>[112]Series!$C159</f>
        <v>2.969159215892701E-5</v>
      </c>
      <c r="DJ54" s="4">
        <f>[113]Series!$C159</f>
        <v>2.969159215892701E-5</v>
      </c>
      <c r="DK54" s="4">
        <f>[114]Series!$C159</f>
        <v>2.969159215892701E-5</v>
      </c>
      <c r="DL54" s="4">
        <f>[115]Series!$C159</f>
        <v>2.969159215892701E-5</v>
      </c>
      <c r="DM54" s="4">
        <f>[116]Series!$C159</f>
        <v>2.969159215892701E-5</v>
      </c>
      <c r="DN54" s="4">
        <f>[117]Series!$C159</f>
        <v>2.969159215892701E-5</v>
      </c>
      <c r="DO54" s="4">
        <f>[118]Series!$C159</f>
        <v>2.969159215892701E-5</v>
      </c>
      <c r="DP54" s="4">
        <f>[119]Series!$C159</f>
        <v>2.969159215892701E-5</v>
      </c>
      <c r="DQ54" s="4">
        <f>[120]Series!$C159</f>
        <v>2.969159215892701E-5</v>
      </c>
      <c r="DR54">
        <f>[121]Series!$C159</f>
        <v>2.969159215892701E-5</v>
      </c>
      <c r="DS54" s="4">
        <f>[122]Series!$C159</f>
        <v>2.969159215892701E-5</v>
      </c>
      <c r="DT54" s="4">
        <f>[123]Series!$C159</f>
        <v>2.969159215892701E-5</v>
      </c>
      <c r="DU54" s="4">
        <f>[124]Series!$C159</f>
        <v>2.969159215892701E-5</v>
      </c>
      <c r="DV54" s="4">
        <f>[125]Series!$C159</f>
        <v>2.969159215892701E-5</v>
      </c>
      <c r="DW54" s="4">
        <f>[114]Series!$C159</f>
        <v>2.969159215892701E-5</v>
      </c>
      <c r="DX54" s="4">
        <f>[115]Series!$C159</f>
        <v>2.969159215892701E-5</v>
      </c>
      <c r="DY54" s="4">
        <f>[116]Series!$C159</f>
        <v>2.969159215892701E-5</v>
      </c>
      <c r="DZ54" s="4">
        <f>[126]Series!$C159</f>
        <v>2.969159215892701E-5</v>
      </c>
      <c r="EA54" s="4">
        <f>[127]Series!$C159</f>
        <v>2.969159215892701E-5</v>
      </c>
      <c r="EB54" s="4">
        <f>[128]Series!$C159</f>
        <v>2.969159215892701E-5</v>
      </c>
      <c r="EC54" s="4">
        <f>[129]Series!$C159</f>
        <v>2.969159215892701E-5</v>
      </c>
      <c r="ED54">
        <f>[130]Series!$C159</f>
        <v>2.969159215892701E-5</v>
      </c>
      <c r="EE54" s="4">
        <f>[131]Series!$C159</f>
        <v>2.969159215892701E-5</v>
      </c>
      <c r="EF54" s="4">
        <f>[132]Series!$C159</f>
        <v>2.969159215892701E-5</v>
      </c>
      <c r="EG54" s="4">
        <f>[133]Series!$C159</f>
        <v>2.969159215892701E-5</v>
      </c>
      <c r="EH54" s="4">
        <f>[134]Series!$C159</f>
        <v>2.969159215892701E-5</v>
      </c>
      <c r="EI54" s="4">
        <f>[135]Series!$C159</f>
        <v>2.969159215892701E-5</v>
      </c>
      <c r="EJ54" s="4">
        <f>[136]Series!$C159</f>
        <v>2.969159215892701E-5</v>
      </c>
      <c r="EK54" s="4">
        <f>[137]Series!$C159</f>
        <v>2.969159215892701E-5</v>
      </c>
      <c r="EL54" s="4">
        <f>[138]Series!$C159</f>
        <v>2.969159215892701E-5</v>
      </c>
      <c r="EM54" s="4">
        <f>[139]Series!$C159</f>
        <v>2.969159215892701E-5</v>
      </c>
      <c r="EN54" s="4">
        <f>[140]Series!$C159</f>
        <v>2.969159215892701E-5</v>
      </c>
      <c r="EO54" s="4">
        <f>[141]Series!$C159</f>
        <v>2.969159215892701E-5</v>
      </c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</row>
    <row r="55" spans="1:158" x14ac:dyDescent="0.3">
      <c r="A55" s="1">
        <v>41061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AL55" s="4">
        <f>[37]Series!$C160</f>
        <v>3.0985186298189022E-5</v>
      </c>
      <c r="AM55" s="4">
        <f>[38]Series!$C160</f>
        <v>3.2888058521793335E-5</v>
      </c>
      <c r="AN55" s="4">
        <f>[39]Series!$C160</f>
        <v>3.2764633723615515E-5</v>
      </c>
      <c r="AO55" s="4">
        <f>[40]Series!$C160</f>
        <v>3.3729291946436076E-5</v>
      </c>
      <c r="AP55" s="4">
        <f>[41]Series!$C160</f>
        <v>3.3719291235254066E-5</v>
      </c>
      <c r="AQ55" s="4">
        <f>[42]Series!$C160</f>
        <v>3.4034799580477912E-5</v>
      </c>
      <c r="AR55" s="4">
        <f>[43]Series!$C160</f>
        <v>3.3722861366986472E-5</v>
      </c>
      <c r="AS55" s="4">
        <f>[44]Series!$C160</f>
        <v>3.369143166694296E-5</v>
      </c>
      <c r="AT55" s="4">
        <f>[45]Series!$C160</f>
        <v>3.3714168295560609E-5</v>
      </c>
      <c r="AU55" s="4">
        <f>[46]Series!$C160</f>
        <v>3.3711383901434184E-5</v>
      </c>
      <c r="AV55" s="4">
        <f>[47]Series!$C160</f>
        <v>3.3665109819153043E-5</v>
      </c>
      <c r="AW55" s="4">
        <f>[48]Series!$C160</f>
        <v>3.365256585982484E-5</v>
      </c>
      <c r="AX55">
        <f>[49]Series!$C160</f>
        <v>3.0663258640868503E-5</v>
      </c>
      <c r="AY55" s="4">
        <f>[50]Series!$C160</f>
        <v>3.0672430716005966E-5</v>
      </c>
      <c r="AZ55" s="4">
        <f>[51]Series!$C160</f>
        <v>3.0527202615425415E-5</v>
      </c>
      <c r="BA55" s="4">
        <f>[52]Series!$C160</f>
        <v>3.0429608985612514E-5</v>
      </c>
      <c r="BB55" s="4">
        <f>[53]Series!$C160</f>
        <v>3.0387843088789146E-5</v>
      </c>
      <c r="BC55" s="4">
        <f>[54]Series!$C160</f>
        <v>3.0387604898273837E-5</v>
      </c>
      <c r="BD55" s="4">
        <f>[55]Series!$C160</f>
        <v>3.0309173074523894E-5</v>
      </c>
      <c r="BE55" s="4">
        <f>[56]Series!$C160</f>
        <v>3.2495197810334993E-5</v>
      </c>
      <c r="BF55" s="4">
        <f>[57]Series!$C160</f>
        <v>3.2482024068804707E-5</v>
      </c>
      <c r="BG55" s="4">
        <f>[58]Series!$C160</f>
        <v>3.2485610047286712E-5</v>
      </c>
      <c r="BH55" s="4">
        <f>[59]Series!$C160</f>
        <v>3.2458599906378493E-5</v>
      </c>
      <c r="BI55" s="4">
        <f>[60]Series!$C160</f>
        <v>3.2439527601349456E-5</v>
      </c>
      <c r="BJ55">
        <f>[61]Series!$C160</f>
        <v>3.0257611770962921E-5</v>
      </c>
      <c r="BK55" s="4">
        <f>[62]Series!$C160</f>
        <v>3.0257611770962921E-5</v>
      </c>
      <c r="BL55" s="4">
        <f>[63]Series!$C160</f>
        <v>3.0257611770962921E-5</v>
      </c>
      <c r="BM55" s="4">
        <f>[64]Series!$C160</f>
        <v>3.0257611770962921E-5</v>
      </c>
      <c r="BN55" s="4">
        <f>[65]Series!$C160</f>
        <v>3.0257611770962921E-5</v>
      </c>
      <c r="BO55" s="4">
        <f>[66]Series!$C160</f>
        <v>3.0257611770962921E-5</v>
      </c>
      <c r="BP55" s="4">
        <f>[67]Series!$C160</f>
        <v>3.0257611770962921E-5</v>
      </c>
      <c r="BQ55" s="4">
        <f>[68]Series!$C160</f>
        <v>3.0257611770962921E-5</v>
      </c>
      <c r="BR55" s="4">
        <f>[69]Series!$C160</f>
        <v>3.0257611770962921E-5</v>
      </c>
      <c r="BS55" s="4">
        <f>[70]Series!$C160</f>
        <v>3.0257611770962921E-5</v>
      </c>
      <c r="BT55" s="4">
        <f>[71]Series!$C160</f>
        <v>3.0257611770962921E-5</v>
      </c>
      <c r="BU55" s="4">
        <f>[72]Series!$C160</f>
        <v>3.0257611770962921E-5</v>
      </c>
      <c r="BV55">
        <f>[73]Series!$C160</f>
        <v>3.0257611770962921E-5</v>
      </c>
      <c r="BW55" s="4">
        <f>[74]Series!$C160</f>
        <v>3.0257611770962921E-5</v>
      </c>
      <c r="BX55" s="4">
        <f>[75]Series!$C160</f>
        <v>3.0257611770962921E-5</v>
      </c>
      <c r="BY55" s="4">
        <f>[76]Series!$C160</f>
        <v>3.0257611770962921E-5</v>
      </c>
      <c r="BZ55" s="4">
        <f>[77]Series!$C160</f>
        <v>3.0257611770962921E-5</v>
      </c>
      <c r="CA55" s="4">
        <f>[78]Series!$C160</f>
        <v>3.0257611770962921E-5</v>
      </c>
      <c r="CB55" s="4">
        <f>[79]Series!$C160</f>
        <v>3.0257611770962921E-5</v>
      </c>
      <c r="CC55" s="4">
        <f>[80]Series!$C160</f>
        <v>3.0257611770962921E-5</v>
      </c>
      <c r="CD55" s="4">
        <f>[81]Series!$C160</f>
        <v>3.0257611770962921E-5</v>
      </c>
      <c r="CE55" s="4">
        <f>[82]Series!$C160</f>
        <v>3.0257611770962921E-5</v>
      </c>
      <c r="CF55" s="4">
        <f>[83]Series!$C160</f>
        <v>3.0257611770962921E-5</v>
      </c>
      <c r="CG55" s="4">
        <f>[84]Series!$C160</f>
        <v>3.0257611770962921E-5</v>
      </c>
      <c r="CH55">
        <f>[85]Series!$C160</f>
        <v>3.0257611770962921E-5</v>
      </c>
      <c r="CI55" s="4">
        <f>[86]Series!$C160</f>
        <v>3.0257611770962921E-5</v>
      </c>
      <c r="CJ55" s="4">
        <f>[87]Series!$C160</f>
        <v>3.0257611770962921E-5</v>
      </c>
      <c r="CK55" s="4">
        <f>[88]Series!$C160</f>
        <v>3.0257611770962921E-5</v>
      </c>
      <c r="CL55" s="4">
        <f>[89]Series!$C160</f>
        <v>3.0257611770962921E-5</v>
      </c>
      <c r="CM55" s="4">
        <f>[90]Series!$C160</f>
        <v>3.0257611770962921E-5</v>
      </c>
      <c r="CN55" s="4">
        <f>[91]Series!$C160</f>
        <v>3.0257611770962921E-5</v>
      </c>
      <c r="CO55" s="4">
        <f>[92]Series!$C160</f>
        <v>3.0257611770962921E-5</v>
      </c>
      <c r="CP55" s="4">
        <f>[93]Series!$C160</f>
        <v>3.0257611770962921E-5</v>
      </c>
      <c r="CQ55" s="4">
        <f>[94]Series!$C160</f>
        <v>3.0257611770962921E-5</v>
      </c>
      <c r="CR55" s="4">
        <f>[95]Series!$C160</f>
        <v>3.0257611770962921E-5</v>
      </c>
      <c r="CS55" s="4">
        <f>[96]Series!$C160</f>
        <v>3.0257611770962921E-5</v>
      </c>
      <c r="CT55">
        <f>[97]Series!$C160</f>
        <v>3.0257611770962921E-5</v>
      </c>
      <c r="CU55" s="4">
        <f>[98]Series!$C160</f>
        <v>3.0257611770962921E-5</v>
      </c>
      <c r="CV55" s="4">
        <f>[99]Series!$C160</f>
        <v>3.0257611770962921E-5</v>
      </c>
      <c r="CW55" s="4">
        <f>[100]Series!$C160</f>
        <v>3.0257611770962921E-5</v>
      </c>
      <c r="CX55" s="4">
        <f>[101]Series!$C160</f>
        <v>3.0257611770962921E-5</v>
      </c>
      <c r="CY55" s="4">
        <f>[102]Series!$C160</f>
        <v>3.0257611770962921E-5</v>
      </c>
      <c r="CZ55" s="4">
        <f>[103]Series!$C160</f>
        <v>3.0257611770962921E-5</v>
      </c>
      <c r="DA55" s="4">
        <f>[104]Series!$C160</f>
        <v>3.0257611770962921E-5</v>
      </c>
      <c r="DB55" s="4">
        <f>[105]Series!$C160</f>
        <v>3.0257611770962921E-5</v>
      </c>
      <c r="DC55" s="4">
        <f>[106]Series!$C160</f>
        <v>3.0257611770962921E-5</v>
      </c>
      <c r="DD55" s="4">
        <f>[107]Series!$C160</f>
        <v>3.0257611770962921E-5</v>
      </c>
      <c r="DE55" s="4">
        <f>[108]Series!$C160</f>
        <v>3.0257611770962921E-5</v>
      </c>
      <c r="DF55">
        <f>[109]Series!$C160</f>
        <v>3.0257611770962921E-5</v>
      </c>
      <c r="DG55" s="4">
        <f>[110]Series!$C160</f>
        <v>3.0257611770962921E-5</v>
      </c>
      <c r="DH55" s="4">
        <f>[111]Series!$C160</f>
        <v>3.0257611770962921E-5</v>
      </c>
      <c r="DI55" s="4">
        <f>[112]Series!$C160</f>
        <v>3.0257611770962921E-5</v>
      </c>
      <c r="DJ55" s="4">
        <f>[113]Series!$C160</f>
        <v>3.0257611770962921E-5</v>
      </c>
      <c r="DK55" s="4">
        <f>[114]Series!$C160</f>
        <v>3.0257611770962921E-5</v>
      </c>
      <c r="DL55" s="4">
        <f>[115]Series!$C160</f>
        <v>3.0257611770962921E-5</v>
      </c>
      <c r="DM55" s="4">
        <f>[116]Series!$C160</f>
        <v>3.0257611770962921E-5</v>
      </c>
      <c r="DN55" s="4">
        <f>[117]Series!$C160</f>
        <v>3.0257611770962921E-5</v>
      </c>
      <c r="DO55" s="4">
        <f>[118]Series!$C160</f>
        <v>3.0257611770962921E-5</v>
      </c>
      <c r="DP55" s="4">
        <f>[119]Series!$C160</f>
        <v>3.0257611770962921E-5</v>
      </c>
      <c r="DQ55" s="4">
        <f>[120]Series!$C160</f>
        <v>3.0257611770962921E-5</v>
      </c>
      <c r="DR55">
        <f>[121]Series!$C160</f>
        <v>3.0257611770962921E-5</v>
      </c>
      <c r="DS55" s="4">
        <f>[122]Series!$C160</f>
        <v>3.0257611770962921E-5</v>
      </c>
      <c r="DT55" s="4">
        <f>[123]Series!$C160</f>
        <v>3.0257611770962921E-5</v>
      </c>
      <c r="DU55" s="4">
        <f>[124]Series!$C160</f>
        <v>3.0257611770962921E-5</v>
      </c>
      <c r="DV55" s="4">
        <f>[125]Series!$C160</f>
        <v>3.0257611770962921E-5</v>
      </c>
      <c r="DW55" s="4">
        <f>[114]Series!$C160</f>
        <v>3.0257611770962921E-5</v>
      </c>
      <c r="DX55" s="4">
        <f>[115]Series!$C160</f>
        <v>3.0257611770962921E-5</v>
      </c>
      <c r="DY55" s="4">
        <f>[116]Series!$C160</f>
        <v>3.0257611770962921E-5</v>
      </c>
      <c r="DZ55" s="4">
        <f>[126]Series!$C160</f>
        <v>3.0257611770962921E-5</v>
      </c>
      <c r="EA55" s="4">
        <f>[127]Series!$C160</f>
        <v>3.0257611770962921E-5</v>
      </c>
      <c r="EB55" s="4">
        <f>[128]Series!$C160</f>
        <v>3.0257611770962921E-5</v>
      </c>
      <c r="EC55" s="4">
        <f>[129]Series!$C160</f>
        <v>3.0257611770962921E-5</v>
      </c>
      <c r="ED55">
        <f>[130]Series!$C160</f>
        <v>3.0257611770962921E-5</v>
      </c>
      <c r="EE55" s="4">
        <f>[131]Series!$C160</f>
        <v>3.0257611770962921E-5</v>
      </c>
      <c r="EF55" s="4">
        <f>[132]Series!$C160</f>
        <v>3.0257611770962921E-5</v>
      </c>
      <c r="EG55" s="4">
        <f>[133]Series!$C160</f>
        <v>3.0257611770962921E-5</v>
      </c>
      <c r="EH55" s="4">
        <f>[134]Series!$C160</f>
        <v>3.0257611770962921E-5</v>
      </c>
      <c r="EI55" s="4">
        <f>[135]Series!$C160</f>
        <v>3.0257611770962921E-5</v>
      </c>
      <c r="EJ55" s="4">
        <f>[136]Series!$C160</f>
        <v>3.0257611770962921E-5</v>
      </c>
      <c r="EK55" s="4">
        <f>[137]Series!$C160</f>
        <v>3.0257611770962921E-5</v>
      </c>
      <c r="EL55" s="4">
        <f>[138]Series!$C160</f>
        <v>3.0257611770962921E-5</v>
      </c>
      <c r="EM55" s="4">
        <f>[139]Series!$C160</f>
        <v>3.0257611770962921E-5</v>
      </c>
      <c r="EN55" s="4">
        <f>[140]Series!$C160</f>
        <v>3.0257611770962921E-5</v>
      </c>
      <c r="EO55" s="4">
        <f>[141]Series!$C160</f>
        <v>3.0257611770962921E-5</v>
      </c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</row>
    <row r="56" spans="1:158" x14ac:dyDescent="0.3">
      <c r="A56" s="1">
        <v>41091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AL56" s="4">
        <f>[37]Series!$C161</f>
        <v>3.106128564982E-5</v>
      </c>
      <c r="AM56" s="4">
        <f>[38]Series!$C161</f>
        <v>3.2966561599070825E-5</v>
      </c>
      <c r="AN56" s="4">
        <f>[39]Series!$C161</f>
        <v>3.2871717141394057E-5</v>
      </c>
      <c r="AO56" s="4">
        <f>[40]Series!$C161</f>
        <v>3.3776276682203363E-5</v>
      </c>
      <c r="AP56" s="4">
        <f>[41]Series!$C161</f>
        <v>3.3757248240140394E-5</v>
      </c>
      <c r="AQ56" s="4">
        <f>[42]Series!$C161</f>
        <v>3.4082470948117394E-5</v>
      </c>
      <c r="AR56" s="4">
        <f>[43]Series!$C161</f>
        <v>3.3933959193212063E-5</v>
      </c>
      <c r="AS56" s="4">
        <f>[44]Series!$C161</f>
        <v>3.2181182414377456E-5</v>
      </c>
      <c r="AT56" s="4">
        <f>[45]Series!$C161</f>
        <v>3.2194839123740758E-5</v>
      </c>
      <c r="AU56" s="4">
        <f>[46]Series!$C161</f>
        <v>3.2151805761611057E-5</v>
      </c>
      <c r="AV56" s="4">
        <f>[47]Series!$C161</f>
        <v>3.2127366449658486E-5</v>
      </c>
      <c r="AW56" s="4">
        <f>[48]Series!$C161</f>
        <v>3.2100250303398235E-5</v>
      </c>
      <c r="AX56">
        <f>[49]Series!$C161</f>
        <v>3.0564138774190585E-5</v>
      </c>
      <c r="AY56" s="4">
        <f>[50]Series!$C161</f>
        <v>3.0577835793311427E-5</v>
      </c>
      <c r="AZ56" s="4">
        <f>[51]Series!$C161</f>
        <v>3.0447956651838738E-5</v>
      </c>
      <c r="BA56" s="4">
        <f>[52]Series!$C161</f>
        <v>3.035944636021873E-5</v>
      </c>
      <c r="BB56" s="4">
        <f>[53]Series!$C161</f>
        <v>3.0328469834668012E-5</v>
      </c>
      <c r="BC56" s="4">
        <f>[54]Series!$C161</f>
        <v>3.0318256675606574E-5</v>
      </c>
      <c r="BD56" s="4">
        <f>[55]Series!$C161</f>
        <v>3.0240318092298431E-5</v>
      </c>
      <c r="BE56" s="4">
        <f>[56]Series!$C161</f>
        <v>3.1150736188093314E-5</v>
      </c>
      <c r="BF56" s="4">
        <f>[57]Series!$C161</f>
        <v>3.1108730026480769E-5</v>
      </c>
      <c r="BG56" s="4">
        <f>[58]Series!$C161</f>
        <v>3.1081706577865183E-5</v>
      </c>
      <c r="BH56" s="4">
        <f>[59]Series!$C161</f>
        <v>3.1024501022758871E-5</v>
      </c>
      <c r="BI56" s="4">
        <f>[60]Series!$C161</f>
        <v>3.100071302768193E-5</v>
      </c>
      <c r="BJ56">
        <f>[61]Series!$C161</f>
        <v>3.0604388794157527E-5</v>
      </c>
      <c r="BK56" s="4">
        <f>[62]Series!$C161</f>
        <v>3.0604388794157527E-5</v>
      </c>
      <c r="BL56" s="4">
        <f>[63]Series!$C161</f>
        <v>3.0604388794157527E-5</v>
      </c>
      <c r="BM56" s="4">
        <f>[64]Series!$C161</f>
        <v>3.0604388794157527E-5</v>
      </c>
      <c r="BN56" s="4">
        <f>[65]Series!$C161</f>
        <v>3.0604388794157527E-5</v>
      </c>
      <c r="BO56" s="4">
        <f>[66]Series!$C161</f>
        <v>3.0604388794157527E-5</v>
      </c>
      <c r="BP56" s="4">
        <f>[67]Series!$C161</f>
        <v>3.0604388794157527E-5</v>
      </c>
      <c r="BQ56" s="4">
        <f>[68]Series!$C161</f>
        <v>3.0604388794157527E-5</v>
      </c>
      <c r="BR56" s="4">
        <f>[69]Series!$C161</f>
        <v>3.0604388794157527E-5</v>
      </c>
      <c r="BS56" s="4">
        <f>[70]Series!$C161</f>
        <v>3.0604388794157527E-5</v>
      </c>
      <c r="BT56" s="4">
        <f>[71]Series!$C161</f>
        <v>3.0604388794157527E-5</v>
      </c>
      <c r="BU56" s="4">
        <f>[72]Series!$C161</f>
        <v>3.0604388794157527E-5</v>
      </c>
      <c r="BV56">
        <f>[73]Series!$C161</f>
        <v>3.0604388794157527E-5</v>
      </c>
      <c r="BW56" s="4">
        <f>[74]Series!$C161</f>
        <v>3.0604388794157527E-5</v>
      </c>
      <c r="BX56" s="4">
        <f>[75]Series!$C161</f>
        <v>3.0604388794157527E-5</v>
      </c>
      <c r="BY56" s="4">
        <f>[76]Series!$C161</f>
        <v>3.0604388794157527E-5</v>
      </c>
      <c r="BZ56" s="4">
        <f>[77]Series!$C161</f>
        <v>3.0604388794157527E-5</v>
      </c>
      <c r="CA56" s="4">
        <f>[78]Series!$C161</f>
        <v>3.0604388794157527E-5</v>
      </c>
      <c r="CB56" s="4">
        <f>[79]Series!$C161</f>
        <v>3.0604388794157527E-5</v>
      </c>
      <c r="CC56" s="4">
        <f>[80]Series!$C161</f>
        <v>3.0604388794157527E-5</v>
      </c>
      <c r="CD56" s="4">
        <f>[81]Series!$C161</f>
        <v>3.0604388794157527E-5</v>
      </c>
      <c r="CE56" s="4">
        <f>[82]Series!$C161</f>
        <v>3.0604388794157527E-5</v>
      </c>
      <c r="CF56" s="4">
        <f>[83]Series!$C161</f>
        <v>3.0604388794157527E-5</v>
      </c>
      <c r="CG56" s="4">
        <f>[84]Series!$C161</f>
        <v>3.0604388794157527E-5</v>
      </c>
      <c r="CH56">
        <f>[85]Series!$C161</f>
        <v>3.0604388794157527E-5</v>
      </c>
      <c r="CI56" s="4">
        <f>[86]Series!$C161</f>
        <v>3.0604388794157527E-5</v>
      </c>
      <c r="CJ56" s="4">
        <f>[87]Series!$C161</f>
        <v>3.0604388794157527E-5</v>
      </c>
      <c r="CK56" s="4">
        <f>[88]Series!$C161</f>
        <v>3.0604388794157527E-5</v>
      </c>
      <c r="CL56" s="4">
        <f>[89]Series!$C161</f>
        <v>3.0604388794157527E-5</v>
      </c>
      <c r="CM56" s="4">
        <f>[90]Series!$C161</f>
        <v>3.0604388794157527E-5</v>
      </c>
      <c r="CN56" s="4">
        <f>[91]Series!$C161</f>
        <v>3.0604388794157527E-5</v>
      </c>
      <c r="CO56" s="4">
        <f>[92]Series!$C161</f>
        <v>3.0604388794157527E-5</v>
      </c>
      <c r="CP56" s="4">
        <f>[93]Series!$C161</f>
        <v>3.0604388794157527E-5</v>
      </c>
      <c r="CQ56" s="4">
        <f>[94]Series!$C161</f>
        <v>3.0604388794157527E-5</v>
      </c>
      <c r="CR56" s="4">
        <f>[95]Series!$C161</f>
        <v>3.0604388794157527E-5</v>
      </c>
      <c r="CS56" s="4">
        <f>[96]Series!$C161</f>
        <v>3.0604388794157527E-5</v>
      </c>
      <c r="CT56">
        <f>[97]Series!$C161</f>
        <v>3.0604388794157527E-5</v>
      </c>
      <c r="CU56" s="4">
        <f>[98]Series!$C161</f>
        <v>3.0604388794157527E-5</v>
      </c>
      <c r="CV56" s="4">
        <f>[99]Series!$C161</f>
        <v>3.0604388794157527E-5</v>
      </c>
      <c r="CW56" s="4">
        <f>[100]Series!$C161</f>
        <v>3.0604388794157527E-5</v>
      </c>
      <c r="CX56" s="4">
        <f>[101]Series!$C161</f>
        <v>3.0604388794157527E-5</v>
      </c>
      <c r="CY56" s="4">
        <f>[102]Series!$C161</f>
        <v>3.0604388794157527E-5</v>
      </c>
      <c r="CZ56" s="4">
        <f>[103]Series!$C161</f>
        <v>3.0604388794157527E-5</v>
      </c>
      <c r="DA56" s="4">
        <f>[104]Series!$C161</f>
        <v>3.0604388794157527E-5</v>
      </c>
      <c r="DB56" s="4">
        <f>[105]Series!$C161</f>
        <v>3.0604388794157527E-5</v>
      </c>
      <c r="DC56" s="4">
        <f>[106]Series!$C161</f>
        <v>3.0604388794157527E-5</v>
      </c>
      <c r="DD56" s="4">
        <f>[107]Series!$C161</f>
        <v>3.0604388794157527E-5</v>
      </c>
      <c r="DE56" s="4">
        <f>[108]Series!$C161</f>
        <v>3.0604388794157527E-5</v>
      </c>
      <c r="DF56">
        <f>[109]Series!$C161</f>
        <v>3.0604388794157527E-5</v>
      </c>
      <c r="DG56" s="4">
        <f>[110]Series!$C161</f>
        <v>3.0604388794157527E-5</v>
      </c>
      <c r="DH56" s="4">
        <f>[111]Series!$C161</f>
        <v>3.0604388794157527E-5</v>
      </c>
      <c r="DI56" s="4">
        <f>[112]Series!$C161</f>
        <v>3.0604388794157527E-5</v>
      </c>
      <c r="DJ56" s="4">
        <f>[113]Series!$C161</f>
        <v>3.0604388794157527E-5</v>
      </c>
      <c r="DK56" s="4">
        <f>[114]Series!$C161</f>
        <v>3.0604388794157527E-5</v>
      </c>
      <c r="DL56" s="4">
        <f>[115]Series!$C161</f>
        <v>3.0604388794157527E-5</v>
      </c>
      <c r="DM56" s="4">
        <f>[116]Series!$C161</f>
        <v>3.0604388794157527E-5</v>
      </c>
      <c r="DN56" s="4">
        <f>[117]Series!$C161</f>
        <v>3.0604388794157527E-5</v>
      </c>
      <c r="DO56" s="4">
        <f>[118]Series!$C161</f>
        <v>3.0604388794157527E-5</v>
      </c>
      <c r="DP56" s="4">
        <f>[119]Series!$C161</f>
        <v>3.0604388794157527E-5</v>
      </c>
      <c r="DQ56" s="4">
        <f>[120]Series!$C161</f>
        <v>3.0604388794157527E-5</v>
      </c>
      <c r="DR56">
        <f>[121]Series!$C161</f>
        <v>3.0604388794157527E-5</v>
      </c>
      <c r="DS56" s="4">
        <f>[122]Series!$C161</f>
        <v>3.0604388794157527E-5</v>
      </c>
      <c r="DT56" s="4">
        <f>[123]Series!$C161</f>
        <v>3.0604388794157527E-5</v>
      </c>
      <c r="DU56" s="4">
        <f>[124]Series!$C161</f>
        <v>3.0604388794157527E-5</v>
      </c>
      <c r="DV56" s="4">
        <f>[125]Series!$C161</f>
        <v>3.0604388794157527E-5</v>
      </c>
      <c r="DW56" s="4">
        <f>[114]Series!$C161</f>
        <v>3.0604388794157527E-5</v>
      </c>
      <c r="DX56" s="4">
        <f>[115]Series!$C161</f>
        <v>3.0604388794157527E-5</v>
      </c>
      <c r="DY56" s="4">
        <f>[116]Series!$C161</f>
        <v>3.0604388794157527E-5</v>
      </c>
      <c r="DZ56" s="4">
        <f>[126]Series!$C161</f>
        <v>3.0604388794157527E-5</v>
      </c>
      <c r="EA56" s="4">
        <f>[127]Series!$C161</f>
        <v>3.0604388794157527E-5</v>
      </c>
      <c r="EB56" s="4">
        <f>[128]Series!$C161</f>
        <v>3.0604388794157527E-5</v>
      </c>
      <c r="EC56" s="4">
        <f>[129]Series!$C161</f>
        <v>3.0604388794157527E-5</v>
      </c>
      <c r="ED56">
        <f>[130]Series!$C161</f>
        <v>3.0604388794157527E-5</v>
      </c>
      <c r="EE56" s="4">
        <f>[131]Series!$C161</f>
        <v>3.0604388794157527E-5</v>
      </c>
      <c r="EF56" s="4">
        <f>[132]Series!$C161</f>
        <v>3.0604388794157527E-5</v>
      </c>
      <c r="EG56" s="4">
        <f>[133]Series!$C161</f>
        <v>3.0604388794157527E-5</v>
      </c>
      <c r="EH56" s="4">
        <f>[134]Series!$C161</f>
        <v>3.0604388794157527E-5</v>
      </c>
      <c r="EI56" s="4">
        <f>[135]Series!$C161</f>
        <v>3.0604388794157527E-5</v>
      </c>
      <c r="EJ56" s="4">
        <f>[136]Series!$C161</f>
        <v>3.0604388794157527E-5</v>
      </c>
      <c r="EK56" s="4">
        <f>[137]Series!$C161</f>
        <v>3.0604388794157527E-5</v>
      </c>
      <c r="EL56" s="4">
        <f>[138]Series!$C161</f>
        <v>3.0604388794157527E-5</v>
      </c>
      <c r="EM56" s="4">
        <f>[139]Series!$C161</f>
        <v>3.0604388794157527E-5</v>
      </c>
      <c r="EN56" s="4">
        <f>[140]Series!$C161</f>
        <v>3.0604388794157527E-5</v>
      </c>
      <c r="EO56" s="4">
        <f>[141]Series!$C161</f>
        <v>3.0604388794157527E-5</v>
      </c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</row>
    <row r="57" spans="1:158" x14ac:dyDescent="0.3">
      <c r="A57" s="1">
        <v>41122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AL57" s="4">
        <f>[37]Series!$C162</f>
        <v>3.1090472871439666E-5</v>
      </c>
      <c r="AM57" s="4">
        <f>[38]Series!$C162</f>
        <v>3.2750510145160026E-5</v>
      </c>
      <c r="AN57" s="4">
        <f>[39]Series!$C162</f>
        <v>3.2650093160125963E-5</v>
      </c>
      <c r="AO57" s="4">
        <f>[40]Series!$C162</f>
        <v>3.3436900804567586E-5</v>
      </c>
      <c r="AP57" s="4">
        <f>[41]Series!$C162</f>
        <v>3.3425263794125174E-5</v>
      </c>
      <c r="AQ57" s="4">
        <f>[42]Series!$C162</f>
        <v>3.369873365349775E-5</v>
      </c>
      <c r="AR57" s="4">
        <f>[43]Series!$C162</f>
        <v>3.3512293014052712E-5</v>
      </c>
      <c r="AS57" s="4">
        <f>[44]Series!$C162</f>
        <v>3.2426332606567719E-5</v>
      </c>
      <c r="AT57" s="4">
        <f>[45]Series!$C162</f>
        <v>3.2689559283517121E-5</v>
      </c>
      <c r="AU57" s="4">
        <f>[46]Series!$C162</f>
        <v>3.2673709378612516E-5</v>
      </c>
      <c r="AV57" s="4">
        <f>[47]Series!$C162</f>
        <v>3.2661686177298383E-5</v>
      </c>
      <c r="AW57" s="4">
        <f>[48]Series!$C162</f>
        <v>3.2653445519367716E-5</v>
      </c>
      <c r="AX57">
        <f>[49]Series!$C162</f>
        <v>3.0574238726110395E-5</v>
      </c>
      <c r="AY57" s="4">
        <f>[50]Series!$C162</f>
        <v>3.0577430712335591E-5</v>
      </c>
      <c r="AZ57" s="4">
        <f>[51]Series!$C162</f>
        <v>3.0452163981100158E-5</v>
      </c>
      <c r="BA57" s="4">
        <f>[52]Series!$C162</f>
        <v>3.036126324977196E-5</v>
      </c>
      <c r="BB57" s="4">
        <f>[53]Series!$C162</f>
        <v>3.0307277485931446E-5</v>
      </c>
      <c r="BC57" s="4">
        <f>[54]Series!$C162</f>
        <v>3.0312590548862192E-5</v>
      </c>
      <c r="BD57" s="4">
        <f>[55]Series!$C162</f>
        <v>3.0240581007622359E-5</v>
      </c>
      <c r="BE57" s="4">
        <f>[56]Series!$C162</f>
        <v>3.1941028189452107E-5</v>
      </c>
      <c r="BF57" s="4">
        <f>[57]Series!$C162</f>
        <v>3.192038109334081E-5</v>
      </c>
      <c r="BG57" s="4">
        <f>[58]Series!$C162</f>
        <v>3.1885341722813563E-5</v>
      </c>
      <c r="BH57" s="4">
        <f>[59]Series!$C162</f>
        <v>3.1859465127288757E-5</v>
      </c>
      <c r="BI57" s="4">
        <f>[60]Series!$C162</f>
        <v>3.1818818971504456E-5</v>
      </c>
      <c r="BJ57">
        <f>[61]Series!$C162</f>
        <v>3.1314120935682169E-5</v>
      </c>
      <c r="BK57" s="4">
        <f>[62]Series!$C162</f>
        <v>3.1314120935682169E-5</v>
      </c>
      <c r="BL57" s="4">
        <f>[63]Series!$C162</f>
        <v>3.1314120935682169E-5</v>
      </c>
      <c r="BM57" s="4">
        <f>[64]Series!$C162</f>
        <v>3.1314120935682169E-5</v>
      </c>
      <c r="BN57" s="4">
        <f>[65]Series!$C162</f>
        <v>3.1314120935682169E-5</v>
      </c>
      <c r="BO57" s="4">
        <f>[66]Series!$C162</f>
        <v>3.1314120935682169E-5</v>
      </c>
      <c r="BP57" s="4">
        <f>[67]Series!$C162</f>
        <v>3.1314120935682169E-5</v>
      </c>
      <c r="BQ57" s="4">
        <f>[68]Series!$C162</f>
        <v>3.1314120935682169E-5</v>
      </c>
      <c r="BR57" s="4">
        <f>[69]Series!$C162</f>
        <v>3.1314120935682169E-5</v>
      </c>
      <c r="BS57" s="4">
        <f>[70]Series!$C162</f>
        <v>3.1314120935682169E-5</v>
      </c>
      <c r="BT57" s="4">
        <f>[71]Series!$C162</f>
        <v>3.1314120935682169E-5</v>
      </c>
      <c r="BU57" s="4">
        <f>[72]Series!$C162</f>
        <v>3.1314120935682169E-5</v>
      </c>
      <c r="BV57">
        <f>[73]Series!$C162</f>
        <v>3.1314120935682169E-5</v>
      </c>
      <c r="BW57" s="4">
        <f>[74]Series!$C162</f>
        <v>3.1314120935682169E-5</v>
      </c>
      <c r="BX57" s="4">
        <f>[75]Series!$C162</f>
        <v>3.1314120935682169E-5</v>
      </c>
      <c r="BY57" s="4">
        <f>[76]Series!$C162</f>
        <v>3.1314120935682169E-5</v>
      </c>
      <c r="BZ57" s="4">
        <f>[77]Series!$C162</f>
        <v>3.1314120935682169E-5</v>
      </c>
      <c r="CA57" s="4">
        <f>[78]Series!$C162</f>
        <v>3.1314120935682169E-5</v>
      </c>
      <c r="CB57" s="4">
        <f>[79]Series!$C162</f>
        <v>3.1314120935682169E-5</v>
      </c>
      <c r="CC57" s="4">
        <f>[80]Series!$C162</f>
        <v>3.1314120935682169E-5</v>
      </c>
      <c r="CD57" s="4">
        <f>[81]Series!$C162</f>
        <v>3.1314120935682169E-5</v>
      </c>
      <c r="CE57" s="4">
        <f>[82]Series!$C162</f>
        <v>3.1314120935682169E-5</v>
      </c>
      <c r="CF57" s="4">
        <f>[83]Series!$C162</f>
        <v>3.1314120935682169E-5</v>
      </c>
      <c r="CG57" s="4">
        <f>[84]Series!$C162</f>
        <v>3.1314120935682169E-5</v>
      </c>
      <c r="CH57">
        <f>[85]Series!$C162</f>
        <v>3.1314120935682169E-5</v>
      </c>
      <c r="CI57" s="4">
        <f>[86]Series!$C162</f>
        <v>3.1314120935682169E-5</v>
      </c>
      <c r="CJ57" s="4">
        <f>[87]Series!$C162</f>
        <v>3.1314120935682169E-5</v>
      </c>
      <c r="CK57" s="4">
        <f>[88]Series!$C162</f>
        <v>3.1314120935682169E-5</v>
      </c>
      <c r="CL57" s="4">
        <f>[89]Series!$C162</f>
        <v>3.1314120935682169E-5</v>
      </c>
      <c r="CM57" s="4">
        <f>[90]Series!$C162</f>
        <v>3.1314120935682169E-5</v>
      </c>
      <c r="CN57" s="4">
        <f>[91]Series!$C162</f>
        <v>3.1314120935682169E-5</v>
      </c>
      <c r="CO57" s="4">
        <f>[92]Series!$C162</f>
        <v>3.1314120935682169E-5</v>
      </c>
      <c r="CP57" s="4">
        <f>[93]Series!$C162</f>
        <v>3.1314120935682169E-5</v>
      </c>
      <c r="CQ57" s="4">
        <f>[94]Series!$C162</f>
        <v>3.1314120935682169E-5</v>
      </c>
      <c r="CR57" s="4">
        <f>[95]Series!$C162</f>
        <v>3.1314120935682169E-5</v>
      </c>
      <c r="CS57" s="4">
        <f>[96]Series!$C162</f>
        <v>3.1314120935682169E-5</v>
      </c>
      <c r="CT57">
        <f>[97]Series!$C162</f>
        <v>3.1314120935682169E-5</v>
      </c>
      <c r="CU57" s="4">
        <f>[98]Series!$C162</f>
        <v>3.1314120935682169E-5</v>
      </c>
      <c r="CV57" s="4">
        <f>[99]Series!$C162</f>
        <v>3.1314120935682169E-5</v>
      </c>
      <c r="CW57" s="4">
        <f>[100]Series!$C162</f>
        <v>3.1314120935682169E-5</v>
      </c>
      <c r="CX57" s="4">
        <f>[101]Series!$C162</f>
        <v>3.1314120935682169E-5</v>
      </c>
      <c r="CY57" s="4">
        <f>[102]Series!$C162</f>
        <v>3.1314120935682169E-5</v>
      </c>
      <c r="CZ57" s="4">
        <f>[103]Series!$C162</f>
        <v>3.1314120935682169E-5</v>
      </c>
      <c r="DA57" s="4">
        <f>[104]Series!$C162</f>
        <v>3.1314120935682169E-5</v>
      </c>
      <c r="DB57" s="4">
        <f>[105]Series!$C162</f>
        <v>3.1314120935682169E-5</v>
      </c>
      <c r="DC57" s="4">
        <f>[106]Series!$C162</f>
        <v>3.1314120935682169E-5</v>
      </c>
      <c r="DD57" s="4">
        <f>[107]Series!$C162</f>
        <v>3.1314120935682169E-5</v>
      </c>
      <c r="DE57" s="4">
        <f>[108]Series!$C162</f>
        <v>3.1314120935682169E-5</v>
      </c>
      <c r="DF57">
        <f>[109]Series!$C162</f>
        <v>3.1314120935682169E-5</v>
      </c>
      <c r="DG57" s="4">
        <f>[110]Series!$C162</f>
        <v>3.1314120935682169E-5</v>
      </c>
      <c r="DH57" s="4">
        <f>[111]Series!$C162</f>
        <v>3.1314120935682169E-5</v>
      </c>
      <c r="DI57" s="4">
        <f>[112]Series!$C162</f>
        <v>3.1314120935682169E-5</v>
      </c>
      <c r="DJ57" s="4">
        <f>[113]Series!$C162</f>
        <v>3.1314120935682169E-5</v>
      </c>
      <c r="DK57" s="4">
        <f>[114]Series!$C162</f>
        <v>3.1314120935682169E-5</v>
      </c>
      <c r="DL57" s="4">
        <f>[115]Series!$C162</f>
        <v>3.1314120935682169E-5</v>
      </c>
      <c r="DM57" s="4">
        <f>[116]Series!$C162</f>
        <v>3.1314120935682169E-5</v>
      </c>
      <c r="DN57" s="4">
        <f>[117]Series!$C162</f>
        <v>3.1314120935682169E-5</v>
      </c>
      <c r="DO57" s="4">
        <f>[118]Series!$C162</f>
        <v>3.1314120935682169E-5</v>
      </c>
      <c r="DP57" s="4">
        <f>[119]Series!$C162</f>
        <v>3.1314120935682169E-5</v>
      </c>
      <c r="DQ57" s="4">
        <f>[120]Series!$C162</f>
        <v>3.1314120935682169E-5</v>
      </c>
      <c r="DR57">
        <f>[121]Series!$C162</f>
        <v>3.1314120935682169E-5</v>
      </c>
      <c r="DS57" s="4">
        <f>[122]Series!$C162</f>
        <v>3.1314120935682169E-5</v>
      </c>
      <c r="DT57" s="4">
        <f>[123]Series!$C162</f>
        <v>3.1314120935682169E-5</v>
      </c>
      <c r="DU57" s="4">
        <f>[124]Series!$C162</f>
        <v>3.1314120935682169E-5</v>
      </c>
      <c r="DV57" s="4">
        <f>[125]Series!$C162</f>
        <v>3.1314120935682169E-5</v>
      </c>
      <c r="DW57" s="4">
        <f>[114]Series!$C162</f>
        <v>3.1314120935682169E-5</v>
      </c>
      <c r="DX57" s="4">
        <f>[115]Series!$C162</f>
        <v>3.1314120935682169E-5</v>
      </c>
      <c r="DY57" s="4">
        <f>[116]Series!$C162</f>
        <v>3.1314120935682169E-5</v>
      </c>
      <c r="DZ57" s="4">
        <f>[126]Series!$C162</f>
        <v>3.1314120935682169E-5</v>
      </c>
      <c r="EA57" s="4">
        <f>[127]Series!$C162</f>
        <v>3.1314120935682169E-5</v>
      </c>
      <c r="EB57" s="4">
        <f>[128]Series!$C162</f>
        <v>3.1314120935682169E-5</v>
      </c>
      <c r="EC57" s="4">
        <f>[129]Series!$C162</f>
        <v>3.1314120935682169E-5</v>
      </c>
      <c r="ED57">
        <f>[130]Series!$C162</f>
        <v>3.1314120935682169E-5</v>
      </c>
      <c r="EE57" s="4">
        <f>[131]Series!$C162</f>
        <v>3.1314120935682169E-5</v>
      </c>
      <c r="EF57" s="4">
        <f>[132]Series!$C162</f>
        <v>3.1314120935682169E-5</v>
      </c>
      <c r="EG57" s="4">
        <f>[133]Series!$C162</f>
        <v>3.1314120935682169E-5</v>
      </c>
      <c r="EH57" s="4">
        <f>[134]Series!$C162</f>
        <v>3.1314120935682169E-5</v>
      </c>
      <c r="EI57" s="4">
        <f>[135]Series!$C162</f>
        <v>3.1314120935682169E-5</v>
      </c>
      <c r="EJ57" s="4">
        <f>[136]Series!$C162</f>
        <v>3.1314120935682169E-5</v>
      </c>
      <c r="EK57" s="4">
        <f>[137]Series!$C162</f>
        <v>3.1314120935682169E-5</v>
      </c>
      <c r="EL57" s="4">
        <f>[138]Series!$C162</f>
        <v>3.1314120935682169E-5</v>
      </c>
      <c r="EM57" s="4">
        <f>[139]Series!$C162</f>
        <v>3.1314120935682169E-5</v>
      </c>
      <c r="EN57" s="4">
        <f>[140]Series!$C162</f>
        <v>3.1314120935682169E-5</v>
      </c>
      <c r="EO57" s="4">
        <f>[141]Series!$C162</f>
        <v>3.1314120935682169E-5</v>
      </c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</row>
    <row r="58" spans="1:158" x14ac:dyDescent="0.3">
      <c r="A58" s="1">
        <v>41153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AL58" s="4">
        <f>[37]Series!$C163</f>
        <v>3.1134438075185289E-5</v>
      </c>
      <c r="AM58" s="4">
        <f>[38]Series!$C163</f>
        <v>3.2899845405026777E-5</v>
      </c>
      <c r="AN58" s="4">
        <f>[39]Series!$C163</f>
        <v>3.3020605698316412E-5</v>
      </c>
      <c r="AO58" s="4">
        <f>[40]Series!$C163</f>
        <v>3.3737882922892837E-5</v>
      </c>
      <c r="AP58" s="4">
        <f>[41]Series!$C163</f>
        <v>3.3725692509274229E-5</v>
      </c>
      <c r="AQ58" s="4">
        <f>[42]Series!$C163</f>
        <v>3.3967967976857328E-5</v>
      </c>
      <c r="AR58" s="4">
        <f>[43]Series!$C163</f>
        <v>3.3835293364559049E-5</v>
      </c>
      <c r="AS58" s="4">
        <f>[44]Series!$C163</f>
        <v>3.2631546585579789E-5</v>
      </c>
      <c r="AT58" s="4">
        <f>[45]Series!$C163</f>
        <v>3.2855094798905145E-5</v>
      </c>
      <c r="AU58" s="4">
        <f>[46]Series!$C163</f>
        <v>3.1512885326976178E-5</v>
      </c>
      <c r="AV58" s="4">
        <f>[47]Series!$C163</f>
        <v>3.1438764254054803E-5</v>
      </c>
      <c r="AW58" s="4">
        <f>[48]Series!$C163</f>
        <v>3.1419623858293332E-5</v>
      </c>
      <c r="AX58">
        <f>[49]Series!$C163</f>
        <v>3.0300757914564179E-5</v>
      </c>
      <c r="AY58" s="4">
        <f>[50]Series!$C163</f>
        <v>3.0330320995546095E-5</v>
      </c>
      <c r="AZ58" s="4">
        <f>[51]Series!$C163</f>
        <v>3.0197710800663993E-5</v>
      </c>
      <c r="BA58" s="4">
        <f>[52]Series!$C163</f>
        <v>3.0133344937616747E-5</v>
      </c>
      <c r="BB58" s="4">
        <f>[53]Series!$C163</f>
        <v>3.0110515157482449E-5</v>
      </c>
      <c r="BC58" s="4">
        <f>[54]Series!$C163</f>
        <v>3.0127651454997851E-5</v>
      </c>
      <c r="BD58" s="4">
        <f>[55]Series!$C163</f>
        <v>3.0042739622009903E-5</v>
      </c>
      <c r="BE58" s="4">
        <f>[56]Series!$C163</f>
        <v>3.0560091001628073E-5</v>
      </c>
      <c r="BF58" s="4">
        <f>[57]Series!$C163</f>
        <v>3.0511856899679438E-5</v>
      </c>
      <c r="BG58" s="4">
        <f>[58]Series!$C163</f>
        <v>3.0465633541469022E-5</v>
      </c>
      <c r="BH58" s="4">
        <f>[59]Series!$C163</f>
        <v>3.0398230342926729E-5</v>
      </c>
      <c r="BI58" s="4">
        <f>[60]Series!$C163</f>
        <v>3.0369212521924477E-5</v>
      </c>
      <c r="BJ58">
        <f>[61]Series!$C163</f>
        <v>3.2010956090670373E-5</v>
      </c>
      <c r="BK58" s="4">
        <f>[62]Series!$C163</f>
        <v>3.2010956090670373E-5</v>
      </c>
      <c r="BL58" s="4">
        <f>[63]Series!$C163</f>
        <v>3.2010956090670373E-5</v>
      </c>
      <c r="BM58" s="4">
        <f>[64]Series!$C163</f>
        <v>3.2010956090670373E-5</v>
      </c>
      <c r="BN58" s="4">
        <f>[65]Series!$C163</f>
        <v>3.2010956090670373E-5</v>
      </c>
      <c r="BO58" s="4">
        <f>[66]Series!$C163</f>
        <v>3.2010956090670373E-5</v>
      </c>
      <c r="BP58" s="4">
        <f>[67]Series!$C163</f>
        <v>3.2010956090670373E-5</v>
      </c>
      <c r="BQ58" s="4">
        <f>[68]Series!$C163</f>
        <v>3.2010956090670373E-5</v>
      </c>
      <c r="BR58" s="4">
        <f>[69]Series!$C163</f>
        <v>3.2010956090670373E-5</v>
      </c>
      <c r="BS58" s="4">
        <f>[70]Series!$C163</f>
        <v>3.2010956090670373E-5</v>
      </c>
      <c r="BT58" s="4">
        <f>[71]Series!$C163</f>
        <v>3.2010956090670373E-5</v>
      </c>
      <c r="BU58" s="4">
        <f>[72]Series!$C163</f>
        <v>3.2010956090670373E-5</v>
      </c>
      <c r="BV58">
        <f>[73]Series!$C163</f>
        <v>3.2010956090670373E-5</v>
      </c>
      <c r="BW58" s="4">
        <f>[74]Series!$C163</f>
        <v>3.2010956090670373E-5</v>
      </c>
      <c r="BX58" s="4">
        <f>[75]Series!$C163</f>
        <v>3.2010956090670373E-5</v>
      </c>
      <c r="BY58" s="4">
        <f>[76]Series!$C163</f>
        <v>3.2010956090670373E-5</v>
      </c>
      <c r="BZ58" s="4">
        <f>[77]Series!$C163</f>
        <v>3.2010956090670373E-5</v>
      </c>
      <c r="CA58" s="4">
        <f>[78]Series!$C163</f>
        <v>3.2010956090670373E-5</v>
      </c>
      <c r="CB58" s="4">
        <f>[79]Series!$C163</f>
        <v>3.2010956090670373E-5</v>
      </c>
      <c r="CC58" s="4">
        <f>[80]Series!$C163</f>
        <v>3.2010956090670373E-5</v>
      </c>
      <c r="CD58" s="4">
        <f>[81]Series!$C163</f>
        <v>3.2010956090670373E-5</v>
      </c>
      <c r="CE58" s="4">
        <f>[82]Series!$C163</f>
        <v>3.2010956090670373E-5</v>
      </c>
      <c r="CF58" s="4">
        <f>[83]Series!$C163</f>
        <v>3.2010956090670373E-5</v>
      </c>
      <c r="CG58" s="4">
        <f>[84]Series!$C163</f>
        <v>3.2010956090670373E-5</v>
      </c>
      <c r="CH58">
        <f>[85]Series!$C163</f>
        <v>3.2010956090670373E-5</v>
      </c>
      <c r="CI58" s="4">
        <f>[86]Series!$C163</f>
        <v>3.2010956090670373E-5</v>
      </c>
      <c r="CJ58" s="4">
        <f>[87]Series!$C163</f>
        <v>3.2010956090670373E-5</v>
      </c>
      <c r="CK58" s="4">
        <f>[88]Series!$C163</f>
        <v>3.2010956090670373E-5</v>
      </c>
      <c r="CL58" s="4">
        <f>[89]Series!$C163</f>
        <v>3.2010956090670373E-5</v>
      </c>
      <c r="CM58" s="4">
        <f>[90]Series!$C163</f>
        <v>3.2010956090670373E-5</v>
      </c>
      <c r="CN58" s="4">
        <f>[91]Series!$C163</f>
        <v>3.2010956090670373E-5</v>
      </c>
      <c r="CO58" s="4">
        <f>[92]Series!$C163</f>
        <v>3.2010956090670373E-5</v>
      </c>
      <c r="CP58" s="4">
        <f>[93]Series!$C163</f>
        <v>3.2010956090670373E-5</v>
      </c>
      <c r="CQ58" s="4">
        <f>[94]Series!$C163</f>
        <v>3.2010956090670373E-5</v>
      </c>
      <c r="CR58" s="4">
        <f>[95]Series!$C163</f>
        <v>3.2010956090670373E-5</v>
      </c>
      <c r="CS58" s="4">
        <f>[96]Series!$C163</f>
        <v>3.2010956090670373E-5</v>
      </c>
      <c r="CT58">
        <f>[97]Series!$C163</f>
        <v>3.2010956090670373E-5</v>
      </c>
      <c r="CU58" s="4">
        <f>[98]Series!$C163</f>
        <v>3.2010956090670373E-5</v>
      </c>
      <c r="CV58" s="4">
        <f>[99]Series!$C163</f>
        <v>3.2010956090670373E-5</v>
      </c>
      <c r="CW58" s="4">
        <f>[100]Series!$C163</f>
        <v>3.2010956090670373E-5</v>
      </c>
      <c r="CX58" s="4">
        <f>[101]Series!$C163</f>
        <v>3.2010956090670373E-5</v>
      </c>
      <c r="CY58" s="4">
        <f>[102]Series!$C163</f>
        <v>3.2010956090670373E-5</v>
      </c>
      <c r="CZ58" s="4">
        <f>[103]Series!$C163</f>
        <v>3.2010956090670373E-5</v>
      </c>
      <c r="DA58" s="4">
        <f>[104]Series!$C163</f>
        <v>3.2010956090670373E-5</v>
      </c>
      <c r="DB58" s="4">
        <f>[105]Series!$C163</f>
        <v>3.2010956090670373E-5</v>
      </c>
      <c r="DC58" s="4">
        <f>[106]Series!$C163</f>
        <v>3.2010956090670373E-5</v>
      </c>
      <c r="DD58" s="4">
        <f>[107]Series!$C163</f>
        <v>3.2010956090670373E-5</v>
      </c>
      <c r="DE58" s="4">
        <f>[108]Series!$C163</f>
        <v>3.2010956090670373E-5</v>
      </c>
      <c r="DF58">
        <f>[109]Series!$C163</f>
        <v>3.2010956090670373E-5</v>
      </c>
      <c r="DG58" s="4">
        <f>[110]Series!$C163</f>
        <v>3.2010956090670373E-5</v>
      </c>
      <c r="DH58" s="4">
        <f>[111]Series!$C163</f>
        <v>3.2010956090670373E-5</v>
      </c>
      <c r="DI58" s="4">
        <f>[112]Series!$C163</f>
        <v>3.2010956090670373E-5</v>
      </c>
      <c r="DJ58" s="4">
        <f>[113]Series!$C163</f>
        <v>3.2010956090670373E-5</v>
      </c>
      <c r="DK58" s="4">
        <f>[114]Series!$C163</f>
        <v>3.2010956090670373E-5</v>
      </c>
      <c r="DL58" s="4">
        <f>[115]Series!$C163</f>
        <v>3.2010956090670373E-5</v>
      </c>
      <c r="DM58" s="4">
        <f>[116]Series!$C163</f>
        <v>3.2010956090670373E-5</v>
      </c>
      <c r="DN58" s="4">
        <f>[117]Series!$C163</f>
        <v>3.2010956090670373E-5</v>
      </c>
      <c r="DO58" s="4">
        <f>[118]Series!$C163</f>
        <v>3.2010956090670373E-5</v>
      </c>
      <c r="DP58" s="4">
        <f>[119]Series!$C163</f>
        <v>3.2010956090670373E-5</v>
      </c>
      <c r="DQ58" s="4">
        <f>[120]Series!$C163</f>
        <v>3.2010956090670373E-5</v>
      </c>
      <c r="DR58">
        <f>[121]Series!$C163</f>
        <v>3.2010956090670373E-5</v>
      </c>
      <c r="DS58" s="4">
        <f>[122]Series!$C163</f>
        <v>3.2010956090670373E-5</v>
      </c>
      <c r="DT58" s="4">
        <f>[123]Series!$C163</f>
        <v>3.2010956090670373E-5</v>
      </c>
      <c r="DU58" s="4">
        <f>[124]Series!$C163</f>
        <v>3.2010956090670373E-5</v>
      </c>
      <c r="DV58" s="4">
        <f>[125]Series!$C163</f>
        <v>3.2010956090670373E-5</v>
      </c>
      <c r="DW58" s="4">
        <f>[114]Series!$C163</f>
        <v>3.2010956090670373E-5</v>
      </c>
      <c r="DX58" s="4">
        <f>[115]Series!$C163</f>
        <v>3.2010956090670373E-5</v>
      </c>
      <c r="DY58" s="4">
        <f>[116]Series!$C163</f>
        <v>3.2010956090670373E-5</v>
      </c>
      <c r="DZ58" s="4">
        <f>[126]Series!$C163</f>
        <v>3.2010956090670373E-5</v>
      </c>
      <c r="EA58" s="4">
        <f>[127]Series!$C163</f>
        <v>3.2010956090670373E-5</v>
      </c>
      <c r="EB58" s="4">
        <f>[128]Series!$C163</f>
        <v>3.2010956090670373E-5</v>
      </c>
      <c r="EC58" s="4">
        <f>[129]Series!$C163</f>
        <v>3.2010956090670373E-5</v>
      </c>
      <c r="ED58">
        <f>[130]Series!$C163</f>
        <v>3.2010956090670373E-5</v>
      </c>
      <c r="EE58" s="4">
        <f>[131]Series!$C163</f>
        <v>3.2010956090670373E-5</v>
      </c>
      <c r="EF58" s="4">
        <f>[132]Series!$C163</f>
        <v>3.2010956090670373E-5</v>
      </c>
      <c r="EG58" s="4">
        <f>[133]Series!$C163</f>
        <v>3.2010956090670373E-5</v>
      </c>
      <c r="EH58" s="4">
        <f>[134]Series!$C163</f>
        <v>3.2010956090670373E-5</v>
      </c>
      <c r="EI58" s="4">
        <f>[135]Series!$C163</f>
        <v>3.2010956090670373E-5</v>
      </c>
      <c r="EJ58" s="4">
        <f>[136]Series!$C163</f>
        <v>3.2010956090670373E-5</v>
      </c>
      <c r="EK58" s="4">
        <f>[137]Series!$C163</f>
        <v>3.2010956090670373E-5</v>
      </c>
      <c r="EL58" s="4">
        <f>[138]Series!$C163</f>
        <v>3.2010956090670373E-5</v>
      </c>
      <c r="EM58" s="4">
        <f>[139]Series!$C163</f>
        <v>3.2010956090670373E-5</v>
      </c>
      <c r="EN58" s="4">
        <f>[140]Series!$C163</f>
        <v>3.2010956090670373E-5</v>
      </c>
      <c r="EO58" s="4">
        <f>[141]Series!$C163</f>
        <v>3.2010956090670373E-5</v>
      </c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</row>
    <row r="59" spans="1:158" x14ac:dyDescent="0.3">
      <c r="A59" s="1">
        <v>41183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AL59" s="4">
        <f>[37]Series!$C164</f>
        <v>3.1172649250179286E-5</v>
      </c>
      <c r="AM59" s="4">
        <f>[38]Series!$C164</f>
        <v>3.2840284957054668E-5</v>
      </c>
      <c r="AN59" s="4">
        <f>[39]Series!$C164</f>
        <v>3.2802452706810233E-5</v>
      </c>
      <c r="AO59" s="4">
        <f>[40]Series!$C164</f>
        <v>3.3439116303690368E-5</v>
      </c>
      <c r="AP59" s="4">
        <f>[41]Series!$C164</f>
        <v>3.3428290693989461E-5</v>
      </c>
      <c r="AQ59" s="4">
        <f>[42]Series!$C164</f>
        <v>3.3650868775820732E-5</v>
      </c>
      <c r="AR59" s="4">
        <f>[43]Series!$C164</f>
        <v>3.3521113275627058E-5</v>
      </c>
      <c r="AS59" s="4">
        <f>[44]Series!$C164</f>
        <v>3.2572218966935783E-5</v>
      </c>
      <c r="AT59" s="4">
        <f>[45]Series!$C164</f>
        <v>3.2784785351157495E-5</v>
      </c>
      <c r="AU59" s="4">
        <f>[46]Series!$C164</f>
        <v>3.1990204005064337E-5</v>
      </c>
      <c r="AV59" s="4">
        <f>[47]Series!$C164</f>
        <v>3.0419763823939338E-5</v>
      </c>
      <c r="AW59" s="4">
        <f>[48]Series!$C164</f>
        <v>3.0393084336625118E-5</v>
      </c>
      <c r="AX59">
        <f>[49]Series!$C164</f>
        <v>3.0172964047597901E-5</v>
      </c>
      <c r="AY59" s="4">
        <f>[50]Series!$C164</f>
        <v>3.0188878229133564E-5</v>
      </c>
      <c r="AZ59" s="4">
        <f>[51]Series!$C164</f>
        <v>3.0093746720030168E-5</v>
      </c>
      <c r="BA59" s="4">
        <f>[52]Series!$C164</f>
        <v>3.0035507985895003E-5</v>
      </c>
      <c r="BB59" s="4">
        <f>[53]Series!$C164</f>
        <v>3.0000276117351393E-5</v>
      </c>
      <c r="BC59" s="4">
        <f>[54]Series!$C164</f>
        <v>3.000874874990777E-5</v>
      </c>
      <c r="BD59" s="4">
        <f>[55]Series!$C164</f>
        <v>2.9938090361393414E-5</v>
      </c>
      <c r="BE59" s="4">
        <f>[56]Series!$C164</f>
        <v>2.9699996797896108E-5</v>
      </c>
      <c r="BF59" s="4">
        <f>[57]Series!$C164</f>
        <v>2.9645406026713456E-5</v>
      </c>
      <c r="BG59" s="4">
        <f>[58]Series!$C164</f>
        <v>2.9560036840927852E-5</v>
      </c>
      <c r="BH59" s="4">
        <f>[59]Series!$C164</f>
        <v>2.948782781866124E-5</v>
      </c>
      <c r="BI59" s="4">
        <f>[60]Series!$C164</f>
        <v>2.9435204134989859E-5</v>
      </c>
      <c r="BJ59">
        <f>[61]Series!$C164</f>
        <v>2.9516563925824101E-5</v>
      </c>
      <c r="BK59" s="4">
        <f>[62]Series!$C164</f>
        <v>2.9516563925824101E-5</v>
      </c>
      <c r="BL59" s="4">
        <f>[63]Series!$C164</f>
        <v>2.9516563925824101E-5</v>
      </c>
      <c r="BM59" s="4">
        <f>[64]Series!$C164</f>
        <v>2.9516563925824101E-5</v>
      </c>
      <c r="BN59" s="4">
        <f>[65]Series!$C164</f>
        <v>2.9516563925824101E-5</v>
      </c>
      <c r="BO59" s="4">
        <f>[66]Series!$C164</f>
        <v>2.9516563925824101E-5</v>
      </c>
      <c r="BP59" s="4">
        <f>[67]Series!$C164</f>
        <v>2.9516563925824101E-5</v>
      </c>
      <c r="BQ59" s="4">
        <f>[68]Series!$C164</f>
        <v>2.9516563925824101E-5</v>
      </c>
      <c r="BR59" s="4">
        <f>[69]Series!$C164</f>
        <v>2.9516563925824101E-5</v>
      </c>
      <c r="BS59" s="4">
        <f>[70]Series!$C164</f>
        <v>2.9516563925824101E-5</v>
      </c>
      <c r="BT59" s="4">
        <f>[71]Series!$C164</f>
        <v>2.9516563925824101E-5</v>
      </c>
      <c r="BU59" s="4">
        <f>[72]Series!$C164</f>
        <v>2.9516563925824101E-5</v>
      </c>
      <c r="BV59">
        <f>[73]Series!$C164</f>
        <v>2.9516563925824101E-5</v>
      </c>
      <c r="BW59" s="4">
        <f>[74]Series!$C164</f>
        <v>2.9516563925824101E-5</v>
      </c>
      <c r="BX59" s="4">
        <f>[75]Series!$C164</f>
        <v>2.9516563925824101E-5</v>
      </c>
      <c r="BY59" s="4">
        <f>[76]Series!$C164</f>
        <v>2.9516563925824101E-5</v>
      </c>
      <c r="BZ59" s="4">
        <f>[77]Series!$C164</f>
        <v>2.9516563925824101E-5</v>
      </c>
      <c r="CA59" s="4">
        <f>[78]Series!$C164</f>
        <v>2.9516563925824101E-5</v>
      </c>
      <c r="CB59" s="4">
        <f>[79]Series!$C164</f>
        <v>2.9516563925824101E-5</v>
      </c>
      <c r="CC59" s="4">
        <f>[80]Series!$C164</f>
        <v>2.9516563925824101E-5</v>
      </c>
      <c r="CD59" s="4">
        <f>[81]Series!$C164</f>
        <v>2.9516563925824101E-5</v>
      </c>
      <c r="CE59" s="4">
        <f>[82]Series!$C164</f>
        <v>2.9516563925824101E-5</v>
      </c>
      <c r="CF59" s="4">
        <f>[83]Series!$C164</f>
        <v>2.9516563925824101E-5</v>
      </c>
      <c r="CG59" s="4">
        <f>[84]Series!$C164</f>
        <v>2.9516563925824101E-5</v>
      </c>
      <c r="CH59">
        <f>[85]Series!$C164</f>
        <v>2.9516563925824101E-5</v>
      </c>
      <c r="CI59" s="4">
        <f>[86]Series!$C164</f>
        <v>2.9516563925824101E-5</v>
      </c>
      <c r="CJ59" s="4">
        <f>[87]Series!$C164</f>
        <v>2.9516563925824101E-5</v>
      </c>
      <c r="CK59" s="4">
        <f>[88]Series!$C164</f>
        <v>2.9516563925824101E-5</v>
      </c>
      <c r="CL59" s="4">
        <f>[89]Series!$C164</f>
        <v>2.9516563925824101E-5</v>
      </c>
      <c r="CM59" s="4">
        <f>[90]Series!$C164</f>
        <v>2.9516563925824101E-5</v>
      </c>
      <c r="CN59" s="4">
        <f>[91]Series!$C164</f>
        <v>2.9516563925824101E-5</v>
      </c>
      <c r="CO59" s="4">
        <f>[92]Series!$C164</f>
        <v>2.9516563925824101E-5</v>
      </c>
      <c r="CP59" s="4">
        <f>[93]Series!$C164</f>
        <v>2.9516563925824101E-5</v>
      </c>
      <c r="CQ59" s="4">
        <f>[94]Series!$C164</f>
        <v>2.9516563925824101E-5</v>
      </c>
      <c r="CR59" s="4">
        <f>[95]Series!$C164</f>
        <v>2.9516563925824101E-5</v>
      </c>
      <c r="CS59" s="4">
        <f>[96]Series!$C164</f>
        <v>2.9516563925824101E-5</v>
      </c>
      <c r="CT59">
        <f>[97]Series!$C164</f>
        <v>2.9516563925824101E-5</v>
      </c>
      <c r="CU59" s="4">
        <f>[98]Series!$C164</f>
        <v>2.9516563925824101E-5</v>
      </c>
      <c r="CV59" s="4">
        <f>[99]Series!$C164</f>
        <v>2.9516563925824101E-5</v>
      </c>
      <c r="CW59" s="4">
        <f>[100]Series!$C164</f>
        <v>2.9516563925824101E-5</v>
      </c>
      <c r="CX59" s="4">
        <f>[101]Series!$C164</f>
        <v>2.9516563925824101E-5</v>
      </c>
      <c r="CY59" s="4">
        <f>[102]Series!$C164</f>
        <v>2.9516563925824101E-5</v>
      </c>
      <c r="CZ59" s="4">
        <f>[103]Series!$C164</f>
        <v>2.9516563925824101E-5</v>
      </c>
      <c r="DA59" s="4">
        <f>[104]Series!$C164</f>
        <v>2.9516563925824101E-5</v>
      </c>
      <c r="DB59" s="4">
        <f>[105]Series!$C164</f>
        <v>2.9516563925824101E-5</v>
      </c>
      <c r="DC59" s="4">
        <f>[106]Series!$C164</f>
        <v>2.9516563925824101E-5</v>
      </c>
      <c r="DD59" s="4">
        <f>[107]Series!$C164</f>
        <v>2.9516563925824101E-5</v>
      </c>
      <c r="DE59" s="4">
        <f>[108]Series!$C164</f>
        <v>2.9516563925824101E-5</v>
      </c>
      <c r="DF59">
        <f>[109]Series!$C164</f>
        <v>2.9516563925824101E-5</v>
      </c>
      <c r="DG59" s="4">
        <f>[110]Series!$C164</f>
        <v>2.9516563925824101E-5</v>
      </c>
      <c r="DH59" s="4">
        <f>[111]Series!$C164</f>
        <v>2.9516563925824101E-5</v>
      </c>
      <c r="DI59" s="4">
        <f>[112]Series!$C164</f>
        <v>2.9516563925824101E-5</v>
      </c>
      <c r="DJ59" s="4">
        <f>[113]Series!$C164</f>
        <v>2.9516563925824101E-5</v>
      </c>
      <c r="DK59" s="4">
        <f>[114]Series!$C164</f>
        <v>2.9516563925824101E-5</v>
      </c>
      <c r="DL59" s="4">
        <f>[115]Series!$C164</f>
        <v>2.9516563925824101E-5</v>
      </c>
      <c r="DM59" s="4">
        <f>[116]Series!$C164</f>
        <v>2.9516563925824101E-5</v>
      </c>
      <c r="DN59" s="4">
        <f>[117]Series!$C164</f>
        <v>2.9516563925824101E-5</v>
      </c>
      <c r="DO59" s="4">
        <f>[118]Series!$C164</f>
        <v>2.9516563925824101E-5</v>
      </c>
      <c r="DP59" s="4">
        <f>[119]Series!$C164</f>
        <v>2.9516563925824101E-5</v>
      </c>
      <c r="DQ59" s="4">
        <f>[120]Series!$C164</f>
        <v>2.9516563925824101E-5</v>
      </c>
      <c r="DR59">
        <f>[121]Series!$C164</f>
        <v>2.9516563925824101E-5</v>
      </c>
      <c r="DS59" s="4">
        <f>[122]Series!$C164</f>
        <v>2.9516563925824101E-5</v>
      </c>
      <c r="DT59" s="4">
        <f>[123]Series!$C164</f>
        <v>2.9516563925824101E-5</v>
      </c>
      <c r="DU59" s="4">
        <f>[124]Series!$C164</f>
        <v>2.9516563925824101E-5</v>
      </c>
      <c r="DV59" s="4">
        <f>[125]Series!$C164</f>
        <v>2.9516563925824101E-5</v>
      </c>
      <c r="DW59" s="4">
        <f>[114]Series!$C164</f>
        <v>2.9516563925824101E-5</v>
      </c>
      <c r="DX59" s="4">
        <f>[115]Series!$C164</f>
        <v>2.9516563925824101E-5</v>
      </c>
      <c r="DY59" s="4">
        <f>[116]Series!$C164</f>
        <v>2.9516563925824101E-5</v>
      </c>
      <c r="DZ59" s="4">
        <f>[126]Series!$C164</f>
        <v>2.9516563925824101E-5</v>
      </c>
      <c r="EA59" s="4">
        <f>[127]Series!$C164</f>
        <v>2.9516563925824101E-5</v>
      </c>
      <c r="EB59" s="4">
        <f>[128]Series!$C164</f>
        <v>2.9516563925824101E-5</v>
      </c>
      <c r="EC59" s="4">
        <f>[129]Series!$C164</f>
        <v>2.9516563925824101E-5</v>
      </c>
      <c r="ED59">
        <f>[130]Series!$C164</f>
        <v>2.9516563925824101E-5</v>
      </c>
      <c r="EE59" s="4">
        <f>[131]Series!$C164</f>
        <v>2.9516563925824101E-5</v>
      </c>
      <c r="EF59" s="4">
        <f>[132]Series!$C164</f>
        <v>2.9516563925824101E-5</v>
      </c>
      <c r="EG59" s="4">
        <f>[133]Series!$C164</f>
        <v>2.9516563925824101E-5</v>
      </c>
      <c r="EH59" s="4">
        <f>[134]Series!$C164</f>
        <v>2.9516563925824101E-5</v>
      </c>
      <c r="EI59" s="4">
        <f>[135]Series!$C164</f>
        <v>2.9516563925824101E-5</v>
      </c>
      <c r="EJ59" s="4">
        <f>[136]Series!$C164</f>
        <v>2.9516563925824101E-5</v>
      </c>
      <c r="EK59" s="4">
        <f>[137]Series!$C164</f>
        <v>2.9516563925824101E-5</v>
      </c>
      <c r="EL59" s="4">
        <f>[138]Series!$C164</f>
        <v>2.9516563925824101E-5</v>
      </c>
      <c r="EM59" s="4">
        <f>[139]Series!$C164</f>
        <v>2.9516563925824101E-5</v>
      </c>
      <c r="EN59" s="4">
        <f>[140]Series!$C164</f>
        <v>2.9516563925824101E-5</v>
      </c>
      <c r="EO59" s="4">
        <f>[141]Series!$C164</f>
        <v>2.9516563925824101E-5</v>
      </c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</row>
    <row r="60" spans="1:158" x14ac:dyDescent="0.3">
      <c r="A60" s="1">
        <v>41214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AL60" s="4">
        <f>[37]Series!$C165</f>
        <v>3.1211675231486538E-5</v>
      </c>
      <c r="AM60" s="4">
        <f>[38]Series!$C165</f>
        <v>3.2877654912259403E-5</v>
      </c>
      <c r="AN60" s="4">
        <f>[39]Series!$C165</f>
        <v>3.2909597249978592E-5</v>
      </c>
      <c r="AO60" s="4">
        <f>[40]Series!$C165</f>
        <v>3.3484294561361434E-5</v>
      </c>
      <c r="AP60" s="4">
        <f>[41]Series!$C165</f>
        <v>3.3362729680731409E-5</v>
      </c>
      <c r="AQ60" s="4">
        <f>[42]Series!$C165</f>
        <v>3.3562352496994357E-5</v>
      </c>
      <c r="AR60" s="4">
        <f>[43]Series!$C165</f>
        <v>3.3451234143617115E-5</v>
      </c>
      <c r="AS60" s="4">
        <f>[44]Series!$C165</f>
        <v>3.2563061010903489E-5</v>
      </c>
      <c r="AT60" s="4">
        <f>[45]Series!$C165</f>
        <v>3.2742881123710499E-5</v>
      </c>
      <c r="AU60" s="4">
        <f>[46]Series!$C165</f>
        <v>3.1867503232426601E-5</v>
      </c>
      <c r="AV60" s="4">
        <f>[47]Series!$C165</f>
        <v>3.0848947987167187E-5</v>
      </c>
      <c r="AW60" s="4">
        <f>[48]Series!$C165</f>
        <v>3.0395463245009057E-5</v>
      </c>
      <c r="AX60">
        <f>[49]Series!$C165</f>
        <v>3.0133544252459182E-5</v>
      </c>
      <c r="AY60" s="4">
        <f>[50]Series!$C165</f>
        <v>3.0153100689970245E-5</v>
      </c>
      <c r="AZ60" s="4">
        <f>[51]Series!$C165</f>
        <v>3.0074182234037177E-5</v>
      </c>
      <c r="BA60" s="4">
        <f>[52]Series!$C165</f>
        <v>3.0037446821940837E-5</v>
      </c>
      <c r="BB60" s="4">
        <f>[53]Series!$C165</f>
        <v>3.0007432877470715E-5</v>
      </c>
      <c r="BC60" s="4">
        <f>[54]Series!$C165</f>
        <v>3.0035051855600424E-5</v>
      </c>
      <c r="BD60" s="4">
        <f>[55]Series!$C165</f>
        <v>2.9976024507146304E-5</v>
      </c>
      <c r="BE60" s="4">
        <f>[56]Series!$C165</f>
        <v>2.9805505897996533E-5</v>
      </c>
      <c r="BF60" s="4">
        <f>[57]Series!$C165</f>
        <v>2.9751916549725243E-5</v>
      </c>
      <c r="BG60" s="4">
        <f>[58]Series!$C165</f>
        <v>2.9661185443948123E-5</v>
      </c>
      <c r="BH60" s="4">
        <f>[59]Series!$C165</f>
        <v>2.9589487961838705E-5</v>
      </c>
      <c r="BI60" s="4">
        <f>[60]Series!$C165</f>
        <v>2.9542781117103388E-5</v>
      </c>
      <c r="BJ60">
        <f>[61]Series!$C165</f>
        <v>3.0110859663605982E-5</v>
      </c>
      <c r="BK60" s="4">
        <f>[62]Series!$C165</f>
        <v>3.0110859663605982E-5</v>
      </c>
      <c r="BL60" s="4">
        <f>[63]Series!$C165</f>
        <v>3.0110859663605982E-5</v>
      </c>
      <c r="BM60" s="4">
        <f>[64]Series!$C165</f>
        <v>3.0110859663605982E-5</v>
      </c>
      <c r="BN60" s="4">
        <f>[65]Series!$C165</f>
        <v>3.0110859663605982E-5</v>
      </c>
      <c r="BO60" s="4">
        <f>[66]Series!$C165</f>
        <v>3.0110859663605982E-5</v>
      </c>
      <c r="BP60" s="4">
        <f>[67]Series!$C165</f>
        <v>3.0110859663605982E-5</v>
      </c>
      <c r="BQ60" s="4">
        <f>[68]Series!$C165</f>
        <v>3.0110859663605982E-5</v>
      </c>
      <c r="BR60" s="4">
        <f>[69]Series!$C165</f>
        <v>3.0110859663605982E-5</v>
      </c>
      <c r="BS60" s="4">
        <f>[70]Series!$C165</f>
        <v>3.0110859663605982E-5</v>
      </c>
      <c r="BT60" s="4">
        <f>[71]Series!$C165</f>
        <v>3.0110859663605982E-5</v>
      </c>
      <c r="BU60" s="4">
        <f>[72]Series!$C165</f>
        <v>3.0110859663605982E-5</v>
      </c>
      <c r="BV60">
        <f>[73]Series!$C165</f>
        <v>3.0110859663605982E-5</v>
      </c>
      <c r="BW60" s="4">
        <f>[74]Series!$C165</f>
        <v>3.0110859663605982E-5</v>
      </c>
      <c r="BX60" s="4">
        <f>[75]Series!$C165</f>
        <v>3.0110859663605982E-5</v>
      </c>
      <c r="BY60" s="4">
        <f>[76]Series!$C165</f>
        <v>3.0110859663605982E-5</v>
      </c>
      <c r="BZ60" s="4">
        <f>[77]Series!$C165</f>
        <v>3.0110859663605982E-5</v>
      </c>
      <c r="CA60" s="4">
        <f>[78]Series!$C165</f>
        <v>3.0110859663605982E-5</v>
      </c>
      <c r="CB60" s="4">
        <f>[79]Series!$C165</f>
        <v>3.0110859663605982E-5</v>
      </c>
      <c r="CC60" s="4">
        <f>[80]Series!$C165</f>
        <v>3.0110859663605982E-5</v>
      </c>
      <c r="CD60" s="4">
        <f>[81]Series!$C165</f>
        <v>3.0110859663605982E-5</v>
      </c>
      <c r="CE60" s="4">
        <f>[82]Series!$C165</f>
        <v>3.0110859663605982E-5</v>
      </c>
      <c r="CF60" s="4">
        <f>[83]Series!$C165</f>
        <v>3.0110859663605982E-5</v>
      </c>
      <c r="CG60" s="4">
        <f>[84]Series!$C165</f>
        <v>3.0110859663605982E-5</v>
      </c>
      <c r="CH60">
        <f>[85]Series!$C165</f>
        <v>3.0110859663605982E-5</v>
      </c>
      <c r="CI60" s="4">
        <f>[86]Series!$C165</f>
        <v>3.0110859663605982E-5</v>
      </c>
      <c r="CJ60" s="4">
        <f>[87]Series!$C165</f>
        <v>3.0110859663605982E-5</v>
      </c>
      <c r="CK60" s="4">
        <f>[88]Series!$C165</f>
        <v>3.0110859663605982E-5</v>
      </c>
      <c r="CL60" s="4">
        <f>[89]Series!$C165</f>
        <v>3.0110859663605982E-5</v>
      </c>
      <c r="CM60" s="4">
        <f>[90]Series!$C165</f>
        <v>3.0110859663605982E-5</v>
      </c>
      <c r="CN60" s="4">
        <f>[91]Series!$C165</f>
        <v>3.0110859663605982E-5</v>
      </c>
      <c r="CO60" s="4">
        <f>[92]Series!$C165</f>
        <v>3.0110859663605982E-5</v>
      </c>
      <c r="CP60" s="4">
        <f>[93]Series!$C165</f>
        <v>3.0110859663605982E-5</v>
      </c>
      <c r="CQ60" s="4">
        <f>[94]Series!$C165</f>
        <v>3.0110859663605982E-5</v>
      </c>
      <c r="CR60" s="4">
        <f>[95]Series!$C165</f>
        <v>3.0110859663605982E-5</v>
      </c>
      <c r="CS60" s="4">
        <f>[96]Series!$C165</f>
        <v>3.0110859663605982E-5</v>
      </c>
      <c r="CT60">
        <f>[97]Series!$C165</f>
        <v>3.0110859663605982E-5</v>
      </c>
      <c r="CU60" s="4">
        <f>[98]Series!$C165</f>
        <v>3.0110859663605982E-5</v>
      </c>
      <c r="CV60" s="4">
        <f>[99]Series!$C165</f>
        <v>3.0110859663605982E-5</v>
      </c>
      <c r="CW60" s="4">
        <f>[100]Series!$C165</f>
        <v>3.0110859663605982E-5</v>
      </c>
      <c r="CX60" s="4">
        <f>[101]Series!$C165</f>
        <v>3.0110859663605982E-5</v>
      </c>
      <c r="CY60" s="4">
        <f>[102]Series!$C165</f>
        <v>3.0110859663605982E-5</v>
      </c>
      <c r="CZ60" s="4">
        <f>[103]Series!$C165</f>
        <v>3.0110859663605982E-5</v>
      </c>
      <c r="DA60" s="4">
        <f>[104]Series!$C165</f>
        <v>3.0110859663605982E-5</v>
      </c>
      <c r="DB60" s="4">
        <f>[105]Series!$C165</f>
        <v>3.0110859663605982E-5</v>
      </c>
      <c r="DC60" s="4">
        <f>[106]Series!$C165</f>
        <v>3.0110859663605982E-5</v>
      </c>
      <c r="DD60" s="4">
        <f>[107]Series!$C165</f>
        <v>3.0110859663605982E-5</v>
      </c>
      <c r="DE60" s="4">
        <f>[108]Series!$C165</f>
        <v>3.0110859663605982E-5</v>
      </c>
      <c r="DF60">
        <f>[109]Series!$C165</f>
        <v>3.0110859663605982E-5</v>
      </c>
      <c r="DG60" s="4">
        <f>[110]Series!$C165</f>
        <v>3.0110859663605982E-5</v>
      </c>
      <c r="DH60" s="4">
        <f>[111]Series!$C165</f>
        <v>3.0110859663605982E-5</v>
      </c>
      <c r="DI60" s="4">
        <f>[112]Series!$C165</f>
        <v>3.0110859663605982E-5</v>
      </c>
      <c r="DJ60" s="4">
        <f>[113]Series!$C165</f>
        <v>3.0110859663605982E-5</v>
      </c>
      <c r="DK60" s="4">
        <f>[114]Series!$C165</f>
        <v>3.0110859663605982E-5</v>
      </c>
      <c r="DL60" s="4">
        <f>[115]Series!$C165</f>
        <v>3.0110859663605982E-5</v>
      </c>
      <c r="DM60" s="4">
        <f>[116]Series!$C165</f>
        <v>3.0110859663605982E-5</v>
      </c>
      <c r="DN60" s="4">
        <f>[117]Series!$C165</f>
        <v>3.0110859663605982E-5</v>
      </c>
      <c r="DO60" s="4">
        <f>[118]Series!$C165</f>
        <v>3.0110859663605982E-5</v>
      </c>
      <c r="DP60" s="4">
        <f>[119]Series!$C165</f>
        <v>3.0110859663605982E-5</v>
      </c>
      <c r="DQ60" s="4">
        <f>[120]Series!$C165</f>
        <v>3.0110859663605982E-5</v>
      </c>
      <c r="DR60">
        <f>[121]Series!$C165</f>
        <v>3.0110859663605982E-5</v>
      </c>
      <c r="DS60" s="4">
        <f>[122]Series!$C165</f>
        <v>3.0110859663605982E-5</v>
      </c>
      <c r="DT60" s="4">
        <f>[123]Series!$C165</f>
        <v>3.0110859663605982E-5</v>
      </c>
      <c r="DU60" s="4">
        <f>[124]Series!$C165</f>
        <v>3.0110859663605982E-5</v>
      </c>
      <c r="DV60" s="4">
        <f>[125]Series!$C165</f>
        <v>3.0110859663605982E-5</v>
      </c>
      <c r="DW60" s="4">
        <f>[114]Series!$C165</f>
        <v>3.0110859663605982E-5</v>
      </c>
      <c r="DX60" s="4">
        <f>[115]Series!$C165</f>
        <v>3.0110859663605982E-5</v>
      </c>
      <c r="DY60" s="4">
        <f>[116]Series!$C165</f>
        <v>3.0110859663605982E-5</v>
      </c>
      <c r="DZ60" s="4">
        <f>[126]Series!$C165</f>
        <v>3.0110859663605982E-5</v>
      </c>
      <c r="EA60" s="4">
        <f>[127]Series!$C165</f>
        <v>3.0110859663605982E-5</v>
      </c>
      <c r="EB60" s="4">
        <f>[128]Series!$C165</f>
        <v>3.0110859663605982E-5</v>
      </c>
      <c r="EC60" s="4">
        <f>[129]Series!$C165</f>
        <v>3.0110859663605982E-5</v>
      </c>
      <c r="ED60">
        <f>[130]Series!$C165</f>
        <v>3.0110859663605982E-5</v>
      </c>
      <c r="EE60" s="4">
        <f>[131]Series!$C165</f>
        <v>3.0110859663605982E-5</v>
      </c>
      <c r="EF60" s="4">
        <f>[132]Series!$C165</f>
        <v>3.0110859663605982E-5</v>
      </c>
      <c r="EG60" s="4">
        <f>[133]Series!$C165</f>
        <v>3.0110859663605982E-5</v>
      </c>
      <c r="EH60" s="4">
        <f>[134]Series!$C165</f>
        <v>3.0110859663605982E-5</v>
      </c>
      <c r="EI60" s="4">
        <f>[135]Series!$C165</f>
        <v>3.0110859663605982E-5</v>
      </c>
      <c r="EJ60" s="4">
        <f>[136]Series!$C165</f>
        <v>3.0110859663605982E-5</v>
      </c>
      <c r="EK60" s="4">
        <f>[137]Series!$C165</f>
        <v>3.0110859663605982E-5</v>
      </c>
      <c r="EL60" s="4">
        <f>[138]Series!$C165</f>
        <v>3.0110859663605982E-5</v>
      </c>
      <c r="EM60" s="4">
        <f>[139]Series!$C165</f>
        <v>3.0110859663605982E-5</v>
      </c>
      <c r="EN60" s="4">
        <f>[140]Series!$C165</f>
        <v>3.0110859663605982E-5</v>
      </c>
      <c r="EO60" s="4">
        <f>[141]Series!$C165</f>
        <v>3.0110859663605982E-5</v>
      </c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</row>
    <row r="61" spans="1:158" x14ac:dyDescent="0.3">
      <c r="A61" s="1">
        <v>41244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AL61" s="4">
        <f>[37]Series!$C166</f>
        <v>3.1249440880416964E-5</v>
      </c>
      <c r="AM61" s="4">
        <f>[38]Series!$C166</f>
        <v>3.2868964296334959E-5</v>
      </c>
      <c r="AN61" s="4">
        <f>[39]Series!$C166</f>
        <v>3.2864013726760833E-5</v>
      </c>
      <c r="AO61" s="4">
        <f>[40]Series!$C166</f>
        <v>3.3380119622561276E-5</v>
      </c>
      <c r="AP61" s="4">
        <f>[41]Series!$C166</f>
        <v>3.3348389634122912E-5</v>
      </c>
      <c r="AQ61" s="4">
        <f>[42]Series!$C166</f>
        <v>3.359053323422752E-5</v>
      </c>
      <c r="AR61" s="4">
        <f>[43]Series!$C166</f>
        <v>3.3490799488492315E-5</v>
      </c>
      <c r="AS61" s="4">
        <f>[44]Series!$C166</f>
        <v>3.2716413295783878E-5</v>
      </c>
      <c r="AT61" s="4">
        <f>[45]Series!$C166</f>
        <v>3.2880398919486268E-5</v>
      </c>
      <c r="AU61" s="4">
        <f>[46]Series!$C166</f>
        <v>3.2170991359088684E-5</v>
      </c>
      <c r="AV61" s="4">
        <f>[47]Series!$C166</f>
        <v>3.1072350562465887E-5</v>
      </c>
      <c r="AW61" s="4">
        <f>[48]Series!$C166</f>
        <v>3.0795628364059393E-5</v>
      </c>
      <c r="AX61">
        <f>[49]Series!$C166</f>
        <v>2.9932279881270579E-5</v>
      </c>
      <c r="AY61" s="4">
        <f>[50]Series!$C166</f>
        <v>2.9964018112019683E-5</v>
      </c>
      <c r="AZ61" s="4">
        <f>[51]Series!$C166</f>
        <v>2.9879456690681745E-5</v>
      </c>
      <c r="BA61" s="4">
        <f>[52]Series!$C166</f>
        <v>2.9859591586155849E-5</v>
      </c>
      <c r="BB61" s="4">
        <f>[53]Series!$C166</f>
        <v>2.9836011467416626E-5</v>
      </c>
      <c r="BC61" s="4">
        <f>[54]Series!$C166</f>
        <v>2.9882017354355677E-5</v>
      </c>
      <c r="BD61" s="4">
        <f>[55]Series!$C166</f>
        <v>2.9817335867582596E-5</v>
      </c>
      <c r="BE61" s="4">
        <f>[56]Series!$C166</f>
        <v>2.9760533067876647E-5</v>
      </c>
      <c r="BF61" s="4">
        <f>[57]Series!$C166</f>
        <v>2.9715189174638773E-5</v>
      </c>
      <c r="BG61" s="4">
        <f>[58]Series!$C166</f>
        <v>2.9630777382540606E-5</v>
      </c>
      <c r="BH61" s="4">
        <f>[59]Series!$C166</f>
        <v>2.9566094807960478E-5</v>
      </c>
      <c r="BI61" s="4">
        <f>[60]Series!$C166</f>
        <v>2.9510841668751154E-5</v>
      </c>
      <c r="BJ61">
        <f>[61]Series!$C166</f>
        <v>3.190381914181425E-5</v>
      </c>
      <c r="BK61" s="4">
        <f>[62]Series!$C166</f>
        <v>3.190381914181425E-5</v>
      </c>
      <c r="BL61" s="4">
        <f>[63]Series!$C166</f>
        <v>3.190381914181425E-5</v>
      </c>
      <c r="BM61" s="4">
        <f>[64]Series!$C166</f>
        <v>3.190381914181425E-5</v>
      </c>
      <c r="BN61" s="4">
        <f>[65]Series!$C166</f>
        <v>3.190381914181425E-5</v>
      </c>
      <c r="BO61" s="4">
        <f>[66]Series!$C166</f>
        <v>3.190381914181425E-5</v>
      </c>
      <c r="BP61" s="4">
        <f>[67]Series!$C166</f>
        <v>3.190381914181425E-5</v>
      </c>
      <c r="BQ61" s="4">
        <f>[68]Series!$C166</f>
        <v>3.190381914181425E-5</v>
      </c>
      <c r="BR61" s="4">
        <f>[69]Series!$C166</f>
        <v>3.190381914181425E-5</v>
      </c>
      <c r="BS61" s="4">
        <f>[70]Series!$C166</f>
        <v>3.190381914181425E-5</v>
      </c>
      <c r="BT61" s="4">
        <f>[71]Series!$C166</f>
        <v>3.190381914181425E-5</v>
      </c>
      <c r="BU61" s="4">
        <f>[72]Series!$C166</f>
        <v>3.190381914181425E-5</v>
      </c>
      <c r="BV61">
        <f>[73]Series!$C166</f>
        <v>3.190381914181425E-5</v>
      </c>
      <c r="BW61" s="4">
        <f>[74]Series!$C166</f>
        <v>3.190381914181425E-5</v>
      </c>
      <c r="BX61" s="4">
        <f>[75]Series!$C166</f>
        <v>3.190381914181425E-5</v>
      </c>
      <c r="BY61" s="4">
        <f>[76]Series!$C166</f>
        <v>3.190381914181425E-5</v>
      </c>
      <c r="BZ61" s="4">
        <f>[77]Series!$C166</f>
        <v>3.190381914181425E-5</v>
      </c>
      <c r="CA61" s="4">
        <f>[78]Series!$C166</f>
        <v>3.190381914181425E-5</v>
      </c>
      <c r="CB61" s="4">
        <f>[79]Series!$C166</f>
        <v>3.190381914181425E-5</v>
      </c>
      <c r="CC61" s="4">
        <f>[80]Series!$C166</f>
        <v>3.190381914181425E-5</v>
      </c>
      <c r="CD61" s="4">
        <f>[81]Series!$C166</f>
        <v>3.190381914181425E-5</v>
      </c>
      <c r="CE61" s="4">
        <f>[82]Series!$C166</f>
        <v>3.190381914181425E-5</v>
      </c>
      <c r="CF61" s="4">
        <f>[83]Series!$C166</f>
        <v>3.190381914181425E-5</v>
      </c>
      <c r="CG61" s="4">
        <f>[84]Series!$C166</f>
        <v>3.190381914181425E-5</v>
      </c>
      <c r="CH61">
        <f>[85]Series!$C166</f>
        <v>3.190381914181425E-5</v>
      </c>
      <c r="CI61" s="4">
        <f>[86]Series!$C166</f>
        <v>3.190381914181425E-5</v>
      </c>
      <c r="CJ61" s="4">
        <f>[87]Series!$C166</f>
        <v>3.190381914181425E-5</v>
      </c>
      <c r="CK61" s="4">
        <f>[88]Series!$C166</f>
        <v>3.190381914181425E-5</v>
      </c>
      <c r="CL61" s="4">
        <f>[89]Series!$C166</f>
        <v>3.190381914181425E-5</v>
      </c>
      <c r="CM61" s="4">
        <f>[90]Series!$C166</f>
        <v>3.190381914181425E-5</v>
      </c>
      <c r="CN61" s="4">
        <f>[91]Series!$C166</f>
        <v>3.190381914181425E-5</v>
      </c>
      <c r="CO61" s="4">
        <f>[92]Series!$C166</f>
        <v>3.190381914181425E-5</v>
      </c>
      <c r="CP61" s="4">
        <f>[93]Series!$C166</f>
        <v>3.190381914181425E-5</v>
      </c>
      <c r="CQ61" s="4">
        <f>[94]Series!$C166</f>
        <v>3.190381914181425E-5</v>
      </c>
      <c r="CR61" s="4">
        <f>[95]Series!$C166</f>
        <v>3.190381914181425E-5</v>
      </c>
      <c r="CS61" s="4">
        <f>[96]Series!$C166</f>
        <v>3.190381914181425E-5</v>
      </c>
      <c r="CT61">
        <f>[97]Series!$C166</f>
        <v>3.190381914181425E-5</v>
      </c>
      <c r="CU61" s="4">
        <f>[98]Series!$C166</f>
        <v>3.190381914181425E-5</v>
      </c>
      <c r="CV61" s="4">
        <f>[99]Series!$C166</f>
        <v>3.190381914181425E-5</v>
      </c>
      <c r="CW61" s="4">
        <f>[100]Series!$C166</f>
        <v>3.190381914181425E-5</v>
      </c>
      <c r="CX61" s="4">
        <f>[101]Series!$C166</f>
        <v>3.190381914181425E-5</v>
      </c>
      <c r="CY61" s="4">
        <f>[102]Series!$C166</f>
        <v>3.190381914181425E-5</v>
      </c>
      <c r="CZ61" s="4">
        <f>[103]Series!$C166</f>
        <v>3.190381914181425E-5</v>
      </c>
      <c r="DA61" s="4">
        <f>[104]Series!$C166</f>
        <v>3.190381914181425E-5</v>
      </c>
      <c r="DB61" s="4">
        <f>[105]Series!$C166</f>
        <v>3.190381914181425E-5</v>
      </c>
      <c r="DC61" s="4">
        <f>[106]Series!$C166</f>
        <v>3.190381914181425E-5</v>
      </c>
      <c r="DD61" s="4">
        <f>[107]Series!$C166</f>
        <v>3.190381914181425E-5</v>
      </c>
      <c r="DE61" s="4">
        <f>[108]Series!$C166</f>
        <v>3.190381914181425E-5</v>
      </c>
      <c r="DF61">
        <f>[109]Series!$C166</f>
        <v>3.190381914181425E-5</v>
      </c>
      <c r="DG61" s="4">
        <f>[110]Series!$C166</f>
        <v>3.190381914181425E-5</v>
      </c>
      <c r="DH61" s="4">
        <f>[111]Series!$C166</f>
        <v>3.190381914181425E-5</v>
      </c>
      <c r="DI61" s="4">
        <f>[112]Series!$C166</f>
        <v>3.190381914181425E-5</v>
      </c>
      <c r="DJ61" s="4">
        <f>[113]Series!$C166</f>
        <v>3.190381914181425E-5</v>
      </c>
      <c r="DK61" s="4">
        <f>[114]Series!$C166</f>
        <v>3.190381914181425E-5</v>
      </c>
      <c r="DL61" s="4">
        <f>[115]Series!$C166</f>
        <v>3.190381914181425E-5</v>
      </c>
      <c r="DM61" s="4">
        <f>[116]Series!$C166</f>
        <v>3.190381914181425E-5</v>
      </c>
      <c r="DN61" s="4">
        <f>[117]Series!$C166</f>
        <v>3.190381914181425E-5</v>
      </c>
      <c r="DO61" s="4">
        <f>[118]Series!$C166</f>
        <v>3.190381914181425E-5</v>
      </c>
      <c r="DP61" s="4">
        <f>[119]Series!$C166</f>
        <v>3.190381914181425E-5</v>
      </c>
      <c r="DQ61" s="4">
        <f>[120]Series!$C166</f>
        <v>3.190381914181425E-5</v>
      </c>
      <c r="DR61">
        <f>[121]Series!$C166</f>
        <v>3.190381914181425E-5</v>
      </c>
      <c r="DS61" s="4">
        <f>[122]Series!$C166</f>
        <v>3.190381914181425E-5</v>
      </c>
      <c r="DT61" s="4">
        <f>[123]Series!$C166</f>
        <v>3.190381914181425E-5</v>
      </c>
      <c r="DU61" s="4">
        <f>[124]Series!$C166</f>
        <v>3.190381914181425E-5</v>
      </c>
      <c r="DV61" s="4">
        <f>[125]Series!$C166</f>
        <v>3.190381914181425E-5</v>
      </c>
      <c r="DW61" s="4">
        <f>[114]Series!$C166</f>
        <v>3.190381914181425E-5</v>
      </c>
      <c r="DX61" s="4">
        <f>[115]Series!$C166</f>
        <v>3.190381914181425E-5</v>
      </c>
      <c r="DY61" s="4">
        <f>[116]Series!$C166</f>
        <v>3.190381914181425E-5</v>
      </c>
      <c r="DZ61" s="4">
        <f>[126]Series!$C166</f>
        <v>3.190381914181425E-5</v>
      </c>
      <c r="EA61" s="4">
        <f>[127]Series!$C166</f>
        <v>3.190381914181425E-5</v>
      </c>
      <c r="EB61" s="4">
        <f>[128]Series!$C166</f>
        <v>3.190381914181425E-5</v>
      </c>
      <c r="EC61" s="4">
        <f>[129]Series!$C166</f>
        <v>3.190381914181425E-5</v>
      </c>
      <c r="ED61">
        <f>[130]Series!$C166</f>
        <v>3.190381914181425E-5</v>
      </c>
      <c r="EE61" s="4">
        <f>[131]Series!$C166</f>
        <v>3.190381914181425E-5</v>
      </c>
      <c r="EF61" s="4">
        <f>[132]Series!$C166</f>
        <v>3.190381914181425E-5</v>
      </c>
      <c r="EG61" s="4">
        <f>[133]Series!$C166</f>
        <v>3.190381914181425E-5</v>
      </c>
      <c r="EH61" s="4">
        <f>[134]Series!$C166</f>
        <v>3.190381914181425E-5</v>
      </c>
      <c r="EI61" s="4">
        <f>[135]Series!$C166</f>
        <v>3.190381914181425E-5</v>
      </c>
      <c r="EJ61" s="4">
        <f>[136]Series!$C166</f>
        <v>3.190381914181425E-5</v>
      </c>
      <c r="EK61" s="4">
        <f>[137]Series!$C166</f>
        <v>3.190381914181425E-5</v>
      </c>
      <c r="EL61" s="4">
        <f>[138]Series!$C166</f>
        <v>3.190381914181425E-5</v>
      </c>
      <c r="EM61" s="4">
        <f>[139]Series!$C166</f>
        <v>3.190381914181425E-5</v>
      </c>
      <c r="EN61" s="4">
        <f>[140]Series!$C166</f>
        <v>3.190381914181425E-5</v>
      </c>
      <c r="EO61" s="4">
        <f>[141]Series!$C166</f>
        <v>3.190381914181425E-5</v>
      </c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</row>
    <row r="62" spans="1:158" x14ac:dyDescent="0.3">
      <c r="A62" s="1">
        <v>41275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AX62">
        <f>[49]Series!$C167</f>
        <v>2.9978571025630392E-5</v>
      </c>
      <c r="AY62" s="4">
        <f>[50]Series!$C167</f>
        <v>3.0013816442409246E-5</v>
      </c>
      <c r="AZ62" s="4">
        <f>[51]Series!$C167</f>
        <v>2.9945297700716792E-5</v>
      </c>
      <c r="BA62" s="4">
        <f>[52]Series!$C167</f>
        <v>2.993464118336252E-5</v>
      </c>
      <c r="BB62" s="4">
        <f>[53]Series!$C167</f>
        <v>2.9919306623687662E-5</v>
      </c>
      <c r="BC62" s="4">
        <f>[54]Series!$C167</f>
        <v>2.9957928445250461E-5</v>
      </c>
      <c r="BD62" s="4">
        <f>[55]Series!$C167</f>
        <v>2.9899195550082603E-5</v>
      </c>
      <c r="BE62" s="4">
        <f>[56]Series!$C167</f>
        <v>2.9422413589615224E-5</v>
      </c>
      <c r="BF62" s="4">
        <f>[57]Series!$C167</f>
        <v>2.936378111374883E-5</v>
      </c>
      <c r="BG62" s="4">
        <f>[58]Series!$C167</f>
        <v>2.9267782620880824E-5</v>
      </c>
      <c r="BH62" s="4">
        <f>[59]Series!$C167</f>
        <v>2.9183780239447878E-5</v>
      </c>
      <c r="BI62" s="4">
        <f>[60]Series!$C167</f>
        <v>2.9137400983839817E-5</v>
      </c>
      <c r="BJ62" s="3">
        <f>[61]Series!$C167</f>
        <v>3.0742062071876683E-5</v>
      </c>
      <c r="BK62" s="4">
        <f>[62]Series!$C167</f>
        <v>3.0949349057090853E-5</v>
      </c>
      <c r="BL62" s="4">
        <f>[63]Series!$C167</f>
        <v>3.0969576537073814E-5</v>
      </c>
      <c r="BM62" s="4">
        <f>[64]Series!$C167</f>
        <v>3.1022345614708594E-5</v>
      </c>
      <c r="BN62" s="4">
        <f>[65]Series!$C167</f>
        <v>3.082380670376319E-5</v>
      </c>
      <c r="BO62" s="4">
        <f>[66]Series!$C167</f>
        <v>3.1024246972212273E-5</v>
      </c>
      <c r="BP62" s="4">
        <f>[67]Series!$C167</f>
        <v>3.1028492370964999E-5</v>
      </c>
      <c r="BQ62" s="4">
        <f>[68]Series!$C167</f>
        <v>3.1037838185155372E-5</v>
      </c>
      <c r="BR62" s="4">
        <f>[69]Series!$C167</f>
        <v>3.1034880104820356E-5</v>
      </c>
      <c r="BS62" s="4">
        <f>[70]Series!$C167</f>
        <v>3.1048413556057067E-5</v>
      </c>
      <c r="BT62" s="4">
        <f>[71]Series!$C167</f>
        <v>3.1016799624833154E-5</v>
      </c>
      <c r="BU62" s="4">
        <f>[72]Series!$C167</f>
        <v>3.1027623318271678E-5</v>
      </c>
      <c r="BV62">
        <f>[73]Series!$C167</f>
        <v>3.0710041278433012E-5</v>
      </c>
      <c r="BW62" s="4">
        <f>[74]Series!$C167</f>
        <v>3.0710041278433012E-5</v>
      </c>
      <c r="BX62" s="4">
        <f>[75]Series!$C167</f>
        <v>3.0710041278433012E-5</v>
      </c>
      <c r="BY62" s="4">
        <f>[76]Series!$C167</f>
        <v>3.0710041278433012E-5</v>
      </c>
      <c r="BZ62" s="4">
        <f>[77]Series!$C167</f>
        <v>3.0710041278433012E-5</v>
      </c>
      <c r="CA62" s="4">
        <f>[78]Series!$C167</f>
        <v>3.0710041278433012E-5</v>
      </c>
      <c r="CB62" s="4">
        <f>[79]Series!$C167</f>
        <v>3.0710041278433012E-5</v>
      </c>
      <c r="CC62" s="4">
        <f>[80]Series!$C167</f>
        <v>3.0710041278433012E-5</v>
      </c>
      <c r="CD62" s="4">
        <f>[81]Series!$C167</f>
        <v>3.0710041278433012E-5</v>
      </c>
      <c r="CE62" s="4">
        <f>[82]Series!$C167</f>
        <v>3.0710041278433012E-5</v>
      </c>
      <c r="CF62" s="4">
        <f>[83]Series!$C167</f>
        <v>3.0710041278433012E-5</v>
      </c>
      <c r="CG62" s="4">
        <f>[84]Series!$C167</f>
        <v>3.0710041278433012E-5</v>
      </c>
      <c r="CH62">
        <f>[85]Series!$C167</f>
        <v>3.0710041278433012E-5</v>
      </c>
      <c r="CI62" s="4">
        <f>[86]Series!$C167</f>
        <v>3.0710041278433012E-5</v>
      </c>
      <c r="CJ62" s="4">
        <f>[87]Series!$C167</f>
        <v>3.0710041278433012E-5</v>
      </c>
      <c r="CK62" s="4">
        <f>[88]Series!$C167</f>
        <v>3.0710041278433012E-5</v>
      </c>
      <c r="CL62" s="4">
        <f>[89]Series!$C167</f>
        <v>3.0710041278433012E-5</v>
      </c>
      <c r="CM62" s="4">
        <f>[90]Series!$C167</f>
        <v>3.0710041278433012E-5</v>
      </c>
      <c r="CN62" s="4">
        <f>[91]Series!$C167</f>
        <v>3.0710041278433012E-5</v>
      </c>
      <c r="CO62" s="4">
        <f>[92]Series!$C167</f>
        <v>3.0710041278433012E-5</v>
      </c>
      <c r="CP62" s="4">
        <f>[93]Series!$C167</f>
        <v>3.0710041278433012E-5</v>
      </c>
      <c r="CQ62" s="4">
        <f>[94]Series!$C167</f>
        <v>3.0710041278433012E-5</v>
      </c>
      <c r="CR62" s="4">
        <f>[95]Series!$C167</f>
        <v>3.0710041278433012E-5</v>
      </c>
      <c r="CS62" s="4">
        <f>[96]Series!$C167</f>
        <v>3.0710041278433012E-5</v>
      </c>
      <c r="CT62">
        <f>[97]Series!$C167</f>
        <v>3.0710041278433012E-5</v>
      </c>
      <c r="CU62" s="4">
        <f>[98]Series!$C167</f>
        <v>3.0710041278433012E-5</v>
      </c>
      <c r="CV62" s="4">
        <f>[99]Series!$C167</f>
        <v>3.0710041278433012E-5</v>
      </c>
      <c r="CW62" s="4">
        <f>[100]Series!$C167</f>
        <v>3.0710041278433012E-5</v>
      </c>
      <c r="CX62" s="4">
        <f>[101]Series!$C167</f>
        <v>3.0710041278433012E-5</v>
      </c>
      <c r="CY62" s="4">
        <f>[102]Series!$C167</f>
        <v>3.0710041278433012E-5</v>
      </c>
      <c r="CZ62" s="4">
        <f>[103]Series!$C167</f>
        <v>3.0710041278433012E-5</v>
      </c>
      <c r="DA62" s="4">
        <f>[104]Series!$C167</f>
        <v>3.0710041278433012E-5</v>
      </c>
      <c r="DB62" s="4">
        <f>[105]Series!$C167</f>
        <v>3.0710041278433012E-5</v>
      </c>
      <c r="DC62" s="4">
        <f>[106]Series!$C167</f>
        <v>3.0710041278433012E-5</v>
      </c>
      <c r="DD62" s="4">
        <f>[107]Series!$C167</f>
        <v>3.0710041278433012E-5</v>
      </c>
      <c r="DE62" s="4">
        <f>[108]Series!$C167</f>
        <v>3.0710041278433012E-5</v>
      </c>
      <c r="DF62">
        <f>[109]Series!$C167</f>
        <v>3.0710041278433012E-5</v>
      </c>
      <c r="DG62" s="4">
        <f>[110]Series!$C167</f>
        <v>3.0710041278433012E-5</v>
      </c>
      <c r="DH62" s="4">
        <f>[111]Series!$C167</f>
        <v>3.0710041278433012E-5</v>
      </c>
      <c r="DI62" s="4">
        <f>[112]Series!$C167</f>
        <v>3.0710041278433012E-5</v>
      </c>
      <c r="DJ62" s="4">
        <f>[113]Series!$C167</f>
        <v>3.0710041278433012E-5</v>
      </c>
      <c r="DK62" s="4">
        <f>[114]Series!$C167</f>
        <v>3.0710041278433012E-5</v>
      </c>
      <c r="DL62" s="4">
        <f>[115]Series!$C167</f>
        <v>3.0710041278433012E-5</v>
      </c>
      <c r="DM62" s="4">
        <f>[116]Series!$C167</f>
        <v>3.0710041278433012E-5</v>
      </c>
      <c r="DN62" s="4">
        <f>[117]Series!$C167</f>
        <v>3.0710041278433012E-5</v>
      </c>
      <c r="DO62" s="4">
        <f>[118]Series!$C167</f>
        <v>3.0710041278433012E-5</v>
      </c>
      <c r="DP62" s="4">
        <f>[119]Series!$C167</f>
        <v>3.0710041278433012E-5</v>
      </c>
      <c r="DQ62" s="4">
        <f>[120]Series!$C167</f>
        <v>3.0710041278433012E-5</v>
      </c>
      <c r="DR62">
        <f>[121]Series!$C167</f>
        <v>3.0710041278433012E-5</v>
      </c>
      <c r="DS62" s="4">
        <f>[122]Series!$C167</f>
        <v>3.0710041278433012E-5</v>
      </c>
      <c r="DT62" s="4">
        <f>[123]Series!$C167</f>
        <v>3.0710041278433012E-5</v>
      </c>
      <c r="DU62" s="4">
        <f>[124]Series!$C167</f>
        <v>3.0710041278433012E-5</v>
      </c>
      <c r="DV62" s="4">
        <f>[125]Series!$C167</f>
        <v>3.0710041278433012E-5</v>
      </c>
      <c r="DW62" s="4">
        <f>[114]Series!$C167</f>
        <v>3.0710041278433012E-5</v>
      </c>
      <c r="DX62" s="4">
        <f>[115]Series!$C167</f>
        <v>3.0710041278433012E-5</v>
      </c>
      <c r="DY62" s="4">
        <f>[116]Series!$C167</f>
        <v>3.0710041278433012E-5</v>
      </c>
      <c r="DZ62" s="4">
        <f>[126]Series!$C167</f>
        <v>3.0710041278433012E-5</v>
      </c>
      <c r="EA62" s="4">
        <f>[127]Series!$C167</f>
        <v>3.0710041278433012E-5</v>
      </c>
      <c r="EB62" s="4">
        <f>[128]Series!$C167</f>
        <v>3.0710041278433012E-5</v>
      </c>
      <c r="EC62" s="4">
        <f>[129]Series!$C167</f>
        <v>3.0710041278433012E-5</v>
      </c>
      <c r="ED62">
        <f>[130]Series!$C167</f>
        <v>3.0710041278433012E-5</v>
      </c>
      <c r="EE62" s="4">
        <f>[131]Series!$C167</f>
        <v>3.0710041278433012E-5</v>
      </c>
      <c r="EF62" s="4">
        <f>[132]Series!$C167</f>
        <v>3.0710041278433012E-5</v>
      </c>
      <c r="EG62" s="4">
        <f>[133]Series!$C167</f>
        <v>3.0710041278433012E-5</v>
      </c>
      <c r="EH62" s="4">
        <f>[134]Series!$C167</f>
        <v>3.0710041278433012E-5</v>
      </c>
      <c r="EI62" s="4">
        <f>[135]Series!$C167</f>
        <v>3.0710041278433012E-5</v>
      </c>
      <c r="EJ62" s="4">
        <f>[136]Series!$C167</f>
        <v>3.0710041278433012E-5</v>
      </c>
      <c r="EK62" s="4">
        <f>[137]Series!$C167</f>
        <v>3.0710041278433012E-5</v>
      </c>
      <c r="EL62" s="4">
        <f>[138]Series!$C167</f>
        <v>3.0710041278433012E-5</v>
      </c>
      <c r="EM62" s="4">
        <f>[139]Series!$C167</f>
        <v>3.0710041278433012E-5</v>
      </c>
      <c r="EN62" s="4">
        <f>[140]Series!$C167</f>
        <v>3.0710041278433012E-5</v>
      </c>
      <c r="EO62" s="4">
        <f>[141]Series!$C167</f>
        <v>3.0710041278433012E-5</v>
      </c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</row>
    <row r="63" spans="1:158" x14ac:dyDescent="0.3">
      <c r="A63" s="1">
        <v>41306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AX63">
        <f>[49]Series!$C168</f>
        <v>3.0004357386163184E-5</v>
      </c>
      <c r="AY63" s="4">
        <f>[50]Series!$C168</f>
        <v>3.0032064983108141E-5</v>
      </c>
      <c r="AZ63" s="4">
        <f>[51]Series!$C168</f>
        <v>2.9251717133008814E-5</v>
      </c>
      <c r="BA63" s="4">
        <f>[52]Series!$C168</f>
        <v>2.9264248745489179E-5</v>
      </c>
      <c r="BB63" s="4">
        <f>[53]Series!$C168</f>
        <v>2.9249708335351556E-5</v>
      </c>
      <c r="BC63" s="4">
        <f>[54]Series!$C168</f>
        <v>2.9306655116256318E-5</v>
      </c>
      <c r="BD63" s="4">
        <f>[55]Series!$C168</f>
        <v>2.9250411863369689E-5</v>
      </c>
      <c r="BE63" s="4">
        <f>[56]Series!$C168</f>
        <v>2.7474569241537914E-5</v>
      </c>
      <c r="BF63" s="4">
        <f>[57]Series!$C168</f>
        <v>2.7413942798203524E-5</v>
      </c>
      <c r="BG63" s="4">
        <f>[58]Series!$C168</f>
        <v>2.7295034966527038E-5</v>
      </c>
      <c r="BH63" s="4">
        <f>[59]Series!$C168</f>
        <v>2.7204862300791344E-5</v>
      </c>
      <c r="BI63" s="4">
        <f>[60]Series!$C168</f>
        <v>2.7115621866648281E-5</v>
      </c>
      <c r="BJ63">
        <f>[61]Series!$C168</f>
        <v>3.0390281987988927E-5</v>
      </c>
      <c r="BK63" s="4">
        <f>[62]Series!$C168</f>
        <v>3.0151449128764998E-5</v>
      </c>
      <c r="BL63" s="4">
        <f>[63]Series!$C168</f>
        <v>3.0282375358908454E-5</v>
      </c>
      <c r="BM63" s="4">
        <f>[64]Series!$C168</f>
        <v>3.0384099553515817E-5</v>
      </c>
      <c r="BN63" s="4">
        <f>[65]Series!$C168</f>
        <v>3.0393100163013875E-5</v>
      </c>
      <c r="BO63" s="4">
        <f>[66]Series!$C168</f>
        <v>3.0401559777606459E-5</v>
      </c>
      <c r="BP63" s="4">
        <f>[67]Series!$C168</f>
        <v>3.0437999810680746E-5</v>
      </c>
      <c r="BQ63" s="4">
        <f>[68]Series!$C168</f>
        <v>3.0456597924845806E-5</v>
      </c>
      <c r="BR63" s="4">
        <f>[69]Series!$C168</f>
        <v>3.0491362174809755E-5</v>
      </c>
      <c r="BS63" s="4">
        <f>[70]Series!$C168</f>
        <v>3.0507729452920455E-5</v>
      </c>
      <c r="BT63" s="4">
        <f>[71]Series!$C168</f>
        <v>3.0478702577415878E-5</v>
      </c>
      <c r="BU63" s="4">
        <f>[72]Series!$C168</f>
        <v>3.049738212690097E-5</v>
      </c>
      <c r="BV63">
        <f>[73]Series!$C168</f>
        <v>2.9753823422507941E-5</v>
      </c>
      <c r="BW63" s="4">
        <f>[74]Series!$C168</f>
        <v>2.9753823422507941E-5</v>
      </c>
      <c r="BX63" s="4">
        <f>[75]Series!$C168</f>
        <v>2.9753823422507941E-5</v>
      </c>
      <c r="BY63" s="4">
        <f>[76]Series!$C168</f>
        <v>2.9753823422507941E-5</v>
      </c>
      <c r="BZ63" s="4">
        <f>[77]Series!$C168</f>
        <v>2.9753823422507941E-5</v>
      </c>
      <c r="CA63" s="4">
        <f>[78]Series!$C168</f>
        <v>2.9753823422507941E-5</v>
      </c>
      <c r="CB63" s="4">
        <f>[79]Series!$C168</f>
        <v>2.9753823422507941E-5</v>
      </c>
      <c r="CC63" s="4">
        <f>[80]Series!$C168</f>
        <v>2.9753823422507941E-5</v>
      </c>
      <c r="CD63" s="4">
        <f>[81]Series!$C168</f>
        <v>2.9753823422507941E-5</v>
      </c>
      <c r="CE63" s="4">
        <f>[82]Series!$C168</f>
        <v>2.9753823422507941E-5</v>
      </c>
      <c r="CF63" s="4">
        <f>[83]Series!$C168</f>
        <v>2.9753823422507941E-5</v>
      </c>
      <c r="CG63" s="4">
        <f>[84]Series!$C168</f>
        <v>2.9753823422507941E-5</v>
      </c>
      <c r="CH63">
        <f>[85]Series!$C168</f>
        <v>2.9753823422507941E-5</v>
      </c>
      <c r="CI63" s="4">
        <f>[86]Series!$C168</f>
        <v>2.9753823422507941E-5</v>
      </c>
      <c r="CJ63" s="4">
        <f>[87]Series!$C168</f>
        <v>2.9753823422507941E-5</v>
      </c>
      <c r="CK63" s="4">
        <f>[88]Series!$C168</f>
        <v>2.9753823422507941E-5</v>
      </c>
      <c r="CL63" s="4">
        <f>[89]Series!$C168</f>
        <v>2.9753823422507941E-5</v>
      </c>
      <c r="CM63" s="4">
        <f>[90]Series!$C168</f>
        <v>2.9753823422507941E-5</v>
      </c>
      <c r="CN63" s="4">
        <f>[91]Series!$C168</f>
        <v>2.9753823422507941E-5</v>
      </c>
      <c r="CO63" s="4">
        <f>[92]Series!$C168</f>
        <v>2.9753823422507941E-5</v>
      </c>
      <c r="CP63" s="4">
        <f>[93]Series!$C168</f>
        <v>2.9753823422507941E-5</v>
      </c>
      <c r="CQ63" s="4">
        <f>[94]Series!$C168</f>
        <v>2.9753823422507941E-5</v>
      </c>
      <c r="CR63" s="4">
        <f>[95]Series!$C168</f>
        <v>2.9753823422507941E-5</v>
      </c>
      <c r="CS63" s="4">
        <f>[96]Series!$C168</f>
        <v>2.9753823422507941E-5</v>
      </c>
      <c r="CT63">
        <f>[97]Series!$C168</f>
        <v>2.9753823422507941E-5</v>
      </c>
      <c r="CU63" s="4">
        <f>[98]Series!$C168</f>
        <v>2.9753823422507941E-5</v>
      </c>
      <c r="CV63" s="4">
        <f>[99]Series!$C168</f>
        <v>2.9753823422507941E-5</v>
      </c>
      <c r="CW63" s="4">
        <f>[100]Series!$C168</f>
        <v>2.9753823422507941E-5</v>
      </c>
      <c r="CX63" s="4">
        <f>[101]Series!$C168</f>
        <v>2.9753823422507941E-5</v>
      </c>
      <c r="CY63" s="4">
        <f>[102]Series!$C168</f>
        <v>2.9753823422507941E-5</v>
      </c>
      <c r="CZ63" s="4">
        <f>[103]Series!$C168</f>
        <v>2.9753823422507941E-5</v>
      </c>
      <c r="DA63" s="4">
        <f>[104]Series!$C168</f>
        <v>2.9753823422507941E-5</v>
      </c>
      <c r="DB63" s="4">
        <f>[105]Series!$C168</f>
        <v>2.9753823422507941E-5</v>
      </c>
      <c r="DC63" s="4">
        <f>[106]Series!$C168</f>
        <v>2.9753823422507941E-5</v>
      </c>
      <c r="DD63" s="4">
        <f>[107]Series!$C168</f>
        <v>2.9753823422507941E-5</v>
      </c>
      <c r="DE63" s="4">
        <f>[108]Series!$C168</f>
        <v>2.9753823422507941E-5</v>
      </c>
      <c r="DF63">
        <f>[109]Series!$C168</f>
        <v>2.9753823422507941E-5</v>
      </c>
      <c r="DG63" s="4">
        <f>[110]Series!$C168</f>
        <v>2.9753823422507941E-5</v>
      </c>
      <c r="DH63" s="4">
        <f>[111]Series!$C168</f>
        <v>2.9753823422507941E-5</v>
      </c>
      <c r="DI63" s="4">
        <f>[112]Series!$C168</f>
        <v>2.9753823422507941E-5</v>
      </c>
      <c r="DJ63" s="4">
        <f>[113]Series!$C168</f>
        <v>2.9753823422507941E-5</v>
      </c>
      <c r="DK63" s="4">
        <f>[114]Series!$C168</f>
        <v>2.9753823422507941E-5</v>
      </c>
      <c r="DL63" s="4">
        <f>[115]Series!$C168</f>
        <v>2.9753823422507941E-5</v>
      </c>
      <c r="DM63" s="4">
        <f>[116]Series!$C168</f>
        <v>2.9753823422507941E-5</v>
      </c>
      <c r="DN63" s="4">
        <f>[117]Series!$C168</f>
        <v>2.9753823422507941E-5</v>
      </c>
      <c r="DO63" s="4">
        <f>[118]Series!$C168</f>
        <v>2.9753823422507941E-5</v>
      </c>
      <c r="DP63" s="4">
        <f>[119]Series!$C168</f>
        <v>2.9753823422507941E-5</v>
      </c>
      <c r="DQ63" s="4">
        <f>[120]Series!$C168</f>
        <v>2.9753823422507941E-5</v>
      </c>
      <c r="DR63">
        <f>[121]Series!$C168</f>
        <v>2.9753823422507941E-5</v>
      </c>
      <c r="DS63" s="4">
        <f>[122]Series!$C168</f>
        <v>2.9753823422507941E-5</v>
      </c>
      <c r="DT63" s="4">
        <f>[123]Series!$C168</f>
        <v>2.9753823422507941E-5</v>
      </c>
      <c r="DU63" s="4">
        <f>[124]Series!$C168</f>
        <v>2.9753823422507941E-5</v>
      </c>
      <c r="DV63" s="4">
        <f>[125]Series!$C168</f>
        <v>2.9753823422507941E-5</v>
      </c>
      <c r="DW63" s="4">
        <f>[114]Series!$C168</f>
        <v>2.9753823422507941E-5</v>
      </c>
      <c r="DX63" s="4">
        <f>[115]Series!$C168</f>
        <v>2.9753823422507941E-5</v>
      </c>
      <c r="DY63" s="4">
        <f>[116]Series!$C168</f>
        <v>2.9753823422507941E-5</v>
      </c>
      <c r="DZ63" s="4">
        <f>[126]Series!$C168</f>
        <v>2.9753823422507941E-5</v>
      </c>
      <c r="EA63" s="4">
        <f>[127]Series!$C168</f>
        <v>2.9753823422507941E-5</v>
      </c>
      <c r="EB63" s="4">
        <f>[128]Series!$C168</f>
        <v>2.9753823422507941E-5</v>
      </c>
      <c r="EC63" s="4">
        <f>[129]Series!$C168</f>
        <v>2.9753823422507941E-5</v>
      </c>
      <c r="ED63">
        <f>[130]Series!$C168</f>
        <v>2.9753823422507941E-5</v>
      </c>
      <c r="EE63" s="4">
        <f>[131]Series!$C168</f>
        <v>2.9753823422507941E-5</v>
      </c>
      <c r="EF63" s="4">
        <f>[132]Series!$C168</f>
        <v>2.9753823422507941E-5</v>
      </c>
      <c r="EG63" s="4">
        <f>[133]Series!$C168</f>
        <v>2.9753823422507941E-5</v>
      </c>
      <c r="EH63" s="4">
        <f>[134]Series!$C168</f>
        <v>2.9753823422507941E-5</v>
      </c>
      <c r="EI63" s="4">
        <f>[135]Series!$C168</f>
        <v>2.9753823422507941E-5</v>
      </c>
      <c r="EJ63" s="4">
        <f>[136]Series!$C168</f>
        <v>2.9753823422507941E-5</v>
      </c>
      <c r="EK63" s="4">
        <f>[137]Series!$C168</f>
        <v>2.9753823422507941E-5</v>
      </c>
      <c r="EL63" s="4">
        <f>[138]Series!$C168</f>
        <v>2.9753823422507941E-5</v>
      </c>
      <c r="EM63" s="4">
        <f>[139]Series!$C168</f>
        <v>2.9753823422507941E-5</v>
      </c>
      <c r="EN63" s="4">
        <f>[140]Series!$C168</f>
        <v>2.9753823422507941E-5</v>
      </c>
      <c r="EO63" s="4">
        <f>[141]Series!$C168</f>
        <v>2.9753823422507941E-5</v>
      </c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</row>
    <row r="64" spans="1:158" x14ac:dyDescent="0.3">
      <c r="A64" s="1">
        <v>41334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AX64">
        <f>[49]Series!$C169</f>
        <v>3.0026028175245709E-5</v>
      </c>
      <c r="AY64" s="4">
        <f>[50]Series!$C169</f>
        <v>3.0069167952565436E-5</v>
      </c>
      <c r="AZ64" s="4">
        <f>[51]Series!$C169</f>
        <v>2.9325305298098913E-5</v>
      </c>
      <c r="BA64" s="4">
        <f>[52]Series!$C169</f>
        <v>2.9305857379143896E-5</v>
      </c>
      <c r="BB64" s="4">
        <f>[53]Series!$C169</f>
        <v>2.9316976802542459E-5</v>
      </c>
      <c r="BC64" s="4">
        <f>[54]Series!$C169</f>
        <v>2.9372752380043287E-5</v>
      </c>
      <c r="BD64" s="4">
        <f>[55]Series!$C169</f>
        <v>2.9336914060903792E-5</v>
      </c>
      <c r="BE64" s="4">
        <f>[56]Series!$C169</f>
        <v>2.7036327316160039E-5</v>
      </c>
      <c r="BF64" s="4">
        <f>[57]Series!$C169</f>
        <v>2.6952561762396836E-5</v>
      </c>
      <c r="BG64" s="4">
        <f>[58]Series!$C169</f>
        <v>2.6812884198017521E-5</v>
      </c>
      <c r="BH64" s="4">
        <f>[59]Series!$C169</f>
        <v>2.6694987396405875E-5</v>
      </c>
      <c r="BI64" s="4">
        <f>[60]Series!$C169</f>
        <v>2.662625250267452E-5</v>
      </c>
      <c r="BJ64">
        <f>[61]Series!$C169</f>
        <v>3.047681268731867E-5</v>
      </c>
      <c r="BK64" s="4">
        <f>[62]Series!$C169</f>
        <v>2.9929702351162683E-5</v>
      </c>
      <c r="BL64" s="4">
        <f>[63]Series!$C169</f>
        <v>3.0166920084429492E-5</v>
      </c>
      <c r="BM64" s="4">
        <f>[64]Series!$C169</f>
        <v>3.0363892274674882E-5</v>
      </c>
      <c r="BN64" s="4">
        <f>[65]Series!$C169</f>
        <v>3.0611793264759207E-5</v>
      </c>
      <c r="BO64" s="4">
        <f>[66]Series!$C169</f>
        <v>3.0431046328895172E-5</v>
      </c>
      <c r="BP64" s="4">
        <f>[67]Series!$C169</f>
        <v>3.0481419012774115E-5</v>
      </c>
      <c r="BQ64" s="4">
        <f>[68]Series!$C169</f>
        <v>3.0586952114585661E-5</v>
      </c>
      <c r="BR64" s="4">
        <f>[69]Series!$C169</f>
        <v>3.061993457557032E-5</v>
      </c>
      <c r="BS64" s="4">
        <f>[70]Series!$C169</f>
        <v>3.0619395480615188E-5</v>
      </c>
      <c r="BT64" s="4">
        <f>[71]Series!$C169</f>
        <v>3.0537009788787893E-5</v>
      </c>
      <c r="BU64" s="4">
        <f>[72]Series!$C169</f>
        <v>3.0587158832320638E-5</v>
      </c>
      <c r="BV64">
        <f>[73]Series!$C169</f>
        <v>2.9777809304172079E-5</v>
      </c>
      <c r="BW64" s="4">
        <f>[74]Series!$C169</f>
        <v>2.9777809304172079E-5</v>
      </c>
      <c r="BX64" s="4">
        <f>[75]Series!$C169</f>
        <v>2.9777809304172079E-5</v>
      </c>
      <c r="BY64" s="4">
        <f>[76]Series!$C169</f>
        <v>2.9777809304172079E-5</v>
      </c>
      <c r="BZ64" s="4">
        <f>[77]Series!$C169</f>
        <v>2.9777809304172079E-5</v>
      </c>
      <c r="CA64" s="4">
        <f>[78]Series!$C169</f>
        <v>2.9777809304172079E-5</v>
      </c>
      <c r="CB64" s="4">
        <f>[79]Series!$C169</f>
        <v>2.9777809304172079E-5</v>
      </c>
      <c r="CC64" s="4">
        <f>[80]Series!$C169</f>
        <v>2.9777809304172079E-5</v>
      </c>
      <c r="CD64" s="4">
        <f>[81]Series!$C169</f>
        <v>2.9777809304172079E-5</v>
      </c>
      <c r="CE64" s="4">
        <f>[82]Series!$C169</f>
        <v>2.9777809304172079E-5</v>
      </c>
      <c r="CF64" s="4">
        <f>[83]Series!$C169</f>
        <v>2.9777809304172079E-5</v>
      </c>
      <c r="CG64" s="4">
        <f>[84]Series!$C169</f>
        <v>2.9777809304172079E-5</v>
      </c>
      <c r="CH64">
        <f>[85]Series!$C169</f>
        <v>2.9777809304172079E-5</v>
      </c>
      <c r="CI64" s="4">
        <f>[86]Series!$C169</f>
        <v>2.9777809304172079E-5</v>
      </c>
      <c r="CJ64" s="4">
        <f>[87]Series!$C169</f>
        <v>2.9777809304172079E-5</v>
      </c>
      <c r="CK64" s="4">
        <f>[88]Series!$C169</f>
        <v>2.9777809304172079E-5</v>
      </c>
      <c r="CL64" s="4">
        <f>[89]Series!$C169</f>
        <v>2.9777809304172079E-5</v>
      </c>
      <c r="CM64" s="4">
        <f>[90]Series!$C169</f>
        <v>2.9777809304172079E-5</v>
      </c>
      <c r="CN64" s="4">
        <f>[91]Series!$C169</f>
        <v>2.9777809304172079E-5</v>
      </c>
      <c r="CO64" s="4">
        <f>[92]Series!$C169</f>
        <v>2.9777809304172079E-5</v>
      </c>
      <c r="CP64" s="4">
        <f>[93]Series!$C169</f>
        <v>2.9777809304172079E-5</v>
      </c>
      <c r="CQ64" s="4">
        <f>[94]Series!$C169</f>
        <v>2.9777809304172079E-5</v>
      </c>
      <c r="CR64" s="4">
        <f>[95]Series!$C169</f>
        <v>2.9777809304172079E-5</v>
      </c>
      <c r="CS64" s="4">
        <f>[96]Series!$C169</f>
        <v>2.9777809304172079E-5</v>
      </c>
      <c r="CT64">
        <f>[97]Series!$C169</f>
        <v>2.9777809304172079E-5</v>
      </c>
      <c r="CU64" s="4">
        <f>[98]Series!$C169</f>
        <v>2.9777809304172079E-5</v>
      </c>
      <c r="CV64" s="4">
        <f>[99]Series!$C169</f>
        <v>2.9777809304172079E-5</v>
      </c>
      <c r="CW64" s="4">
        <f>[100]Series!$C169</f>
        <v>2.9777809304172079E-5</v>
      </c>
      <c r="CX64" s="4">
        <f>[101]Series!$C169</f>
        <v>2.9777809304172079E-5</v>
      </c>
      <c r="CY64" s="4">
        <f>[102]Series!$C169</f>
        <v>2.9777809304172079E-5</v>
      </c>
      <c r="CZ64" s="4">
        <f>[103]Series!$C169</f>
        <v>2.9777809304172079E-5</v>
      </c>
      <c r="DA64" s="4">
        <f>[104]Series!$C169</f>
        <v>2.9777809304172079E-5</v>
      </c>
      <c r="DB64" s="4">
        <f>[105]Series!$C169</f>
        <v>2.9777809304172079E-5</v>
      </c>
      <c r="DC64" s="4">
        <f>[106]Series!$C169</f>
        <v>2.9777809304172079E-5</v>
      </c>
      <c r="DD64" s="4">
        <f>[107]Series!$C169</f>
        <v>2.9777809304172079E-5</v>
      </c>
      <c r="DE64" s="4">
        <f>[108]Series!$C169</f>
        <v>2.9777809304172079E-5</v>
      </c>
      <c r="DF64">
        <f>[109]Series!$C169</f>
        <v>2.9777809304172079E-5</v>
      </c>
      <c r="DG64" s="4">
        <f>[110]Series!$C169</f>
        <v>2.9777809304172079E-5</v>
      </c>
      <c r="DH64" s="4">
        <f>[111]Series!$C169</f>
        <v>2.9777809304172079E-5</v>
      </c>
      <c r="DI64" s="4">
        <f>[112]Series!$C169</f>
        <v>2.9777809304172079E-5</v>
      </c>
      <c r="DJ64" s="4">
        <f>[113]Series!$C169</f>
        <v>2.9777809304172079E-5</v>
      </c>
      <c r="DK64" s="4">
        <f>[114]Series!$C169</f>
        <v>2.9777809304172079E-5</v>
      </c>
      <c r="DL64" s="4">
        <f>[115]Series!$C169</f>
        <v>2.9777809304172079E-5</v>
      </c>
      <c r="DM64" s="4">
        <f>[116]Series!$C169</f>
        <v>2.9777809304172079E-5</v>
      </c>
      <c r="DN64" s="4">
        <f>[117]Series!$C169</f>
        <v>2.9777809304172079E-5</v>
      </c>
      <c r="DO64" s="4">
        <f>[118]Series!$C169</f>
        <v>2.9777809304172079E-5</v>
      </c>
      <c r="DP64" s="4">
        <f>[119]Series!$C169</f>
        <v>2.9777809304172079E-5</v>
      </c>
      <c r="DQ64" s="4">
        <f>[120]Series!$C169</f>
        <v>2.9777809304172079E-5</v>
      </c>
      <c r="DR64">
        <f>[121]Series!$C169</f>
        <v>2.9777809304172079E-5</v>
      </c>
      <c r="DS64" s="4">
        <f>[122]Series!$C169</f>
        <v>2.9777809304172079E-5</v>
      </c>
      <c r="DT64" s="4">
        <f>[123]Series!$C169</f>
        <v>2.9777809304172079E-5</v>
      </c>
      <c r="DU64" s="4">
        <f>[124]Series!$C169</f>
        <v>2.9777809304172079E-5</v>
      </c>
      <c r="DV64" s="4">
        <f>[125]Series!$C169</f>
        <v>2.9777809304172079E-5</v>
      </c>
      <c r="DW64" s="4">
        <f>[114]Series!$C169</f>
        <v>2.9777809304172079E-5</v>
      </c>
      <c r="DX64" s="4">
        <f>[115]Series!$C169</f>
        <v>2.9777809304172079E-5</v>
      </c>
      <c r="DY64" s="4">
        <f>[116]Series!$C169</f>
        <v>2.9777809304172079E-5</v>
      </c>
      <c r="DZ64" s="4">
        <f>[126]Series!$C169</f>
        <v>2.9777809304172079E-5</v>
      </c>
      <c r="EA64" s="4">
        <f>[127]Series!$C169</f>
        <v>2.9777809304172079E-5</v>
      </c>
      <c r="EB64" s="4">
        <f>[128]Series!$C169</f>
        <v>2.9777809304172079E-5</v>
      </c>
      <c r="EC64" s="4">
        <f>[129]Series!$C169</f>
        <v>2.9777809304172079E-5</v>
      </c>
      <c r="ED64">
        <f>[130]Series!$C169</f>
        <v>2.9777809304172079E-5</v>
      </c>
      <c r="EE64" s="4">
        <f>[131]Series!$C169</f>
        <v>2.9777809304172079E-5</v>
      </c>
      <c r="EF64" s="4">
        <f>[132]Series!$C169</f>
        <v>2.9777809304172079E-5</v>
      </c>
      <c r="EG64" s="4">
        <f>[133]Series!$C169</f>
        <v>2.9777809304172079E-5</v>
      </c>
      <c r="EH64" s="4">
        <f>[134]Series!$C169</f>
        <v>2.9777809304172079E-5</v>
      </c>
      <c r="EI64" s="4">
        <f>[135]Series!$C169</f>
        <v>2.9777809304172079E-5</v>
      </c>
      <c r="EJ64" s="4">
        <f>[136]Series!$C169</f>
        <v>2.9777809304172079E-5</v>
      </c>
      <c r="EK64" s="4">
        <f>[137]Series!$C169</f>
        <v>2.9777809304172079E-5</v>
      </c>
      <c r="EL64" s="4">
        <f>[138]Series!$C169</f>
        <v>2.9777809304172079E-5</v>
      </c>
      <c r="EM64" s="4">
        <f>[139]Series!$C169</f>
        <v>2.9777809304172079E-5</v>
      </c>
      <c r="EN64" s="4">
        <f>[140]Series!$C169</f>
        <v>2.9777809304172079E-5</v>
      </c>
      <c r="EO64" s="4">
        <f>[141]Series!$C169</f>
        <v>2.9777809304172079E-5</v>
      </c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</row>
    <row r="65" spans="1:158" x14ac:dyDescent="0.3">
      <c r="A65" s="1">
        <v>41365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AX65">
        <f>[49]Series!$C170</f>
        <v>3.0061204658047862E-5</v>
      </c>
      <c r="AY65" s="4">
        <f>[50]Series!$C170</f>
        <v>3.0094860906603009E-5</v>
      </c>
      <c r="AZ65" s="4">
        <f>[51]Series!$C170</f>
        <v>2.9333841444965976E-5</v>
      </c>
      <c r="BA65" s="4">
        <f>[52]Series!$C170</f>
        <v>2.9297814802159606E-5</v>
      </c>
      <c r="BB65" s="4">
        <f>[53]Series!$C170</f>
        <v>2.9030258679005762E-5</v>
      </c>
      <c r="BC65" s="4">
        <f>[54]Series!$C170</f>
        <v>2.9117052511712097E-5</v>
      </c>
      <c r="BD65" s="4">
        <f>[55]Series!$C170</f>
        <v>2.9091897825442054E-5</v>
      </c>
      <c r="BE65" s="4">
        <f>[56]Series!$C170</f>
        <v>2.7034459351200275E-5</v>
      </c>
      <c r="BF65" s="4">
        <f>[57]Series!$C170</f>
        <v>2.6976947968179056E-5</v>
      </c>
      <c r="BG65" s="4">
        <f>[58]Series!$C170</f>
        <v>2.6829236041247481E-5</v>
      </c>
      <c r="BH65" s="4">
        <f>[59]Series!$C170</f>
        <v>2.674023042858081E-5</v>
      </c>
      <c r="BI65" s="4">
        <f>[60]Series!$C170</f>
        <v>2.6641755568969202E-5</v>
      </c>
      <c r="BJ65">
        <f>[61]Series!$C170</f>
        <v>3.0263741754828087E-5</v>
      </c>
      <c r="BK65" s="4">
        <f>[62]Series!$C170</f>
        <v>3.0119378231872079E-5</v>
      </c>
      <c r="BL65" s="4">
        <f>[63]Series!$C170</f>
        <v>3.0454407417961398E-5</v>
      </c>
      <c r="BM65" s="4">
        <f>[64]Series!$C170</f>
        <v>3.0582261022854311E-5</v>
      </c>
      <c r="BN65" s="4">
        <f>[65]Series!$C170</f>
        <v>3.0370820654182639E-5</v>
      </c>
      <c r="BO65" s="4">
        <f>[66]Series!$C170</f>
        <v>3.0672065724817048E-5</v>
      </c>
      <c r="BP65" s="4">
        <f>[67]Series!$C170</f>
        <v>3.0762309658720691E-5</v>
      </c>
      <c r="BQ65" s="4">
        <f>[68]Series!$C170</f>
        <v>3.0921977493028758E-5</v>
      </c>
      <c r="BR65" s="4">
        <f>[69]Series!$C170</f>
        <v>3.0980124568854606E-5</v>
      </c>
      <c r="BS65" s="4">
        <f>[70]Series!$C170</f>
        <v>3.098923205859576E-5</v>
      </c>
      <c r="BT65" s="4">
        <f>[71]Series!$C170</f>
        <v>3.0982215605992054E-5</v>
      </c>
      <c r="BU65" s="4">
        <f>[72]Series!$C170</f>
        <v>3.1034150781830904E-5</v>
      </c>
      <c r="BV65">
        <f>[73]Series!$C170</f>
        <v>2.8569914252974518E-5</v>
      </c>
      <c r="BW65" s="4">
        <f>[74]Series!$C170</f>
        <v>2.8569914252974518E-5</v>
      </c>
      <c r="BX65" s="4">
        <f>[75]Series!$C170</f>
        <v>2.8569914252974518E-5</v>
      </c>
      <c r="BY65" s="4">
        <f>[76]Series!$C170</f>
        <v>2.8569914252974518E-5</v>
      </c>
      <c r="BZ65" s="4">
        <f>[77]Series!$C170</f>
        <v>2.8569914252974518E-5</v>
      </c>
      <c r="CA65" s="4">
        <f>[78]Series!$C170</f>
        <v>2.8569914252974518E-5</v>
      </c>
      <c r="CB65" s="4">
        <f>[79]Series!$C170</f>
        <v>2.8569914252974518E-5</v>
      </c>
      <c r="CC65" s="4">
        <f>[80]Series!$C170</f>
        <v>2.8569914252974518E-5</v>
      </c>
      <c r="CD65" s="4">
        <f>[81]Series!$C170</f>
        <v>2.8569914252974518E-5</v>
      </c>
      <c r="CE65" s="4">
        <f>[82]Series!$C170</f>
        <v>2.8569914252974518E-5</v>
      </c>
      <c r="CF65" s="4">
        <f>[83]Series!$C170</f>
        <v>2.8569914252974518E-5</v>
      </c>
      <c r="CG65" s="4">
        <f>[84]Series!$C170</f>
        <v>2.8569914252974518E-5</v>
      </c>
      <c r="CH65">
        <f>[85]Series!$C170</f>
        <v>2.8569914252974518E-5</v>
      </c>
      <c r="CI65" s="4">
        <f>[86]Series!$C170</f>
        <v>2.8569914252974518E-5</v>
      </c>
      <c r="CJ65" s="4">
        <f>[87]Series!$C170</f>
        <v>2.8569914252974518E-5</v>
      </c>
      <c r="CK65" s="4">
        <f>[88]Series!$C170</f>
        <v>2.8569914252974518E-5</v>
      </c>
      <c r="CL65" s="4">
        <f>[89]Series!$C170</f>
        <v>2.8569914252974518E-5</v>
      </c>
      <c r="CM65" s="4">
        <f>[90]Series!$C170</f>
        <v>2.8569914252974518E-5</v>
      </c>
      <c r="CN65" s="4">
        <f>[91]Series!$C170</f>
        <v>2.8569914252974518E-5</v>
      </c>
      <c r="CO65" s="4">
        <f>[92]Series!$C170</f>
        <v>2.8569914252974518E-5</v>
      </c>
      <c r="CP65" s="4">
        <f>[93]Series!$C170</f>
        <v>2.8569914252974518E-5</v>
      </c>
      <c r="CQ65" s="4">
        <f>[94]Series!$C170</f>
        <v>2.8569914252974518E-5</v>
      </c>
      <c r="CR65" s="4">
        <f>[95]Series!$C170</f>
        <v>2.8569914252974518E-5</v>
      </c>
      <c r="CS65" s="4">
        <f>[96]Series!$C170</f>
        <v>2.8569914252974518E-5</v>
      </c>
      <c r="CT65">
        <f>[97]Series!$C170</f>
        <v>2.8569914252974518E-5</v>
      </c>
      <c r="CU65" s="4">
        <f>[98]Series!$C170</f>
        <v>2.8569914252974518E-5</v>
      </c>
      <c r="CV65" s="4">
        <f>[99]Series!$C170</f>
        <v>2.8569914252974518E-5</v>
      </c>
      <c r="CW65" s="4">
        <f>[100]Series!$C170</f>
        <v>2.8569914252974518E-5</v>
      </c>
      <c r="CX65" s="4">
        <f>[101]Series!$C170</f>
        <v>2.8569914252974518E-5</v>
      </c>
      <c r="CY65" s="4">
        <f>[102]Series!$C170</f>
        <v>2.8569914252974518E-5</v>
      </c>
      <c r="CZ65" s="4">
        <f>[103]Series!$C170</f>
        <v>2.8569914252974518E-5</v>
      </c>
      <c r="DA65" s="4">
        <f>[104]Series!$C170</f>
        <v>2.8569914252974518E-5</v>
      </c>
      <c r="DB65" s="4">
        <f>[105]Series!$C170</f>
        <v>2.8569914252974518E-5</v>
      </c>
      <c r="DC65" s="4">
        <f>[106]Series!$C170</f>
        <v>2.8569914252974518E-5</v>
      </c>
      <c r="DD65" s="4">
        <f>[107]Series!$C170</f>
        <v>2.8569914252974518E-5</v>
      </c>
      <c r="DE65" s="4">
        <f>[108]Series!$C170</f>
        <v>2.8569914252974518E-5</v>
      </c>
      <c r="DF65">
        <f>[109]Series!$C170</f>
        <v>2.8569914252974518E-5</v>
      </c>
      <c r="DG65" s="4">
        <f>[110]Series!$C170</f>
        <v>2.8569914252974518E-5</v>
      </c>
      <c r="DH65" s="4">
        <f>[111]Series!$C170</f>
        <v>2.8569914252974518E-5</v>
      </c>
      <c r="DI65" s="4">
        <f>[112]Series!$C170</f>
        <v>2.8569914252974518E-5</v>
      </c>
      <c r="DJ65" s="4">
        <f>[113]Series!$C170</f>
        <v>2.8569914252974518E-5</v>
      </c>
      <c r="DK65" s="4">
        <f>[114]Series!$C170</f>
        <v>2.8569914252974518E-5</v>
      </c>
      <c r="DL65" s="4">
        <f>[115]Series!$C170</f>
        <v>2.8569914252974518E-5</v>
      </c>
      <c r="DM65" s="4">
        <f>[116]Series!$C170</f>
        <v>2.8569914252974518E-5</v>
      </c>
      <c r="DN65" s="4">
        <f>[117]Series!$C170</f>
        <v>2.8569914252974518E-5</v>
      </c>
      <c r="DO65" s="4">
        <f>[118]Series!$C170</f>
        <v>2.8569914252974518E-5</v>
      </c>
      <c r="DP65" s="4">
        <f>[119]Series!$C170</f>
        <v>2.8569914252974518E-5</v>
      </c>
      <c r="DQ65" s="4">
        <f>[120]Series!$C170</f>
        <v>2.8569914252974518E-5</v>
      </c>
      <c r="DR65">
        <f>[121]Series!$C170</f>
        <v>2.8569914252974518E-5</v>
      </c>
      <c r="DS65" s="4">
        <f>[122]Series!$C170</f>
        <v>2.8569914252974518E-5</v>
      </c>
      <c r="DT65" s="4">
        <f>[123]Series!$C170</f>
        <v>2.8569914252974518E-5</v>
      </c>
      <c r="DU65" s="4">
        <f>[124]Series!$C170</f>
        <v>2.8569914252974518E-5</v>
      </c>
      <c r="DV65" s="4">
        <f>[125]Series!$C170</f>
        <v>2.8569914252974518E-5</v>
      </c>
      <c r="DW65" s="4">
        <f>[114]Series!$C170</f>
        <v>2.8569914252974518E-5</v>
      </c>
      <c r="DX65" s="4">
        <f>[115]Series!$C170</f>
        <v>2.8569914252974518E-5</v>
      </c>
      <c r="DY65" s="4">
        <f>[116]Series!$C170</f>
        <v>2.8569914252974518E-5</v>
      </c>
      <c r="DZ65" s="4">
        <f>[126]Series!$C170</f>
        <v>2.8569914252974518E-5</v>
      </c>
      <c r="EA65" s="4">
        <f>[127]Series!$C170</f>
        <v>2.8569914252974518E-5</v>
      </c>
      <c r="EB65" s="4">
        <f>[128]Series!$C170</f>
        <v>2.8569914252974518E-5</v>
      </c>
      <c r="EC65" s="4">
        <f>[129]Series!$C170</f>
        <v>2.8569914252974518E-5</v>
      </c>
      <c r="ED65">
        <f>[130]Series!$C170</f>
        <v>2.8569914252974518E-5</v>
      </c>
      <c r="EE65" s="4">
        <f>[131]Series!$C170</f>
        <v>2.8569914252974518E-5</v>
      </c>
      <c r="EF65" s="4">
        <f>[132]Series!$C170</f>
        <v>2.8569914252974518E-5</v>
      </c>
      <c r="EG65" s="4">
        <f>[133]Series!$C170</f>
        <v>2.8569914252974518E-5</v>
      </c>
      <c r="EH65" s="4">
        <f>[134]Series!$C170</f>
        <v>2.8569914252974518E-5</v>
      </c>
      <c r="EI65" s="4">
        <f>[135]Series!$C170</f>
        <v>2.8569914252974518E-5</v>
      </c>
      <c r="EJ65" s="4">
        <f>[136]Series!$C170</f>
        <v>2.8569914252974518E-5</v>
      </c>
      <c r="EK65" s="4">
        <f>[137]Series!$C170</f>
        <v>2.8569914252974518E-5</v>
      </c>
      <c r="EL65" s="4">
        <f>[138]Series!$C170</f>
        <v>2.8569914252974518E-5</v>
      </c>
      <c r="EM65" s="4">
        <f>[139]Series!$C170</f>
        <v>2.8569914252974518E-5</v>
      </c>
      <c r="EN65" s="4">
        <f>[140]Series!$C170</f>
        <v>2.8569914252974518E-5</v>
      </c>
      <c r="EO65" s="4">
        <f>[141]Series!$C170</f>
        <v>2.8569914252974518E-5</v>
      </c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</row>
    <row r="66" spans="1:158" ht="15" customHeight="1" x14ac:dyDescent="0.3">
      <c r="A66" s="1">
        <v>41395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AX66">
        <f>[49]Series!$C171</f>
        <v>3.0089687652696778E-5</v>
      </c>
      <c r="AY66" s="4">
        <f>[50]Series!$C171</f>
        <v>3.0125281470451388E-5</v>
      </c>
      <c r="AZ66" s="4">
        <f>[51]Series!$C171</f>
        <v>2.9361153289812622E-5</v>
      </c>
      <c r="BA66" s="4">
        <f>[52]Series!$C171</f>
        <v>2.9328321722047167E-5</v>
      </c>
      <c r="BB66" s="4">
        <f>[53]Series!$C171</f>
        <v>2.9082029149090209E-5</v>
      </c>
      <c r="BC66" s="4">
        <f>[54]Series!$C171</f>
        <v>2.9545587200407753E-5</v>
      </c>
      <c r="BD66" s="4">
        <f>[55]Series!$C171</f>
        <v>2.954194744986395E-5</v>
      </c>
      <c r="BE66" s="4">
        <f>[56]Series!$C171</f>
        <v>2.7106237650702168E-5</v>
      </c>
      <c r="BF66" s="4">
        <f>[57]Series!$C171</f>
        <v>2.7022857028075074E-5</v>
      </c>
      <c r="BG66" s="4">
        <f>[58]Series!$C171</f>
        <v>2.6858720250771079E-5</v>
      </c>
      <c r="BH66" s="4">
        <f>[59]Series!$C171</f>
        <v>2.6730356903677216E-5</v>
      </c>
      <c r="BI66" s="4">
        <f>[60]Series!$C171</f>
        <v>2.6671919435162699E-5</v>
      </c>
      <c r="BJ66">
        <f>[61]Series!$C171</f>
        <v>3.0602021929695462E-5</v>
      </c>
      <c r="BK66" s="4">
        <f>[62]Series!$C171</f>
        <v>3.0097977892499158E-5</v>
      </c>
      <c r="BL66" s="4">
        <f>[63]Series!$C171</f>
        <v>3.0432982103376267E-5</v>
      </c>
      <c r="BM66" s="4">
        <f>[64]Series!$C171</f>
        <v>3.0712673032784642E-5</v>
      </c>
      <c r="BN66" s="4">
        <f>[65]Series!$C171</f>
        <v>3.079750427660698E-5</v>
      </c>
      <c r="BO66" s="4">
        <f>[66]Series!$C171</f>
        <v>3.0790433480983783E-5</v>
      </c>
      <c r="BP66" s="4">
        <f>[67]Series!$C171</f>
        <v>3.0860765699924472E-5</v>
      </c>
      <c r="BQ66" s="4">
        <f>[68]Series!$C171</f>
        <v>3.1024032074097223E-5</v>
      </c>
      <c r="BR66" s="4">
        <f>[69]Series!$C171</f>
        <v>3.1067151072699766E-5</v>
      </c>
      <c r="BS66" s="4">
        <f>[70]Series!$C171</f>
        <v>3.105757689626938E-5</v>
      </c>
      <c r="BT66" s="4">
        <f>[71]Series!$C171</f>
        <v>3.0990154372609036E-5</v>
      </c>
      <c r="BU66" s="4">
        <f>[72]Series!$C171</f>
        <v>3.1050590674827358E-5</v>
      </c>
      <c r="BV66">
        <f>[73]Series!$C171</f>
        <v>2.7522713614870641E-5</v>
      </c>
      <c r="BW66" s="4">
        <f>[74]Series!$C171</f>
        <v>2.7522713614870641E-5</v>
      </c>
      <c r="BX66" s="4">
        <f>[75]Series!$C171</f>
        <v>2.7522713614870641E-5</v>
      </c>
      <c r="BY66" s="4">
        <f>[76]Series!$C171</f>
        <v>2.7522713614870641E-5</v>
      </c>
      <c r="BZ66" s="4">
        <f>[77]Series!$C171</f>
        <v>2.7522713614870641E-5</v>
      </c>
      <c r="CA66" s="4">
        <f>[78]Series!$C171</f>
        <v>2.7522713614870641E-5</v>
      </c>
      <c r="CB66" s="4">
        <f>[79]Series!$C171</f>
        <v>2.7522713614870641E-5</v>
      </c>
      <c r="CC66" s="4">
        <f>[80]Series!$C171</f>
        <v>2.7522713614870638E-5</v>
      </c>
      <c r="CD66" s="4">
        <f>[81]Series!$C171</f>
        <v>2.7522713614870641E-5</v>
      </c>
      <c r="CE66" s="4">
        <f>[82]Series!$C171</f>
        <v>2.7522713614870641E-5</v>
      </c>
      <c r="CF66" s="4">
        <f>[83]Series!$C171</f>
        <v>2.7522713614870641E-5</v>
      </c>
      <c r="CG66" s="4">
        <f>[84]Series!$C171</f>
        <v>2.7522713614870641E-5</v>
      </c>
      <c r="CH66">
        <f>[85]Series!$C171</f>
        <v>2.7522713614870641E-5</v>
      </c>
      <c r="CI66" s="4">
        <f>[86]Series!$C171</f>
        <v>2.7522713614870641E-5</v>
      </c>
      <c r="CJ66" s="4">
        <f>[87]Series!$C171</f>
        <v>2.7522713614870641E-5</v>
      </c>
      <c r="CK66" s="4">
        <f>[88]Series!$C171</f>
        <v>2.7522713614870641E-5</v>
      </c>
      <c r="CL66" s="4">
        <f>[89]Series!$C171</f>
        <v>2.7522713614870641E-5</v>
      </c>
      <c r="CM66" s="4">
        <f>[90]Series!$C171</f>
        <v>2.7522713614870641E-5</v>
      </c>
      <c r="CN66" s="4">
        <f>[91]Series!$C171</f>
        <v>2.7522713614870641E-5</v>
      </c>
      <c r="CO66" s="4">
        <f>[92]Series!$C171</f>
        <v>2.7522713614870641E-5</v>
      </c>
      <c r="CP66" s="4">
        <f>[93]Series!$C171</f>
        <v>2.7522713614870641E-5</v>
      </c>
      <c r="CQ66" s="4">
        <f>[94]Series!$C171</f>
        <v>2.7522713614870641E-5</v>
      </c>
      <c r="CR66" s="4">
        <f>[95]Series!$C171</f>
        <v>2.7522713614870641E-5</v>
      </c>
      <c r="CS66" s="4">
        <f>[96]Series!$C171</f>
        <v>2.7522713614870641E-5</v>
      </c>
      <c r="CT66">
        <f>[97]Series!$C171</f>
        <v>2.7522713614870641E-5</v>
      </c>
      <c r="CU66" s="4">
        <f>[98]Series!$C171</f>
        <v>2.7522713614870641E-5</v>
      </c>
      <c r="CV66" s="4">
        <f>[99]Series!$C171</f>
        <v>2.7522713614870641E-5</v>
      </c>
      <c r="CW66" s="4">
        <f>[100]Series!$C171</f>
        <v>2.7522713614870641E-5</v>
      </c>
      <c r="CX66" s="4">
        <f>[101]Series!$C171</f>
        <v>2.7522713614870644E-5</v>
      </c>
      <c r="CY66" s="4">
        <f>[102]Series!$C171</f>
        <v>2.7522713614870641E-5</v>
      </c>
      <c r="CZ66" s="4">
        <f>[103]Series!$C171</f>
        <v>2.7522713614870641E-5</v>
      </c>
      <c r="DA66" s="4">
        <f>[104]Series!$C171</f>
        <v>2.7522713614870641E-5</v>
      </c>
      <c r="DB66" s="4">
        <f>[105]Series!$C171</f>
        <v>2.7522713614870641E-5</v>
      </c>
      <c r="DC66" s="4">
        <f>[106]Series!$C171</f>
        <v>2.7522713614870641E-5</v>
      </c>
      <c r="DD66" s="4">
        <f>[107]Series!$C171</f>
        <v>2.7522713614870641E-5</v>
      </c>
      <c r="DE66" s="4">
        <f>[108]Series!$C171</f>
        <v>2.7522713614870641E-5</v>
      </c>
      <c r="DF66">
        <f>[109]Series!$C171</f>
        <v>2.7522713614870641E-5</v>
      </c>
      <c r="DG66" s="4">
        <f>[110]Series!$C171</f>
        <v>2.7522713614870641E-5</v>
      </c>
      <c r="DH66" s="4">
        <f>[111]Series!$C171</f>
        <v>2.7522713614870641E-5</v>
      </c>
      <c r="DI66" s="4">
        <f>[112]Series!$C171</f>
        <v>2.7522713614870641E-5</v>
      </c>
      <c r="DJ66" s="4">
        <f>[113]Series!$C171</f>
        <v>2.7522713614870641E-5</v>
      </c>
      <c r="DK66" s="4">
        <f>[114]Series!$C171</f>
        <v>2.7522713614870641E-5</v>
      </c>
      <c r="DL66" s="4">
        <f>[115]Series!$C171</f>
        <v>2.7522713614870641E-5</v>
      </c>
      <c r="DM66" s="4">
        <f>[116]Series!$C171</f>
        <v>2.7522713614870641E-5</v>
      </c>
      <c r="DN66" s="4">
        <f>[117]Series!$C171</f>
        <v>2.7522713614870641E-5</v>
      </c>
      <c r="DO66" s="4">
        <f>[118]Series!$C171</f>
        <v>2.7522713614870641E-5</v>
      </c>
      <c r="DP66" s="4">
        <f>[119]Series!$C171</f>
        <v>2.7522713614870641E-5</v>
      </c>
      <c r="DQ66" s="4">
        <f>[120]Series!$C171</f>
        <v>2.7522713614870641E-5</v>
      </c>
      <c r="DR66">
        <f>[121]Series!$C171</f>
        <v>2.7522713614870641E-5</v>
      </c>
      <c r="DS66" s="4">
        <f>[122]Series!$C171</f>
        <v>2.7522713614870641E-5</v>
      </c>
      <c r="DT66" s="4">
        <f>[123]Series!$C171</f>
        <v>2.7522713614870641E-5</v>
      </c>
      <c r="DU66" s="4">
        <f>[124]Series!$C171</f>
        <v>2.7522713614870641E-5</v>
      </c>
      <c r="DV66" s="4">
        <f>[125]Series!$C171</f>
        <v>2.7522713614870641E-5</v>
      </c>
      <c r="DW66" s="4">
        <f>[114]Series!$C171</f>
        <v>2.7522713614870641E-5</v>
      </c>
      <c r="DX66" s="4">
        <f>[115]Series!$C171</f>
        <v>2.7522713614870641E-5</v>
      </c>
      <c r="DY66" s="4">
        <f>[116]Series!$C171</f>
        <v>2.7522713614870641E-5</v>
      </c>
      <c r="DZ66" s="4">
        <f>[126]Series!$C171</f>
        <v>2.7522713614870641E-5</v>
      </c>
      <c r="EA66" s="4">
        <f>[127]Series!$C171</f>
        <v>2.7522713614870641E-5</v>
      </c>
      <c r="EB66" s="4">
        <f>[128]Series!$C171</f>
        <v>2.7522713614870641E-5</v>
      </c>
      <c r="EC66" s="4">
        <f>[129]Series!$C171</f>
        <v>2.7522713614870641E-5</v>
      </c>
      <c r="ED66">
        <f>[130]Series!$C171</f>
        <v>2.7522713614870641E-5</v>
      </c>
      <c r="EE66" s="4">
        <f>[131]Series!$C171</f>
        <v>2.7522713614870641E-5</v>
      </c>
      <c r="EF66" s="4">
        <f>[132]Series!$C171</f>
        <v>2.7522713614870641E-5</v>
      </c>
      <c r="EG66" s="4">
        <f>[133]Series!$C171</f>
        <v>2.7522713614870641E-5</v>
      </c>
      <c r="EH66" s="4">
        <f>[134]Series!$C171</f>
        <v>2.7522713614870641E-5</v>
      </c>
      <c r="EI66" s="4">
        <f>[135]Series!$C171</f>
        <v>2.7522713614870641E-5</v>
      </c>
      <c r="EJ66" s="4">
        <f>[136]Series!$C171</f>
        <v>2.7522713614870641E-5</v>
      </c>
      <c r="EK66" s="4">
        <f>[137]Series!$C171</f>
        <v>2.7522713614870641E-5</v>
      </c>
      <c r="EL66" s="4">
        <f>[138]Series!$C171</f>
        <v>2.7522713614870641E-5</v>
      </c>
      <c r="EM66" s="4">
        <f>[139]Series!$C171</f>
        <v>2.7522713614870641E-5</v>
      </c>
      <c r="EN66" s="4">
        <f>[140]Series!$C171</f>
        <v>2.7522713614870641E-5</v>
      </c>
      <c r="EO66" s="4">
        <f>[141]Series!$C171</f>
        <v>2.7522713614870641E-5</v>
      </c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</row>
    <row r="67" spans="1:158" x14ac:dyDescent="0.3">
      <c r="A67" s="1">
        <v>41426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AX67">
        <f>[49]Series!$C172</f>
        <v>3.0094761418615163E-5</v>
      </c>
      <c r="AY67" s="4">
        <f>[50]Series!$C172</f>
        <v>3.0163139466539682E-5</v>
      </c>
      <c r="AZ67" s="4">
        <f>[51]Series!$C172</f>
        <v>2.93728221880725E-5</v>
      </c>
      <c r="BA67" s="4">
        <f>[52]Series!$C172</f>
        <v>2.9367642812103289E-5</v>
      </c>
      <c r="BB67" s="4">
        <f>[53]Series!$C172</f>
        <v>2.9144846065342966E-5</v>
      </c>
      <c r="BC67" s="4">
        <f>[54]Series!$C172</f>
        <v>2.9582822897966916E-5</v>
      </c>
      <c r="BD67" s="4">
        <f>[55]Series!$C172</f>
        <v>2.8943095123147624E-5</v>
      </c>
      <c r="BE67" s="4">
        <f>[56]Series!$C172</f>
        <v>2.6025400462024055E-5</v>
      </c>
      <c r="BF67" s="4">
        <f>[57]Series!$C172</f>
        <v>2.5954397021990112E-5</v>
      </c>
      <c r="BG67" s="4">
        <f>[58]Series!$C172</f>
        <v>2.5818684526123355E-5</v>
      </c>
      <c r="BH67" s="4">
        <f>[59]Series!$C172</f>
        <v>2.5710431090720022E-5</v>
      </c>
      <c r="BI67" s="4">
        <f>[60]Series!$C172</f>
        <v>2.5614708577730581E-5</v>
      </c>
      <c r="BJ67">
        <f>[61]Series!$C172</f>
        <v>3.0141120174060097E-5</v>
      </c>
      <c r="BK67" s="4">
        <f>[62]Series!$C172</f>
        <v>2.9306331543997897E-5</v>
      </c>
      <c r="BL67" s="4">
        <f>[63]Series!$C172</f>
        <v>2.9797287546471883E-5</v>
      </c>
      <c r="BM67" s="4">
        <f>[64]Series!$C172</f>
        <v>3.0028632919483751E-5</v>
      </c>
      <c r="BN67" s="4">
        <f>[65]Series!$C172</f>
        <v>3.0252880204045932E-5</v>
      </c>
      <c r="BO67" s="4">
        <f>[66]Series!$C172</f>
        <v>3.0191327635240098E-5</v>
      </c>
      <c r="BP67" s="4">
        <f>[67]Series!$C172</f>
        <v>3.0327976285780395E-5</v>
      </c>
      <c r="BQ67" s="4">
        <f>[68]Series!$C172</f>
        <v>3.0619698146666332E-5</v>
      </c>
      <c r="BR67" s="4">
        <f>[69]Series!$C172</f>
        <v>3.0678618411427739E-5</v>
      </c>
      <c r="BS67" s="4">
        <f>[70]Series!$C172</f>
        <v>3.0656878253602506E-5</v>
      </c>
      <c r="BT67" s="4">
        <f>[71]Series!$C172</f>
        <v>3.0570966687662075E-5</v>
      </c>
      <c r="BU67" s="4">
        <f>[72]Series!$C172</f>
        <v>3.0668278853955835E-5</v>
      </c>
      <c r="BV67">
        <f>[73]Series!$C172</f>
        <v>3.093094502602618E-5</v>
      </c>
      <c r="BW67" s="4">
        <f>[74]Series!$C172</f>
        <v>3.093094502602618E-5</v>
      </c>
      <c r="BX67" s="4">
        <f>[75]Series!$C172</f>
        <v>3.093094502602618E-5</v>
      </c>
      <c r="BY67" s="4">
        <f>[76]Series!$C172</f>
        <v>3.093094502602618E-5</v>
      </c>
      <c r="BZ67" s="4">
        <f>[77]Series!$C172</f>
        <v>3.093094502602618E-5</v>
      </c>
      <c r="CA67" s="4">
        <f>[78]Series!$C172</f>
        <v>3.093094502602618E-5</v>
      </c>
      <c r="CB67" s="4">
        <f>[79]Series!$C172</f>
        <v>3.093094502602618E-5</v>
      </c>
      <c r="CC67" s="4">
        <f>[80]Series!$C172</f>
        <v>3.093094502602618E-5</v>
      </c>
      <c r="CD67" s="4">
        <f>[81]Series!$C172</f>
        <v>3.093094502602618E-5</v>
      </c>
      <c r="CE67" s="4">
        <f>[82]Series!$C172</f>
        <v>3.093094502602618E-5</v>
      </c>
      <c r="CF67" s="4">
        <f>[83]Series!$C172</f>
        <v>3.093094502602618E-5</v>
      </c>
      <c r="CG67" s="4">
        <f>[84]Series!$C172</f>
        <v>3.093094502602618E-5</v>
      </c>
      <c r="CH67">
        <f>[85]Series!$C172</f>
        <v>3.093094502602618E-5</v>
      </c>
      <c r="CI67" s="4">
        <f>[86]Series!$C172</f>
        <v>3.093094502602618E-5</v>
      </c>
      <c r="CJ67" s="4">
        <f>[87]Series!$C172</f>
        <v>3.093094502602618E-5</v>
      </c>
      <c r="CK67" s="4">
        <f>[88]Series!$C172</f>
        <v>3.093094502602618E-5</v>
      </c>
      <c r="CL67" s="4">
        <f>[89]Series!$C172</f>
        <v>3.093094502602618E-5</v>
      </c>
      <c r="CM67" s="4">
        <f>[90]Series!$C172</f>
        <v>3.093094502602618E-5</v>
      </c>
      <c r="CN67" s="4">
        <f>[91]Series!$C172</f>
        <v>3.093094502602618E-5</v>
      </c>
      <c r="CO67" s="4">
        <f>[92]Series!$C172</f>
        <v>3.093094502602618E-5</v>
      </c>
      <c r="CP67" s="4">
        <f>[93]Series!$C172</f>
        <v>3.093094502602618E-5</v>
      </c>
      <c r="CQ67" s="4">
        <f>[94]Series!$C172</f>
        <v>3.093094502602618E-5</v>
      </c>
      <c r="CR67" s="4">
        <f>[95]Series!$C172</f>
        <v>3.093094502602618E-5</v>
      </c>
      <c r="CS67" s="4">
        <f>[96]Series!$C172</f>
        <v>3.093094502602618E-5</v>
      </c>
      <c r="CT67">
        <f>[97]Series!$C172</f>
        <v>3.093094502602618E-5</v>
      </c>
      <c r="CU67" s="4">
        <f>[98]Series!$C172</f>
        <v>3.093094502602618E-5</v>
      </c>
      <c r="CV67" s="4">
        <f>[99]Series!$C172</f>
        <v>3.093094502602618E-5</v>
      </c>
      <c r="CW67" s="4">
        <f>[100]Series!$C172</f>
        <v>3.093094502602618E-5</v>
      </c>
      <c r="CX67" s="4">
        <f>[101]Series!$C172</f>
        <v>3.093094502602618E-5</v>
      </c>
      <c r="CY67" s="4">
        <f>[102]Series!$C172</f>
        <v>3.093094502602618E-5</v>
      </c>
      <c r="CZ67" s="4">
        <f>[103]Series!$C172</f>
        <v>3.093094502602618E-5</v>
      </c>
      <c r="DA67" s="4">
        <f>[104]Series!$C172</f>
        <v>3.093094502602618E-5</v>
      </c>
      <c r="DB67" s="4">
        <f>[105]Series!$C172</f>
        <v>3.093094502602618E-5</v>
      </c>
      <c r="DC67" s="4">
        <f>[106]Series!$C172</f>
        <v>3.093094502602618E-5</v>
      </c>
      <c r="DD67" s="4">
        <f>[107]Series!$C172</f>
        <v>3.093094502602618E-5</v>
      </c>
      <c r="DE67" s="4">
        <f>[108]Series!$C172</f>
        <v>3.093094502602618E-5</v>
      </c>
      <c r="DF67">
        <f>[109]Series!$C172</f>
        <v>3.093094502602618E-5</v>
      </c>
      <c r="DG67" s="4">
        <f>[110]Series!$C172</f>
        <v>3.093094502602618E-5</v>
      </c>
      <c r="DH67" s="4">
        <f>[111]Series!$C172</f>
        <v>3.093094502602618E-5</v>
      </c>
      <c r="DI67" s="4">
        <f>[112]Series!$C172</f>
        <v>3.093094502602618E-5</v>
      </c>
      <c r="DJ67" s="4">
        <f>[113]Series!$C172</f>
        <v>3.093094502602618E-5</v>
      </c>
      <c r="DK67" s="4">
        <f>[114]Series!$C172</f>
        <v>3.093094502602618E-5</v>
      </c>
      <c r="DL67" s="4">
        <f>[115]Series!$C172</f>
        <v>3.093094502602618E-5</v>
      </c>
      <c r="DM67" s="4">
        <f>[116]Series!$C172</f>
        <v>3.093094502602618E-5</v>
      </c>
      <c r="DN67" s="4">
        <f>[117]Series!$C172</f>
        <v>3.093094502602618E-5</v>
      </c>
      <c r="DO67" s="4">
        <f>[118]Series!$C172</f>
        <v>3.093094502602618E-5</v>
      </c>
      <c r="DP67" s="4">
        <f>[119]Series!$C172</f>
        <v>3.093094502602618E-5</v>
      </c>
      <c r="DQ67" s="4">
        <f>[120]Series!$C172</f>
        <v>3.093094502602618E-5</v>
      </c>
      <c r="DR67">
        <f>[121]Series!$C172</f>
        <v>3.093094502602618E-5</v>
      </c>
      <c r="DS67" s="4">
        <f>[122]Series!$C172</f>
        <v>3.093094502602618E-5</v>
      </c>
      <c r="DT67" s="4">
        <f>[123]Series!$C172</f>
        <v>3.093094502602618E-5</v>
      </c>
      <c r="DU67" s="4">
        <f>[124]Series!$C172</f>
        <v>3.093094502602618E-5</v>
      </c>
      <c r="DV67" s="4">
        <f>[125]Series!$C172</f>
        <v>3.093094502602618E-5</v>
      </c>
      <c r="DW67" s="4">
        <f>[114]Series!$C172</f>
        <v>3.093094502602618E-5</v>
      </c>
      <c r="DX67" s="4">
        <f>[115]Series!$C172</f>
        <v>3.093094502602618E-5</v>
      </c>
      <c r="DY67" s="4">
        <f>[116]Series!$C172</f>
        <v>3.093094502602618E-5</v>
      </c>
      <c r="DZ67" s="4">
        <f>[126]Series!$C172</f>
        <v>3.093094502602618E-5</v>
      </c>
      <c r="EA67" s="4">
        <f>[127]Series!$C172</f>
        <v>3.093094502602618E-5</v>
      </c>
      <c r="EB67" s="4">
        <f>[128]Series!$C172</f>
        <v>3.093094502602618E-5</v>
      </c>
      <c r="EC67" s="4">
        <f>[129]Series!$C172</f>
        <v>3.093094502602618E-5</v>
      </c>
      <c r="ED67">
        <f>[130]Series!$C172</f>
        <v>3.093094502602618E-5</v>
      </c>
      <c r="EE67" s="4">
        <f>[131]Series!$C172</f>
        <v>3.093094502602618E-5</v>
      </c>
      <c r="EF67" s="4">
        <f>[132]Series!$C172</f>
        <v>3.093094502602618E-5</v>
      </c>
      <c r="EG67" s="4">
        <f>[133]Series!$C172</f>
        <v>3.093094502602618E-5</v>
      </c>
      <c r="EH67" s="4">
        <f>[134]Series!$C172</f>
        <v>3.093094502602618E-5</v>
      </c>
      <c r="EI67" s="4">
        <f>[135]Series!$C172</f>
        <v>3.093094502602618E-5</v>
      </c>
      <c r="EJ67" s="4">
        <f>[136]Series!$C172</f>
        <v>3.093094502602618E-5</v>
      </c>
      <c r="EK67" s="4">
        <f>[137]Series!$C172</f>
        <v>3.093094502602618E-5</v>
      </c>
      <c r="EL67" s="4">
        <f>[138]Series!$C172</f>
        <v>3.093094502602618E-5</v>
      </c>
      <c r="EM67" s="4">
        <f>[139]Series!$C172</f>
        <v>3.093094502602618E-5</v>
      </c>
      <c r="EN67" s="4">
        <f>[140]Series!$C172</f>
        <v>3.093094502602618E-5</v>
      </c>
      <c r="EO67" s="4">
        <f>[141]Series!$C172</f>
        <v>3.093094502602618E-5</v>
      </c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</row>
    <row r="68" spans="1:158" x14ac:dyDescent="0.3">
      <c r="A68" s="1">
        <v>41456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AX68">
        <f>[49]Series!$C173</f>
        <v>3.0070336037096676E-5</v>
      </c>
      <c r="AY68" s="4">
        <f>[50]Series!$C173</f>
        <v>3.0210355056986688E-5</v>
      </c>
      <c r="AZ68" s="4">
        <f>[51]Series!$C173</f>
        <v>2.9374915048127186E-5</v>
      </c>
      <c r="BA68" s="4">
        <f>[52]Series!$C173</f>
        <v>2.943416631513377E-5</v>
      </c>
      <c r="BB68" s="4">
        <f>[53]Series!$C173</f>
        <v>2.9289542998148646E-5</v>
      </c>
      <c r="BC68" s="4">
        <f>[54]Series!$C173</f>
        <v>2.9754504295320042E-5</v>
      </c>
      <c r="BD68" s="4">
        <f>[55]Series!$C173</f>
        <v>2.9158477704551102E-5</v>
      </c>
      <c r="BE68" s="4">
        <f>[56]Series!$C173</f>
        <v>2.6926319671544667E-5</v>
      </c>
      <c r="BF68" s="4">
        <f>[57]Series!$C173</f>
        <v>2.6852931688695066E-5</v>
      </c>
      <c r="BG68" s="4">
        <f>[58]Series!$C173</f>
        <v>2.6754743504870476E-5</v>
      </c>
      <c r="BH68" s="4">
        <f>[59]Series!$C173</f>
        <v>2.6646612343380997E-5</v>
      </c>
      <c r="BI68" s="4">
        <f>[60]Series!$C173</f>
        <v>2.6580382770586965E-5</v>
      </c>
      <c r="BJ68">
        <f>[61]Series!$C173</f>
        <v>3.0236025886195517E-5</v>
      </c>
      <c r="BK68" s="4">
        <f>[62]Series!$C173</f>
        <v>3.0192344911400119E-5</v>
      </c>
      <c r="BL68" s="4">
        <f>[63]Series!$C173</f>
        <v>3.0699251900369703E-5</v>
      </c>
      <c r="BM68" s="4">
        <f>[64]Series!$C173</f>
        <v>3.0850130679073503E-5</v>
      </c>
      <c r="BN68" s="4">
        <f>[65]Series!$C173</f>
        <v>3.0455363910431797E-5</v>
      </c>
      <c r="BO68" s="4">
        <f>[66]Series!$C173</f>
        <v>3.1115782805062839E-5</v>
      </c>
      <c r="BP68" s="4">
        <f>[67]Series!$C173</f>
        <v>3.1258392939963477E-5</v>
      </c>
      <c r="BQ68" s="4">
        <f>[68]Series!$C173</f>
        <v>3.1667987089695795E-5</v>
      </c>
      <c r="BR68" s="4">
        <f>[69]Series!$C173</f>
        <v>3.1700249357785639E-5</v>
      </c>
      <c r="BS68" s="4">
        <f>[70]Series!$C173</f>
        <v>3.1643290330112831E-5</v>
      </c>
      <c r="BT68" s="4">
        <f>[71]Series!$C173</f>
        <v>3.1483049472167672E-5</v>
      </c>
      <c r="BU68" s="4">
        <f>[72]Series!$C173</f>
        <v>3.1607925530802278E-5</v>
      </c>
      <c r="BV68">
        <f>[73]Series!$C173</f>
        <v>3.0311404407054029E-5</v>
      </c>
      <c r="BW68" s="4">
        <f>[74]Series!$C173</f>
        <v>3.0311404407054029E-5</v>
      </c>
      <c r="BX68" s="4">
        <f>[75]Series!$C173</f>
        <v>3.0311404407054029E-5</v>
      </c>
      <c r="BY68" s="4">
        <f>[76]Series!$C173</f>
        <v>3.0311404407054029E-5</v>
      </c>
      <c r="BZ68" s="4">
        <f>[77]Series!$C173</f>
        <v>3.0311404407054029E-5</v>
      </c>
      <c r="CA68" s="4">
        <f>[78]Series!$C173</f>
        <v>3.0311404407054029E-5</v>
      </c>
      <c r="CB68" s="4">
        <f>[79]Series!$C173</f>
        <v>3.0311404407054029E-5</v>
      </c>
      <c r="CC68" s="4">
        <f>[80]Series!$C173</f>
        <v>3.0311404407054029E-5</v>
      </c>
      <c r="CD68" s="4">
        <f>[81]Series!$C173</f>
        <v>3.0311404407054029E-5</v>
      </c>
      <c r="CE68" s="4">
        <f>[82]Series!$C173</f>
        <v>3.0311404407054029E-5</v>
      </c>
      <c r="CF68" s="4">
        <f>[83]Series!$C173</f>
        <v>3.0311404407054029E-5</v>
      </c>
      <c r="CG68" s="4">
        <f>[84]Series!$C173</f>
        <v>3.0311404407054029E-5</v>
      </c>
      <c r="CH68">
        <f>[85]Series!$C173</f>
        <v>3.0311404407054029E-5</v>
      </c>
      <c r="CI68" s="4">
        <f>[86]Series!$C173</f>
        <v>3.0311404407054029E-5</v>
      </c>
      <c r="CJ68" s="4">
        <f>[87]Series!$C173</f>
        <v>3.0311404407054029E-5</v>
      </c>
      <c r="CK68" s="4">
        <f>[88]Series!$C173</f>
        <v>3.0311404407054029E-5</v>
      </c>
      <c r="CL68" s="4">
        <f>[89]Series!$C173</f>
        <v>3.0311404407054029E-5</v>
      </c>
      <c r="CM68" s="4">
        <f>[90]Series!$C173</f>
        <v>3.0311404407054029E-5</v>
      </c>
      <c r="CN68" s="4">
        <f>[91]Series!$C173</f>
        <v>3.0311404407054029E-5</v>
      </c>
      <c r="CO68" s="4">
        <f>[92]Series!$C173</f>
        <v>3.0311404407054029E-5</v>
      </c>
      <c r="CP68" s="4">
        <f>[93]Series!$C173</f>
        <v>3.0311404407054029E-5</v>
      </c>
      <c r="CQ68" s="4">
        <f>[94]Series!$C173</f>
        <v>3.0311404407054029E-5</v>
      </c>
      <c r="CR68" s="4">
        <f>[95]Series!$C173</f>
        <v>3.0311404407054029E-5</v>
      </c>
      <c r="CS68" s="4">
        <f>[96]Series!$C173</f>
        <v>3.0311404407054029E-5</v>
      </c>
      <c r="CT68">
        <f>[97]Series!$C173</f>
        <v>3.0311404407054029E-5</v>
      </c>
      <c r="CU68" s="4">
        <f>[98]Series!$C173</f>
        <v>3.0311404407054029E-5</v>
      </c>
      <c r="CV68" s="4">
        <f>[99]Series!$C173</f>
        <v>3.0311404407054029E-5</v>
      </c>
      <c r="CW68" s="4">
        <f>[100]Series!$C173</f>
        <v>3.0311404407054029E-5</v>
      </c>
      <c r="CX68" s="4">
        <f>[101]Series!$C173</f>
        <v>3.0311404407054029E-5</v>
      </c>
      <c r="CY68" s="4">
        <f>[102]Series!$C173</f>
        <v>3.0311404407054029E-5</v>
      </c>
      <c r="CZ68" s="4">
        <f>[103]Series!$C173</f>
        <v>3.0311404407054029E-5</v>
      </c>
      <c r="DA68" s="4">
        <f>[104]Series!$C173</f>
        <v>3.0311404407054029E-5</v>
      </c>
      <c r="DB68" s="4">
        <f>[105]Series!$C173</f>
        <v>3.0311404407054029E-5</v>
      </c>
      <c r="DC68" s="4">
        <f>[106]Series!$C173</f>
        <v>3.0311404407054029E-5</v>
      </c>
      <c r="DD68" s="4">
        <f>[107]Series!$C173</f>
        <v>3.0311404407054029E-5</v>
      </c>
      <c r="DE68" s="4">
        <f>[108]Series!$C173</f>
        <v>3.0311404407054029E-5</v>
      </c>
      <c r="DF68">
        <f>[109]Series!$C173</f>
        <v>3.0311404407054029E-5</v>
      </c>
      <c r="DG68" s="4">
        <f>[110]Series!$C173</f>
        <v>3.0311404407054029E-5</v>
      </c>
      <c r="DH68" s="4">
        <f>[111]Series!$C173</f>
        <v>3.0311404407054029E-5</v>
      </c>
      <c r="DI68" s="4">
        <f>[112]Series!$C173</f>
        <v>3.0311404407054029E-5</v>
      </c>
      <c r="DJ68" s="4">
        <f>[113]Series!$C173</f>
        <v>3.0311404407054029E-5</v>
      </c>
      <c r="DK68" s="4">
        <f>[114]Series!$C173</f>
        <v>3.0311404407054029E-5</v>
      </c>
      <c r="DL68" s="4">
        <f>[115]Series!$C173</f>
        <v>3.0311404407054029E-5</v>
      </c>
      <c r="DM68" s="4">
        <f>[116]Series!$C173</f>
        <v>3.0311404407054029E-5</v>
      </c>
      <c r="DN68" s="4">
        <f>[117]Series!$C173</f>
        <v>3.0311404407054029E-5</v>
      </c>
      <c r="DO68" s="4">
        <f>[118]Series!$C173</f>
        <v>3.0311404407054029E-5</v>
      </c>
      <c r="DP68" s="4">
        <f>[119]Series!$C173</f>
        <v>3.0311404407054029E-5</v>
      </c>
      <c r="DQ68" s="4">
        <f>[120]Series!$C173</f>
        <v>3.0311404407054029E-5</v>
      </c>
      <c r="DR68">
        <f>[121]Series!$C173</f>
        <v>3.0311404407054029E-5</v>
      </c>
      <c r="DS68" s="4">
        <f>[122]Series!$C173</f>
        <v>3.0311404407054029E-5</v>
      </c>
      <c r="DT68" s="4">
        <f>[123]Series!$C173</f>
        <v>3.0311404407054029E-5</v>
      </c>
      <c r="DU68" s="4">
        <f>[124]Series!$C173</f>
        <v>3.0311404407054029E-5</v>
      </c>
      <c r="DV68" s="4">
        <f>[125]Series!$C173</f>
        <v>3.0311404407054029E-5</v>
      </c>
      <c r="DW68" s="4">
        <f>[114]Series!$C173</f>
        <v>3.0311404407054029E-5</v>
      </c>
      <c r="DX68" s="4">
        <f>[115]Series!$C173</f>
        <v>3.0311404407054029E-5</v>
      </c>
      <c r="DY68" s="4">
        <f>[116]Series!$C173</f>
        <v>3.0311404407054029E-5</v>
      </c>
      <c r="DZ68" s="4">
        <f>[126]Series!$C173</f>
        <v>3.0311404407054029E-5</v>
      </c>
      <c r="EA68" s="4">
        <f>[127]Series!$C173</f>
        <v>3.0311404407054029E-5</v>
      </c>
      <c r="EB68" s="4">
        <f>[128]Series!$C173</f>
        <v>3.0311404407054029E-5</v>
      </c>
      <c r="EC68" s="4">
        <f>[129]Series!$C173</f>
        <v>3.0311404407054029E-5</v>
      </c>
      <c r="ED68">
        <f>[130]Series!$C173</f>
        <v>3.0311404407054029E-5</v>
      </c>
      <c r="EE68" s="4">
        <f>[131]Series!$C173</f>
        <v>3.0311404407054029E-5</v>
      </c>
      <c r="EF68" s="4">
        <f>[132]Series!$C173</f>
        <v>3.0311404407054029E-5</v>
      </c>
      <c r="EG68" s="4">
        <f>[133]Series!$C173</f>
        <v>3.0311404407054029E-5</v>
      </c>
      <c r="EH68" s="4">
        <f>[134]Series!$C173</f>
        <v>3.0311404407054029E-5</v>
      </c>
      <c r="EI68" s="4">
        <f>[135]Series!$C173</f>
        <v>3.0311404407054029E-5</v>
      </c>
      <c r="EJ68" s="4">
        <f>[136]Series!$C173</f>
        <v>3.0311404407054029E-5</v>
      </c>
      <c r="EK68" s="4">
        <f>[137]Series!$C173</f>
        <v>3.0311404407054029E-5</v>
      </c>
      <c r="EL68" s="4">
        <f>[138]Series!$C173</f>
        <v>3.0311404407054029E-5</v>
      </c>
      <c r="EM68" s="4">
        <f>[139]Series!$C173</f>
        <v>3.0311404407054029E-5</v>
      </c>
      <c r="EN68" s="4">
        <f>[140]Series!$C173</f>
        <v>3.0311404407054029E-5</v>
      </c>
      <c r="EO68" s="4">
        <f>[141]Series!$C173</f>
        <v>3.0311404407054029E-5</v>
      </c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</row>
    <row r="69" spans="1:158" x14ac:dyDescent="0.3">
      <c r="A69" s="1">
        <v>41487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AX69">
        <f>[49]Series!$C174</f>
        <v>3.0115033936150936E-5</v>
      </c>
      <c r="AY69" s="4">
        <f>[50]Series!$C174</f>
        <v>3.0236516961691133E-5</v>
      </c>
      <c r="AZ69" s="4">
        <f>[51]Series!$C174</f>
        <v>2.939599447157255E-5</v>
      </c>
      <c r="BA69" s="4">
        <f>[52]Series!$C174</f>
        <v>2.9454049142988598E-5</v>
      </c>
      <c r="BB69" s="4">
        <f>[53]Series!$C174</f>
        <v>2.929921240880477E-5</v>
      </c>
      <c r="BC69" s="4">
        <f>[54]Series!$C174</f>
        <v>2.9757025007525222E-5</v>
      </c>
      <c r="BD69" s="4">
        <f>[55]Series!$C174</f>
        <v>2.9126381636197564E-5</v>
      </c>
      <c r="BE69" s="4">
        <f>[56]Series!$C174</f>
        <v>2.6993398596907214E-5</v>
      </c>
      <c r="BF69" s="4">
        <f>[57]Series!$C174</f>
        <v>2.6783208939679615E-5</v>
      </c>
      <c r="BG69" s="4">
        <f>[58]Series!$C174</f>
        <v>2.6654485860208171E-5</v>
      </c>
      <c r="BH69" s="4">
        <f>[59]Series!$C174</f>
        <v>2.6546808259845744E-5</v>
      </c>
      <c r="BI69" s="4">
        <f>[60]Series!$C174</f>
        <v>2.6467965625840331E-5</v>
      </c>
      <c r="BJ69">
        <f>[61]Series!$C174</f>
        <v>3.0262625385564697E-5</v>
      </c>
      <c r="BK69" s="4">
        <f>[62]Series!$C174</f>
        <v>2.9870497291361231E-5</v>
      </c>
      <c r="BL69" s="4">
        <f>[63]Series!$C174</f>
        <v>3.0352040300124725E-5</v>
      </c>
      <c r="BM69" s="4">
        <f>[64]Series!$C174</f>
        <v>3.0555951368191598E-5</v>
      </c>
      <c r="BN69" s="4">
        <f>[65]Series!$C174</f>
        <v>3.0423822182722583E-5</v>
      </c>
      <c r="BO69" s="4">
        <f>[66]Series!$C174</f>
        <v>3.0813202492497174E-5</v>
      </c>
      <c r="BP69" s="4">
        <f>[67]Series!$C174</f>
        <v>3.0959409191020944E-5</v>
      </c>
      <c r="BQ69" s="4">
        <f>[68]Series!$C174</f>
        <v>3.1319486468026773E-5</v>
      </c>
      <c r="BR69" s="4">
        <f>[69]Series!$C174</f>
        <v>3.1352910894320625E-5</v>
      </c>
      <c r="BS69" s="4">
        <f>[70]Series!$C174</f>
        <v>3.1322644173878677E-5</v>
      </c>
      <c r="BT69" s="4">
        <f>[71]Series!$C174</f>
        <v>3.1239419811412382E-5</v>
      </c>
      <c r="BU69" s="4">
        <f>[72]Series!$C174</f>
        <v>3.1343276570451797E-5</v>
      </c>
      <c r="BV69">
        <f>[73]Series!$C174</f>
        <v>2.8213568380583721E-5</v>
      </c>
      <c r="BW69" s="4">
        <f>[74]Series!$C174</f>
        <v>2.8213568380583721E-5</v>
      </c>
      <c r="BX69" s="4">
        <f>[75]Series!$C174</f>
        <v>2.8213568380583721E-5</v>
      </c>
      <c r="BY69" s="4">
        <f>[76]Series!$C174</f>
        <v>2.8213568380583721E-5</v>
      </c>
      <c r="BZ69" s="4">
        <f>[77]Series!$C174</f>
        <v>2.8213568380583721E-5</v>
      </c>
      <c r="CA69" s="4">
        <f>[78]Series!$C174</f>
        <v>2.8213568380583721E-5</v>
      </c>
      <c r="CB69" s="4">
        <f>[79]Series!$C174</f>
        <v>2.8213568380583721E-5</v>
      </c>
      <c r="CC69" s="4">
        <f>[80]Series!$C174</f>
        <v>2.8213568380583721E-5</v>
      </c>
      <c r="CD69" s="4">
        <f>[81]Series!$C174</f>
        <v>2.8213568380583721E-5</v>
      </c>
      <c r="CE69" s="4">
        <f>[82]Series!$C174</f>
        <v>2.8213568380583721E-5</v>
      </c>
      <c r="CF69" s="4">
        <f>[83]Series!$C174</f>
        <v>2.8213568380583721E-5</v>
      </c>
      <c r="CG69" s="4">
        <f>[84]Series!$C174</f>
        <v>2.8213568380583721E-5</v>
      </c>
      <c r="CH69">
        <f>[85]Series!$C174</f>
        <v>2.8213568380583721E-5</v>
      </c>
      <c r="CI69" s="4">
        <f>[86]Series!$C174</f>
        <v>2.8213568380583721E-5</v>
      </c>
      <c r="CJ69" s="4">
        <f>[87]Series!$C174</f>
        <v>2.8213568380583721E-5</v>
      </c>
      <c r="CK69" s="4">
        <f>[88]Series!$C174</f>
        <v>2.8213568380583721E-5</v>
      </c>
      <c r="CL69" s="4">
        <f>[89]Series!$C174</f>
        <v>2.8213568380583721E-5</v>
      </c>
      <c r="CM69" s="4">
        <f>[90]Series!$C174</f>
        <v>2.8213568380583721E-5</v>
      </c>
      <c r="CN69" s="4">
        <f>[91]Series!$C174</f>
        <v>2.8213568380583721E-5</v>
      </c>
      <c r="CO69" s="4">
        <f>[92]Series!$C174</f>
        <v>2.8213568380583721E-5</v>
      </c>
      <c r="CP69" s="4">
        <f>[93]Series!$C174</f>
        <v>2.8213568380583721E-5</v>
      </c>
      <c r="CQ69" s="4">
        <f>[94]Series!$C174</f>
        <v>2.8213568380583721E-5</v>
      </c>
      <c r="CR69" s="4">
        <f>[95]Series!$C174</f>
        <v>2.8213568380583721E-5</v>
      </c>
      <c r="CS69" s="4">
        <f>[96]Series!$C174</f>
        <v>2.8213568380583721E-5</v>
      </c>
      <c r="CT69">
        <f>[97]Series!$C174</f>
        <v>2.8213568380583721E-5</v>
      </c>
      <c r="CU69" s="4">
        <f>[98]Series!$C174</f>
        <v>2.8213568380583721E-5</v>
      </c>
      <c r="CV69" s="4">
        <f>[99]Series!$C174</f>
        <v>2.8213568380583721E-5</v>
      </c>
      <c r="CW69" s="4">
        <f>[100]Series!$C174</f>
        <v>2.8213568380583721E-5</v>
      </c>
      <c r="CX69" s="4">
        <f>[101]Series!$C174</f>
        <v>2.8213568380583721E-5</v>
      </c>
      <c r="CY69" s="4">
        <f>[102]Series!$C174</f>
        <v>2.8213568380583721E-5</v>
      </c>
      <c r="CZ69" s="4">
        <f>[103]Series!$C174</f>
        <v>2.8213568380583721E-5</v>
      </c>
      <c r="DA69" s="4">
        <f>[104]Series!$C174</f>
        <v>2.8213568380583721E-5</v>
      </c>
      <c r="DB69" s="4">
        <f>[105]Series!$C174</f>
        <v>2.8213568380583721E-5</v>
      </c>
      <c r="DC69" s="4">
        <f>[106]Series!$C174</f>
        <v>2.8213568380583721E-5</v>
      </c>
      <c r="DD69" s="4">
        <f>[107]Series!$C174</f>
        <v>2.8213568380583721E-5</v>
      </c>
      <c r="DE69" s="4">
        <f>[108]Series!$C174</f>
        <v>2.8213568380583721E-5</v>
      </c>
      <c r="DF69">
        <f>[109]Series!$C174</f>
        <v>2.8213568380583721E-5</v>
      </c>
      <c r="DG69" s="4">
        <f>[110]Series!$C174</f>
        <v>2.8213568380583721E-5</v>
      </c>
      <c r="DH69" s="4">
        <f>[111]Series!$C174</f>
        <v>2.8213568380583721E-5</v>
      </c>
      <c r="DI69" s="4">
        <f>[112]Series!$C174</f>
        <v>2.8213568380583721E-5</v>
      </c>
      <c r="DJ69" s="4">
        <f>[113]Series!$C174</f>
        <v>2.8213568380583721E-5</v>
      </c>
      <c r="DK69" s="4">
        <f>[114]Series!$C174</f>
        <v>2.8213568380583721E-5</v>
      </c>
      <c r="DL69" s="4">
        <f>[115]Series!$C174</f>
        <v>2.8213568380583721E-5</v>
      </c>
      <c r="DM69" s="4">
        <f>[116]Series!$C174</f>
        <v>2.8213568380583721E-5</v>
      </c>
      <c r="DN69" s="4">
        <f>[117]Series!$C174</f>
        <v>2.8213568380583721E-5</v>
      </c>
      <c r="DO69" s="4">
        <f>[118]Series!$C174</f>
        <v>2.8213568380583721E-5</v>
      </c>
      <c r="DP69" s="4">
        <f>[119]Series!$C174</f>
        <v>2.8213568380583721E-5</v>
      </c>
      <c r="DQ69" s="4">
        <f>[120]Series!$C174</f>
        <v>2.8213568380583721E-5</v>
      </c>
      <c r="DR69">
        <f>[121]Series!$C174</f>
        <v>2.8213568380583721E-5</v>
      </c>
      <c r="DS69" s="4">
        <f>[122]Series!$C174</f>
        <v>2.8213568380583721E-5</v>
      </c>
      <c r="DT69" s="4">
        <f>[123]Series!$C174</f>
        <v>2.8213568380583721E-5</v>
      </c>
      <c r="DU69" s="4">
        <f>[124]Series!$C174</f>
        <v>2.8213568380583721E-5</v>
      </c>
      <c r="DV69" s="4">
        <f>[125]Series!$C174</f>
        <v>2.8213568380583721E-5</v>
      </c>
      <c r="DW69" s="4">
        <f>[114]Series!$C174</f>
        <v>2.8213568380583721E-5</v>
      </c>
      <c r="DX69" s="4">
        <f>[115]Series!$C174</f>
        <v>2.8213568380583721E-5</v>
      </c>
      <c r="DY69" s="4">
        <f>[116]Series!$C174</f>
        <v>2.8213568380583721E-5</v>
      </c>
      <c r="DZ69" s="4">
        <f>[126]Series!$C174</f>
        <v>2.8213568380583721E-5</v>
      </c>
      <c r="EA69" s="4">
        <f>[127]Series!$C174</f>
        <v>2.8213568380583721E-5</v>
      </c>
      <c r="EB69" s="4">
        <f>[128]Series!$C174</f>
        <v>2.8213568380583721E-5</v>
      </c>
      <c r="EC69" s="4">
        <f>[129]Series!$C174</f>
        <v>2.8213568380583721E-5</v>
      </c>
      <c r="ED69">
        <f>[130]Series!$C174</f>
        <v>2.8213568380583721E-5</v>
      </c>
      <c r="EE69" s="4">
        <f>[131]Series!$C174</f>
        <v>2.8213568380583721E-5</v>
      </c>
      <c r="EF69" s="4">
        <f>[132]Series!$C174</f>
        <v>2.8213568380583721E-5</v>
      </c>
      <c r="EG69" s="4">
        <f>[133]Series!$C174</f>
        <v>2.8213568380583721E-5</v>
      </c>
      <c r="EH69" s="4">
        <f>[134]Series!$C174</f>
        <v>2.8213568380583721E-5</v>
      </c>
      <c r="EI69" s="4">
        <f>[135]Series!$C174</f>
        <v>2.8213568380583721E-5</v>
      </c>
      <c r="EJ69" s="4">
        <f>[136]Series!$C174</f>
        <v>2.8213568380583721E-5</v>
      </c>
      <c r="EK69" s="4">
        <f>[137]Series!$C174</f>
        <v>2.8213568380583721E-5</v>
      </c>
      <c r="EL69" s="4">
        <f>[138]Series!$C174</f>
        <v>2.8213568380583721E-5</v>
      </c>
      <c r="EM69" s="4">
        <f>[139]Series!$C174</f>
        <v>2.8213568380583721E-5</v>
      </c>
      <c r="EN69" s="4">
        <f>[140]Series!$C174</f>
        <v>2.8213568380583721E-5</v>
      </c>
      <c r="EO69" s="4">
        <f>[141]Series!$C174</f>
        <v>2.8213568380583717E-5</v>
      </c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</row>
    <row r="70" spans="1:158" x14ac:dyDescent="0.3">
      <c r="A70" s="1">
        <v>41518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AX70">
        <f>[49]Series!$C175</f>
        <v>3.0137758158827016E-5</v>
      </c>
      <c r="AY70" s="4">
        <f>[50]Series!$C175</f>
        <v>3.0265038010908334E-5</v>
      </c>
      <c r="AZ70" s="4">
        <f>[51]Series!$C175</f>
        <v>2.9437047494798377E-5</v>
      </c>
      <c r="BA70" s="4">
        <f>[52]Series!$C175</f>
        <v>2.9433227628268273E-5</v>
      </c>
      <c r="BB70" s="4">
        <f>[53]Series!$C175</f>
        <v>2.9197399195990095E-5</v>
      </c>
      <c r="BC70" s="4">
        <f>[54]Series!$C175</f>
        <v>2.965141361049809E-5</v>
      </c>
      <c r="BD70" s="4">
        <f>[55]Series!$C175</f>
        <v>2.9039027894707124E-5</v>
      </c>
      <c r="BE70" s="4">
        <f>[56]Series!$C175</f>
        <v>2.7148201121465326E-5</v>
      </c>
      <c r="BF70" s="4">
        <f>[57]Series!$C175</f>
        <v>2.6950419304705524E-5</v>
      </c>
      <c r="BG70" s="4">
        <f>[58]Series!$C175</f>
        <v>2.5620638534384051E-5</v>
      </c>
      <c r="BH70" s="4">
        <f>[59]Series!$C175</f>
        <v>2.5515332186362502E-5</v>
      </c>
      <c r="BI70" s="4">
        <f>[60]Series!$C175</f>
        <v>2.5392377006271884E-5</v>
      </c>
      <c r="BJ70">
        <f>[61]Series!$C175</f>
        <v>2.9833666259832062E-5</v>
      </c>
      <c r="BK70" s="4">
        <f>[62]Series!$C175</f>
        <v>2.8748723731968303E-5</v>
      </c>
      <c r="BL70" s="4">
        <f>[63]Series!$C175</f>
        <v>2.9321370712189613E-5</v>
      </c>
      <c r="BM70" s="4">
        <f>[64]Series!$C175</f>
        <v>2.9660613271085804E-5</v>
      </c>
      <c r="BN70" s="4">
        <f>[65]Series!$C175</f>
        <v>3.0051524222258519E-5</v>
      </c>
      <c r="BO70" s="4">
        <f>[66]Series!$C175</f>
        <v>2.9819726019689931E-5</v>
      </c>
      <c r="BP70" s="4">
        <f>[67]Series!$C175</f>
        <v>2.9989073542744343E-5</v>
      </c>
      <c r="BQ70" s="4">
        <f>[68]Series!$C175</f>
        <v>3.0305498609233005E-5</v>
      </c>
      <c r="BR70" s="4">
        <f>[69]Series!$C175</f>
        <v>3.0398001528382949E-5</v>
      </c>
      <c r="BS70" s="4">
        <f>[70]Series!$C175</f>
        <v>3.0392375561180733E-5</v>
      </c>
      <c r="BT70" s="4">
        <f>[71]Series!$C175</f>
        <v>3.0392712142545038E-5</v>
      </c>
      <c r="BU70" s="4">
        <f>[72]Series!$C175</f>
        <v>3.048762290203517E-5</v>
      </c>
      <c r="BV70">
        <f>[73]Series!$C175</f>
        <v>2.8237408097403541E-5</v>
      </c>
      <c r="BW70" s="4">
        <f>[74]Series!$C175</f>
        <v>2.8237408097403541E-5</v>
      </c>
      <c r="BX70" s="4">
        <f>[75]Series!$C175</f>
        <v>2.8237408097403541E-5</v>
      </c>
      <c r="BY70" s="4">
        <f>[76]Series!$C175</f>
        <v>2.8237408097403541E-5</v>
      </c>
      <c r="BZ70" s="4">
        <f>[77]Series!$C175</f>
        <v>2.8237408097403541E-5</v>
      </c>
      <c r="CA70" s="4">
        <f>[78]Series!$C175</f>
        <v>2.8237408097403541E-5</v>
      </c>
      <c r="CB70" s="4">
        <f>[79]Series!$C175</f>
        <v>2.8237408097403541E-5</v>
      </c>
      <c r="CC70" s="4">
        <f>[80]Series!$C175</f>
        <v>2.8237408097403541E-5</v>
      </c>
      <c r="CD70" s="4">
        <f>[81]Series!$C175</f>
        <v>2.8237408097403541E-5</v>
      </c>
      <c r="CE70" s="4">
        <f>[82]Series!$C175</f>
        <v>2.8237408097403541E-5</v>
      </c>
      <c r="CF70" s="4">
        <f>[83]Series!$C175</f>
        <v>2.8237408097403541E-5</v>
      </c>
      <c r="CG70" s="4">
        <f>[84]Series!$C175</f>
        <v>2.8237408097403541E-5</v>
      </c>
      <c r="CH70">
        <f>[85]Series!$C175</f>
        <v>2.8237408097403541E-5</v>
      </c>
      <c r="CI70" s="4">
        <f>[86]Series!$C175</f>
        <v>2.8237408097403541E-5</v>
      </c>
      <c r="CJ70" s="4">
        <f>[87]Series!$C175</f>
        <v>2.8237408097403541E-5</v>
      </c>
      <c r="CK70" s="4">
        <f>[88]Series!$C175</f>
        <v>2.8237408097403541E-5</v>
      </c>
      <c r="CL70" s="4">
        <f>[89]Series!$C175</f>
        <v>2.8237408097403541E-5</v>
      </c>
      <c r="CM70" s="4">
        <f>[90]Series!$C175</f>
        <v>2.8237408097403541E-5</v>
      </c>
      <c r="CN70" s="4">
        <f>[91]Series!$C175</f>
        <v>2.8237408097403541E-5</v>
      </c>
      <c r="CO70" s="4">
        <f>[92]Series!$C175</f>
        <v>2.8237408097403541E-5</v>
      </c>
      <c r="CP70" s="4">
        <f>[93]Series!$C175</f>
        <v>2.8237408097403541E-5</v>
      </c>
      <c r="CQ70" s="4">
        <f>[94]Series!$C175</f>
        <v>2.8237408097403541E-5</v>
      </c>
      <c r="CR70" s="4">
        <f>[95]Series!$C175</f>
        <v>2.8237408097403541E-5</v>
      </c>
      <c r="CS70" s="4">
        <f>[96]Series!$C175</f>
        <v>2.8237408097403541E-5</v>
      </c>
      <c r="CT70">
        <f>[97]Series!$C175</f>
        <v>2.8237408097403541E-5</v>
      </c>
      <c r="CU70" s="4">
        <f>[98]Series!$C175</f>
        <v>2.8237408097403541E-5</v>
      </c>
      <c r="CV70" s="4">
        <f>[99]Series!$C175</f>
        <v>2.8237408097403541E-5</v>
      </c>
      <c r="CW70" s="4">
        <f>[100]Series!$C175</f>
        <v>2.8237408097403541E-5</v>
      </c>
      <c r="CX70" s="4">
        <f>[101]Series!$C175</f>
        <v>2.8237408097403541E-5</v>
      </c>
      <c r="CY70" s="4">
        <f>[102]Series!$C175</f>
        <v>2.8237408097403541E-5</v>
      </c>
      <c r="CZ70" s="4">
        <f>[103]Series!$C175</f>
        <v>2.8237408097403541E-5</v>
      </c>
      <c r="DA70" s="4">
        <f>[104]Series!$C175</f>
        <v>2.8237408097403541E-5</v>
      </c>
      <c r="DB70" s="4">
        <f>[105]Series!$C175</f>
        <v>2.8237408097403541E-5</v>
      </c>
      <c r="DC70" s="4">
        <f>[106]Series!$C175</f>
        <v>2.8237408097403541E-5</v>
      </c>
      <c r="DD70" s="4">
        <f>[107]Series!$C175</f>
        <v>2.8237408097403541E-5</v>
      </c>
      <c r="DE70" s="4">
        <f>[108]Series!$C175</f>
        <v>2.8237408097403541E-5</v>
      </c>
      <c r="DF70">
        <f>[109]Series!$C175</f>
        <v>2.8237408097403541E-5</v>
      </c>
      <c r="DG70" s="4">
        <f>[110]Series!$C175</f>
        <v>2.8237408097403541E-5</v>
      </c>
      <c r="DH70" s="4">
        <f>[111]Series!$C175</f>
        <v>2.8237408097403541E-5</v>
      </c>
      <c r="DI70" s="4">
        <f>[112]Series!$C175</f>
        <v>2.8237408097403541E-5</v>
      </c>
      <c r="DJ70" s="4">
        <f>[113]Series!$C175</f>
        <v>2.8237408097403541E-5</v>
      </c>
      <c r="DK70" s="4">
        <f>[114]Series!$C175</f>
        <v>2.8237408097403541E-5</v>
      </c>
      <c r="DL70" s="4">
        <f>[115]Series!$C175</f>
        <v>2.8237408097403541E-5</v>
      </c>
      <c r="DM70" s="4">
        <f>[116]Series!$C175</f>
        <v>2.8237408097403541E-5</v>
      </c>
      <c r="DN70" s="4">
        <f>[117]Series!$C175</f>
        <v>2.8237408097403541E-5</v>
      </c>
      <c r="DO70" s="4">
        <f>[118]Series!$C175</f>
        <v>2.8237408097403541E-5</v>
      </c>
      <c r="DP70" s="4">
        <f>[119]Series!$C175</f>
        <v>2.8237408097403541E-5</v>
      </c>
      <c r="DQ70" s="4">
        <f>[120]Series!$C175</f>
        <v>2.8237408097403541E-5</v>
      </c>
      <c r="DR70">
        <f>[121]Series!$C175</f>
        <v>2.8237408097403541E-5</v>
      </c>
      <c r="DS70" s="4">
        <f>[122]Series!$C175</f>
        <v>2.8237408097403541E-5</v>
      </c>
      <c r="DT70" s="4">
        <f>[123]Series!$C175</f>
        <v>2.8237408097403541E-5</v>
      </c>
      <c r="DU70" s="4">
        <f>[124]Series!$C175</f>
        <v>2.8237408097403541E-5</v>
      </c>
      <c r="DV70" s="4">
        <f>[125]Series!$C175</f>
        <v>2.8237408097403541E-5</v>
      </c>
      <c r="DW70" s="4">
        <f>[114]Series!$C175</f>
        <v>2.8237408097403541E-5</v>
      </c>
      <c r="DX70" s="4">
        <f>[115]Series!$C175</f>
        <v>2.8237408097403541E-5</v>
      </c>
      <c r="DY70" s="4">
        <f>[116]Series!$C175</f>
        <v>2.8237408097403541E-5</v>
      </c>
      <c r="DZ70" s="4">
        <f>[126]Series!$C175</f>
        <v>2.8237408097403541E-5</v>
      </c>
      <c r="EA70" s="4">
        <f>[127]Series!$C175</f>
        <v>2.8237408097403541E-5</v>
      </c>
      <c r="EB70" s="4">
        <f>[128]Series!$C175</f>
        <v>2.8237408097403541E-5</v>
      </c>
      <c r="EC70" s="4">
        <f>[129]Series!$C175</f>
        <v>2.8237408097403541E-5</v>
      </c>
      <c r="ED70">
        <f>[130]Series!$C175</f>
        <v>2.8237408097403541E-5</v>
      </c>
      <c r="EE70" s="4">
        <f>[131]Series!$C175</f>
        <v>2.8237408097403541E-5</v>
      </c>
      <c r="EF70" s="4">
        <f>[132]Series!$C175</f>
        <v>2.8237408097403541E-5</v>
      </c>
      <c r="EG70" s="4">
        <f>[133]Series!$C175</f>
        <v>2.8237408097403541E-5</v>
      </c>
      <c r="EH70" s="4">
        <f>[134]Series!$C175</f>
        <v>2.8237408097403541E-5</v>
      </c>
      <c r="EI70" s="4">
        <f>[135]Series!$C175</f>
        <v>2.8237408097403541E-5</v>
      </c>
      <c r="EJ70" s="4">
        <f>[136]Series!$C175</f>
        <v>2.8237408097403541E-5</v>
      </c>
      <c r="EK70" s="4">
        <f>[137]Series!$C175</f>
        <v>2.8237408097403541E-5</v>
      </c>
      <c r="EL70" s="4">
        <f>[138]Series!$C175</f>
        <v>2.8237408097403541E-5</v>
      </c>
      <c r="EM70" s="4">
        <f>[139]Series!$C175</f>
        <v>2.8237408097403541E-5</v>
      </c>
      <c r="EN70" s="4">
        <f>[140]Series!$C175</f>
        <v>2.8237408097403541E-5</v>
      </c>
      <c r="EO70" s="4">
        <f>[141]Series!$C175</f>
        <v>2.8237408097403541E-5</v>
      </c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</row>
    <row r="71" spans="1:158" x14ac:dyDescent="0.3">
      <c r="A71" s="1">
        <v>41548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AX71">
        <f>[49]Series!$C176</f>
        <v>3.0166426317455908E-5</v>
      </c>
      <c r="AY71" s="4">
        <f>[50]Series!$C176</f>
        <v>3.0292842699451504E-5</v>
      </c>
      <c r="AZ71" s="4">
        <f>[51]Series!$C176</f>
        <v>2.9452813188522113E-5</v>
      </c>
      <c r="BA71" s="4">
        <f>[52]Series!$C176</f>
        <v>2.9459664277855762E-5</v>
      </c>
      <c r="BB71" s="4">
        <f>[53]Series!$C176</f>
        <v>2.9233080113376592E-5</v>
      </c>
      <c r="BC71" s="4">
        <f>[54]Series!$C176</f>
        <v>2.9701317728509199E-5</v>
      </c>
      <c r="BD71" s="4">
        <f>[55]Series!$C176</f>
        <v>2.9079119314854733E-5</v>
      </c>
      <c r="BE71" s="4">
        <f>[56]Series!$C176</f>
        <v>2.7559021055128396E-5</v>
      </c>
      <c r="BF71" s="4">
        <f>[57]Series!$C176</f>
        <v>2.7337424283451454E-5</v>
      </c>
      <c r="BG71" s="4">
        <f>[58]Series!$C176</f>
        <v>2.6376858430591204E-5</v>
      </c>
      <c r="BH71" s="4">
        <f>[59]Series!$C176</f>
        <v>2.5384130145990006E-5</v>
      </c>
      <c r="BI71" s="4">
        <f>[60]Series!$C176</f>
        <v>2.5279625468709309E-5</v>
      </c>
      <c r="BJ71">
        <f>[61]Series!$C176</f>
        <v>2.9818154373164257E-5</v>
      </c>
      <c r="BK71" s="4">
        <f>[62]Series!$C176</f>
        <v>2.8812606511798217E-5</v>
      </c>
      <c r="BL71" s="4">
        <f>[63]Series!$C176</f>
        <v>2.9468970281043604E-5</v>
      </c>
      <c r="BM71" s="4">
        <f>[64]Series!$C176</f>
        <v>2.9851427830762211E-5</v>
      </c>
      <c r="BN71" s="4">
        <f>[65]Series!$C176</f>
        <v>3.009224371127479E-5</v>
      </c>
      <c r="BO71" s="4">
        <f>[66]Series!$C176</f>
        <v>3.0020484417416293E-5</v>
      </c>
      <c r="BP71" s="4">
        <f>[67]Series!$C176</f>
        <v>3.0204482875518024E-5</v>
      </c>
      <c r="BQ71" s="4">
        <f>[68]Series!$C176</f>
        <v>3.0620864500117775E-5</v>
      </c>
      <c r="BR71" s="4">
        <f>[69]Series!$C176</f>
        <v>3.0715711688316555E-5</v>
      </c>
      <c r="BS71" s="4">
        <f>[70]Series!$C176</f>
        <v>3.0672824807100949E-5</v>
      </c>
      <c r="BT71" s="4">
        <f>[71]Series!$C176</f>
        <v>3.0591992234246758E-5</v>
      </c>
      <c r="BU71" s="4">
        <f>[72]Series!$C176</f>
        <v>3.072199435485195E-5</v>
      </c>
      <c r="BV71">
        <f>[73]Series!$C176</f>
        <v>2.9911219779624162E-5</v>
      </c>
      <c r="BW71" s="4">
        <f>[74]Series!$C176</f>
        <v>2.9911219779624162E-5</v>
      </c>
      <c r="BX71" s="4">
        <f>[75]Series!$C176</f>
        <v>2.9911219779624162E-5</v>
      </c>
      <c r="BY71" s="4">
        <f>[76]Series!$C176</f>
        <v>2.9911219779624162E-5</v>
      </c>
      <c r="BZ71" s="4">
        <f>[77]Series!$C176</f>
        <v>2.9911219779624162E-5</v>
      </c>
      <c r="CA71" s="4">
        <f>[78]Series!$C176</f>
        <v>2.9911219779624162E-5</v>
      </c>
      <c r="CB71" s="4">
        <f>[79]Series!$C176</f>
        <v>2.9911219779624162E-5</v>
      </c>
      <c r="CC71" s="4">
        <f>[80]Series!$C176</f>
        <v>2.9911219779624162E-5</v>
      </c>
      <c r="CD71" s="4">
        <f>[81]Series!$C176</f>
        <v>2.9911219779624162E-5</v>
      </c>
      <c r="CE71" s="4">
        <f>[82]Series!$C176</f>
        <v>2.9911219779624162E-5</v>
      </c>
      <c r="CF71" s="4">
        <f>[83]Series!$C176</f>
        <v>2.9911219779624162E-5</v>
      </c>
      <c r="CG71" s="4">
        <f>[84]Series!$C176</f>
        <v>2.9911219779624162E-5</v>
      </c>
      <c r="CH71">
        <f>[85]Series!$C176</f>
        <v>2.9911219779624162E-5</v>
      </c>
      <c r="CI71" s="4">
        <f>[86]Series!$C176</f>
        <v>2.9911219779624162E-5</v>
      </c>
      <c r="CJ71" s="4">
        <f>[87]Series!$C176</f>
        <v>2.9911219779624162E-5</v>
      </c>
      <c r="CK71" s="4">
        <f>[88]Series!$C176</f>
        <v>2.9911219779624162E-5</v>
      </c>
      <c r="CL71" s="4">
        <f>[89]Series!$C176</f>
        <v>2.9911219779624162E-5</v>
      </c>
      <c r="CM71" s="4">
        <f>[90]Series!$C176</f>
        <v>2.9911219779624162E-5</v>
      </c>
      <c r="CN71" s="4">
        <f>[91]Series!$C176</f>
        <v>2.9911219779624162E-5</v>
      </c>
      <c r="CO71" s="4">
        <f>[92]Series!$C176</f>
        <v>2.9911219779624162E-5</v>
      </c>
      <c r="CP71" s="4">
        <f>[93]Series!$C176</f>
        <v>2.9911219779624162E-5</v>
      </c>
      <c r="CQ71" s="4">
        <f>[94]Series!$C176</f>
        <v>2.9911219779624162E-5</v>
      </c>
      <c r="CR71" s="4">
        <f>[95]Series!$C176</f>
        <v>2.9911219779624162E-5</v>
      </c>
      <c r="CS71" s="4">
        <f>[96]Series!$C176</f>
        <v>2.9911219779624162E-5</v>
      </c>
      <c r="CT71">
        <f>[97]Series!$C176</f>
        <v>2.9911219779624162E-5</v>
      </c>
      <c r="CU71" s="4">
        <f>[98]Series!$C176</f>
        <v>2.9911219779624162E-5</v>
      </c>
      <c r="CV71" s="4">
        <f>[99]Series!$C176</f>
        <v>2.9911219779624162E-5</v>
      </c>
      <c r="CW71" s="4">
        <f>[100]Series!$C176</f>
        <v>2.9911219779624162E-5</v>
      </c>
      <c r="CX71" s="4">
        <f>[101]Series!$C176</f>
        <v>2.9911219779624162E-5</v>
      </c>
      <c r="CY71" s="4">
        <f>[102]Series!$C176</f>
        <v>2.9911219779624162E-5</v>
      </c>
      <c r="CZ71" s="4">
        <f>[103]Series!$C176</f>
        <v>2.9911219779624162E-5</v>
      </c>
      <c r="DA71" s="4">
        <f>[104]Series!$C176</f>
        <v>2.9911219779624162E-5</v>
      </c>
      <c r="DB71" s="4">
        <f>[105]Series!$C176</f>
        <v>2.9911219779624162E-5</v>
      </c>
      <c r="DC71" s="4">
        <f>[106]Series!$C176</f>
        <v>2.9911219779624162E-5</v>
      </c>
      <c r="DD71" s="4">
        <f>[107]Series!$C176</f>
        <v>2.9911219779624162E-5</v>
      </c>
      <c r="DE71" s="4">
        <f>[108]Series!$C176</f>
        <v>2.9911219779624162E-5</v>
      </c>
      <c r="DF71">
        <f>[109]Series!$C176</f>
        <v>2.9911219779624162E-5</v>
      </c>
      <c r="DG71" s="4">
        <f>[110]Series!$C176</f>
        <v>2.9911219779624162E-5</v>
      </c>
      <c r="DH71" s="4">
        <f>[111]Series!$C176</f>
        <v>2.9911219779624162E-5</v>
      </c>
      <c r="DI71" s="4">
        <f>[112]Series!$C176</f>
        <v>2.9911219779624162E-5</v>
      </c>
      <c r="DJ71" s="4">
        <f>[113]Series!$C176</f>
        <v>2.9911219779624162E-5</v>
      </c>
      <c r="DK71" s="4">
        <f>[114]Series!$C176</f>
        <v>2.9911219779624162E-5</v>
      </c>
      <c r="DL71" s="4">
        <f>[115]Series!$C176</f>
        <v>2.9911219779624162E-5</v>
      </c>
      <c r="DM71" s="4">
        <f>[116]Series!$C176</f>
        <v>2.9911219779624162E-5</v>
      </c>
      <c r="DN71" s="4">
        <f>[117]Series!$C176</f>
        <v>2.9911219779624162E-5</v>
      </c>
      <c r="DO71" s="4">
        <f>[118]Series!$C176</f>
        <v>2.9911219779624162E-5</v>
      </c>
      <c r="DP71" s="4">
        <f>[119]Series!$C176</f>
        <v>2.9911219779624162E-5</v>
      </c>
      <c r="DQ71" s="4">
        <f>[120]Series!$C176</f>
        <v>2.9911219779624162E-5</v>
      </c>
      <c r="DR71">
        <f>[121]Series!$C176</f>
        <v>2.9911219779624162E-5</v>
      </c>
      <c r="DS71" s="4">
        <f>[122]Series!$C176</f>
        <v>2.9911219779624162E-5</v>
      </c>
      <c r="DT71" s="4">
        <f>[123]Series!$C176</f>
        <v>2.9911219779624162E-5</v>
      </c>
      <c r="DU71" s="4">
        <f>[124]Series!$C176</f>
        <v>2.9911219779624162E-5</v>
      </c>
      <c r="DV71" s="4">
        <f>[125]Series!$C176</f>
        <v>2.9911219779624162E-5</v>
      </c>
      <c r="DW71" s="4">
        <f>[114]Series!$C176</f>
        <v>2.9911219779624162E-5</v>
      </c>
      <c r="DX71" s="4">
        <f>[115]Series!$C176</f>
        <v>2.9911219779624162E-5</v>
      </c>
      <c r="DY71" s="4">
        <f>[116]Series!$C176</f>
        <v>2.9911219779624162E-5</v>
      </c>
      <c r="DZ71" s="4">
        <f>[126]Series!$C176</f>
        <v>2.9911219779624162E-5</v>
      </c>
      <c r="EA71" s="4">
        <f>[127]Series!$C176</f>
        <v>2.9911219779624166E-5</v>
      </c>
      <c r="EB71" s="4">
        <f>[128]Series!$C176</f>
        <v>2.9911219779624162E-5</v>
      </c>
      <c r="EC71" s="4">
        <f>[129]Series!$C176</f>
        <v>2.9911219779624162E-5</v>
      </c>
      <c r="ED71">
        <f>[130]Series!$C176</f>
        <v>2.9911219779624162E-5</v>
      </c>
      <c r="EE71" s="4">
        <f>[131]Series!$C176</f>
        <v>2.9911219779624162E-5</v>
      </c>
      <c r="EF71" s="4">
        <f>[132]Series!$C176</f>
        <v>2.9911219779624162E-5</v>
      </c>
      <c r="EG71" s="4">
        <f>[133]Series!$C176</f>
        <v>2.9911219779624162E-5</v>
      </c>
      <c r="EH71" s="4">
        <f>[134]Series!$C176</f>
        <v>2.9911219779624162E-5</v>
      </c>
      <c r="EI71" s="4">
        <f>[135]Series!$C176</f>
        <v>2.9911219779624162E-5</v>
      </c>
      <c r="EJ71" s="4">
        <f>[136]Series!$C176</f>
        <v>2.9911219779624162E-5</v>
      </c>
      <c r="EK71" s="4">
        <f>[137]Series!$C176</f>
        <v>2.9911219779624162E-5</v>
      </c>
      <c r="EL71" s="4">
        <f>[138]Series!$C176</f>
        <v>2.9911219779624162E-5</v>
      </c>
      <c r="EM71" s="4">
        <f>[139]Series!$C176</f>
        <v>2.9911219779624162E-5</v>
      </c>
      <c r="EN71" s="4">
        <f>[140]Series!$C176</f>
        <v>2.9911219779624162E-5</v>
      </c>
      <c r="EO71" s="4">
        <f>[141]Series!$C176</f>
        <v>2.9911219779624162E-5</v>
      </c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</row>
    <row r="72" spans="1:158" x14ac:dyDescent="0.3">
      <c r="A72" s="1">
        <v>41579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AX72">
        <f>[49]Series!$C177</f>
        <v>3.019303943868183E-5</v>
      </c>
      <c r="AY72" s="4">
        <f>[50]Series!$C177</f>
        <v>3.0320471673521517E-5</v>
      </c>
      <c r="AZ72" s="4">
        <f>[51]Series!$C177</f>
        <v>2.947602916429214E-5</v>
      </c>
      <c r="BA72" s="4">
        <f>[52]Series!$C177</f>
        <v>2.9479488628586293E-5</v>
      </c>
      <c r="BB72" s="4">
        <f>[53]Series!$C177</f>
        <v>2.9191407680219396E-5</v>
      </c>
      <c r="BC72" s="4">
        <f>[54]Series!$C177</f>
        <v>2.965769957682678E-5</v>
      </c>
      <c r="BD72" s="4">
        <f>[55]Series!$C177</f>
        <v>2.9035005957748444E-5</v>
      </c>
      <c r="BE72" s="4">
        <f>[56]Series!$C177</f>
        <v>2.7675513441146775E-5</v>
      </c>
      <c r="BF72" s="4">
        <f>[57]Series!$C177</f>
        <v>2.7477618041418812E-5</v>
      </c>
      <c r="BG72" s="4">
        <f>[58]Series!$C177</f>
        <v>2.6359830896153577E-5</v>
      </c>
      <c r="BH72" s="4">
        <f>[59]Series!$C177</f>
        <v>2.561127122245914E-5</v>
      </c>
      <c r="BI72" s="4">
        <f>[60]Series!$C177</f>
        <v>2.4450627413134374E-5</v>
      </c>
      <c r="BJ72">
        <f>[61]Series!$C177</f>
        <v>2.9321669242594427E-5</v>
      </c>
      <c r="BK72" s="4">
        <f>[62]Series!$C177</f>
        <v>2.8077186214506504E-5</v>
      </c>
      <c r="BL72" s="4">
        <f>[63]Series!$C177</f>
        <v>2.8808490766308393E-5</v>
      </c>
      <c r="BM72" s="4">
        <f>[64]Series!$C177</f>
        <v>2.920537667923252E-5</v>
      </c>
      <c r="BN72" s="4">
        <f>[65]Series!$C177</f>
        <v>2.9579964357085455E-5</v>
      </c>
      <c r="BO72" s="4">
        <f>[66]Series!$C177</f>
        <v>2.9360997897347965E-5</v>
      </c>
      <c r="BP72" s="4">
        <f>[67]Series!$C177</f>
        <v>2.9581024150448409E-5</v>
      </c>
      <c r="BQ72" s="4">
        <f>[68]Series!$C177</f>
        <v>2.9999904291647848E-5</v>
      </c>
      <c r="BR72" s="4">
        <f>[69]Series!$C177</f>
        <v>3.012950502603677E-5</v>
      </c>
      <c r="BS72" s="4">
        <f>[70]Series!$C177</f>
        <v>3.0116967794747328E-5</v>
      </c>
      <c r="BT72" s="4">
        <f>[71]Series!$C177</f>
        <v>3.0124163874220046E-5</v>
      </c>
      <c r="BU72" s="4">
        <f>[72]Series!$C177</f>
        <v>3.0248567358694557E-5</v>
      </c>
      <c r="BV72">
        <f>[73]Series!$C177</f>
        <v>3.0033234711896598E-5</v>
      </c>
      <c r="BW72" s="4">
        <f>[74]Series!$C177</f>
        <v>3.0033234711896598E-5</v>
      </c>
      <c r="BX72" s="4">
        <f>[75]Series!$C177</f>
        <v>3.0033234711896598E-5</v>
      </c>
      <c r="BY72" s="4">
        <f>[76]Series!$C177</f>
        <v>3.0033234711896598E-5</v>
      </c>
      <c r="BZ72" s="4">
        <f>[77]Series!$C177</f>
        <v>3.0033234711896598E-5</v>
      </c>
      <c r="CA72" s="4">
        <f>[78]Series!$C177</f>
        <v>3.0033234711896598E-5</v>
      </c>
      <c r="CB72" s="4">
        <f>[79]Series!$C177</f>
        <v>3.0033234711896598E-5</v>
      </c>
      <c r="CC72" s="4">
        <f>[80]Series!$C177</f>
        <v>3.0033234711896598E-5</v>
      </c>
      <c r="CD72" s="4">
        <f>[81]Series!$C177</f>
        <v>3.0033234711896598E-5</v>
      </c>
      <c r="CE72" s="4">
        <f>[82]Series!$C177</f>
        <v>3.0033234711896598E-5</v>
      </c>
      <c r="CF72" s="4">
        <f>[83]Series!$C177</f>
        <v>3.0033234711896598E-5</v>
      </c>
      <c r="CG72" s="4">
        <f>[84]Series!$C177</f>
        <v>3.0033234711896598E-5</v>
      </c>
      <c r="CH72">
        <f>[85]Series!$C177</f>
        <v>3.0033234711896598E-5</v>
      </c>
      <c r="CI72" s="4">
        <f>[86]Series!$C177</f>
        <v>3.0033234711896598E-5</v>
      </c>
      <c r="CJ72" s="4">
        <f>[87]Series!$C177</f>
        <v>3.0033234711896598E-5</v>
      </c>
      <c r="CK72" s="4">
        <f>[88]Series!$C177</f>
        <v>3.0033234711896598E-5</v>
      </c>
      <c r="CL72" s="4">
        <f>[89]Series!$C177</f>
        <v>3.0033234711896598E-5</v>
      </c>
      <c r="CM72" s="4">
        <f>[90]Series!$C177</f>
        <v>3.0033234711896598E-5</v>
      </c>
      <c r="CN72" s="4">
        <f>[91]Series!$C177</f>
        <v>3.0033234711896598E-5</v>
      </c>
      <c r="CO72" s="4">
        <f>[92]Series!$C177</f>
        <v>3.0033234711896598E-5</v>
      </c>
      <c r="CP72" s="4">
        <f>[93]Series!$C177</f>
        <v>3.0033234711896598E-5</v>
      </c>
      <c r="CQ72" s="4">
        <f>[94]Series!$C177</f>
        <v>3.0033234711896598E-5</v>
      </c>
      <c r="CR72" s="4">
        <f>[95]Series!$C177</f>
        <v>3.0033234711896598E-5</v>
      </c>
      <c r="CS72" s="4">
        <f>[96]Series!$C177</f>
        <v>3.0033234711896598E-5</v>
      </c>
      <c r="CT72">
        <f>[97]Series!$C177</f>
        <v>3.0033234711896598E-5</v>
      </c>
      <c r="CU72" s="4">
        <f>[98]Series!$C177</f>
        <v>3.0033234711896598E-5</v>
      </c>
      <c r="CV72" s="4">
        <f>[99]Series!$C177</f>
        <v>3.0033234711896598E-5</v>
      </c>
      <c r="CW72" s="4">
        <f>[100]Series!$C177</f>
        <v>3.0033234711896598E-5</v>
      </c>
      <c r="CX72" s="4">
        <f>[101]Series!$C177</f>
        <v>3.0033234711896598E-5</v>
      </c>
      <c r="CY72" s="4">
        <f>[102]Series!$C177</f>
        <v>3.0033234711896598E-5</v>
      </c>
      <c r="CZ72" s="4">
        <f>[103]Series!$C177</f>
        <v>3.0033234711896598E-5</v>
      </c>
      <c r="DA72" s="4">
        <f>[104]Series!$C177</f>
        <v>3.0033234711896598E-5</v>
      </c>
      <c r="DB72" s="4">
        <f>[105]Series!$C177</f>
        <v>3.0033234711896598E-5</v>
      </c>
      <c r="DC72" s="4">
        <f>[106]Series!$C177</f>
        <v>3.0033234711896598E-5</v>
      </c>
      <c r="DD72" s="4">
        <f>[107]Series!$C177</f>
        <v>3.0033234711896598E-5</v>
      </c>
      <c r="DE72" s="4">
        <f>[108]Series!$C177</f>
        <v>3.0033234711896598E-5</v>
      </c>
      <c r="DF72">
        <f>[109]Series!$C177</f>
        <v>3.0033234711896598E-5</v>
      </c>
      <c r="DG72" s="4">
        <f>[110]Series!$C177</f>
        <v>3.0033234711896598E-5</v>
      </c>
      <c r="DH72" s="4">
        <f>[111]Series!$C177</f>
        <v>3.0033234711896598E-5</v>
      </c>
      <c r="DI72" s="4">
        <f>[112]Series!$C177</f>
        <v>3.0033234711896598E-5</v>
      </c>
      <c r="DJ72" s="4">
        <f>[113]Series!$C177</f>
        <v>3.0033234711896598E-5</v>
      </c>
      <c r="DK72" s="4">
        <f>[114]Series!$C177</f>
        <v>3.0033234711896598E-5</v>
      </c>
      <c r="DL72" s="4">
        <f>[115]Series!$C177</f>
        <v>3.0033234711896598E-5</v>
      </c>
      <c r="DM72" s="4">
        <f>[116]Series!$C177</f>
        <v>3.0033234711896598E-5</v>
      </c>
      <c r="DN72" s="4">
        <f>[117]Series!$C177</f>
        <v>3.0033234711896598E-5</v>
      </c>
      <c r="DO72" s="4">
        <f>[118]Series!$C177</f>
        <v>3.0033234711896598E-5</v>
      </c>
      <c r="DP72" s="4">
        <f>[119]Series!$C177</f>
        <v>3.0033234711896598E-5</v>
      </c>
      <c r="DQ72" s="4">
        <f>[120]Series!$C177</f>
        <v>3.0033234711896598E-5</v>
      </c>
      <c r="DR72">
        <f>[121]Series!$C177</f>
        <v>3.0033234711896598E-5</v>
      </c>
      <c r="DS72" s="4">
        <f>[122]Series!$C177</f>
        <v>3.0033234711896598E-5</v>
      </c>
      <c r="DT72" s="4">
        <f>[123]Series!$C177</f>
        <v>3.0033234711896598E-5</v>
      </c>
      <c r="DU72" s="4">
        <f>[124]Series!$C177</f>
        <v>3.0033234711896598E-5</v>
      </c>
      <c r="DV72" s="4">
        <f>[125]Series!$C177</f>
        <v>3.0033234711896598E-5</v>
      </c>
      <c r="DW72" s="4">
        <f>[114]Series!$C177</f>
        <v>3.0033234711896598E-5</v>
      </c>
      <c r="DX72" s="4">
        <f>[115]Series!$C177</f>
        <v>3.0033234711896598E-5</v>
      </c>
      <c r="DY72" s="4">
        <f>[116]Series!$C177</f>
        <v>3.0033234711896598E-5</v>
      </c>
      <c r="DZ72" s="4">
        <f>[126]Series!$C177</f>
        <v>3.0033234711896598E-5</v>
      </c>
      <c r="EA72" s="4">
        <f>[127]Series!$C177</f>
        <v>3.0033234711896598E-5</v>
      </c>
      <c r="EB72" s="4">
        <f>[128]Series!$C177</f>
        <v>3.0033234711896598E-5</v>
      </c>
      <c r="EC72" s="4">
        <f>[129]Series!$C177</f>
        <v>3.0033234711896598E-5</v>
      </c>
      <c r="ED72">
        <f>[130]Series!$C177</f>
        <v>3.0033234711896598E-5</v>
      </c>
      <c r="EE72" s="4">
        <f>[131]Series!$C177</f>
        <v>3.0033234711896598E-5</v>
      </c>
      <c r="EF72" s="4">
        <f>[132]Series!$C177</f>
        <v>3.0033234711896598E-5</v>
      </c>
      <c r="EG72" s="4">
        <f>[133]Series!$C177</f>
        <v>3.0033234711896598E-5</v>
      </c>
      <c r="EH72" s="4">
        <f>[134]Series!$C177</f>
        <v>3.0033234711896598E-5</v>
      </c>
      <c r="EI72" s="4">
        <f>[135]Series!$C177</f>
        <v>3.0033234711896598E-5</v>
      </c>
      <c r="EJ72" s="4">
        <f>[136]Series!$C177</f>
        <v>3.0033234711896598E-5</v>
      </c>
      <c r="EK72" s="4">
        <f>[137]Series!$C177</f>
        <v>3.0033234711896598E-5</v>
      </c>
      <c r="EL72" s="4">
        <f>[138]Series!$C177</f>
        <v>3.0033234711896598E-5</v>
      </c>
      <c r="EM72" s="4">
        <f>[139]Series!$C177</f>
        <v>3.0033234711896598E-5</v>
      </c>
      <c r="EN72" s="4">
        <f>[140]Series!$C177</f>
        <v>3.0033234711896598E-5</v>
      </c>
      <c r="EO72" s="4">
        <f>[141]Series!$C177</f>
        <v>3.0033234711896598E-5</v>
      </c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</row>
    <row r="73" spans="1:158" x14ac:dyDescent="0.3">
      <c r="A73" s="1">
        <v>41609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AX73">
        <f>[49]Series!$C178</f>
        <v>3.0219893914827986E-5</v>
      </c>
      <c r="AY73" s="4">
        <f>[50]Series!$C178</f>
        <v>3.0347768815778651E-5</v>
      </c>
      <c r="AZ73" s="4">
        <f>[51]Series!$C178</f>
        <v>2.9496775489777401E-5</v>
      </c>
      <c r="BA73" s="4">
        <f>[52]Series!$C178</f>
        <v>2.950131646343848E-5</v>
      </c>
      <c r="BB73" s="4">
        <f>[53]Series!$C178</f>
        <v>2.9228092324207848E-5</v>
      </c>
      <c r="BC73" s="4">
        <f>[54]Series!$C178</f>
        <v>2.9678822637648149E-5</v>
      </c>
      <c r="BD73" s="4">
        <f>[55]Series!$C178</f>
        <v>2.9051416381583933E-5</v>
      </c>
      <c r="BE73" s="4">
        <f>[56]Series!$C178</f>
        <v>2.7998728908027607E-5</v>
      </c>
      <c r="BF73" s="4">
        <f>[57]Series!$C178</f>
        <v>2.779549020962467E-5</v>
      </c>
      <c r="BG73" s="4">
        <f>[58]Series!$C178</f>
        <v>2.6792041230531105E-5</v>
      </c>
      <c r="BH73" s="4">
        <f>[59]Series!$C178</f>
        <v>2.594039144096633E-5</v>
      </c>
      <c r="BI73" s="4">
        <f>[60]Series!$C178</f>
        <v>2.5110241198433891E-5</v>
      </c>
      <c r="BJ73">
        <f>[61]Series!$C178</f>
        <v>2.9616880653130348E-5</v>
      </c>
      <c r="BK73" s="4">
        <f>[62]Series!$C178</f>
        <v>2.9556060980894691E-5</v>
      </c>
      <c r="BL73" s="4">
        <f>[63]Series!$C178</f>
        <v>3.0225014334963984E-5</v>
      </c>
      <c r="BM73" s="4">
        <f>[64]Series!$C178</f>
        <v>3.0521300437353525E-5</v>
      </c>
      <c r="BN73" s="4">
        <f>[65]Series!$C178</f>
        <v>2.9969332706751324E-5</v>
      </c>
      <c r="BO73" s="4">
        <f>[66]Series!$C178</f>
        <v>3.0664086851391384E-5</v>
      </c>
      <c r="BP73" s="4">
        <f>[67]Series!$C178</f>
        <v>3.0855600930423696E-5</v>
      </c>
      <c r="BQ73" s="4">
        <f>[68]Series!$C178</f>
        <v>3.1283882698481167E-5</v>
      </c>
      <c r="BR73" s="4">
        <f>[69]Series!$C178</f>
        <v>3.1404165495372485E-5</v>
      </c>
      <c r="BS73" s="4">
        <f>[70]Series!$C178</f>
        <v>3.1376298354685202E-5</v>
      </c>
      <c r="BT73" s="4">
        <f>[71]Series!$C178</f>
        <v>3.136312594041629E-5</v>
      </c>
      <c r="BU73" s="4">
        <f>[72]Series!$C178</f>
        <v>3.1483779134159293E-5</v>
      </c>
      <c r="BV73">
        <f>[73]Series!$C178</f>
        <v>3.0059169336562691E-5</v>
      </c>
      <c r="BW73" s="4">
        <f>[74]Series!$C178</f>
        <v>3.0059169336562691E-5</v>
      </c>
      <c r="BX73" s="4">
        <f>[75]Series!$C178</f>
        <v>3.0059169336562691E-5</v>
      </c>
      <c r="BY73" s="4">
        <f>[76]Series!$C178</f>
        <v>3.0059169336562691E-5</v>
      </c>
      <c r="BZ73" s="4">
        <f>[77]Series!$C178</f>
        <v>3.0059169336562691E-5</v>
      </c>
      <c r="CA73" s="4">
        <f>[78]Series!$C178</f>
        <v>3.0059169336562691E-5</v>
      </c>
      <c r="CB73" s="4">
        <f>[79]Series!$C178</f>
        <v>3.0059169336562691E-5</v>
      </c>
      <c r="CC73" s="4">
        <f>[80]Series!$C178</f>
        <v>3.0059169336562691E-5</v>
      </c>
      <c r="CD73" s="4">
        <f>[81]Series!$C178</f>
        <v>3.0059169336562691E-5</v>
      </c>
      <c r="CE73" s="4">
        <f>[82]Series!$C178</f>
        <v>3.0059169336562691E-5</v>
      </c>
      <c r="CF73" s="4">
        <f>[83]Series!$C178</f>
        <v>3.0059169336562691E-5</v>
      </c>
      <c r="CG73" s="4">
        <f>[84]Series!$C178</f>
        <v>3.0059169336562691E-5</v>
      </c>
      <c r="CH73">
        <f>[85]Series!$C178</f>
        <v>3.0059169336562691E-5</v>
      </c>
      <c r="CI73" s="4">
        <f>[86]Series!$C178</f>
        <v>3.0059169336562691E-5</v>
      </c>
      <c r="CJ73" s="4">
        <f>[87]Series!$C178</f>
        <v>3.0059169336562691E-5</v>
      </c>
      <c r="CK73" s="4">
        <f>[88]Series!$C178</f>
        <v>3.0059169336562691E-5</v>
      </c>
      <c r="CL73" s="4">
        <f>[89]Series!$C178</f>
        <v>3.0059169336562691E-5</v>
      </c>
      <c r="CM73" s="4">
        <f>[90]Series!$C178</f>
        <v>3.0059169336562691E-5</v>
      </c>
      <c r="CN73" s="4">
        <f>[91]Series!$C178</f>
        <v>3.0059169336562691E-5</v>
      </c>
      <c r="CO73" s="4">
        <f>[92]Series!$C178</f>
        <v>3.0059169336562691E-5</v>
      </c>
      <c r="CP73" s="4">
        <f>[93]Series!$C178</f>
        <v>3.0059169336562691E-5</v>
      </c>
      <c r="CQ73" s="4">
        <f>[94]Series!$C178</f>
        <v>3.0059169336562691E-5</v>
      </c>
      <c r="CR73" s="4">
        <f>[95]Series!$C178</f>
        <v>3.0059169336562691E-5</v>
      </c>
      <c r="CS73" s="4">
        <f>[96]Series!$C178</f>
        <v>3.0059169336562691E-5</v>
      </c>
      <c r="CT73">
        <f>[97]Series!$C178</f>
        <v>3.0059169336562691E-5</v>
      </c>
      <c r="CU73" s="4">
        <f>[98]Series!$C178</f>
        <v>3.0059169336562691E-5</v>
      </c>
      <c r="CV73" s="4">
        <f>[99]Series!$C178</f>
        <v>3.0059169336562691E-5</v>
      </c>
      <c r="CW73" s="4">
        <f>[100]Series!$C178</f>
        <v>3.0059169336562691E-5</v>
      </c>
      <c r="CX73" s="4">
        <f>[101]Series!$C178</f>
        <v>3.0059169336562691E-5</v>
      </c>
      <c r="CY73" s="4">
        <f>[102]Series!$C178</f>
        <v>3.0059169336562691E-5</v>
      </c>
      <c r="CZ73" s="4">
        <f>[103]Series!$C178</f>
        <v>3.0059169336562691E-5</v>
      </c>
      <c r="DA73" s="4">
        <f>[104]Series!$C178</f>
        <v>3.0059169336562691E-5</v>
      </c>
      <c r="DB73" s="4">
        <f>[105]Series!$C178</f>
        <v>3.0059169336562691E-5</v>
      </c>
      <c r="DC73" s="4">
        <f>[106]Series!$C178</f>
        <v>3.0059169336562691E-5</v>
      </c>
      <c r="DD73" s="4">
        <f>[107]Series!$C178</f>
        <v>3.0059169336562691E-5</v>
      </c>
      <c r="DE73" s="4">
        <f>[108]Series!$C178</f>
        <v>3.0059169336562691E-5</v>
      </c>
      <c r="DF73">
        <f>[109]Series!$C178</f>
        <v>3.0059169336562691E-5</v>
      </c>
      <c r="DG73" s="4">
        <f>[110]Series!$C178</f>
        <v>3.0059169336562691E-5</v>
      </c>
      <c r="DH73" s="4">
        <f>[111]Series!$C178</f>
        <v>3.0059169336562691E-5</v>
      </c>
      <c r="DI73" s="4">
        <f>[112]Series!$C178</f>
        <v>3.0059169336562691E-5</v>
      </c>
      <c r="DJ73" s="4">
        <f>[113]Series!$C178</f>
        <v>3.0059169336562691E-5</v>
      </c>
      <c r="DK73" s="4">
        <f>[114]Series!$C178</f>
        <v>3.0059169336562691E-5</v>
      </c>
      <c r="DL73" s="4">
        <f>[115]Series!$C178</f>
        <v>3.0059169336562691E-5</v>
      </c>
      <c r="DM73" s="4">
        <f>[116]Series!$C178</f>
        <v>3.0059169336562691E-5</v>
      </c>
      <c r="DN73" s="4">
        <f>[117]Series!$C178</f>
        <v>3.0059169336562691E-5</v>
      </c>
      <c r="DO73" s="4">
        <f>[118]Series!$C178</f>
        <v>3.0059169336562691E-5</v>
      </c>
      <c r="DP73" s="4">
        <f>[119]Series!$C178</f>
        <v>3.0059169336562691E-5</v>
      </c>
      <c r="DQ73" s="4">
        <f>[120]Series!$C178</f>
        <v>3.0059169336562691E-5</v>
      </c>
      <c r="DR73">
        <f>[121]Series!$C178</f>
        <v>3.0059169336562691E-5</v>
      </c>
      <c r="DS73" s="4">
        <f>[122]Series!$C178</f>
        <v>3.0059169336562691E-5</v>
      </c>
      <c r="DT73" s="4">
        <f>[123]Series!$C178</f>
        <v>3.0059169336562691E-5</v>
      </c>
      <c r="DU73" s="4">
        <f>[124]Series!$C178</f>
        <v>3.0059169336562691E-5</v>
      </c>
      <c r="DV73" s="4">
        <f>[125]Series!$C178</f>
        <v>3.0059169336562691E-5</v>
      </c>
      <c r="DW73" s="4">
        <f>[114]Series!$C178</f>
        <v>3.0059169336562691E-5</v>
      </c>
      <c r="DX73" s="4">
        <f>[115]Series!$C178</f>
        <v>3.0059169336562691E-5</v>
      </c>
      <c r="DY73" s="4">
        <f>[116]Series!$C178</f>
        <v>3.0059169336562691E-5</v>
      </c>
      <c r="DZ73" s="4">
        <f>[126]Series!$C178</f>
        <v>3.0059169336562691E-5</v>
      </c>
      <c r="EA73" s="4">
        <f>[127]Series!$C178</f>
        <v>3.0059169336562691E-5</v>
      </c>
      <c r="EB73" s="4">
        <f>[128]Series!$C178</f>
        <v>3.0059169336562691E-5</v>
      </c>
      <c r="EC73" s="4">
        <f>[129]Series!$C178</f>
        <v>3.0059169336562691E-5</v>
      </c>
      <c r="ED73">
        <f>[130]Series!$C178</f>
        <v>3.0059169336562691E-5</v>
      </c>
      <c r="EE73" s="4">
        <f>[131]Series!$C178</f>
        <v>3.0059169336562691E-5</v>
      </c>
      <c r="EF73" s="4">
        <f>[132]Series!$C178</f>
        <v>3.0059169336562691E-5</v>
      </c>
      <c r="EG73" s="4">
        <f>[133]Series!$C178</f>
        <v>3.0059169336562691E-5</v>
      </c>
      <c r="EH73" s="4">
        <f>[134]Series!$C178</f>
        <v>3.0059169336562691E-5</v>
      </c>
      <c r="EI73" s="4">
        <f>[135]Series!$C178</f>
        <v>3.0059169336562691E-5</v>
      </c>
      <c r="EJ73" s="4">
        <f>[136]Series!$C178</f>
        <v>3.0059169336562691E-5</v>
      </c>
      <c r="EK73" s="4">
        <f>[137]Series!$C178</f>
        <v>3.0059169336562691E-5</v>
      </c>
      <c r="EL73" s="4">
        <f>[138]Series!$C178</f>
        <v>3.0059169336562691E-5</v>
      </c>
      <c r="EM73" s="4">
        <f>[139]Series!$C178</f>
        <v>3.0059169336562691E-5</v>
      </c>
      <c r="EN73" s="4">
        <f>[140]Series!$C178</f>
        <v>3.0059169336562691E-5</v>
      </c>
      <c r="EO73" s="4">
        <f>[141]Series!$C178</f>
        <v>3.0059169336562691E-5</v>
      </c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</row>
    <row r="74" spans="1:158" x14ac:dyDescent="0.3">
      <c r="A74" s="1">
        <v>41640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BJ74">
        <f>[61]Series!$C179</f>
        <v>2.956751021109842E-5</v>
      </c>
      <c r="BK74" s="4">
        <f>[62]Series!$C179</f>
        <v>2.8951272913408436E-5</v>
      </c>
      <c r="BL74" s="4">
        <f>[63]Series!$C179</f>
        <v>2.962203373052762E-5</v>
      </c>
      <c r="BM74" s="4">
        <f>[64]Series!$C179</f>
        <v>2.9988684990256792E-5</v>
      </c>
      <c r="BN74" s="4">
        <f>[65]Series!$C179</f>
        <v>2.9784167197225691E-5</v>
      </c>
      <c r="BO74" s="4">
        <f>[66]Series!$C179</f>
        <v>2.9996220752153789E-5</v>
      </c>
      <c r="BP74" s="4">
        <f>[67]Series!$C179</f>
        <v>3.0025061859183782E-5</v>
      </c>
      <c r="BQ74" s="4">
        <f>[68]Series!$C179</f>
        <v>3.1868856600433347E-5</v>
      </c>
      <c r="BR74" s="4">
        <f>[69]Series!$C179</f>
        <v>3.1764926305309945E-5</v>
      </c>
      <c r="BS74" s="4">
        <f>[70]Series!$C179</f>
        <v>3.182643581407806E-5</v>
      </c>
      <c r="BT74" s="4">
        <f>[71]Series!$C179</f>
        <v>3.1971113346788101E-5</v>
      </c>
      <c r="BU74" s="4">
        <f>[72]Series!$C179</f>
        <v>3.2082991234461139E-5</v>
      </c>
      <c r="BV74" s="3">
        <f>[73]Series!$C179</f>
        <v>3.0850065526334471E-5</v>
      </c>
      <c r="BW74" s="4">
        <f>[74]Series!$C179</f>
        <v>3.0896604477775225E-5</v>
      </c>
      <c r="BX74" s="4">
        <f>[75]Series!$C179</f>
        <v>3.087205431867022E-5</v>
      </c>
      <c r="BY74" s="4">
        <f>[76]Series!$C179</f>
        <v>3.0989322310775072E-5</v>
      </c>
      <c r="BZ74" s="4">
        <f>[77]Series!$C179</f>
        <v>3.0939018937671299E-5</v>
      </c>
      <c r="CA74" s="4">
        <f>[78]Series!$C179</f>
        <v>3.085802505683275E-5</v>
      </c>
      <c r="CB74" s="4">
        <f>[79]Series!$C179</f>
        <v>2.97033007287108E-5</v>
      </c>
      <c r="CC74" s="4">
        <f>[80]Series!$C179</f>
        <v>3.0778659247052682E-5</v>
      </c>
      <c r="CD74" s="4">
        <f>[81]Series!$C179</f>
        <v>3.0701698455526519E-5</v>
      </c>
      <c r="CE74" s="4">
        <f>[82]Series!$C179</f>
        <v>2.9624106191865044E-5</v>
      </c>
      <c r="CF74" s="4">
        <f>[83]Series!$C179</f>
        <v>3.1365664801819486E-5</v>
      </c>
      <c r="CG74" s="4">
        <f>[84]Series!$C179</f>
        <v>3.1209118426328313E-5</v>
      </c>
      <c r="CH74">
        <f>[85]Series!$C179</f>
        <v>2.693187747453675E-5</v>
      </c>
      <c r="CI74" s="4">
        <f>[86]Series!$C179</f>
        <v>2.693187747453675E-5</v>
      </c>
      <c r="CJ74" s="4">
        <f>[87]Series!$C179</f>
        <v>2.693187747453675E-5</v>
      </c>
      <c r="CK74" s="4">
        <f>[88]Series!$C179</f>
        <v>2.693187747453675E-5</v>
      </c>
      <c r="CL74" s="4">
        <f>[89]Series!$C179</f>
        <v>2.693187747453675E-5</v>
      </c>
      <c r="CM74" s="4">
        <f>[90]Series!$C179</f>
        <v>2.693187747453675E-5</v>
      </c>
      <c r="CN74" s="4">
        <f>[91]Series!$C179</f>
        <v>2.693187747453675E-5</v>
      </c>
      <c r="CO74" s="4">
        <f>[92]Series!$C179</f>
        <v>2.693187747453675E-5</v>
      </c>
      <c r="CP74" s="4">
        <f>[93]Series!$C179</f>
        <v>2.693187747453675E-5</v>
      </c>
      <c r="CQ74" s="4">
        <f>[94]Series!$C179</f>
        <v>2.693187747453675E-5</v>
      </c>
      <c r="CR74" s="4">
        <f>[95]Series!$C179</f>
        <v>2.693187747453675E-5</v>
      </c>
      <c r="CS74" s="4">
        <f>[96]Series!$C179</f>
        <v>2.693187747453675E-5</v>
      </c>
      <c r="CT74">
        <f>[97]Series!$C179</f>
        <v>2.693187747453675E-5</v>
      </c>
      <c r="CU74" s="4">
        <f>[98]Series!$C179</f>
        <v>2.693187747453675E-5</v>
      </c>
      <c r="CV74" s="4">
        <f>[99]Series!$C179</f>
        <v>2.693187747453675E-5</v>
      </c>
      <c r="CW74" s="4">
        <f>[100]Series!$C179</f>
        <v>2.693187747453675E-5</v>
      </c>
      <c r="CX74" s="4">
        <f>[101]Series!$C179</f>
        <v>2.693187747453675E-5</v>
      </c>
      <c r="CY74" s="4">
        <f>[102]Series!$C179</f>
        <v>2.693187747453675E-5</v>
      </c>
      <c r="CZ74" s="4">
        <f>[103]Series!$C179</f>
        <v>2.693187747453675E-5</v>
      </c>
      <c r="DA74" s="4">
        <f>[104]Series!$C179</f>
        <v>2.693187747453675E-5</v>
      </c>
      <c r="DB74" s="4">
        <f>[105]Series!$C179</f>
        <v>2.693187747453675E-5</v>
      </c>
      <c r="DC74" s="4">
        <f>[106]Series!$C179</f>
        <v>2.693187747453675E-5</v>
      </c>
      <c r="DD74" s="4">
        <f>[107]Series!$C179</f>
        <v>2.693187747453675E-5</v>
      </c>
      <c r="DE74" s="4">
        <f>[108]Series!$C179</f>
        <v>2.6931877474536747E-5</v>
      </c>
      <c r="DF74">
        <f>[109]Series!$C179</f>
        <v>2.693187747453675E-5</v>
      </c>
      <c r="DG74" s="4">
        <f>[110]Series!$C179</f>
        <v>2.693187747453675E-5</v>
      </c>
      <c r="DH74" s="4">
        <f>[111]Series!$C179</f>
        <v>2.6931877474536754E-5</v>
      </c>
      <c r="DI74" s="4">
        <f>[112]Series!$C179</f>
        <v>2.693187747453675E-5</v>
      </c>
      <c r="DJ74" s="4">
        <f>[113]Series!$C179</f>
        <v>2.693187747453675E-5</v>
      </c>
      <c r="DK74" s="4">
        <f>[114]Series!$C179</f>
        <v>2.693187747453675E-5</v>
      </c>
      <c r="DL74" s="4">
        <f>[115]Series!$C179</f>
        <v>2.693187747453675E-5</v>
      </c>
      <c r="DM74" s="4">
        <f>[116]Series!$C179</f>
        <v>2.693187747453675E-5</v>
      </c>
      <c r="DN74" s="4">
        <f>[117]Series!$C179</f>
        <v>2.6931877474536747E-5</v>
      </c>
      <c r="DO74" s="4">
        <f>[118]Series!$C179</f>
        <v>2.6931877474536747E-5</v>
      </c>
      <c r="DP74" s="4">
        <f>[119]Series!$C179</f>
        <v>2.6931877474536747E-5</v>
      </c>
      <c r="DQ74" s="4">
        <f>[120]Series!$C179</f>
        <v>2.693187747453675E-5</v>
      </c>
      <c r="DR74">
        <f>[121]Series!$C179</f>
        <v>2.693187747453675E-5</v>
      </c>
      <c r="DS74" s="4">
        <f>[122]Series!$C179</f>
        <v>2.6931877474536747E-5</v>
      </c>
      <c r="DT74" s="4">
        <f>[123]Series!$C179</f>
        <v>2.693187747453675E-5</v>
      </c>
      <c r="DU74" s="4">
        <f>[124]Series!$C179</f>
        <v>2.6931877474536747E-5</v>
      </c>
      <c r="DV74" s="4">
        <f>[125]Series!$C179</f>
        <v>2.6931877474536747E-5</v>
      </c>
      <c r="DW74" s="4">
        <f>[114]Series!$C179</f>
        <v>2.693187747453675E-5</v>
      </c>
      <c r="DX74" s="4">
        <f>[115]Series!$C179</f>
        <v>2.693187747453675E-5</v>
      </c>
      <c r="DY74" s="4">
        <f>[116]Series!$C179</f>
        <v>2.693187747453675E-5</v>
      </c>
      <c r="DZ74" s="4">
        <f>[126]Series!$C179</f>
        <v>2.693187747453675E-5</v>
      </c>
      <c r="EA74" s="4">
        <f>[127]Series!$C179</f>
        <v>2.6931877474536747E-5</v>
      </c>
      <c r="EB74" s="4">
        <f>[128]Series!$C179</f>
        <v>2.693187747453675E-5</v>
      </c>
      <c r="EC74" s="4">
        <f>[129]Series!$C179</f>
        <v>2.693187747453675E-5</v>
      </c>
      <c r="ED74">
        <f>[130]Series!$C179</f>
        <v>2.693187747453675E-5</v>
      </c>
      <c r="EE74" s="4">
        <f>[131]Series!$C179</f>
        <v>2.6931877474536754E-5</v>
      </c>
      <c r="EF74" s="4">
        <f>[132]Series!$C179</f>
        <v>2.693187747453675E-5</v>
      </c>
      <c r="EG74" s="4">
        <f>[133]Series!$C179</f>
        <v>2.6931877474536754E-5</v>
      </c>
      <c r="EH74" s="4">
        <f>[134]Series!$C179</f>
        <v>2.693187747453675E-5</v>
      </c>
      <c r="EI74" s="4">
        <f>[135]Series!$C179</f>
        <v>2.6931877474536754E-5</v>
      </c>
      <c r="EJ74" s="4">
        <f>[136]Series!$C179</f>
        <v>2.6931877474536754E-5</v>
      </c>
      <c r="EK74" s="4">
        <f>[137]Series!$C179</f>
        <v>2.693187747453675E-5</v>
      </c>
      <c r="EL74" s="4">
        <f>[138]Series!$C179</f>
        <v>2.693187747453675E-5</v>
      </c>
      <c r="EM74" s="4">
        <f>[139]Series!$C179</f>
        <v>2.693187747453675E-5</v>
      </c>
      <c r="EN74" s="4">
        <f>[140]Series!$C179</f>
        <v>2.693187747453675E-5</v>
      </c>
      <c r="EO74" s="4">
        <f>[141]Series!$C179</f>
        <v>2.693187747453675E-5</v>
      </c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</row>
    <row r="75" spans="1:158" x14ac:dyDescent="0.3">
      <c r="A75" s="1">
        <v>41671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BJ75">
        <f>[61]Series!$C180</f>
        <v>2.9617414117878459E-5</v>
      </c>
      <c r="BK75" s="4">
        <f>[62]Series!$C180</f>
        <v>2.9617912979459436E-5</v>
      </c>
      <c r="BL75" s="4">
        <f>[63]Series!$C180</f>
        <v>3.214160925248832E-5</v>
      </c>
      <c r="BM75" s="4">
        <f>[64]Series!$C180</f>
        <v>3.0730459111353297E-5</v>
      </c>
      <c r="BN75" s="4">
        <f>[65]Series!$C180</f>
        <v>2.9854405345200777E-5</v>
      </c>
      <c r="BO75" s="4">
        <f>[66]Series!$C180</f>
        <v>3.081950679328612E-5</v>
      </c>
      <c r="BP75" s="4">
        <f>[67]Series!$C180</f>
        <v>3.0681348720243694E-5</v>
      </c>
      <c r="BQ75" s="4">
        <f>[68]Series!$C180</f>
        <v>3.2493444721064162E-5</v>
      </c>
      <c r="BR75" s="4">
        <f>[69]Series!$C180</f>
        <v>3.2419531900117303E-5</v>
      </c>
      <c r="BS75" s="4">
        <f>[70]Series!$C180</f>
        <v>3.2494402321706573E-5</v>
      </c>
      <c r="BT75" s="4">
        <f>[71]Series!$C180</f>
        <v>3.2654111057824615E-5</v>
      </c>
      <c r="BU75" s="4">
        <f>[72]Series!$C180</f>
        <v>3.2776706629341391E-5</v>
      </c>
      <c r="BV75">
        <f>[73]Series!$C180</f>
        <v>3.1400874219180497E-5</v>
      </c>
      <c r="BW75" s="4">
        <f>[74]Series!$C180</f>
        <v>3.1390130046679916E-5</v>
      </c>
      <c r="BX75" s="4">
        <f>[75]Series!$C180</f>
        <v>3.1344963162635914E-5</v>
      </c>
      <c r="BY75" s="4">
        <f>[76]Series!$C180</f>
        <v>3.1395265197418652E-5</v>
      </c>
      <c r="BZ75" s="4">
        <f>[77]Series!$C180</f>
        <v>3.1321254395344207E-5</v>
      </c>
      <c r="CA75" s="4">
        <f>[78]Series!$C180</f>
        <v>3.1217248980942569E-5</v>
      </c>
      <c r="CB75" s="4">
        <f>[79]Series!$C180</f>
        <v>2.9850608450337145E-5</v>
      </c>
      <c r="CC75" s="4">
        <f>[80]Series!$C180</f>
        <v>3.1115652845669705E-5</v>
      </c>
      <c r="CD75" s="4">
        <f>[81]Series!$C180</f>
        <v>3.1014882306811296E-5</v>
      </c>
      <c r="CE75" s="4">
        <f>[82]Series!$C180</f>
        <v>2.9685001170493228E-5</v>
      </c>
      <c r="CF75" s="4">
        <f>[83]Series!$C180</f>
        <v>3.1677366165870494E-5</v>
      </c>
      <c r="CG75" s="4">
        <f>[84]Series!$C180</f>
        <v>3.1531292278797776E-5</v>
      </c>
      <c r="CH75">
        <f>[85]Series!$C180</f>
        <v>2.8954766029648968E-5</v>
      </c>
      <c r="CI75" s="4">
        <f>[86]Series!$C180</f>
        <v>2.8954766029648968E-5</v>
      </c>
      <c r="CJ75" s="4">
        <f>[87]Series!$C180</f>
        <v>2.8954766029648968E-5</v>
      </c>
      <c r="CK75" s="4">
        <f>[88]Series!$C180</f>
        <v>2.8954766029648968E-5</v>
      </c>
      <c r="CL75" s="4">
        <f>[89]Series!$C180</f>
        <v>2.8954766029648968E-5</v>
      </c>
      <c r="CM75" s="4">
        <f>[90]Series!$C180</f>
        <v>2.8954766029648968E-5</v>
      </c>
      <c r="CN75" s="4">
        <f>[91]Series!$C180</f>
        <v>2.8954766029648968E-5</v>
      </c>
      <c r="CO75" s="4">
        <f>[92]Series!$C180</f>
        <v>2.8954766029648968E-5</v>
      </c>
      <c r="CP75" s="4">
        <f>[93]Series!$C180</f>
        <v>2.8954766029648968E-5</v>
      </c>
      <c r="CQ75" s="4">
        <f>[94]Series!$C180</f>
        <v>2.8954766029648968E-5</v>
      </c>
      <c r="CR75" s="4">
        <f>[95]Series!$C180</f>
        <v>2.8954766029648968E-5</v>
      </c>
      <c r="CS75" s="4">
        <f>[96]Series!$C180</f>
        <v>2.8954766029648968E-5</v>
      </c>
      <c r="CT75">
        <f>[97]Series!$C180</f>
        <v>2.8954766029648968E-5</v>
      </c>
      <c r="CU75" s="4">
        <f>[98]Series!$C180</f>
        <v>2.8954766029648968E-5</v>
      </c>
      <c r="CV75" s="4">
        <f>[99]Series!$C180</f>
        <v>2.8954766029648968E-5</v>
      </c>
      <c r="CW75" s="4">
        <f>[100]Series!$C180</f>
        <v>2.8954766029648968E-5</v>
      </c>
      <c r="CX75" s="4">
        <f>[101]Series!$C180</f>
        <v>2.8954766029648968E-5</v>
      </c>
      <c r="CY75" s="4">
        <f>[102]Series!$C180</f>
        <v>2.8954766029648968E-5</v>
      </c>
      <c r="CZ75" s="4">
        <f>[103]Series!$C180</f>
        <v>2.8954766029648968E-5</v>
      </c>
      <c r="DA75" s="4">
        <f>[104]Series!$C180</f>
        <v>2.8954766029648968E-5</v>
      </c>
      <c r="DB75" s="4">
        <f>[105]Series!$C180</f>
        <v>2.8954766029648968E-5</v>
      </c>
      <c r="DC75" s="4">
        <f>[106]Series!$C180</f>
        <v>2.8954766029648968E-5</v>
      </c>
      <c r="DD75" s="4">
        <f>[107]Series!$C180</f>
        <v>2.8954766029648968E-5</v>
      </c>
      <c r="DE75" s="4">
        <f>[108]Series!$C180</f>
        <v>2.8954766029648968E-5</v>
      </c>
      <c r="DF75">
        <f>[109]Series!$C180</f>
        <v>2.8954766029648968E-5</v>
      </c>
      <c r="DG75" s="4">
        <f>[110]Series!$C180</f>
        <v>2.8954766029648968E-5</v>
      </c>
      <c r="DH75" s="4">
        <f>[111]Series!$C180</f>
        <v>2.8954766029648968E-5</v>
      </c>
      <c r="DI75" s="4">
        <f>[112]Series!$C180</f>
        <v>2.8954766029648968E-5</v>
      </c>
      <c r="DJ75" s="4">
        <f>[113]Series!$C180</f>
        <v>2.8954766029648968E-5</v>
      </c>
      <c r="DK75" s="4">
        <f>[114]Series!$C180</f>
        <v>2.8954766029648968E-5</v>
      </c>
      <c r="DL75" s="4">
        <f>[115]Series!$C180</f>
        <v>2.8954766029648968E-5</v>
      </c>
      <c r="DM75" s="4">
        <f>[116]Series!$C180</f>
        <v>2.8954766029648968E-5</v>
      </c>
      <c r="DN75" s="4">
        <f>[117]Series!$C180</f>
        <v>2.8954766029648968E-5</v>
      </c>
      <c r="DO75" s="4">
        <f>[118]Series!$C180</f>
        <v>2.8954766029648968E-5</v>
      </c>
      <c r="DP75" s="4">
        <f>[119]Series!$C180</f>
        <v>2.8954766029648968E-5</v>
      </c>
      <c r="DQ75" s="4">
        <f>[120]Series!$C180</f>
        <v>2.8954766029648968E-5</v>
      </c>
      <c r="DR75">
        <f>[121]Series!$C180</f>
        <v>2.8954766029648968E-5</v>
      </c>
      <c r="DS75" s="4">
        <f>[122]Series!$C180</f>
        <v>2.8954766029648968E-5</v>
      </c>
      <c r="DT75" s="4">
        <f>[123]Series!$C180</f>
        <v>2.8954766029648968E-5</v>
      </c>
      <c r="DU75" s="4">
        <f>[124]Series!$C180</f>
        <v>2.8954766029648968E-5</v>
      </c>
      <c r="DV75" s="4">
        <f>[125]Series!$C180</f>
        <v>2.8954766029648968E-5</v>
      </c>
      <c r="DW75" s="4">
        <f>[114]Series!$C180</f>
        <v>2.8954766029648968E-5</v>
      </c>
      <c r="DX75" s="4">
        <f>[115]Series!$C180</f>
        <v>2.8954766029648968E-5</v>
      </c>
      <c r="DY75" s="4">
        <f>[116]Series!$C180</f>
        <v>2.8954766029648968E-5</v>
      </c>
      <c r="DZ75" s="4">
        <f>[126]Series!$C180</f>
        <v>2.8954766029648968E-5</v>
      </c>
      <c r="EA75" s="4">
        <f>[127]Series!$C180</f>
        <v>2.8954766029648968E-5</v>
      </c>
      <c r="EB75" s="4">
        <f>[128]Series!$C180</f>
        <v>2.8954766029648968E-5</v>
      </c>
      <c r="EC75" s="4">
        <f>[129]Series!$C180</f>
        <v>2.8954766029648968E-5</v>
      </c>
      <c r="ED75">
        <f>[130]Series!$C180</f>
        <v>2.8954766029648968E-5</v>
      </c>
      <c r="EE75" s="4">
        <f>[131]Series!$C180</f>
        <v>2.8954766029648968E-5</v>
      </c>
      <c r="EF75" s="4">
        <f>[132]Series!$C180</f>
        <v>2.8954766029648968E-5</v>
      </c>
      <c r="EG75" s="4">
        <f>[133]Series!$C180</f>
        <v>2.8954766029648968E-5</v>
      </c>
      <c r="EH75" s="4">
        <f>[134]Series!$C180</f>
        <v>2.8954766029648968E-5</v>
      </c>
      <c r="EI75" s="4">
        <f>[135]Series!$C180</f>
        <v>2.8954766029648968E-5</v>
      </c>
      <c r="EJ75" s="4">
        <f>[136]Series!$C180</f>
        <v>2.8954766029648968E-5</v>
      </c>
      <c r="EK75" s="4">
        <f>[137]Series!$C180</f>
        <v>2.8954766029648968E-5</v>
      </c>
      <c r="EL75" s="4">
        <f>[138]Series!$C180</f>
        <v>2.8954766029648968E-5</v>
      </c>
      <c r="EM75" s="4">
        <f>[139]Series!$C180</f>
        <v>2.8954766029648968E-5</v>
      </c>
      <c r="EN75" s="4">
        <f>[140]Series!$C180</f>
        <v>2.8954766029648968E-5</v>
      </c>
      <c r="EO75" s="4">
        <f>[141]Series!$C180</f>
        <v>2.8954766029648968E-5</v>
      </c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</row>
    <row r="76" spans="1:158" x14ac:dyDescent="0.3">
      <c r="A76" s="1">
        <v>41699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BJ76">
        <f>[61]Series!$C181</f>
        <v>2.9619001350285933E-5</v>
      </c>
      <c r="BK76" s="4">
        <f>[62]Series!$C181</f>
        <v>2.9665487163644347E-5</v>
      </c>
      <c r="BL76" s="4">
        <f>[63]Series!$C181</f>
        <v>3.1419901858596732E-5</v>
      </c>
      <c r="BM76" s="4">
        <f>[64]Series!$C181</f>
        <v>3.2212214481833955E-5</v>
      </c>
      <c r="BN76" s="4">
        <f>[65]Series!$C181</f>
        <v>2.9871580233762651E-5</v>
      </c>
      <c r="BO76" s="4">
        <f>[66]Series!$C181</f>
        <v>3.2732655439615842E-5</v>
      </c>
      <c r="BP76" s="4">
        <f>[67]Series!$C181</f>
        <v>3.2133625226807954E-5</v>
      </c>
      <c r="BQ76" s="4">
        <f>[68]Series!$C181</f>
        <v>3.3045149324739619E-5</v>
      </c>
      <c r="BR76" s="4">
        <f>[69]Series!$C181</f>
        <v>3.2906164190775809E-5</v>
      </c>
      <c r="BS76" s="4">
        <f>[70]Series!$C181</f>
        <v>3.3020831400440097E-5</v>
      </c>
      <c r="BT76" s="4">
        <f>[71]Series!$C181</f>
        <v>3.3216629590023184E-5</v>
      </c>
      <c r="BU76" s="4">
        <f>[72]Series!$C181</f>
        <v>3.3355674811850951E-5</v>
      </c>
      <c r="BV76">
        <f>[73]Series!$C181</f>
        <v>3.2165473867192177E-5</v>
      </c>
      <c r="BW76" s="4">
        <f>[74]Series!$C181</f>
        <v>3.2120327190188792E-5</v>
      </c>
      <c r="BX76" s="4">
        <f>[75]Series!$C181</f>
        <v>3.2091290946917181E-5</v>
      </c>
      <c r="BY76" s="4">
        <f>[76]Series!$C181</f>
        <v>3.2016134604165135E-5</v>
      </c>
      <c r="BZ76" s="4">
        <f>[77]Series!$C181</f>
        <v>3.1951173721038253E-5</v>
      </c>
      <c r="CA76" s="4">
        <f>[78]Series!$C181</f>
        <v>3.1840487541945794E-5</v>
      </c>
      <c r="CB76" s="4">
        <f>[79]Series!$C181</f>
        <v>2.9963230048558698E-5</v>
      </c>
      <c r="CC76" s="4">
        <f>[80]Series!$C181</f>
        <v>3.1697273633249019E-5</v>
      </c>
      <c r="CD76" s="4">
        <f>[81]Series!$C181</f>
        <v>3.1592921784691767E-5</v>
      </c>
      <c r="CE76" s="4">
        <f>[82]Series!$C181</f>
        <v>2.9760988686176341E-5</v>
      </c>
      <c r="CF76" s="4">
        <f>[83]Series!$C181</f>
        <v>3.2063331945910857E-5</v>
      </c>
      <c r="CG76" s="4">
        <f>[84]Series!$C181</f>
        <v>3.1933672650712522E-5</v>
      </c>
      <c r="CH76">
        <f>[85]Series!$C181</f>
        <v>2.8826605633183122E-5</v>
      </c>
      <c r="CI76" s="4">
        <f>[86]Series!$C181</f>
        <v>2.8826605633183122E-5</v>
      </c>
      <c r="CJ76" s="4">
        <f>[87]Series!$C181</f>
        <v>2.8826605633183122E-5</v>
      </c>
      <c r="CK76" s="4">
        <f>[88]Series!$C181</f>
        <v>2.8826605633183122E-5</v>
      </c>
      <c r="CL76" s="4">
        <f>[89]Series!$C181</f>
        <v>2.8826605633183122E-5</v>
      </c>
      <c r="CM76" s="4">
        <f>[90]Series!$C181</f>
        <v>2.8826605633183122E-5</v>
      </c>
      <c r="CN76" s="4">
        <f>[91]Series!$C181</f>
        <v>2.8826605633183122E-5</v>
      </c>
      <c r="CO76" s="4">
        <f>[92]Series!$C181</f>
        <v>2.8826605633183122E-5</v>
      </c>
      <c r="CP76" s="4">
        <f>[93]Series!$C181</f>
        <v>2.8826605633183122E-5</v>
      </c>
      <c r="CQ76" s="4">
        <f>[94]Series!$C181</f>
        <v>2.8826605633183122E-5</v>
      </c>
      <c r="CR76" s="4">
        <f>[95]Series!$C181</f>
        <v>2.8826605633183122E-5</v>
      </c>
      <c r="CS76" s="4">
        <f>[96]Series!$C181</f>
        <v>2.8826605633183122E-5</v>
      </c>
      <c r="CT76">
        <f>[97]Series!$C181</f>
        <v>2.8826605633183122E-5</v>
      </c>
      <c r="CU76" s="4">
        <f>[98]Series!$C181</f>
        <v>2.8826605633183122E-5</v>
      </c>
      <c r="CV76" s="4">
        <f>[99]Series!$C181</f>
        <v>2.8826605633183122E-5</v>
      </c>
      <c r="CW76" s="4">
        <f>[100]Series!$C181</f>
        <v>2.8826605633183122E-5</v>
      </c>
      <c r="CX76" s="4">
        <f>[101]Series!$C181</f>
        <v>2.8826605633183122E-5</v>
      </c>
      <c r="CY76" s="4">
        <f>[102]Series!$C181</f>
        <v>2.8826605633183122E-5</v>
      </c>
      <c r="CZ76" s="4">
        <f>[103]Series!$C181</f>
        <v>2.8826605633183122E-5</v>
      </c>
      <c r="DA76" s="4">
        <f>[104]Series!$C181</f>
        <v>2.8826605633183122E-5</v>
      </c>
      <c r="DB76" s="4">
        <f>[105]Series!$C181</f>
        <v>2.8826605633183122E-5</v>
      </c>
      <c r="DC76" s="4">
        <f>[106]Series!$C181</f>
        <v>2.8826605633183122E-5</v>
      </c>
      <c r="DD76" s="4">
        <f>[107]Series!$C181</f>
        <v>2.8826605633183122E-5</v>
      </c>
      <c r="DE76" s="4">
        <f>[108]Series!$C181</f>
        <v>2.8826605633183122E-5</v>
      </c>
      <c r="DF76">
        <f>[109]Series!$C181</f>
        <v>2.8826605633183122E-5</v>
      </c>
      <c r="DG76" s="4">
        <f>[110]Series!$C181</f>
        <v>2.8826605633183122E-5</v>
      </c>
      <c r="DH76" s="4">
        <f>[111]Series!$C181</f>
        <v>2.8826605633183122E-5</v>
      </c>
      <c r="DI76" s="4">
        <f>[112]Series!$C181</f>
        <v>2.8826605633183122E-5</v>
      </c>
      <c r="DJ76" s="4">
        <f>[113]Series!$C181</f>
        <v>2.8826605633183122E-5</v>
      </c>
      <c r="DK76" s="4">
        <f>[114]Series!$C181</f>
        <v>2.8826605633183122E-5</v>
      </c>
      <c r="DL76" s="4">
        <f>[115]Series!$C181</f>
        <v>2.8826605633183122E-5</v>
      </c>
      <c r="DM76" s="4">
        <f>[116]Series!$C181</f>
        <v>2.8826605633183122E-5</v>
      </c>
      <c r="DN76" s="4">
        <f>[117]Series!$C181</f>
        <v>2.8826605633183122E-5</v>
      </c>
      <c r="DO76" s="4">
        <f>[118]Series!$C181</f>
        <v>2.8826605633183122E-5</v>
      </c>
      <c r="DP76" s="4">
        <f>[119]Series!$C181</f>
        <v>2.8826605633183122E-5</v>
      </c>
      <c r="DQ76" s="4">
        <f>[120]Series!$C181</f>
        <v>2.8826605633183122E-5</v>
      </c>
      <c r="DR76">
        <f>[121]Series!$C181</f>
        <v>2.8826605633183122E-5</v>
      </c>
      <c r="DS76" s="4">
        <f>[122]Series!$C181</f>
        <v>2.8826605633183122E-5</v>
      </c>
      <c r="DT76" s="4">
        <f>[123]Series!$C181</f>
        <v>2.8826605633183122E-5</v>
      </c>
      <c r="DU76" s="4">
        <f>[124]Series!$C181</f>
        <v>2.8826605633183122E-5</v>
      </c>
      <c r="DV76" s="4">
        <f>[125]Series!$C181</f>
        <v>2.8826605633183122E-5</v>
      </c>
      <c r="DW76" s="4">
        <f>[114]Series!$C181</f>
        <v>2.8826605633183122E-5</v>
      </c>
      <c r="DX76" s="4">
        <f>[115]Series!$C181</f>
        <v>2.8826605633183122E-5</v>
      </c>
      <c r="DY76" s="4">
        <f>[116]Series!$C181</f>
        <v>2.8826605633183122E-5</v>
      </c>
      <c r="DZ76" s="4">
        <f>[126]Series!$C181</f>
        <v>2.8826605633183122E-5</v>
      </c>
      <c r="EA76" s="4">
        <f>[127]Series!$C181</f>
        <v>2.8826605633183122E-5</v>
      </c>
      <c r="EB76" s="4">
        <f>[128]Series!$C181</f>
        <v>2.8826605633183122E-5</v>
      </c>
      <c r="EC76" s="4">
        <f>[129]Series!$C181</f>
        <v>2.8826605633183122E-5</v>
      </c>
      <c r="ED76">
        <f>[130]Series!$C181</f>
        <v>2.8826605633183122E-5</v>
      </c>
      <c r="EE76" s="4">
        <f>[131]Series!$C181</f>
        <v>2.8826605633183122E-5</v>
      </c>
      <c r="EF76" s="4">
        <f>[132]Series!$C181</f>
        <v>2.8826605633183122E-5</v>
      </c>
      <c r="EG76" s="4">
        <f>[133]Series!$C181</f>
        <v>2.8826605633183122E-5</v>
      </c>
      <c r="EH76" s="4">
        <f>[134]Series!$C181</f>
        <v>2.8826605633183122E-5</v>
      </c>
      <c r="EI76" s="4">
        <f>[135]Series!$C181</f>
        <v>2.8826605633183122E-5</v>
      </c>
      <c r="EJ76" s="4">
        <f>[136]Series!$C181</f>
        <v>2.8826605633183122E-5</v>
      </c>
      <c r="EK76" s="4">
        <f>[137]Series!$C181</f>
        <v>2.8826605633183122E-5</v>
      </c>
      <c r="EL76" s="4">
        <f>[138]Series!$C181</f>
        <v>2.8826605633183122E-5</v>
      </c>
      <c r="EM76" s="4">
        <f>[139]Series!$C181</f>
        <v>2.8826605633183122E-5</v>
      </c>
      <c r="EN76" s="4">
        <f>[140]Series!$C181</f>
        <v>2.8826605633183122E-5</v>
      </c>
      <c r="EO76" s="4">
        <f>[141]Series!$C181</f>
        <v>2.8826605633183122E-5</v>
      </c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</row>
    <row r="77" spans="1:158" x14ac:dyDescent="0.3">
      <c r="A77" s="1">
        <v>41730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BJ77">
        <f>[61]Series!$C182</f>
        <v>2.9654079969465323E-5</v>
      </c>
      <c r="BK77" s="4">
        <f>[62]Series!$C182</f>
        <v>3.0025623990392642E-5</v>
      </c>
      <c r="BL77" s="4">
        <f>[63]Series!$C182</f>
        <v>3.1933030118293487E-5</v>
      </c>
      <c r="BM77" s="4">
        <f>[64]Series!$C182</f>
        <v>3.1948265439331912E-5</v>
      </c>
      <c r="BN77" s="4">
        <f>[65]Series!$C182</f>
        <v>2.9789563768159664E-5</v>
      </c>
      <c r="BO77" s="4">
        <f>[66]Series!$C182</f>
        <v>3.1466710585106937E-5</v>
      </c>
      <c r="BP77" s="4">
        <f>[67]Series!$C182</f>
        <v>3.1105796374684244E-5</v>
      </c>
      <c r="BQ77" s="4">
        <f>[68]Series!$C182</f>
        <v>3.2642959386291395E-5</v>
      </c>
      <c r="BR77" s="4">
        <f>[69]Series!$C182</f>
        <v>3.2587071664255583E-5</v>
      </c>
      <c r="BS77" s="4">
        <f>[70]Series!$C182</f>
        <v>3.2679154460159794E-5</v>
      </c>
      <c r="BT77" s="4">
        <f>[71]Series!$C182</f>
        <v>3.2863744623028737E-5</v>
      </c>
      <c r="BU77" s="4">
        <f>[72]Series!$C182</f>
        <v>3.2995092904633014E-5</v>
      </c>
      <c r="BV77">
        <f>[73]Series!$C182</f>
        <v>3.1992263742702965E-5</v>
      </c>
      <c r="BW77" s="4">
        <f>[74]Series!$C182</f>
        <v>3.1855866064921479E-5</v>
      </c>
      <c r="BX77" s="4">
        <f>[75]Series!$C182</f>
        <v>3.1803998308324191E-5</v>
      </c>
      <c r="BY77" s="4">
        <f>[76]Series!$C182</f>
        <v>3.1727483318366506E-5</v>
      </c>
      <c r="BZ77" s="4">
        <f>[77]Series!$C182</f>
        <v>3.1630693430209954E-5</v>
      </c>
      <c r="CA77" s="4">
        <f>[78]Series!$C182</f>
        <v>3.1478219348718387E-5</v>
      </c>
      <c r="CB77" s="4">
        <f>[79]Series!$C182</f>
        <v>2.9833023003829016E-5</v>
      </c>
      <c r="CC77" s="4">
        <f>[80]Series!$C182</f>
        <v>3.1338592071138411E-5</v>
      </c>
      <c r="CD77" s="4">
        <f>[81]Series!$C182</f>
        <v>3.1209625289973674E-5</v>
      </c>
      <c r="CE77" s="4">
        <f>[82]Series!$C182</f>
        <v>2.9702340241571192E-5</v>
      </c>
      <c r="CF77" s="4">
        <f>[83]Series!$C182</f>
        <v>3.1726294671396781E-5</v>
      </c>
      <c r="CG77" s="4">
        <f>[84]Series!$C182</f>
        <v>3.1616280249955617E-5</v>
      </c>
      <c r="CH77">
        <f>[85]Series!$C182</f>
        <v>2.9128776358315641E-5</v>
      </c>
      <c r="CI77" s="4">
        <f>[86]Series!$C182</f>
        <v>2.9128776358315641E-5</v>
      </c>
      <c r="CJ77" s="4">
        <f>[87]Series!$C182</f>
        <v>2.9128776358315641E-5</v>
      </c>
      <c r="CK77" s="4">
        <f>[88]Series!$C182</f>
        <v>2.9128776358315641E-5</v>
      </c>
      <c r="CL77" s="4">
        <f>[89]Series!$C182</f>
        <v>2.9128776358315641E-5</v>
      </c>
      <c r="CM77" s="4">
        <f>[90]Series!$C182</f>
        <v>2.9128776358315641E-5</v>
      </c>
      <c r="CN77" s="4">
        <f>[91]Series!$C182</f>
        <v>2.9128776358315641E-5</v>
      </c>
      <c r="CO77" s="4">
        <f>[92]Series!$C182</f>
        <v>2.9128776358315641E-5</v>
      </c>
      <c r="CP77" s="4">
        <f>[93]Series!$C182</f>
        <v>2.9128776358315641E-5</v>
      </c>
      <c r="CQ77" s="4">
        <f>[94]Series!$C182</f>
        <v>2.9128776358315641E-5</v>
      </c>
      <c r="CR77" s="4">
        <f>[95]Series!$C182</f>
        <v>2.9128776358315641E-5</v>
      </c>
      <c r="CS77" s="4">
        <f>[96]Series!$C182</f>
        <v>2.9128776358315641E-5</v>
      </c>
      <c r="CT77">
        <f>[97]Series!$C182</f>
        <v>2.9128776358315641E-5</v>
      </c>
      <c r="CU77" s="4">
        <f>[98]Series!$C182</f>
        <v>2.9128776358315641E-5</v>
      </c>
      <c r="CV77" s="4">
        <f>[99]Series!$C182</f>
        <v>2.9128776358315641E-5</v>
      </c>
      <c r="CW77" s="4">
        <f>[100]Series!$C182</f>
        <v>2.9128776358315641E-5</v>
      </c>
      <c r="CX77" s="4">
        <f>[101]Series!$C182</f>
        <v>2.9128776358315641E-5</v>
      </c>
      <c r="CY77" s="4">
        <f>[102]Series!$C182</f>
        <v>2.9128776358315641E-5</v>
      </c>
      <c r="CZ77" s="4">
        <f>[103]Series!$C182</f>
        <v>2.9128776358315641E-5</v>
      </c>
      <c r="DA77" s="4">
        <f>[104]Series!$C182</f>
        <v>2.9128776358315641E-5</v>
      </c>
      <c r="DB77" s="4">
        <f>[105]Series!$C182</f>
        <v>2.9128776358315641E-5</v>
      </c>
      <c r="DC77" s="4">
        <f>[106]Series!$C182</f>
        <v>2.9128776358315641E-5</v>
      </c>
      <c r="DD77" s="4">
        <f>[107]Series!$C182</f>
        <v>2.9128776358315641E-5</v>
      </c>
      <c r="DE77" s="4">
        <f>[108]Series!$C182</f>
        <v>2.9128776358315641E-5</v>
      </c>
      <c r="DF77">
        <f>[109]Series!$C182</f>
        <v>2.9128776358315641E-5</v>
      </c>
      <c r="DG77" s="4">
        <f>[110]Series!$C182</f>
        <v>2.9128776358315641E-5</v>
      </c>
      <c r="DH77" s="4">
        <f>[111]Series!$C182</f>
        <v>2.9128776358315641E-5</v>
      </c>
      <c r="DI77" s="4">
        <f>[112]Series!$C182</f>
        <v>2.9128776358315641E-5</v>
      </c>
      <c r="DJ77" s="4">
        <f>[113]Series!$C182</f>
        <v>2.9128776358315641E-5</v>
      </c>
      <c r="DK77" s="4">
        <f>[114]Series!$C182</f>
        <v>2.9128776358315641E-5</v>
      </c>
      <c r="DL77" s="4">
        <f>[115]Series!$C182</f>
        <v>2.9128776358315641E-5</v>
      </c>
      <c r="DM77" s="4">
        <f>[116]Series!$C182</f>
        <v>2.9128776358315641E-5</v>
      </c>
      <c r="DN77" s="4">
        <f>[117]Series!$C182</f>
        <v>2.9128776358315641E-5</v>
      </c>
      <c r="DO77" s="4">
        <f>[118]Series!$C182</f>
        <v>2.9128776358315641E-5</v>
      </c>
      <c r="DP77" s="4">
        <f>[119]Series!$C182</f>
        <v>2.9128776358315641E-5</v>
      </c>
      <c r="DQ77" s="4">
        <f>[120]Series!$C182</f>
        <v>2.9128776358315641E-5</v>
      </c>
      <c r="DR77">
        <f>[121]Series!$C182</f>
        <v>2.9128776358315641E-5</v>
      </c>
      <c r="DS77" s="4">
        <f>[122]Series!$C182</f>
        <v>2.9128776358315641E-5</v>
      </c>
      <c r="DT77" s="4">
        <f>[123]Series!$C182</f>
        <v>2.9128776358315641E-5</v>
      </c>
      <c r="DU77" s="4">
        <f>[124]Series!$C182</f>
        <v>2.9128776358315641E-5</v>
      </c>
      <c r="DV77" s="4">
        <f>[125]Series!$C182</f>
        <v>2.9128776358315641E-5</v>
      </c>
      <c r="DW77" s="4">
        <f>[114]Series!$C182</f>
        <v>2.9128776358315641E-5</v>
      </c>
      <c r="DX77" s="4">
        <f>[115]Series!$C182</f>
        <v>2.9128776358315641E-5</v>
      </c>
      <c r="DY77" s="4">
        <f>[116]Series!$C182</f>
        <v>2.9128776358315641E-5</v>
      </c>
      <c r="DZ77" s="4">
        <f>[126]Series!$C182</f>
        <v>2.9128776358315641E-5</v>
      </c>
      <c r="EA77" s="4">
        <f>[127]Series!$C182</f>
        <v>2.9128776358315641E-5</v>
      </c>
      <c r="EB77" s="4">
        <f>[128]Series!$C182</f>
        <v>2.9128776358315641E-5</v>
      </c>
      <c r="EC77" s="4">
        <f>[129]Series!$C182</f>
        <v>2.9128776358315641E-5</v>
      </c>
      <c r="ED77">
        <f>[130]Series!$C182</f>
        <v>2.9128776358315641E-5</v>
      </c>
      <c r="EE77" s="4">
        <f>[131]Series!$C182</f>
        <v>2.9128776358315641E-5</v>
      </c>
      <c r="EF77" s="4">
        <f>[132]Series!$C182</f>
        <v>2.9128776358315641E-5</v>
      </c>
      <c r="EG77" s="4">
        <f>[133]Series!$C182</f>
        <v>2.9128776358315641E-5</v>
      </c>
      <c r="EH77" s="4">
        <f>[134]Series!$C182</f>
        <v>2.9128776358315641E-5</v>
      </c>
      <c r="EI77" s="4">
        <f>[135]Series!$C182</f>
        <v>2.9128776358315641E-5</v>
      </c>
      <c r="EJ77" s="4">
        <f>[136]Series!$C182</f>
        <v>2.9128776358315641E-5</v>
      </c>
      <c r="EK77" s="4">
        <f>[137]Series!$C182</f>
        <v>2.9128776358315641E-5</v>
      </c>
      <c r="EL77" s="4">
        <f>[138]Series!$C182</f>
        <v>2.9128776358315641E-5</v>
      </c>
      <c r="EM77" s="4">
        <f>[139]Series!$C182</f>
        <v>2.9128776358315641E-5</v>
      </c>
      <c r="EN77" s="4">
        <f>[140]Series!$C182</f>
        <v>2.9128776358315644E-5</v>
      </c>
      <c r="EO77" s="4">
        <f>[141]Series!$C182</f>
        <v>2.9128776358315641E-5</v>
      </c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</row>
    <row r="78" spans="1:158" x14ac:dyDescent="0.3">
      <c r="A78" s="1">
        <v>41760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BJ78">
        <f>[61]Series!$C183</f>
        <v>2.9725462170606382E-5</v>
      </c>
      <c r="BK78" s="4">
        <f>[62]Series!$C183</f>
        <v>3.0295223408124103E-5</v>
      </c>
      <c r="BL78" s="4">
        <f>[63]Series!$C183</f>
        <v>3.1925443871263126E-5</v>
      </c>
      <c r="BM78" s="4">
        <f>[64]Series!$C183</f>
        <v>3.2259449876974849E-5</v>
      </c>
      <c r="BN78" s="4">
        <f>[65]Series!$C183</f>
        <v>2.9891957213195211E-5</v>
      </c>
      <c r="BO78" s="4">
        <f>[66]Series!$C183</f>
        <v>3.2371785511838564E-5</v>
      </c>
      <c r="BP78" s="4">
        <f>[67]Series!$C183</f>
        <v>3.1911817162247374E-5</v>
      </c>
      <c r="BQ78" s="4">
        <f>[68]Series!$C183</f>
        <v>3.307996714803577E-5</v>
      </c>
      <c r="BR78" s="4">
        <f>[69]Series!$C183</f>
        <v>3.2981278943850164E-5</v>
      </c>
      <c r="BS78" s="4">
        <f>[70]Series!$C183</f>
        <v>3.3068636703374251E-5</v>
      </c>
      <c r="BT78" s="4">
        <f>[71]Series!$C183</f>
        <v>3.3265821305179879E-5</v>
      </c>
      <c r="BU78" s="4">
        <f>[72]Series!$C183</f>
        <v>3.3401908788875094E-5</v>
      </c>
      <c r="BV78">
        <f>[73]Series!$C183</f>
        <v>3.2522975781464722E-5</v>
      </c>
      <c r="BW78" s="4">
        <f>[74]Series!$C183</f>
        <v>3.2353405423624807E-5</v>
      </c>
      <c r="BX78" s="4">
        <f>[75]Series!$C183</f>
        <v>3.22997366750035E-5</v>
      </c>
      <c r="BY78" s="4">
        <f>[76]Series!$C183</f>
        <v>3.2087183621864858E-5</v>
      </c>
      <c r="BZ78" s="4">
        <f>[77]Series!$C183</f>
        <v>3.19905005072124E-5</v>
      </c>
      <c r="CA78" s="4">
        <f>[78]Series!$C183</f>
        <v>3.1825889633106035E-5</v>
      </c>
      <c r="CB78" s="4">
        <f>[79]Series!$C183</f>
        <v>2.9894874819594588E-5</v>
      </c>
      <c r="CC78" s="4">
        <f>[80]Series!$C183</f>
        <v>3.1700379810118358E-5</v>
      </c>
      <c r="CD78" s="4">
        <f>[81]Series!$C183</f>
        <v>3.1569811574903014E-5</v>
      </c>
      <c r="CE78" s="4">
        <f>[82]Series!$C183</f>
        <v>2.9721488638495276E-5</v>
      </c>
      <c r="CF78" s="4">
        <f>[83]Series!$C183</f>
        <v>3.1889959067655295E-5</v>
      </c>
      <c r="CG78" s="4">
        <f>[84]Series!$C183</f>
        <v>3.1793397683507522E-5</v>
      </c>
      <c r="CH78">
        <f>[85]Series!$C183</f>
        <v>2.9461885472643038E-5</v>
      </c>
      <c r="CI78" s="4">
        <f>[86]Series!$C183</f>
        <v>2.9461885472643038E-5</v>
      </c>
      <c r="CJ78" s="4">
        <f>[87]Series!$C183</f>
        <v>2.9461885472643038E-5</v>
      </c>
      <c r="CK78" s="4">
        <f>[88]Series!$C183</f>
        <v>2.9461885472643038E-5</v>
      </c>
      <c r="CL78" s="4">
        <f>[89]Series!$C183</f>
        <v>2.9461885472643038E-5</v>
      </c>
      <c r="CM78" s="4">
        <f>[90]Series!$C183</f>
        <v>2.9461885472643038E-5</v>
      </c>
      <c r="CN78" s="4">
        <f>[91]Series!$C183</f>
        <v>2.9461885472643038E-5</v>
      </c>
      <c r="CO78" s="4">
        <f>[92]Series!$C183</f>
        <v>2.9461885472643038E-5</v>
      </c>
      <c r="CP78" s="4">
        <f>[93]Series!$C183</f>
        <v>2.9461885472643038E-5</v>
      </c>
      <c r="CQ78" s="4">
        <f>[94]Series!$C183</f>
        <v>2.9461885472643038E-5</v>
      </c>
      <c r="CR78" s="4">
        <f>[95]Series!$C183</f>
        <v>2.9461885472643038E-5</v>
      </c>
      <c r="CS78" s="4">
        <f>[96]Series!$C183</f>
        <v>2.9461885472643038E-5</v>
      </c>
      <c r="CT78">
        <f>[97]Series!$C183</f>
        <v>2.9461885472643038E-5</v>
      </c>
      <c r="CU78" s="4">
        <f>[98]Series!$C183</f>
        <v>2.9461885472643038E-5</v>
      </c>
      <c r="CV78" s="4">
        <f>[99]Series!$C183</f>
        <v>2.9461885472643038E-5</v>
      </c>
      <c r="CW78" s="4">
        <f>[100]Series!$C183</f>
        <v>2.9461885472643038E-5</v>
      </c>
      <c r="CX78" s="4">
        <f>[101]Series!$C183</f>
        <v>2.9461885472643038E-5</v>
      </c>
      <c r="CY78" s="4">
        <f>[102]Series!$C183</f>
        <v>2.9461885472643038E-5</v>
      </c>
      <c r="CZ78" s="4">
        <f>[103]Series!$C183</f>
        <v>2.9461885472643038E-5</v>
      </c>
      <c r="DA78" s="4">
        <f>[104]Series!$C183</f>
        <v>2.9461885472643038E-5</v>
      </c>
      <c r="DB78" s="4">
        <f>[105]Series!$C183</f>
        <v>2.9461885472643038E-5</v>
      </c>
      <c r="DC78" s="4">
        <f>[106]Series!$C183</f>
        <v>2.9461885472643038E-5</v>
      </c>
      <c r="DD78" s="4">
        <f>[107]Series!$C183</f>
        <v>2.9461885472643038E-5</v>
      </c>
      <c r="DE78" s="4">
        <f>[108]Series!$C183</f>
        <v>2.9461885472643038E-5</v>
      </c>
      <c r="DF78">
        <f>[109]Series!$C183</f>
        <v>2.9461885472643038E-5</v>
      </c>
      <c r="DG78" s="4">
        <f>[110]Series!$C183</f>
        <v>2.9461885472643038E-5</v>
      </c>
      <c r="DH78" s="4">
        <f>[111]Series!$C183</f>
        <v>2.9461885472643038E-5</v>
      </c>
      <c r="DI78" s="4">
        <f>[112]Series!$C183</f>
        <v>2.9461885472643038E-5</v>
      </c>
      <c r="DJ78" s="4">
        <f>[113]Series!$C183</f>
        <v>2.9461885472643038E-5</v>
      </c>
      <c r="DK78" s="4">
        <f>[114]Series!$C183</f>
        <v>2.9461885472643038E-5</v>
      </c>
      <c r="DL78" s="4">
        <f>[115]Series!$C183</f>
        <v>2.9461885472643038E-5</v>
      </c>
      <c r="DM78" s="4">
        <f>[116]Series!$C183</f>
        <v>2.9461885472643038E-5</v>
      </c>
      <c r="DN78" s="4">
        <f>[117]Series!$C183</f>
        <v>2.9461885472643038E-5</v>
      </c>
      <c r="DO78" s="4">
        <f>[118]Series!$C183</f>
        <v>2.9461885472643038E-5</v>
      </c>
      <c r="DP78" s="4">
        <f>[119]Series!$C183</f>
        <v>2.9461885472643038E-5</v>
      </c>
      <c r="DQ78" s="4">
        <f>[120]Series!$C183</f>
        <v>2.9461885472643038E-5</v>
      </c>
      <c r="DR78">
        <f>[121]Series!$C183</f>
        <v>2.9461885472643038E-5</v>
      </c>
      <c r="DS78" s="4">
        <f>[122]Series!$C183</f>
        <v>2.9461885472643038E-5</v>
      </c>
      <c r="DT78" s="4">
        <f>[123]Series!$C183</f>
        <v>2.9461885472643038E-5</v>
      </c>
      <c r="DU78" s="4">
        <f>[124]Series!$C183</f>
        <v>2.9461885472643038E-5</v>
      </c>
      <c r="DV78" s="4">
        <f>[125]Series!$C183</f>
        <v>2.9461885472643038E-5</v>
      </c>
      <c r="DW78" s="4">
        <f>[114]Series!$C183</f>
        <v>2.9461885472643038E-5</v>
      </c>
      <c r="DX78" s="4">
        <f>[115]Series!$C183</f>
        <v>2.9461885472643038E-5</v>
      </c>
      <c r="DY78" s="4">
        <f>[116]Series!$C183</f>
        <v>2.9461885472643038E-5</v>
      </c>
      <c r="DZ78" s="4">
        <f>[126]Series!$C183</f>
        <v>2.9461885472643038E-5</v>
      </c>
      <c r="EA78" s="4">
        <f>[127]Series!$C183</f>
        <v>2.9461885472643038E-5</v>
      </c>
      <c r="EB78" s="4">
        <f>[128]Series!$C183</f>
        <v>2.9461885472643038E-5</v>
      </c>
      <c r="EC78" s="4">
        <f>[129]Series!$C183</f>
        <v>2.9461885472643038E-5</v>
      </c>
      <c r="ED78">
        <f>[130]Series!$C183</f>
        <v>2.9461885472643038E-5</v>
      </c>
      <c r="EE78" s="4">
        <f>[131]Series!$C183</f>
        <v>2.9461885472643038E-5</v>
      </c>
      <c r="EF78" s="4">
        <f>[132]Series!$C183</f>
        <v>2.9461885472643038E-5</v>
      </c>
      <c r="EG78" s="4">
        <f>[133]Series!$C183</f>
        <v>2.9461885472643038E-5</v>
      </c>
      <c r="EH78" s="4">
        <f>[134]Series!$C183</f>
        <v>2.9461885472643038E-5</v>
      </c>
      <c r="EI78" s="4">
        <f>[135]Series!$C183</f>
        <v>2.9461885472643038E-5</v>
      </c>
      <c r="EJ78" s="4">
        <f>[136]Series!$C183</f>
        <v>2.9461885472643038E-5</v>
      </c>
      <c r="EK78" s="4">
        <f>[137]Series!$C183</f>
        <v>2.9461885472643038E-5</v>
      </c>
      <c r="EL78" s="4">
        <f>[138]Series!$C183</f>
        <v>2.9461885472643038E-5</v>
      </c>
      <c r="EM78" s="4">
        <f>[139]Series!$C183</f>
        <v>2.9461885472643038E-5</v>
      </c>
      <c r="EN78" s="4">
        <f>[140]Series!$C183</f>
        <v>2.9461885472643038E-5</v>
      </c>
      <c r="EO78" s="4">
        <f>[141]Series!$C183</f>
        <v>2.9461885472643038E-5</v>
      </c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</row>
    <row r="79" spans="1:158" x14ac:dyDescent="0.3">
      <c r="A79" s="1">
        <v>41791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BJ79">
        <f>[61]Series!$C184</f>
        <v>2.9682694036905466E-5</v>
      </c>
      <c r="BK79" s="4">
        <f>[62]Series!$C184</f>
        <v>3.0334295702854351E-5</v>
      </c>
      <c r="BL79" s="4">
        <f>[63]Series!$C184</f>
        <v>3.1907749802723244E-5</v>
      </c>
      <c r="BM79" s="4">
        <f>[64]Series!$C184</f>
        <v>3.2058459147275969E-5</v>
      </c>
      <c r="BN79" s="4">
        <f>[65]Series!$C184</f>
        <v>2.9850315791030478E-5</v>
      </c>
      <c r="BO79" s="4">
        <f>[66]Series!$C184</f>
        <v>3.193116746549687E-5</v>
      </c>
      <c r="BP79" s="4">
        <f>[67]Series!$C184</f>
        <v>3.296041421811186E-5</v>
      </c>
      <c r="BQ79" s="4">
        <f>[68]Series!$C184</f>
        <v>3.340742289982877E-5</v>
      </c>
      <c r="BR79" s="4">
        <f>[69]Series!$C184</f>
        <v>3.3287387736087047E-5</v>
      </c>
      <c r="BS79" s="4">
        <f>[70]Series!$C184</f>
        <v>3.3416055695420186E-5</v>
      </c>
      <c r="BT79" s="4">
        <f>[71]Series!$C184</f>
        <v>3.3648560454455123E-5</v>
      </c>
      <c r="BU79" s="4">
        <f>[72]Series!$C184</f>
        <v>3.3795632020408391E-5</v>
      </c>
      <c r="BV79">
        <f>[73]Series!$C184</f>
        <v>3.2953208472855143E-5</v>
      </c>
      <c r="BW79" s="4">
        <f>[74]Series!$C184</f>
        <v>3.2765808337792903E-5</v>
      </c>
      <c r="BX79" s="4">
        <f>[75]Series!$C184</f>
        <v>3.2728005480535712E-5</v>
      </c>
      <c r="BY79" s="4">
        <f>[76]Series!$C184</f>
        <v>3.2438081431574493E-5</v>
      </c>
      <c r="BZ79" s="4">
        <f>[77]Series!$C184</f>
        <v>3.2353656420615353E-5</v>
      </c>
      <c r="CA79" s="4">
        <f>[78]Series!$C184</f>
        <v>3.2213979297647238E-5</v>
      </c>
      <c r="CB79" s="4">
        <f>[79]Series!$C184</f>
        <v>2.9873661627844021E-5</v>
      </c>
      <c r="CC79" s="4">
        <f>[80]Series!$C184</f>
        <v>3.2050995857429838E-5</v>
      </c>
      <c r="CD79" s="4">
        <f>[81]Series!$C184</f>
        <v>3.1916022112037425E-5</v>
      </c>
      <c r="CE79" s="4">
        <f>[82]Series!$C184</f>
        <v>2.9636180826951413E-5</v>
      </c>
      <c r="CF79" s="4">
        <f>[83]Series!$C184</f>
        <v>3.2188237984017208E-5</v>
      </c>
      <c r="CG79" s="4">
        <f>[84]Series!$C184</f>
        <v>3.2077125030343769E-5</v>
      </c>
      <c r="CH79">
        <f>[85]Series!$C184</f>
        <v>2.889789877010068E-5</v>
      </c>
      <c r="CI79" s="4">
        <f>[86]Series!$C184</f>
        <v>2.889789877010068E-5</v>
      </c>
      <c r="CJ79" s="4">
        <f>[87]Series!$C184</f>
        <v>2.889789877010068E-5</v>
      </c>
      <c r="CK79" s="4">
        <f>[88]Series!$C184</f>
        <v>2.889789877010068E-5</v>
      </c>
      <c r="CL79" s="4">
        <f>[89]Series!$C184</f>
        <v>2.889789877010068E-5</v>
      </c>
      <c r="CM79" s="4">
        <f>[90]Series!$C184</f>
        <v>2.889789877010068E-5</v>
      </c>
      <c r="CN79" s="4">
        <f>[91]Series!$C184</f>
        <v>2.889789877010068E-5</v>
      </c>
      <c r="CO79" s="4">
        <f>[92]Series!$C184</f>
        <v>2.889789877010068E-5</v>
      </c>
      <c r="CP79" s="4">
        <f>[93]Series!$C184</f>
        <v>2.889789877010068E-5</v>
      </c>
      <c r="CQ79" s="4">
        <f>[94]Series!$C184</f>
        <v>2.889789877010068E-5</v>
      </c>
      <c r="CR79" s="4">
        <f>[95]Series!$C184</f>
        <v>2.889789877010068E-5</v>
      </c>
      <c r="CS79" s="4">
        <f>[96]Series!$C184</f>
        <v>2.889789877010068E-5</v>
      </c>
      <c r="CT79">
        <f>[97]Series!$C184</f>
        <v>2.889789877010068E-5</v>
      </c>
      <c r="CU79" s="4">
        <f>[98]Series!$C184</f>
        <v>2.889789877010068E-5</v>
      </c>
      <c r="CV79" s="4">
        <f>[99]Series!$C184</f>
        <v>2.889789877010068E-5</v>
      </c>
      <c r="CW79" s="4">
        <f>[100]Series!$C184</f>
        <v>2.889789877010068E-5</v>
      </c>
      <c r="CX79" s="4">
        <f>[101]Series!$C184</f>
        <v>2.889789877010068E-5</v>
      </c>
      <c r="CY79" s="4">
        <f>[102]Series!$C184</f>
        <v>2.889789877010068E-5</v>
      </c>
      <c r="CZ79" s="4">
        <f>[103]Series!$C184</f>
        <v>2.889789877010068E-5</v>
      </c>
      <c r="DA79" s="4">
        <f>[104]Series!$C184</f>
        <v>2.889789877010068E-5</v>
      </c>
      <c r="DB79" s="4">
        <f>[105]Series!$C184</f>
        <v>2.889789877010068E-5</v>
      </c>
      <c r="DC79" s="4">
        <f>[106]Series!$C184</f>
        <v>2.889789877010068E-5</v>
      </c>
      <c r="DD79" s="4">
        <f>[107]Series!$C184</f>
        <v>2.889789877010068E-5</v>
      </c>
      <c r="DE79" s="4">
        <f>[108]Series!$C184</f>
        <v>2.889789877010068E-5</v>
      </c>
      <c r="DF79">
        <f>[109]Series!$C184</f>
        <v>2.889789877010068E-5</v>
      </c>
      <c r="DG79" s="4">
        <f>[110]Series!$C184</f>
        <v>2.889789877010068E-5</v>
      </c>
      <c r="DH79" s="4">
        <f>[111]Series!$C184</f>
        <v>2.889789877010068E-5</v>
      </c>
      <c r="DI79" s="4">
        <f>[112]Series!$C184</f>
        <v>2.889789877010068E-5</v>
      </c>
      <c r="DJ79" s="4">
        <f>[113]Series!$C184</f>
        <v>2.889789877010068E-5</v>
      </c>
      <c r="DK79" s="4">
        <f>[114]Series!$C184</f>
        <v>2.889789877010068E-5</v>
      </c>
      <c r="DL79" s="4">
        <f>[115]Series!$C184</f>
        <v>2.889789877010068E-5</v>
      </c>
      <c r="DM79" s="4">
        <f>[116]Series!$C184</f>
        <v>2.889789877010068E-5</v>
      </c>
      <c r="DN79" s="4">
        <f>[117]Series!$C184</f>
        <v>2.889789877010068E-5</v>
      </c>
      <c r="DO79" s="4">
        <f>[118]Series!$C184</f>
        <v>2.889789877010068E-5</v>
      </c>
      <c r="DP79" s="4">
        <f>[119]Series!$C184</f>
        <v>2.889789877010068E-5</v>
      </c>
      <c r="DQ79" s="4">
        <f>[120]Series!$C184</f>
        <v>2.889789877010068E-5</v>
      </c>
      <c r="DR79">
        <f>[121]Series!$C184</f>
        <v>2.889789877010068E-5</v>
      </c>
      <c r="DS79" s="4">
        <f>[122]Series!$C184</f>
        <v>2.889789877010068E-5</v>
      </c>
      <c r="DT79" s="4">
        <f>[123]Series!$C184</f>
        <v>2.889789877010068E-5</v>
      </c>
      <c r="DU79" s="4">
        <f>[124]Series!$C184</f>
        <v>2.889789877010068E-5</v>
      </c>
      <c r="DV79" s="4">
        <f>[125]Series!$C184</f>
        <v>2.889789877010068E-5</v>
      </c>
      <c r="DW79" s="4">
        <f>[114]Series!$C184</f>
        <v>2.889789877010068E-5</v>
      </c>
      <c r="DX79" s="4">
        <f>[115]Series!$C184</f>
        <v>2.889789877010068E-5</v>
      </c>
      <c r="DY79" s="4">
        <f>[116]Series!$C184</f>
        <v>2.889789877010068E-5</v>
      </c>
      <c r="DZ79" s="4">
        <f>[126]Series!$C184</f>
        <v>2.889789877010068E-5</v>
      </c>
      <c r="EA79" s="4">
        <f>[127]Series!$C184</f>
        <v>2.889789877010068E-5</v>
      </c>
      <c r="EB79" s="4">
        <f>[128]Series!$C184</f>
        <v>2.889789877010068E-5</v>
      </c>
      <c r="EC79" s="4">
        <f>[129]Series!$C184</f>
        <v>2.889789877010068E-5</v>
      </c>
      <c r="ED79">
        <f>[130]Series!$C184</f>
        <v>2.889789877010068E-5</v>
      </c>
      <c r="EE79" s="4">
        <f>[131]Series!$C184</f>
        <v>2.889789877010068E-5</v>
      </c>
      <c r="EF79" s="4">
        <f>[132]Series!$C184</f>
        <v>2.889789877010068E-5</v>
      </c>
      <c r="EG79" s="4">
        <f>[133]Series!$C184</f>
        <v>2.889789877010068E-5</v>
      </c>
      <c r="EH79" s="4">
        <f>[134]Series!$C184</f>
        <v>2.889789877010068E-5</v>
      </c>
      <c r="EI79" s="4">
        <f>[135]Series!$C184</f>
        <v>2.889789877010068E-5</v>
      </c>
      <c r="EJ79" s="4">
        <f>[136]Series!$C184</f>
        <v>2.889789877010068E-5</v>
      </c>
      <c r="EK79" s="4">
        <f>[137]Series!$C184</f>
        <v>2.889789877010068E-5</v>
      </c>
      <c r="EL79" s="4">
        <f>[138]Series!$C184</f>
        <v>2.889789877010068E-5</v>
      </c>
      <c r="EM79" s="4">
        <f>[139]Series!$C184</f>
        <v>2.889789877010068E-5</v>
      </c>
      <c r="EN79" s="4">
        <f>[140]Series!$C184</f>
        <v>2.889789877010068E-5</v>
      </c>
      <c r="EO79" s="4">
        <f>[141]Series!$C184</f>
        <v>2.889789877010068E-5</v>
      </c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</row>
    <row r="80" spans="1:158" x14ac:dyDescent="0.3">
      <c r="A80" s="1">
        <v>41821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BJ80">
        <f>[61]Series!$C185</f>
        <v>2.9700886187751023E-5</v>
      </c>
      <c r="BK80" s="4">
        <f>[62]Series!$C185</f>
        <v>3.0572145239927057E-5</v>
      </c>
      <c r="BL80" s="4">
        <f>[63]Series!$C185</f>
        <v>3.200411517305506E-5</v>
      </c>
      <c r="BM80" s="4">
        <f>[64]Series!$C185</f>
        <v>3.2230097361672904E-5</v>
      </c>
      <c r="BN80" s="4">
        <f>[65]Series!$C185</f>
        <v>2.990750734581184E-5</v>
      </c>
      <c r="BO80" s="4">
        <f>[66]Series!$C185</f>
        <v>3.2185692335408544E-5</v>
      </c>
      <c r="BP80" s="4">
        <f>[67]Series!$C185</f>
        <v>3.2670588658717512E-5</v>
      </c>
      <c r="BQ80" s="4">
        <f>[68]Series!$C185</f>
        <v>2.9873890880367554E-5</v>
      </c>
      <c r="BR80" s="4">
        <f>[69]Series!$C185</f>
        <v>2.9909401114512296E-5</v>
      </c>
      <c r="BS80" s="4">
        <f>[70]Series!$C185</f>
        <v>2.99072162738963E-5</v>
      </c>
      <c r="BT80" s="4">
        <f>[71]Series!$C185</f>
        <v>3.0065035846247436E-5</v>
      </c>
      <c r="BU80" s="4">
        <f>[72]Series!$C185</f>
        <v>3.0119129794579822E-5</v>
      </c>
      <c r="BV80">
        <f>[73]Series!$C185</f>
        <v>2.9687220308125898E-5</v>
      </c>
      <c r="BW80" s="4">
        <f>[74]Series!$C185</f>
        <v>2.9501455451018463E-5</v>
      </c>
      <c r="BX80" s="4">
        <f>[75]Series!$C185</f>
        <v>2.9415163334883157E-5</v>
      </c>
      <c r="BY80" s="4">
        <f>[76]Series!$C185</f>
        <v>2.9685444275198161E-5</v>
      </c>
      <c r="BZ80" s="4">
        <f>[77]Series!$C185</f>
        <v>2.9535125303339164E-5</v>
      </c>
      <c r="CA80" s="4">
        <f>[78]Series!$C185</f>
        <v>2.9278234443823868E-5</v>
      </c>
      <c r="CB80" s="4">
        <f>[79]Series!$C185</f>
        <v>2.902869990177448E-5</v>
      </c>
      <c r="CC80" s="4">
        <f>[80]Series!$C185</f>
        <v>2.9194958017992168E-5</v>
      </c>
      <c r="CD80" s="4">
        <f>[81]Series!$C185</f>
        <v>2.9040875577568267E-5</v>
      </c>
      <c r="CE80" s="4">
        <f>[82]Series!$C185</f>
        <v>2.9164499324742056E-5</v>
      </c>
      <c r="CF80" s="4">
        <f>[83]Series!$C185</f>
        <v>3.0358974103158778E-5</v>
      </c>
      <c r="CG80" s="4">
        <f>[84]Series!$C185</f>
        <v>3.0258299641165779E-5</v>
      </c>
      <c r="CH80">
        <f>[85]Series!$C185</f>
        <v>2.5505954348190237E-5</v>
      </c>
      <c r="CI80" s="4">
        <f>[86]Series!$C185</f>
        <v>2.5505954348190237E-5</v>
      </c>
      <c r="CJ80" s="4">
        <f>[87]Series!$C185</f>
        <v>2.5505954348190237E-5</v>
      </c>
      <c r="CK80" s="4">
        <f>[88]Series!$C185</f>
        <v>2.5505954348190237E-5</v>
      </c>
      <c r="CL80" s="4">
        <f>[89]Series!$C185</f>
        <v>2.5505954348190237E-5</v>
      </c>
      <c r="CM80" s="4">
        <f>[90]Series!$C185</f>
        <v>2.5505954348190237E-5</v>
      </c>
      <c r="CN80" s="4">
        <f>[91]Series!$C185</f>
        <v>2.5505954348190237E-5</v>
      </c>
      <c r="CO80" s="4">
        <f>[92]Series!$C185</f>
        <v>2.5505954348190237E-5</v>
      </c>
      <c r="CP80" s="4">
        <f>[93]Series!$C185</f>
        <v>2.5505954348190237E-5</v>
      </c>
      <c r="CQ80" s="4">
        <f>[94]Series!$C185</f>
        <v>2.5505954348190237E-5</v>
      </c>
      <c r="CR80" s="4">
        <f>[95]Series!$C185</f>
        <v>2.5505954348190237E-5</v>
      </c>
      <c r="CS80" s="4">
        <f>[96]Series!$C185</f>
        <v>2.5505954348190237E-5</v>
      </c>
      <c r="CT80">
        <f>[97]Series!$C185</f>
        <v>2.5505954348190237E-5</v>
      </c>
      <c r="CU80" s="4">
        <f>[98]Series!$C185</f>
        <v>2.5505954348190237E-5</v>
      </c>
      <c r="CV80" s="4">
        <f>[99]Series!$C185</f>
        <v>2.5505954348190237E-5</v>
      </c>
      <c r="CW80" s="4">
        <f>[100]Series!$C185</f>
        <v>2.5505954348190237E-5</v>
      </c>
      <c r="CX80" s="4">
        <f>[101]Series!$C185</f>
        <v>2.5505954348190237E-5</v>
      </c>
      <c r="CY80" s="4">
        <f>[102]Series!$C185</f>
        <v>2.550595434819024E-5</v>
      </c>
      <c r="CZ80" s="4">
        <f>[103]Series!$C185</f>
        <v>2.5505954348190237E-5</v>
      </c>
      <c r="DA80" s="4">
        <f>[104]Series!$C185</f>
        <v>2.5505954348190237E-5</v>
      </c>
      <c r="DB80" s="4">
        <f>[105]Series!$C185</f>
        <v>2.5505954348190237E-5</v>
      </c>
      <c r="DC80" s="4">
        <f>[106]Series!$C185</f>
        <v>2.5505954348190237E-5</v>
      </c>
      <c r="DD80" s="4">
        <f>[107]Series!$C185</f>
        <v>2.5505954348190237E-5</v>
      </c>
      <c r="DE80" s="4">
        <f>[108]Series!$C185</f>
        <v>2.5505954348190237E-5</v>
      </c>
      <c r="DF80">
        <f>[109]Series!$C185</f>
        <v>2.5505954348190237E-5</v>
      </c>
      <c r="DG80" s="4">
        <f>[110]Series!$C185</f>
        <v>2.5505954348190237E-5</v>
      </c>
      <c r="DH80" s="4">
        <f>[111]Series!$C185</f>
        <v>2.5505954348190237E-5</v>
      </c>
      <c r="DI80" s="4">
        <f>[112]Series!$C185</f>
        <v>2.5505954348190237E-5</v>
      </c>
      <c r="DJ80" s="4">
        <f>[113]Series!$C185</f>
        <v>2.5505954348190237E-5</v>
      </c>
      <c r="DK80" s="4">
        <f>[114]Series!$C185</f>
        <v>2.5505954348190237E-5</v>
      </c>
      <c r="DL80" s="4">
        <f>[115]Series!$C185</f>
        <v>2.550595434819024E-5</v>
      </c>
      <c r="DM80" s="4">
        <f>[116]Series!$C185</f>
        <v>2.5505954348190237E-5</v>
      </c>
      <c r="DN80" s="4">
        <f>[117]Series!$C185</f>
        <v>2.5505954348190237E-5</v>
      </c>
      <c r="DO80" s="4">
        <f>[118]Series!$C185</f>
        <v>2.5505954348190237E-5</v>
      </c>
      <c r="DP80" s="4">
        <f>[119]Series!$C185</f>
        <v>2.5505954348190237E-5</v>
      </c>
      <c r="DQ80" s="4">
        <f>[120]Series!$C185</f>
        <v>2.5505954348190237E-5</v>
      </c>
      <c r="DR80">
        <f>[121]Series!$C185</f>
        <v>2.550595434819024E-5</v>
      </c>
      <c r="DS80" s="4">
        <f>[122]Series!$C185</f>
        <v>2.5505954348190237E-5</v>
      </c>
      <c r="DT80" s="4">
        <f>[123]Series!$C185</f>
        <v>2.550595434819024E-5</v>
      </c>
      <c r="DU80" s="4">
        <f>[124]Series!$C185</f>
        <v>2.5505954348190237E-5</v>
      </c>
      <c r="DV80" s="4">
        <f>[125]Series!$C185</f>
        <v>2.550595434819024E-5</v>
      </c>
      <c r="DW80" s="4">
        <f>[114]Series!$C185</f>
        <v>2.5505954348190237E-5</v>
      </c>
      <c r="DX80" s="4">
        <f>[115]Series!$C185</f>
        <v>2.550595434819024E-5</v>
      </c>
      <c r="DY80" s="4">
        <f>[116]Series!$C185</f>
        <v>2.5505954348190237E-5</v>
      </c>
      <c r="DZ80" s="4">
        <f>[126]Series!$C185</f>
        <v>2.5505954348190237E-5</v>
      </c>
      <c r="EA80" s="4">
        <f>[127]Series!$C185</f>
        <v>2.5505954348190237E-5</v>
      </c>
      <c r="EB80" s="4">
        <f>[128]Series!$C185</f>
        <v>2.5505954348190237E-5</v>
      </c>
      <c r="EC80" s="4">
        <f>[129]Series!$C185</f>
        <v>2.5505954348190237E-5</v>
      </c>
      <c r="ED80">
        <f>[130]Series!$C185</f>
        <v>2.5505954348190237E-5</v>
      </c>
      <c r="EE80" s="4">
        <f>[131]Series!$C185</f>
        <v>2.5505954348190237E-5</v>
      </c>
      <c r="EF80" s="4">
        <f>[132]Series!$C185</f>
        <v>2.5505954348190234E-5</v>
      </c>
      <c r="EG80" s="4">
        <f>[133]Series!$C185</f>
        <v>2.5505954348190237E-5</v>
      </c>
      <c r="EH80" s="4">
        <f>[134]Series!$C185</f>
        <v>2.5505954348190237E-5</v>
      </c>
      <c r="EI80" s="4">
        <f>[135]Series!$C185</f>
        <v>2.5505954348190237E-5</v>
      </c>
      <c r="EJ80" s="4">
        <f>[136]Series!$C185</f>
        <v>2.5505954348190237E-5</v>
      </c>
      <c r="EK80" s="4">
        <f>[137]Series!$C185</f>
        <v>2.5505954348190237E-5</v>
      </c>
      <c r="EL80" s="4">
        <f>[138]Series!$C185</f>
        <v>2.5505954348190237E-5</v>
      </c>
      <c r="EM80" s="4">
        <f>[139]Series!$C185</f>
        <v>2.5505954348190234E-5</v>
      </c>
      <c r="EN80" s="4">
        <f>[140]Series!$C185</f>
        <v>2.5505954348190237E-5</v>
      </c>
      <c r="EO80" s="4">
        <f>[141]Series!$C185</f>
        <v>2.5505954348190237E-5</v>
      </c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</row>
    <row r="81" spans="1:158" x14ac:dyDescent="0.3">
      <c r="A81" s="1">
        <v>41852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BJ81">
        <f>[61]Series!$C186</f>
        <v>2.9729949159485244E-5</v>
      </c>
      <c r="BK81" s="4">
        <f>[62]Series!$C186</f>
        <v>3.0815566178577751E-5</v>
      </c>
      <c r="BL81" s="4">
        <f>[63]Series!$C186</f>
        <v>3.2153961671229827E-5</v>
      </c>
      <c r="BM81" s="4">
        <f>[64]Series!$C186</f>
        <v>3.2309651360719619E-5</v>
      </c>
      <c r="BN81" s="4">
        <f>[65]Series!$C186</f>
        <v>2.9968154606798201E-5</v>
      </c>
      <c r="BO81" s="4">
        <f>[66]Series!$C186</f>
        <v>3.224282050397218E-5</v>
      </c>
      <c r="BP81" s="4">
        <f>[67]Series!$C186</f>
        <v>3.2879771866362223E-5</v>
      </c>
      <c r="BQ81" s="4">
        <f>[68]Series!$C186</f>
        <v>3.1681302168572482E-5</v>
      </c>
      <c r="BR81" s="4">
        <f>[69]Series!$C186</f>
        <v>3.2288214224205283E-5</v>
      </c>
      <c r="BS81" s="4">
        <f>[70]Series!$C186</f>
        <v>3.2356318458454587E-5</v>
      </c>
      <c r="BT81" s="4">
        <f>[71]Series!$C186</f>
        <v>3.2565065780618817E-5</v>
      </c>
      <c r="BU81" s="4">
        <f>[72]Series!$C186</f>
        <v>3.2679035086740876E-5</v>
      </c>
      <c r="BV81">
        <f>[73]Series!$C186</f>
        <v>3.2007080353150654E-5</v>
      </c>
      <c r="BW81" s="4">
        <f>[74]Series!$C186</f>
        <v>3.1941938357488043E-5</v>
      </c>
      <c r="BX81" s="4">
        <f>[75]Series!$C186</f>
        <v>3.1881362237107567E-5</v>
      </c>
      <c r="BY81" s="4">
        <f>[76]Series!$C186</f>
        <v>3.1801588481548372E-5</v>
      </c>
      <c r="BZ81" s="4">
        <f>[77]Series!$C186</f>
        <v>3.1714097034705027E-5</v>
      </c>
      <c r="CA81" s="4">
        <f>[78]Series!$C186</f>
        <v>3.1527175238211398E-5</v>
      </c>
      <c r="CB81" s="4">
        <f>[79]Series!$C186</f>
        <v>2.9536982665376306E-5</v>
      </c>
      <c r="CC81" s="4">
        <f>[80]Series!$C186</f>
        <v>3.1418245484405742E-5</v>
      </c>
      <c r="CD81" s="4">
        <f>[81]Series!$C186</f>
        <v>3.1284176176246403E-5</v>
      </c>
      <c r="CE81" s="4">
        <f>[82]Series!$C186</f>
        <v>2.924317902966921E-5</v>
      </c>
      <c r="CF81" s="4">
        <f>[83]Series!$C186</f>
        <v>3.1816025304849045E-5</v>
      </c>
      <c r="CG81" s="4">
        <f>[84]Series!$C186</f>
        <v>3.1702180320707865E-5</v>
      </c>
      <c r="CH81">
        <f>[85]Series!$C186</f>
        <v>2.9397312803213599E-5</v>
      </c>
      <c r="CI81" s="4">
        <f>[86]Series!$C186</f>
        <v>2.9397312803213599E-5</v>
      </c>
      <c r="CJ81" s="4">
        <f>[87]Series!$C186</f>
        <v>2.9397312803213599E-5</v>
      </c>
      <c r="CK81" s="4">
        <f>[88]Series!$C186</f>
        <v>2.9397312803213599E-5</v>
      </c>
      <c r="CL81" s="4">
        <f>[89]Series!$C186</f>
        <v>2.9397312803213599E-5</v>
      </c>
      <c r="CM81" s="4">
        <f>[90]Series!$C186</f>
        <v>2.9397312803213599E-5</v>
      </c>
      <c r="CN81" s="4">
        <f>[91]Series!$C186</f>
        <v>2.9397312803213599E-5</v>
      </c>
      <c r="CO81" s="4">
        <f>[92]Series!$C186</f>
        <v>2.9397312803213599E-5</v>
      </c>
      <c r="CP81" s="4">
        <f>[93]Series!$C186</f>
        <v>2.9397312803213599E-5</v>
      </c>
      <c r="CQ81" s="4">
        <f>[94]Series!$C186</f>
        <v>2.9397312803213599E-5</v>
      </c>
      <c r="CR81" s="4">
        <f>[95]Series!$C186</f>
        <v>2.9397312803213599E-5</v>
      </c>
      <c r="CS81" s="4">
        <f>[96]Series!$C186</f>
        <v>2.9397312803213599E-5</v>
      </c>
      <c r="CT81">
        <f>[97]Series!$C186</f>
        <v>2.9397312803213599E-5</v>
      </c>
      <c r="CU81" s="4">
        <f>[98]Series!$C186</f>
        <v>2.9397312803213599E-5</v>
      </c>
      <c r="CV81" s="4">
        <f>[99]Series!$C186</f>
        <v>2.9397312803213599E-5</v>
      </c>
      <c r="CW81" s="4">
        <f>[100]Series!$C186</f>
        <v>2.9397312803213599E-5</v>
      </c>
      <c r="CX81" s="4">
        <f>[101]Series!$C186</f>
        <v>2.9397312803213599E-5</v>
      </c>
      <c r="CY81" s="4">
        <f>[102]Series!$C186</f>
        <v>2.9397312803213599E-5</v>
      </c>
      <c r="CZ81" s="4">
        <f>[103]Series!$C186</f>
        <v>2.9397312803213599E-5</v>
      </c>
      <c r="DA81" s="4">
        <f>[104]Series!$C186</f>
        <v>2.9397312803213599E-5</v>
      </c>
      <c r="DB81" s="4">
        <f>[105]Series!$C186</f>
        <v>2.9397312803213599E-5</v>
      </c>
      <c r="DC81" s="4">
        <f>[106]Series!$C186</f>
        <v>2.9397312803213599E-5</v>
      </c>
      <c r="DD81" s="4">
        <f>[107]Series!$C186</f>
        <v>2.9397312803213599E-5</v>
      </c>
      <c r="DE81" s="4">
        <f>[108]Series!$C186</f>
        <v>2.9397312803213599E-5</v>
      </c>
      <c r="DF81">
        <f>[109]Series!$C186</f>
        <v>2.9397312803213599E-5</v>
      </c>
      <c r="DG81" s="4">
        <f>[110]Series!$C186</f>
        <v>2.9397312803213599E-5</v>
      </c>
      <c r="DH81" s="4">
        <f>[111]Series!$C186</f>
        <v>2.9397312803213599E-5</v>
      </c>
      <c r="DI81" s="4">
        <f>[112]Series!$C186</f>
        <v>2.9397312803213599E-5</v>
      </c>
      <c r="DJ81" s="4">
        <f>[113]Series!$C186</f>
        <v>2.9397312803213599E-5</v>
      </c>
      <c r="DK81" s="4">
        <f>[114]Series!$C186</f>
        <v>2.9397312803213599E-5</v>
      </c>
      <c r="DL81" s="4">
        <f>[115]Series!$C186</f>
        <v>2.9397312803213599E-5</v>
      </c>
      <c r="DM81" s="4">
        <f>[116]Series!$C186</f>
        <v>2.9397312803213599E-5</v>
      </c>
      <c r="DN81" s="4">
        <f>[117]Series!$C186</f>
        <v>2.9397312803213599E-5</v>
      </c>
      <c r="DO81" s="4">
        <f>[118]Series!$C186</f>
        <v>2.9397312803213599E-5</v>
      </c>
      <c r="DP81" s="4">
        <f>[119]Series!$C186</f>
        <v>2.9397312803213599E-5</v>
      </c>
      <c r="DQ81" s="4">
        <f>[120]Series!$C186</f>
        <v>2.9397312803213599E-5</v>
      </c>
      <c r="DR81">
        <f>[121]Series!$C186</f>
        <v>2.9397312803213599E-5</v>
      </c>
      <c r="DS81" s="4">
        <f>[122]Series!$C186</f>
        <v>2.9397312803213599E-5</v>
      </c>
      <c r="DT81" s="4">
        <f>[123]Series!$C186</f>
        <v>2.9397312803213599E-5</v>
      </c>
      <c r="DU81" s="4">
        <f>[124]Series!$C186</f>
        <v>2.9397312803213599E-5</v>
      </c>
      <c r="DV81" s="4">
        <f>[125]Series!$C186</f>
        <v>2.9397312803213599E-5</v>
      </c>
      <c r="DW81" s="4">
        <f>[114]Series!$C186</f>
        <v>2.9397312803213599E-5</v>
      </c>
      <c r="DX81" s="4">
        <f>[115]Series!$C186</f>
        <v>2.9397312803213599E-5</v>
      </c>
      <c r="DY81" s="4">
        <f>[116]Series!$C186</f>
        <v>2.9397312803213599E-5</v>
      </c>
      <c r="DZ81" s="4">
        <f>[126]Series!$C186</f>
        <v>2.9397312803213599E-5</v>
      </c>
      <c r="EA81" s="4">
        <f>[127]Series!$C186</f>
        <v>2.9397312803213599E-5</v>
      </c>
      <c r="EB81" s="4">
        <f>[128]Series!$C186</f>
        <v>2.9397312803213599E-5</v>
      </c>
      <c r="EC81" s="4">
        <f>[129]Series!$C186</f>
        <v>2.9397312803213599E-5</v>
      </c>
      <c r="ED81">
        <f>[130]Series!$C186</f>
        <v>2.9397312803213599E-5</v>
      </c>
      <c r="EE81" s="4">
        <f>[131]Series!$C186</f>
        <v>2.9397312803213599E-5</v>
      </c>
      <c r="EF81" s="4">
        <f>[132]Series!$C186</f>
        <v>2.9397312803213599E-5</v>
      </c>
      <c r="EG81" s="4">
        <f>[133]Series!$C186</f>
        <v>2.9397312803213599E-5</v>
      </c>
      <c r="EH81" s="4">
        <f>[134]Series!$C186</f>
        <v>2.9397312803213599E-5</v>
      </c>
      <c r="EI81" s="4">
        <f>[135]Series!$C186</f>
        <v>2.9397312803213599E-5</v>
      </c>
      <c r="EJ81" s="4">
        <f>[136]Series!$C186</f>
        <v>2.9397312803213599E-5</v>
      </c>
      <c r="EK81" s="4">
        <f>[137]Series!$C186</f>
        <v>2.9397312803213599E-5</v>
      </c>
      <c r="EL81" s="4">
        <f>[138]Series!$C186</f>
        <v>2.9397312803213599E-5</v>
      </c>
      <c r="EM81" s="4">
        <f>[139]Series!$C186</f>
        <v>2.9397312803213599E-5</v>
      </c>
      <c r="EN81" s="4">
        <f>[140]Series!$C186</f>
        <v>2.9397312803213599E-5</v>
      </c>
      <c r="EO81" s="4">
        <f>[141]Series!$C186</f>
        <v>2.9397312803213599E-5</v>
      </c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</row>
    <row r="82" spans="1:158" x14ac:dyDescent="0.3">
      <c r="A82" s="1">
        <v>41883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BJ82">
        <f>[61]Series!$C187</f>
        <v>2.975440814062607E-5</v>
      </c>
      <c r="BK82" s="4">
        <f>[62]Series!$C187</f>
        <v>3.0920658267383645E-5</v>
      </c>
      <c r="BL82" s="4">
        <f>[63]Series!$C187</f>
        <v>3.232644129158532E-5</v>
      </c>
      <c r="BM82" s="4">
        <f>[64]Series!$C187</f>
        <v>3.2464452647305407E-5</v>
      </c>
      <c r="BN82" s="4">
        <f>[65]Series!$C187</f>
        <v>3.0075693447809726E-5</v>
      </c>
      <c r="BO82" s="4">
        <f>[66]Series!$C187</f>
        <v>3.2462399903758324E-5</v>
      </c>
      <c r="BP82" s="4">
        <f>[67]Series!$C187</f>
        <v>3.2946142993791266E-5</v>
      </c>
      <c r="BQ82" s="4">
        <f>[68]Series!$C187</f>
        <v>3.1280486328333607E-5</v>
      </c>
      <c r="BR82" s="4">
        <f>[69]Series!$C187</f>
        <v>3.1648413228342589E-5</v>
      </c>
      <c r="BS82" s="4">
        <f>[70]Series!$C187</f>
        <v>3.2115793527224981E-5</v>
      </c>
      <c r="BT82" s="4">
        <f>[71]Series!$C187</f>
        <v>3.2253821810075365E-5</v>
      </c>
      <c r="BU82" s="4">
        <f>[72]Series!$C187</f>
        <v>3.235663199388933E-5</v>
      </c>
      <c r="BV82">
        <f>[73]Series!$C187</f>
        <v>3.1776166641932853E-5</v>
      </c>
      <c r="BW82" s="4">
        <f>[74]Series!$C187</f>
        <v>3.1592568319128884E-5</v>
      </c>
      <c r="BX82" s="4">
        <f>[75]Series!$C187</f>
        <v>3.1512895469425477E-5</v>
      </c>
      <c r="BY82" s="4">
        <f>[76]Series!$C187</f>
        <v>3.1513514516900576E-5</v>
      </c>
      <c r="BZ82" s="4">
        <f>[77]Series!$C187</f>
        <v>3.1373479013132009E-5</v>
      </c>
      <c r="CA82" s="4">
        <f>[78]Series!$C187</f>
        <v>3.116125750561306E-5</v>
      </c>
      <c r="CB82" s="4">
        <f>[79]Series!$C187</f>
        <v>2.9676895089569394E-5</v>
      </c>
      <c r="CC82" s="4">
        <f>[80]Series!$C187</f>
        <v>3.1065219724699957E-5</v>
      </c>
      <c r="CD82" s="4">
        <f>[81]Series!$C187</f>
        <v>3.0900301407904507E-5</v>
      </c>
      <c r="CE82" s="4">
        <f>[82]Series!$C187</f>
        <v>2.9517691764737112E-5</v>
      </c>
      <c r="CF82" s="4">
        <f>[83]Series!$C187</f>
        <v>3.1438947922327159E-5</v>
      </c>
      <c r="CG82" s="4">
        <f>[84]Series!$C187</f>
        <v>3.1322738476769518E-5</v>
      </c>
      <c r="CH82">
        <f>[85]Series!$C187</f>
        <v>2.8126750352568489E-5</v>
      </c>
      <c r="CI82" s="4">
        <f>[86]Series!$C187</f>
        <v>2.8126750352568489E-5</v>
      </c>
      <c r="CJ82" s="4">
        <f>[87]Series!$C187</f>
        <v>2.8126750352568489E-5</v>
      </c>
      <c r="CK82" s="4">
        <f>[88]Series!$C187</f>
        <v>2.8126750352568489E-5</v>
      </c>
      <c r="CL82" s="4">
        <f>[89]Series!$C187</f>
        <v>2.8126750352568489E-5</v>
      </c>
      <c r="CM82" s="4">
        <f>[90]Series!$C187</f>
        <v>2.8126750352568489E-5</v>
      </c>
      <c r="CN82" s="4">
        <f>[91]Series!$C187</f>
        <v>2.8126750352568489E-5</v>
      </c>
      <c r="CO82" s="4">
        <f>[92]Series!$C187</f>
        <v>2.8126750352568489E-5</v>
      </c>
      <c r="CP82" s="4">
        <f>[93]Series!$C187</f>
        <v>2.8126750352568489E-5</v>
      </c>
      <c r="CQ82" s="4">
        <f>[94]Series!$C187</f>
        <v>2.8126750352568489E-5</v>
      </c>
      <c r="CR82" s="4">
        <f>[95]Series!$C187</f>
        <v>2.8126750352568489E-5</v>
      </c>
      <c r="CS82" s="4">
        <f>[96]Series!$C187</f>
        <v>2.8126750352568489E-5</v>
      </c>
      <c r="CT82">
        <f>[97]Series!$C187</f>
        <v>2.8126750352568489E-5</v>
      </c>
      <c r="CU82" s="4">
        <f>[98]Series!$C187</f>
        <v>2.8126750352568489E-5</v>
      </c>
      <c r="CV82" s="4">
        <f>[99]Series!$C187</f>
        <v>2.8126750352568489E-5</v>
      </c>
      <c r="CW82" s="4">
        <f>[100]Series!$C187</f>
        <v>2.8126750352568489E-5</v>
      </c>
      <c r="CX82" s="4">
        <f>[101]Series!$C187</f>
        <v>2.8126750352568489E-5</v>
      </c>
      <c r="CY82" s="4">
        <f>[102]Series!$C187</f>
        <v>2.8126750352568489E-5</v>
      </c>
      <c r="CZ82" s="4">
        <f>[103]Series!$C187</f>
        <v>2.8126750352568489E-5</v>
      </c>
      <c r="DA82" s="4">
        <f>[104]Series!$C187</f>
        <v>2.8126750352568489E-5</v>
      </c>
      <c r="DB82" s="4">
        <f>[105]Series!$C187</f>
        <v>2.8126750352568489E-5</v>
      </c>
      <c r="DC82" s="4">
        <f>[106]Series!$C187</f>
        <v>2.8126750352568489E-5</v>
      </c>
      <c r="DD82" s="4">
        <f>[107]Series!$C187</f>
        <v>2.8126750352568489E-5</v>
      </c>
      <c r="DE82" s="4">
        <f>[108]Series!$C187</f>
        <v>2.8126750352568489E-5</v>
      </c>
      <c r="DF82">
        <f>[109]Series!$C187</f>
        <v>2.8126750352568489E-5</v>
      </c>
      <c r="DG82" s="4">
        <f>[110]Series!$C187</f>
        <v>2.8126750352568489E-5</v>
      </c>
      <c r="DH82" s="4">
        <f>[111]Series!$C187</f>
        <v>2.8126750352568489E-5</v>
      </c>
      <c r="DI82" s="4">
        <f>[112]Series!$C187</f>
        <v>2.8126750352568489E-5</v>
      </c>
      <c r="DJ82" s="4">
        <f>[113]Series!$C187</f>
        <v>2.8126750352568489E-5</v>
      </c>
      <c r="DK82" s="4">
        <f>[114]Series!$C187</f>
        <v>2.8126750352568489E-5</v>
      </c>
      <c r="DL82" s="4">
        <f>[115]Series!$C187</f>
        <v>2.8126750352568489E-5</v>
      </c>
      <c r="DM82" s="4">
        <f>[116]Series!$C187</f>
        <v>2.8126750352568489E-5</v>
      </c>
      <c r="DN82" s="4">
        <f>[117]Series!$C187</f>
        <v>2.8126750352568489E-5</v>
      </c>
      <c r="DO82" s="4">
        <f>[118]Series!$C187</f>
        <v>2.8126750352568489E-5</v>
      </c>
      <c r="DP82" s="4">
        <f>[119]Series!$C187</f>
        <v>2.8126750352568489E-5</v>
      </c>
      <c r="DQ82" s="4">
        <f>[120]Series!$C187</f>
        <v>2.8126750352568489E-5</v>
      </c>
      <c r="DR82">
        <f>[121]Series!$C187</f>
        <v>2.8126750352568489E-5</v>
      </c>
      <c r="DS82" s="4">
        <f>[122]Series!$C187</f>
        <v>2.8126750352568489E-5</v>
      </c>
      <c r="DT82" s="4">
        <f>[123]Series!$C187</f>
        <v>2.8126750352568489E-5</v>
      </c>
      <c r="DU82" s="4">
        <f>[124]Series!$C187</f>
        <v>2.8126750352568489E-5</v>
      </c>
      <c r="DV82" s="4">
        <f>[125]Series!$C187</f>
        <v>2.8126750352568489E-5</v>
      </c>
      <c r="DW82" s="4">
        <f>[114]Series!$C187</f>
        <v>2.8126750352568489E-5</v>
      </c>
      <c r="DX82" s="4">
        <f>[115]Series!$C187</f>
        <v>2.8126750352568489E-5</v>
      </c>
      <c r="DY82" s="4">
        <f>[116]Series!$C187</f>
        <v>2.8126750352568489E-5</v>
      </c>
      <c r="DZ82" s="4">
        <f>[126]Series!$C187</f>
        <v>2.8126750352568489E-5</v>
      </c>
      <c r="EA82" s="4">
        <f>[127]Series!$C187</f>
        <v>2.8126750352568489E-5</v>
      </c>
      <c r="EB82" s="4">
        <f>[128]Series!$C187</f>
        <v>2.8126750352568489E-5</v>
      </c>
      <c r="EC82" s="4">
        <f>[129]Series!$C187</f>
        <v>2.8126750352568489E-5</v>
      </c>
      <c r="ED82">
        <f>[130]Series!$C187</f>
        <v>2.8126750352568489E-5</v>
      </c>
      <c r="EE82" s="4">
        <f>[131]Series!$C187</f>
        <v>2.8126750352568489E-5</v>
      </c>
      <c r="EF82" s="4">
        <f>[132]Series!$C187</f>
        <v>2.8126750352568489E-5</v>
      </c>
      <c r="EG82" s="4">
        <f>[133]Series!$C187</f>
        <v>2.8126750352568489E-5</v>
      </c>
      <c r="EH82" s="4">
        <f>[134]Series!$C187</f>
        <v>2.8126750352568489E-5</v>
      </c>
      <c r="EI82" s="4">
        <f>[135]Series!$C187</f>
        <v>2.8126750352568489E-5</v>
      </c>
      <c r="EJ82" s="4">
        <f>[136]Series!$C187</f>
        <v>2.8126750352568489E-5</v>
      </c>
      <c r="EK82" s="4">
        <f>[137]Series!$C187</f>
        <v>2.8126750352568489E-5</v>
      </c>
      <c r="EL82" s="4">
        <f>[138]Series!$C187</f>
        <v>2.8126750352568485E-5</v>
      </c>
      <c r="EM82" s="4">
        <f>[139]Series!$C187</f>
        <v>2.8126750352568489E-5</v>
      </c>
      <c r="EN82" s="4">
        <f>[140]Series!$C187</f>
        <v>2.8126750352568489E-5</v>
      </c>
      <c r="EO82" s="4">
        <f>[141]Series!$C187</f>
        <v>2.8126750352568489E-5</v>
      </c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</row>
    <row r="83" spans="1:158" x14ac:dyDescent="0.3">
      <c r="A83" s="1">
        <v>41913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BJ83">
        <f>[61]Series!$C188</f>
        <v>2.9780154583366709E-5</v>
      </c>
      <c r="BK83" s="4">
        <f>[62]Series!$C188</f>
        <v>3.1094531266140175E-5</v>
      </c>
      <c r="BL83" s="4">
        <f>[63]Series!$C188</f>
        <v>3.2249008824531698E-5</v>
      </c>
      <c r="BM83" s="4">
        <f>[64]Series!$C188</f>
        <v>3.2684729175584633E-5</v>
      </c>
      <c r="BN83" s="4">
        <f>[65]Series!$C188</f>
        <v>3.0243781231653988E-5</v>
      </c>
      <c r="BO83" s="4">
        <f>[66]Series!$C188</f>
        <v>3.2753492529143436E-5</v>
      </c>
      <c r="BP83" s="4">
        <f>[67]Series!$C188</f>
        <v>3.3234045837124732E-5</v>
      </c>
      <c r="BQ83" s="4">
        <f>[68]Series!$C188</f>
        <v>3.2131250779661273E-5</v>
      </c>
      <c r="BR83" s="4">
        <f>[69]Series!$C188</f>
        <v>3.2508673043207905E-5</v>
      </c>
      <c r="BS83" s="4">
        <f>[70]Series!$C188</f>
        <v>3.2775335602994048E-5</v>
      </c>
      <c r="BT83" s="4">
        <f>[71]Series!$C188</f>
        <v>3.1766171625167359E-5</v>
      </c>
      <c r="BU83" s="4">
        <f>[72]Series!$C188</f>
        <v>3.1855467043741611E-5</v>
      </c>
      <c r="BV83">
        <f>[73]Series!$C188</f>
        <v>3.1323191927927027E-5</v>
      </c>
      <c r="BW83" s="4">
        <f>[74]Series!$C188</f>
        <v>3.1176799466416856E-5</v>
      </c>
      <c r="BX83" s="4">
        <f>[75]Series!$C188</f>
        <v>3.1085027983940311E-5</v>
      </c>
      <c r="BY83" s="4">
        <f>[76]Series!$C188</f>
        <v>3.1111365080957951E-5</v>
      </c>
      <c r="BZ83" s="4">
        <f>[77]Series!$C188</f>
        <v>3.0974341941353994E-5</v>
      </c>
      <c r="CA83" s="4">
        <f>[78]Series!$C188</f>
        <v>3.0745801221756718E-5</v>
      </c>
      <c r="CB83" s="4">
        <f>[79]Series!$C188</f>
        <v>2.9622134092499703E-5</v>
      </c>
      <c r="CC83" s="4">
        <f>[80]Series!$C188</f>
        <v>3.067764855556165E-5</v>
      </c>
      <c r="CD83" s="4">
        <f>[81]Series!$C188</f>
        <v>3.0531815915849034E-5</v>
      </c>
      <c r="CE83" s="4">
        <f>[82]Series!$C188</f>
        <v>2.951637638789749E-5</v>
      </c>
      <c r="CF83" s="4">
        <f>[83]Series!$C188</f>
        <v>3.1200388288575974E-5</v>
      </c>
      <c r="CG83" s="4">
        <f>[84]Series!$C188</f>
        <v>3.1099377283047775E-5</v>
      </c>
      <c r="CH83">
        <f>[85]Series!$C188</f>
        <v>2.9302049451302911E-5</v>
      </c>
      <c r="CI83" s="4">
        <f>[86]Series!$C188</f>
        <v>2.9302049451302911E-5</v>
      </c>
      <c r="CJ83" s="4">
        <f>[87]Series!$C188</f>
        <v>2.9302049451302911E-5</v>
      </c>
      <c r="CK83" s="4">
        <f>[88]Series!$C188</f>
        <v>2.9302049451302911E-5</v>
      </c>
      <c r="CL83" s="4">
        <f>[89]Series!$C188</f>
        <v>2.9302049451302911E-5</v>
      </c>
      <c r="CM83" s="4">
        <f>[90]Series!$C188</f>
        <v>2.9302049451302911E-5</v>
      </c>
      <c r="CN83" s="4">
        <f>[91]Series!$C188</f>
        <v>2.9302049451302911E-5</v>
      </c>
      <c r="CO83" s="4">
        <f>[92]Series!$C188</f>
        <v>2.9302049451302911E-5</v>
      </c>
      <c r="CP83" s="4">
        <f>[93]Series!$C188</f>
        <v>2.9302049451302911E-5</v>
      </c>
      <c r="CQ83" s="4">
        <f>[94]Series!$C188</f>
        <v>2.9302049451302911E-5</v>
      </c>
      <c r="CR83" s="4">
        <f>[95]Series!$C188</f>
        <v>2.9302049451302911E-5</v>
      </c>
      <c r="CS83" s="4">
        <f>[96]Series!$C188</f>
        <v>2.9302049451302911E-5</v>
      </c>
      <c r="CT83">
        <f>[97]Series!$C188</f>
        <v>2.9302049451302911E-5</v>
      </c>
      <c r="CU83" s="4">
        <f>[98]Series!$C188</f>
        <v>2.9302049451302911E-5</v>
      </c>
      <c r="CV83" s="4">
        <f>[99]Series!$C188</f>
        <v>2.9302049451302911E-5</v>
      </c>
      <c r="CW83" s="4">
        <f>[100]Series!$C188</f>
        <v>2.9302049451302911E-5</v>
      </c>
      <c r="CX83" s="4">
        <f>[101]Series!$C188</f>
        <v>2.9302049451302911E-5</v>
      </c>
      <c r="CY83" s="4">
        <f>[102]Series!$C188</f>
        <v>2.9302049451302911E-5</v>
      </c>
      <c r="CZ83" s="4">
        <f>[103]Series!$C188</f>
        <v>2.9302049451302911E-5</v>
      </c>
      <c r="DA83" s="4">
        <f>[104]Series!$C188</f>
        <v>2.9302049451302911E-5</v>
      </c>
      <c r="DB83" s="4">
        <f>[105]Series!$C188</f>
        <v>2.9302049451302911E-5</v>
      </c>
      <c r="DC83" s="4">
        <f>[106]Series!$C188</f>
        <v>2.9302049451302911E-5</v>
      </c>
      <c r="DD83" s="4">
        <f>[107]Series!$C188</f>
        <v>2.9302049451302911E-5</v>
      </c>
      <c r="DE83" s="4">
        <f>[108]Series!$C188</f>
        <v>2.9302049451302911E-5</v>
      </c>
      <c r="DF83">
        <f>[109]Series!$C188</f>
        <v>2.9302049451302911E-5</v>
      </c>
      <c r="DG83" s="4">
        <f>[110]Series!$C188</f>
        <v>2.9302049451302911E-5</v>
      </c>
      <c r="DH83" s="4">
        <f>[111]Series!$C188</f>
        <v>2.9302049451302911E-5</v>
      </c>
      <c r="DI83" s="4">
        <f>[112]Series!$C188</f>
        <v>2.9302049451302911E-5</v>
      </c>
      <c r="DJ83" s="4">
        <f>[113]Series!$C188</f>
        <v>2.9302049451302911E-5</v>
      </c>
      <c r="DK83" s="4">
        <f>[114]Series!$C188</f>
        <v>2.9302049451302911E-5</v>
      </c>
      <c r="DL83" s="4">
        <f>[115]Series!$C188</f>
        <v>2.9302049451302911E-5</v>
      </c>
      <c r="DM83" s="4">
        <f>[116]Series!$C188</f>
        <v>2.9302049451302911E-5</v>
      </c>
      <c r="DN83" s="4">
        <f>[117]Series!$C188</f>
        <v>2.9302049451302911E-5</v>
      </c>
      <c r="DO83" s="4">
        <f>[118]Series!$C188</f>
        <v>2.9302049451302911E-5</v>
      </c>
      <c r="DP83" s="4">
        <f>[119]Series!$C188</f>
        <v>2.9302049451302911E-5</v>
      </c>
      <c r="DQ83" s="4">
        <f>[120]Series!$C188</f>
        <v>2.9302049451302911E-5</v>
      </c>
      <c r="DR83">
        <f>[121]Series!$C188</f>
        <v>2.9302049451302911E-5</v>
      </c>
      <c r="DS83" s="4">
        <f>[122]Series!$C188</f>
        <v>2.9302049451302911E-5</v>
      </c>
      <c r="DT83" s="4">
        <f>[123]Series!$C188</f>
        <v>2.9302049451302911E-5</v>
      </c>
      <c r="DU83" s="4">
        <f>[124]Series!$C188</f>
        <v>2.9302049451302911E-5</v>
      </c>
      <c r="DV83" s="4">
        <f>[125]Series!$C188</f>
        <v>2.9302049451302911E-5</v>
      </c>
      <c r="DW83" s="4">
        <f>[114]Series!$C188</f>
        <v>2.9302049451302911E-5</v>
      </c>
      <c r="DX83" s="4">
        <f>[115]Series!$C188</f>
        <v>2.9302049451302911E-5</v>
      </c>
      <c r="DY83" s="4">
        <f>[116]Series!$C188</f>
        <v>2.9302049451302911E-5</v>
      </c>
      <c r="DZ83" s="4">
        <f>[126]Series!$C188</f>
        <v>2.9302049451302911E-5</v>
      </c>
      <c r="EA83" s="4">
        <f>[127]Series!$C188</f>
        <v>2.9302049451302911E-5</v>
      </c>
      <c r="EB83" s="4">
        <f>[128]Series!$C188</f>
        <v>2.9302049451302911E-5</v>
      </c>
      <c r="EC83" s="4">
        <f>[129]Series!$C188</f>
        <v>2.9302049451302911E-5</v>
      </c>
      <c r="ED83">
        <f>[130]Series!$C188</f>
        <v>2.9302049451302911E-5</v>
      </c>
      <c r="EE83" s="4">
        <f>[131]Series!$C188</f>
        <v>2.9302049451302911E-5</v>
      </c>
      <c r="EF83" s="4">
        <f>[132]Series!$C188</f>
        <v>2.9302049451302911E-5</v>
      </c>
      <c r="EG83" s="4">
        <f>[133]Series!$C188</f>
        <v>2.9302049451302911E-5</v>
      </c>
      <c r="EH83" s="4">
        <f>[134]Series!$C188</f>
        <v>2.9302049451302911E-5</v>
      </c>
      <c r="EI83" s="4">
        <f>[135]Series!$C188</f>
        <v>2.9302049451302911E-5</v>
      </c>
      <c r="EJ83" s="4">
        <f>[136]Series!$C188</f>
        <v>2.9302049451302911E-5</v>
      </c>
      <c r="EK83" s="4">
        <f>[137]Series!$C188</f>
        <v>2.9302049451302911E-5</v>
      </c>
      <c r="EL83" s="4">
        <f>[138]Series!$C188</f>
        <v>2.9302049451302911E-5</v>
      </c>
      <c r="EM83" s="4">
        <f>[139]Series!$C188</f>
        <v>2.9302049451302911E-5</v>
      </c>
      <c r="EN83" s="4">
        <f>[140]Series!$C188</f>
        <v>2.9302049451302911E-5</v>
      </c>
      <c r="EO83" s="4">
        <f>[141]Series!$C188</f>
        <v>2.9302049451302911E-5</v>
      </c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</row>
    <row r="84" spans="1:158" x14ac:dyDescent="0.3">
      <c r="A84" s="1">
        <v>41944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BJ84">
        <f>[61]Series!$C189</f>
        <v>2.9805166875201635E-5</v>
      </c>
      <c r="BK84" s="4">
        <f>[62]Series!$C189</f>
        <v>3.1216430328903602E-5</v>
      </c>
      <c r="BL84" s="4">
        <f>[63]Series!$C189</f>
        <v>3.235315662310753E-5</v>
      </c>
      <c r="BM84" s="4">
        <f>[64]Series!$C189</f>
        <v>3.2486122532038817E-5</v>
      </c>
      <c r="BN84" s="4">
        <f>[65]Series!$C189</f>
        <v>2.9960579189001086E-5</v>
      </c>
      <c r="BO84" s="4">
        <f>[66]Series!$C189</f>
        <v>3.196322142022425E-5</v>
      </c>
      <c r="BP84" s="4">
        <f>[67]Series!$C189</f>
        <v>3.2371952598688548E-5</v>
      </c>
      <c r="BQ84" s="4">
        <f>[68]Series!$C189</f>
        <v>3.1066674573817382E-5</v>
      </c>
      <c r="BR84" s="4">
        <f>[69]Series!$C189</f>
        <v>3.1381466354462998E-5</v>
      </c>
      <c r="BS84" s="4">
        <f>[70]Series!$C189</f>
        <v>3.1891021604639034E-5</v>
      </c>
      <c r="BT84" s="4">
        <f>[71]Series!$C189</f>
        <v>3.1521635412328045E-5</v>
      </c>
      <c r="BU84" s="4">
        <f>[72]Series!$C189</f>
        <v>3.135551146536446E-5</v>
      </c>
      <c r="BV84">
        <f>[73]Series!$C189</f>
        <v>3.0950616095158756E-5</v>
      </c>
      <c r="BW84" s="4">
        <f>[74]Series!$C189</f>
        <v>3.0883433900316314E-5</v>
      </c>
      <c r="BX84" s="4">
        <f>[75]Series!$C189</f>
        <v>3.0819717868281316E-5</v>
      </c>
      <c r="BY84" s="4">
        <f>[76]Series!$C189</f>
        <v>3.0952171436811678E-5</v>
      </c>
      <c r="BZ84" s="4">
        <f>[77]Series!$C189</f>
        <v>3.0831552721265861E-5</v>
      </c>
      <c r="CA84" s="4">
        <f>[78]Series!$C189</f>
        <v>3.0643253203272549E-5</v>
      </c>
      <c r="CB84" s="4">
        <f>[79]Series!$C189</f>
        <v>2.968604248853342E-5</v>
      </c>
      <c r="CC84" s="4">
        <f>[80]Series!$C189</f>
        <v>3.0495649235754749E-5</v>
      </c>
      <c r="CD84" s="4">
        <f>[81]Series!$C189</f>
        <v>3.0356214065068699E-5</v>
      </c>
      <c r="CE84" s="4">
        <f>[82]Series!$C189</f>
        <v>2.957204074522304E-5</v>
      </c>
      <c r="CF84" s="4">
        <f>[83]Series!$C189</f>
        <v>3.1331650381422717E-5</v>
      </c>
      <c r="CG84" s="4">
        <f>[84]Series!$C189</f>
        <v>3.1216031994355333E-5</v>
      </c>
      <c r="CH84">
        <f>[85]Series!$C189</f>
        <v>2.918782239234485E-5</v>
      </c>
      <c r="CI84" s="4">
        <f>[86]Series!$C189</f>
        <v>2.918782239234485E-5</v>
      </c>
      <c r="CJ84" s="4">
        <f>[87]Series!$C189</f>
        <v>2.918782239234485E-5</v>
      </c>
      <c r="CK84" s="4">
        <f>[88]Series!$C189</f>
        <v>2.918782239234485E-5</v>
      </c>
      <c r="CL84" s="4">
        <f>[89]Series!$C189</f>
        <v>2.918782239234485E-5</v>
      </c>
      <c r="CM84" s="4">
        <f>[90]Series!$C189</f>
        <v>2.918782239234485E-5</v>
      </c>
      <c r="CN84" s="4">
        <f>[91]Series!$C189</f>
        <v>2.918782239234485E-5</v>
      </c>
      <c r="CO84" s="4">
        <f>[92]Series!$C189</f>
        <v>2.918782239234485E-5</v>
      </c>
      <c r="CP84" s="4">
        <f>[93]Series!$C189</f>
        <v>2.918782239234485E-5</v>
      </c>
      <c r="CQ84" s="4">
        <f>[94]Series!$C189</f>
        <v>2.918782239234485E-5</v>
      </c>
      <c r="CR84" s="4">
        <f>[95]Series!$C189</f>
        <v>2.918782239234485E-5</v>
      </c>
      <c r="CS84" s="4">
        <f>[96]Series!$C189</f>
        <v>2.918782239234485E-5</v>
      </c>
      <c r="CT84">
        <f>[97]Series!$C189</f>
        <v>2.918782239234485E-5</v>
      </c>
      <c r="CU84" s="4">
        <f>[98]Series!$C189</f>
        <v>2.918782239234485E-5</v>
      </c>
      <c r="CV84" s="4">
        <f>[99]Series!$C189</f>
        <v>2.918782239234485E-5</v>
      </c>
      <c r="CW84" s="4">
        <f>[100]Series!$C189</f>
        <v>2.918782239234485E-5</v>
      </c>
      <c r="CX84" s="4">
        <f>[101]Series!$C189</f>
        <v>2.918782239234485E-5</v>
      </c>
      <c r="CY84" s="4">
        <f>[102]Series!$C189</f>
        <v>2.918782239234485E-5</v>
      </c>
      <c r="CZ84" s="4">
        <f>[103]Series!$C189</f>
        <v>2.918782239234485E-5</v>
      </c>
      <c r="DA84" s="4">
        <f>[104]Series!$C189</f>
        <v>2.918782239234485E-5</v>
      </c>
      <c r="DB84" s="4">
        <f>[105]Series!$C189</f>
        <v>2.918782239234485E-5</v>
      </c>
      <c r="DC84" s="4">
        <f>[106]Series!$C189</f>
        <v>2.918782239234485E-5</v>
      </c>
      <c r="DD84" s="4">
        <f>[107]Series!$C189</f>
        <v>2.918782239234485E-5</v>
      </c>
      <c r="DE84" s="4">
        <f>[108]Series!$C189</f>
        <v>2.918782239234485E-5</v>
      </c>
      <c r="DF84">
        <f>[109]Series!$C189</f>
        <v>2.918782239234485E-5</v>
      </c>
      <c r="DG84" s="4">
        <f>[110]Series!$C189</f>
        <v>2.918782239234485E-5</v>
      </c>
      <c r="DH84" s="4">
        <f>[111]Series!$C189</f>
        <v>2.918782239234485E-5</v>
      </c>
      <c r="DI84" s="4">
        <f>[112]Series!$C189</f>
        <v>2.918782239234485E-5</v>
      </c>
      <c r="DJ84" s="4">
        <f>[113]Series!$C189</f>
        <v>2.918782239234485E-5</v>
      </c>
      <c r="DK84" s="4">
        <f>[114]Series!$C189</f>
        <v>2.918782239234485E-5</v>
      </c>
      <c r="DL84" s="4">
        <f>[115]Series!$C189</f>
        <v>2.918782239234485E-5</v>
      </c>
      <c r="DM84" s="4">
        <f>[116]Series!$C189</f>
        <v>2.918782239234485E-5</v>
      </c>
      <c r="DN84" s="4">
        <f>[117]Series!$C189</f>
        <v>2.918782239234485E-5</v>
      </c>
      <c r="DO84" s="4">
        <f>[118]Series!$C189</f>
        <v>2.918782239234485E-5</v>
      </c>
      <c r="DP84" s="4">
        <f>[119]Series!$C189</f>
        <v>2.918782239234485E-5</v>
      </c>
      <c r="DQ84" s="4">
        <f>[120]Series!$C189</f>
        <v>2.918782239234485E-5</v>
      </c>
      <c r="DR84">
        <f>[121]Series!$C189</f>
        <v>2.918782239234485E-5</v>
      </c>
      <c r="DS84" s="4">
        <f>[122]Series!$C189</f>
        <v>2.918782239234485E-5</v>
      </c>
      <c r="DT84" s="4">
        <f>[123]Series!$C189</f>
        <v>2.918782239234485E-5</v>
      </c>
      <c r="DU84" s="4">
        <f>[124]Series!$C189</f>
        <v>2.918782239234485E-5</v>
      </c>
      <c r="DV84" s="4">
        <f>[125]Series!$C189</f>
        <v>2.918782239234485E-5</v>
      </c>
      <c r="DW84" s="4">
        <f>[114]Series!$C189</f>
        <v>2.918782239234485E-5</v>
      </c>
      <c r="DX84" s="4">
        <f>[115]Series!$C189</f>
        <v>2.918782239234485E-5</v>
      </c>
      <c r="DY84" s="4">
        <f>[116]Series!$C189</f>
        <v>2.918782239234485E-5</v>
      </c>
      <c r="DZ84" s="4">
        <f>[126]Series!$C189</f>
        <v>2.918782239234485E-5</v>
      </c>
      <c r="EA84" s="4">
        <f>[127]Series!$C189</f>
        <v>2.918782239234485E-5</v>
      </c>
      <c r="EB84" s="4">
        <f>[128]Series!$C189</f>
        <v>2.918782239234485E-5</v>
      </c>
      <c r="EC84" s="4">
        <f>[129]Series!$C189</f>
        <v>2.918782239234485E-5</v>
      </c>
      <c r="ED84">
        <f>[130]Series!$C189</f>
        <v>2.918782239234485E-5</v>
      </c>
      <c r="EE84" s="4">
        <f>[131]Series!$C189</f>
        <v>2.918782239234485E-5</v>
      </c>
      <c r="EF84" s="4">
        <f>[132]Series!$C189</f>
        <v>2.918782239234485E-5</v>
      </c>
      <c r="EG84" s="4">
        <f>[133]Series!$C189</f>
        <v>2.918782239234485E-5</v>
      </c>
      <c r="EH84" s="4">
        <f>[134]Series!$C189</f>
        <v>2.918782239234485E-5</v>
      </c>
      <c r="EI84" s="4">
        <f>[135]Series!$C189</f>
        <v>2.918782239234485E-5</v>
      </c>
      <c r="EJ84" s="4">
        <f>[136]Series!$C189</f>
        <v>2.918782239234485E-5</v>
      </c>
      <c r="EK84" s="4">
        <f>[137]Series!$C189</f>
        <v>2.918782239234485E-5</v>
      </c>
      <c r="EL84" s="4">
        <f>[138]Series!$C189</f>
        <v>2.918782239234485E-5</v>
      </c>
      <c r="EM84" s="4">
        <f>[139]Series!$C189</f>
        <v>2.918782239234485E-5</v>
      </c>
      <c r="EN84" s="4">
        <f>[140]Series!$C189</f>
        <v>2.918782239234485E-5</v>
      </c>
      <c r="EO84" s="4">
        <f>[141]Series!$C189</f>
        <v>2.918782239234485E-5</v>
      </c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</row>
    <row r="85" spans="1:158" x14ac:dyDescent="0.3">
      <c r="A85" s="1">
        <v>41974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BJ85">
        <f>[61]Series!$C190</f>
        <v>2.9830142075664246E-5</v>
      </c>
      <c r="BK85" s="4">
        <f>[62]Series!$C190</f>
        <v>3.1346619837517705E-5</v>
      </c>
      <c r="BL85" s="4">
        <f>[63]Series!$C190</f>
        <v>3.2361193997688367E-5</v>
      </c>
      <c r="BM85" s="4">
        <f>[64]Series!$C190</f>
        <v>3.2610507921881937E-5</v>
      </c>
      <c r="BN85" s="4">
        <f>[65]Series!$C190</f>
        <v>3.0193347236123197E-5</v>
      </c>
      <c r="BO85" s="4">
        <f>[66]Series!$C190</f>
        <v>3.253236440509338E-5</v>
      </c>
      <c r="BP85" s="4">
        <f>[67]Series!$C190</f>
        <v>3.2905681064820112E-5</v>
      </c>
      <c r="BQ85" s="4">
        <f>[68]Series!$C190</f>
        <v>3.190419945073731E-5</v>
      </c>
      <c r="BR85" s="4">
        <f>[69]Series!$C190</f>
        <v>3.2206197499300818E-5</v>
      </c>
      <c r="BS85" s="4">
        <f>[70]Series!$C190</f>
        <v>3.2521622304066712E-5</v>
      </c>
      <c r="BT85" s="4">
        <f>[71]Series!$C190</f>
        <v>3.1825232662043543E-5</v>
      </c>
      <c r="BU85" s="4">
        <f>[72]Series!$C190</f>
        <v>3.1812034002316892E-5</v>
      </c>
      <c r="BV85">
        <f>[73]Series!$C190</f>
        <v>3.2678579141260815E-5</v>
      </c>
      <c r="BW85" s="4">
        <f>[74]Series!$C190</f>
        <v>3.2561462116099566E-5</v>
      </c>
      <c r="BX85" s="4">
        <f>[75]Series!$C190</f>
        <v>3.2510674108276583E-5</v>
      </c>
      <c r="BY85" s="4">
        <f>[76]Series!$C190</f>
        <v>3.2374313662538229E-5</v>
      </c>
      <c r="BZ85" s="4">
        <f>[77]Series!$C190</f>
        <v>3.2281648349078226E-5</v>
      </c>
      <c r="CA85" s="4">
        <f>[78]Series!$C190</f>
        <v>3.2133020408212133E-5</v>
      </c>
      <c r="CB85" s="4">
        <f>[79]Series!$C190</f>
        <v>3.0013672942070339E-5</v>
      </c>
      <c r="CC85" s="4">
        <f>[80]Series!$C190</f>
        <v>3.1981729919088846E-5</v>
      </c>
      <c r="CD85" s="4">
        <f>[81]Series!$C190</f>
        <v>3.1835874144237263E-5</v>
      </c>
      <c r="CE85" s="4">
        <f>[82]Series!$C190</f>
        <v>2.9678054950673982E-5</v>
      </c>
      <c r="CF85" s="4">
        <f>[83]Series!$C190</f>
        <v>3.2206759142307355E-5</v>
      </c>
      <c r="CG85" s="4">
        <f>[84]Series!$C190</f>
        <v>3.2078082128308176E-5</v>
      </c>
      <c r="CH85">
        <f>[85]Series!$C190</f>
        <v>3.1519021894008749E-5</v>
      </c>
      <c r="CI85" s="4">
        <f>[86]Series!$C190</f>
        <v>3.1519021894008749E-5</v>
      </c>
      <c r="CJ85" s="4">
        <f>[87]Series!$C190</f>
        <v>3.1519021894008749E-5</v>
      </c>
      <c r="CK85" s="4">
        <f>[88]Series!$C190</f>
        <v>3.1519021894008749E-5</v>
      </c>
      <c r="CL85" s="4">
        <f>[89]Series!$C190</f>
        <v>3.1519021894008749E-5</v>
      </c>
      <c r="CM85" s="4">
        <f>[90]Series!$C190</f>
        <v>3.1519021894008749E-5</v>
      </c>
      <c r="CN85" s="4">
        <f>[91]Series!$C190</f>
        <v>3.1519021894008749E-5</v>
      </c>
      <c r="CO85" s="4">
        <f>[92]Series!$C190</f>
        <v>3.1519021894008749E-5</v>
      </c>
      <c r="CP85" s="4">
        <f>[93]Series!$C190</f>
        <v>3.1519021894008749E-5</v>
      </c>
      <c r="CQ85" s="4">
        <f>[94]Series!$C190</f>
        <v>3.1519021894008749E-5</v>
      </c>
      <c r="CR85" s="4">
        <f>[95]Series!$C190</f>
        <v>3.1519021894008749E-5</v>
      </c>
      <c r="CS85" s="4">
        <f>[96]Series!$C190</f>
        <v>3.1519021894008749E-5</v>
      </c>
      <c r="CT85">
        <f>[97]Series!$C190</f>
        <v>3.1519021894008749E-5</v>
      </c>
      <c r="CU85" s="4">
        <f>[98]Series!$C190</f>
        <v>3.1519021894008749E-5</v>
      </c>
      <c r="CV85" s="4">
        <f>[99]Series!$C190</f>
        <v>3.1519021894008749E-5</v>
      </c>
      <c r="CW85" s="4">
        <f>[100]Series!$C190</f>
        <v>3.1519021894008749E-5</v>
      </c>
      <c r="CX85" s="4">
        <f>[101]Series!$C190</f>
        <v>3.1519021894008749E-5</v>
      </c>
      <c r="CY85" s="4">
        <f>[102]Series!$C190</f>
        <v>3.1519021894008749E-5</v>
      </c>
      <c r="CZ85" s="4">
        <f>[103]Series!$C190</f>
        <v>3.1519021894008749E-5</v>
      </c>
      <c r="DA85" s="4">
        <f>[104]Series!$C190</f>
        <v>3.1519021894008749E-5</v>
      </c>
      <c r="DB85" s="4">
        <f>[105]Series!$C190</f>
        <v>3.1519021894008749E-5</v>
      </c>
      <c r="DC85" s="4">
        <f>[106]Series!$C190</f>
        <v>3.1519021894008749E-5</v>
      </c>
      <c r="DD85" s="4">
        <f>[107]Series!$C190</f>
        <v>3.1519021894008749E-5</v>
      </c>
      <c r="DE85" s="4">
        <f>[108]Series!$C190</f>
        <v>3.1519021894008749E-5</v>
      </c>
      <c r="DF85">
        <f>[109]Series!$C190</f>
        <v>3.1519021894008749E-5</v>
      </c>
      <c r="DG85" s="4">
        <f>[110]Series!$C190</f>
        <v>3.1519021894008749E-5</v>
      </c>
      <c r="DH85" s="4">
        <f>[111]Series!$C190</f>
        <v>3.1519021894008749E-5</v>
      </c>
      <c r="DI85" s="4">
        <f>[112]Series!$C190</f>
        <v>3.1519021894008749E-5</v>
      </c>
      <c r="DJ85" s="4">
        <f>[113]Series!$C190</f>
        <v>3.1519021894008749E-5</v>
      </c>
      <c r="DK85" s="4">
        <f>[114]Series!$C190</f>
        <v>3.1519021894008749E-5</v>
      </c>
      <c r="DL85" s="4">
        <f>[115]Series!$C190</f>
        <v>3.1519021894008749E-5</v>
      </c>
      <c r="DM85" s="4">
        <f>[116]Series!$C190</f>
        <v>3.1519021894008749E-5</v>
      </c>
      <c r="DN85" s="4">
        <f>[117]Series!$C190</f>
        <v>3.1519021894008749E-5</v>
      </c>
      <c r="DO85" s="4">
        <f>[118]Series!$C190</f>
        <v>3.1519021894008749E-5</v>
      </c>
      <c r="DP85" s="4">
        <f>[119]Series!$C190</f>
        <v>3.1519021894008749E-5</v>
      </c>
      <c r="DQ85" s="4">
        <f>[120]Series!$C190</f>
        <v>3.1519021894008749E-5</v>
      </c>
      <c r="DR85">
        <f>[121]Series!$C190</f>
        <v>3.1519021894008749E-5</v>
      </c>
      <c r="DS85" s="4">
        <f>[122]Series!$C190</f>
        <v>3.1519021894008749E-5</v>
      </c>
      <c r="DT85" s="4">
        <f>[123]Series!$C190</f>
        <v>3.1519021894008749E-5</v>
      </c>
      <c r="DU85" s="4">
        <f>[124]Series!$C190</f>
        <v>3.1519021894008749E-5</v>
      </c>
      <c r="DV85" s="4">
        <f>[125]Series!$C190</f>
        <v>3.1519021894008749E-5</v>
      </c>
      <c r="DW85" s="4">
        <f>[114]Series!$C190</f>
        <v>3.1519021894008749E-5</v>
      </c>
      <c r="DX85" s="4">
        <f>[115]Series!$C190</f>
        <v>3.1519021894008749E-5</v>
      </c>
      <c r="DY85" s="4">
        <f>[116]Series!$C190</f>
        <v>3.1519021894008749E-5</v>
      </c>
      <c r="DZ85" s="4">
        <f>[126]Series!$C190</f>
        <v>3.1519021894008749E-5</v>
      </c>
      <c r="EA85" s="4">
        <f>[127]Series!$C190</f>
        <v>3.1519021894008749E-5</v>
      </c>
      <c r="EB85" s="4">
        <f>[128]Series!$C190</f>
        <v>3.1519021894008749E-5</v>
      </c>
      <c r="EC85" s="4">
        <f>[129]Series!$C190</f>
        <v>3.1519021894008749E-5</v>
      </c>
      <c r="ED85">
        <f>[130]Series!$C190</f>
        <v>3.1519021894008749E-5</v>
      </c>
      <c r="EE85" s="4">
        <f>[131]Series!$C190</f>
        <v>3.1519021894008749E-5</v>
      </c>
      <c r="EF85" s="4">
        <f>[132]Series!$C190</f>
        <v>3.1519021894008749E-5</v>
      </c>
      <c r="EG85" s="4">
        <f>[133]Series!$C190</f>
        <v>3.1519021894008749E-5</v>
      </c>
      <c r="EH85" s="4">
        <f>[134]Series!$C190</f>
        <v>3.1519021894008749E-5</v>
      </c>
      <c r="EI85" s="4">
        <f>[135]Series!$C190</f>
        <v>3.1519021894008749E-5</v>
      </c>
      <c r="EJ85" s="4">
        <f>[136]Series!$C190</f>
        <v>3.1519021894008749E-5</v>
      </c>
      <c r="EK85" s="4">
        <f>[137]Series!$C190</f>
        <v>3.1519021894008749E-5</v>
      </c>
      <c r="EL85" s="4">
        <f>[138]Series!$C190</f>
        <v>3.1519021894008749E-5</v>
      </c>
      <c r="EM85" s="4">
        <f>[139]Series!$C190</f>
        <v>3.1519021894008749E-5</v>
      </c>
      <c r="EN85" s="4">
        <f>[140]Series!$C190</f>
        <v>3.1519021894008749E-5</v>
      </c>
      <c r="EO85" s="4">
        <f>[141]Series!$C190</f>
        <v>3.1519021894008749E-5</v>
      </c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</row>
    <row r="86" spans="1:158" x14ac:dyDescent="0.3">
      <c r="A86" s="1">
        <v>42005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BV86">
        <f>[73]Series!$C191</f>
        <v>3.2113852848939083E-5</v>
      </c>
      <c r="BW86" s="4">
        <f>[74]Series!$C191</f>
        <v>3.4054648281266095E-5</v>
      </c>
      <c r="BX86" s="4">
        <f>[75]Series!$C191</f>
        <v>3.4019571038204502E-5</v>
      </c>
      <c r="BY86" s="4">
        <f>[76]Series!$C191</f>
        <v>3.3533041623852421E-5</v>
      </c>
      <c r="BZ86" s="4">
        <f>[77]Series!$C191</f>
        <v>3.3438259483926324E-5</v>
      </c>
      <c r="CA86" s="4">
        <f>[78]Series!$C191</f>
        <v>3.3323224207344523E-5</v>
      </c>
      <c r="CB86" s="4">
        <f>[79]Series!$C191</f>
        <v>3.0443716749083817E-5</v>
      </c>
      <c r="CC86" s="4">
        <f>[80]Series!$C191</f>
        <v>3.3128141694719507E-5</v>
      </c>
      <c r="CD86" s="4">
        <f>[81]Series!$C191</f>
        <v>3.2979252655801287E-5</v>
      </c>
      <c r="CE86" s="4">
        <f>[82]Series!$C191</f>
        <v>3.0056525568890635E-5</v>
      </c>
      <c r="CF86" s="4">
        <f>[83]Series!$C191</f>
        <v>3.2774030292175732E-5</v>
      </c>
      <c r="CG86" s="4">
        <f>[84]Series!$C191</f>
        <v>3.2672097741567737E-5</v>
      </c>
      <c r="CH86" s="3">
        <f>[85]Series!$C191</f>
        <v>3.2025380324375847E-5</v>
      </c>
      <c r="CI86" s="4">
        <f>[86]Series!$C191</f>
        <v>3.1970418007956889E-5</v>
      </c>
      <c r="CJ86" s="4">
        <f>[87]Series!$C191</f>
        <v>3.1987164664143239E-5</v>
      </c>
      <c r="CK86" s="4">
        <f>[88]Series!$C191</f>
        <v>3.1815530508003459E-5</v>
      </c>
      <c r="CL86" s="4">
        <f>[89]Series!$C191</f>
        <v>3.1809235693311859E-5</v>
      </c>
      <c r="CM86" s="4">
        <f>[90]Series!$C191</f>
        <v>3.1748309147688184E-5</v>
      </c>
      <c r="CN86" s="4">
        <f>[91]Series!$C191</f>
        <v>3.1734083427178019E-5</v>
      </c>
      <c r="CO86" s="4">
        <f>[92]Series!$C191</f>
        <v>3.0633450036295525E-5</v>
      </c>
      <c r="CP86" s="4">
        <f>[93]Series!$C191</f>
        <v>3.0634117515606206E-5</v>
      </c>
      <c r="CQ86" s="4">
        <f>[94]Series!$C191</f>
        <v>3.0631079748202249E-5</v>
      </c>
      <c r="CR86" s="4">
        <f>[95]Series!$C191</f>
        <v>3.0632516192367239E-5</v>
      </c>
      <c r="CS86" s="4">
        <f>[96]Series!$C191</f>
        <v>3.06526009251176E-5</v>
      </c>
      <c r="CT86">
        <f>[97]Series!$C191</f>
        <v>3.2653601183700953E-5</v>
      </c>
      <c r="CU86" s="4">
        <f>[98]Series!$C191</f>
        <v>3.2653601183700953E-5</v>
      </c>
      <c r="CV86" s="4">
        <f>[99]Series!$C191</f>
        <v>3.2653601183700953E-5</v>
      </c>
      <c r="CW86" s="4">
        <f>[100]Series!$C191</f>
        <v>3.2653601183700953E-5</v>
      </c>
      <c r="CX86" s="4">
        <f>[101]Series!$C191</f>
        <v>3.2653601183700953E-5</v>
      </c>
      <c r="CY86" s="4">
        <f>[102]Series!$C191</f>
        <v>3.2653601183700953E-5</v>
      </c>
      <c r="CZ86" s="4">
        <f>[103]Series!$C191</f>
        <v>3.2653601183700953E-5</v>
      </c>
      <c r="DA86" s="4">
        <f>[104]Series!$C191</f>
        <v>3.2653601183700953E-5</v>
      </c>
      <c r="DB86" s="4">
        <f>[105]Series!$C191</f>
        <v>3.2653601183700953E-5</v>
      </c>
      <c r="DC86" s="4">
        <f>[106]Series!$C191</f>
        <v>3.2653601183700953E-5</v>
      </c>
      <c r="DD86" s="4">
        <f>[107]Series!$C191</f>
        <v>3.2653601183700953E-5</v>
      </c>
      <c r="DE86" s="4">
        <f>[108]Series!$C191</f>
        <v>3.2653601183700953E-5</v>
      </c>
      <c r="DF86">
        <f>[109]Series!$C191</f>
        <v>3.2653601183700953E-5</v>
      </c>
      <c r="DG86" s="4">
        <f>[110]Series!$C191</f>
        <v>3.2653601183700953E-5</v>
      </c>
      <c r="DH86" s="4">
        <f>[111]Series!$C191</f>
        <v>3.2653601183700953E-5</v>
      </c>
      <c r="DI86" s="4">
        <f>[112]Series!$C191</f>
        <v>3.2653601183700953E-5</v>
      </c>
      <c r="DJ86" s="4">
        <f>[113]Series!$C191</f>
        <v>3.2653601183700953E-5</v>
      </c>
      <c r="DK86" s="4">
        <f>[114]Series!$C191</f>
        <v>3.2653601183700953E-5</v>
      </c>
      <c r="DL86" s="4">
        <f>[115]Series!$C191</f>
        <v>3.2653601183700953E-5</v>
      </c>
      <c r="DM86" s="4">
        <f>[116]Series!$C191</f>
        <v>3.2653601183700953E-5</v>
      </c>
      <c r="DN86" s="4">
        <f>[117]Series!$C191</f>
        <v>3.2653601183700953E-5</v>
      </c>
      <c r="DO86" s="4">
        <f>[118]Series!$C191</f>
        <v>3.2653601183700953E-5</v>
      </c>
      <c r="DP86" s="4">
        <f>[119]Series!$C191</f>
        <v>3.2653601183700953E-5</v>
      </c>
      <c r="DQ86" s="4">
        <f>[120]Series!$C191</f>
        <v>3.2653601183700953E-5</v>
      </c>
      <c r="DR86">
        <f>[121]Series!$C191</f>
        <v>3.2653601183700953E-5</v>
      </c>
      <c r="DS86" s="4">
        <f>[122]Series!$C191</f>
        <v>3.2653601183700953E-5</v>
      </c>
      <c r="DT86" s="4">
        <f>[123]Series!$C191</f>
        <v>3.2653601183700953E-5</v>
      </c>
      <c r="DU86" s="4">
        <f>[124]Series!$C191</f>
        <v>3.2653601183700953E-5</v>
      </c>
      <c r="DV86" s="4">
        <f>[125]Series!$C191</f>
        <v>3.2653601183700953E-5</v>
      </c>
      <c r="DW86" s="4">
        <f>[114]Series!$C191</f>
        <v>3.2653601183700953E-5</v>
      </c>
      <c r="DX86" s="4">
        <f>[115]Series!$C191</f>
        <v>3.2653601183700953E-5</v>
      </c>
      <c r="DY86" s="4">
        <f>[116]Series!$C191</f>
        <v>3.2653601183700953E-5</v>
      </c>
      <c r="DZ86" s="4">
        <f>[126]Series!$C191</f>
        <v>3.2653601183700953E-5</v>
      </c>
      <c r="EA86" s="4">
        <f>[127]Series!$C191</f>
        <v>3.2653601183700953E-5</v>
      </c>
      <c r="EB86" s="4">
        <f>[128]Series!$C191</f>
        <v>3.2653601183700953E-5</v>
      </c>
      <c r="EC86" s="4">
        <f>[129]Series!$C191</f>
        <v>3.2653601183700953E-5</v>
      </c>
      <c r="ED86">
        <f>[130]Series!$C191</f>
        <v>3.2653601183700953E-5</v>
      </c>
      <c r="EE86" s="4">
        <f>[131]Series!$C191</f>
        <v>3.2653601183700953E-5</v>
      </c>
      <c r="EF86" s="4">
        <f>[132]Series!$C191</f>
        <v>3.2653601183700953E-5</v>
      </c>
      <c r="EG86" s="4">
        <f>[133]Series!$C191</f>
        <v>3.2653601183700953E-5</v>
      </c>
      <c r="EH86" s="4">
        <f>[134]Series!$C191</f>
        <v>3.2653601183700953E-5</v>
      </c>
      <c r="EI86" s="4">
        <f>[135]Series!$C191</f>
        <v>3.2653601183700953E-5</v>
      </c>
      <c r="EJ86" s="4">
        <f>[136]Series!$C191</f>
        <v>3.2653601183700953E-5</v>
      </c>
      <c r="EK86" s="4">
        <f>[137]Series!$C191</f>
        <v>3.2653601183700953E-5</v>
      </c>
      <c r="EL86" s="4">
        <f>[138]Series!$C191</f>
        <v>3.2653601183700953E-5</v>
      </c>
      <c r="EM86" s="4">
        <f>[139]Series!$C191</f>
        <v>3.2653601183700953E-5</v>
      </c>
      <c r="EN86" s="4">
        <f>[140]Series!$C191</f>
        <v>3.2653601183700953E-5</v>
      </c>
      <c r="EO86" s="4">
        <f>[141]Series!$C191</f>
        <v>3.2653601183700953E-5</v>
      </c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</row>
    <row r="87" spans="1:158" x14ac:dyDescent="0.3">
      <c r="A87" s="1">
        <v>42036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BV87">
        <f>[73]Series!$C192</f>
        <v>3.2413122433362849E-5</v>
      </c>
      <c r="BW87" s="4">
        <f>[74]Series!$C192</f>
        <v>3.3399733483050877E-5</v>
      </c>
      <c r="BX87" s="4">
        <f>[75]Series!$C192</f>
        <v>3.3157458079586817E-5</v>
      </c>
      <c r="BY87" s="4">
        <f>[76]Series!$C192</f>
        <v>3.2713702261008063E-5</v>
      </c>
      <c r="BZ87" s="4">
        <f>[77]Series!$C192</f>
        <v>3.2616014816592419E-5</v>
      </c>
      <c r="CA87" s="4">
        <f>[78]Series!$C192</f>
        <v>3.2469024775581838E-5</v>
      </c>
      <c r="CB87" s="4">
        <f>[79]Series!$C192</f>
        <v>3.0426660335178342E-5</v>
      </c>
      <c r="CC87" s="4">
        <f>[80]Series!$C192</f>
        <v>3.22816411907223E-5</v>
      </c>
      <c r="CD87" s="4">
        <f>[81]Series!$C192</f>
        <v>3.2153984109507374E-5</v>
      </c>
      <c r="CE87" s="4">
        <f>[82]Series!$C192</f>
        <v>3.0252597700154176E-5</v>
      </c>
      <c r="CF87" s="4">
        <f>[83]Series!$C192</f>
        <v>3.2265173138399942E-5</v>
      </c>
      <c r="CG87" s="4">
        <f>[84]Series!$C192</f>
        <v>3.2188554103797348E-5</v>
      </c>
      <c r="CH87">
        <f>[85]Series!$C192</f>
        <v>3.1175294181307317E-5</v>
      </c>
      <c r="CI87" s="4">
        <f>[86]Series!$C192</f>
        <v>3.1137759653265582E-5</v>
      </c>
      <c r="CJ87" s="4">
        <f>[87]Series!$C192</f>
        <v>3.1083534528481943E-5</v>
      </c>
      <c r="CK87" s="4">
        <f>[88]Series!$C192</f>
        <v>3.0936866367971467E-5</v>
      </c>
      <c r="CL87" s="4">
        <f>[89]Series!$C192</f>
        <v>3.0875914108688373E-5</v>
      </c>
      <c r="CM87" s="4">
        <f>[90]Series!$C192</f>
        <v>3.0806670943153327E-5</v>
      </c>
      <c r="CN87" s="4">
        <f>[91]Series!$C192</f>
        <v>3.0743735036415502E-5</v>
      </c>
      <c r="CO87" s="4">
        <f>[92]Series!$C192</f>
        <v>3.0163876658098642E-5</v>
      </c>
      <c r="CP87" s="4">
        <f>[93]Series!$C192</f>
        <v>3.0040708422438062E-5</v>
      </c>
      <c r="CQ87" s="4">
        <f>[94]Series!$C192</f>
        <v>3.0057706543371881E-5</v>
      </c>
      <c r="CR87" s="4">
        <f>[95]Series!$C192</f>
        <v>3.0035761369065135E-5</v>
      </c>
      <c r="CS87" s="4">
        <f>[96]Series!$C192</f>
        <v>2.992999435981472E-5</v>
      </c>
      <c r="CT87">
        <f>[97]Series!$C192</f>
        <v>3.1051886533906519E-5</v>
      </c>
      <c r="CU87" s="4">
        <f>[98]Series!$C192</f>
        <v>3.1051886533906519E-5</v>
      </c>
      <c r="CV87" s="4">
        <f>[99]Series!$C192</f>
        <v>3.1051886533906519E-5</v>
      </c>
      <c r="CW87" s="4">
        <f>[100]Series!$C192</f>
        <v>3.1051886533906519E-5</v>
      </c>
      <c r="CX87" s="4">
        <f>[101]Series!$C192</f>
        <v>3.1051886533906519E-5</v>
      </c>
      <c r="CY87" s="4">
        <f>[102]Series!$C192</f>
        <v>3.1051886533906519E-5</v>
      </c>
      <c r="CZ87" s="4">
        <f>[103]Series!$C192</f>
        <v>3.1051886533906519E-5</v>
      </c>
      <c r="DA87" s="4">
        <f>[104]Series!$C192</f>
        <v>3.1051886533906519E-5</v>
      </c>
      <c r="DB87" s="4">
        <f>[105]Series!$C192</f>
        <v>3.1051886533906519E-5</v>
      </c>
      <c r="DC87" s="4">
        <f>[106]Series!$C192</f>
        <v>3.1051886533906519E-5</v>
      </c>
      <c r="DD87" s="4">
        <f>[107]Series!$C192</f>
        <v>3.1051886533906519E-5</v>
      </c>
      <c r="DE87" s="4">
        <f>[108]Series!$C192</f>
        <v>3.1051886533906519E-5</v>
      </c>
      <c r="DF87">
        <f>[109]Series!$C192</f>
        <v>3.1051886533906519E-5</v>
      </c>
      <c r="DG87" s="4">
        <f>[110]Series!$C192</f>
        <v>3.1051886533906519E-5</v>
      </c>
      <c r="DH87" s="4">
        <f>[111]Series!$C192</f>
        <v>3.1051886533906519E-5</v>
      </c>
      <c r="DI87" s="4">
        <f>[112]Series!$C192</f>
        <v>3.1051886533906519E-5</v>
      </c>
      <c r="DJ87" s="4">
        <f>[113]Series!$C192</f>
        <v>3.1051886533906519E-5</v>
      </c>
      <c r="DK87" s="4">
        <f>[114]Series!$C192</f>
        <v>3.1051886533906519E-5</v>
      </c>
      <c r="DL87" s="4">
        <f>[115]Series!$C192</f>
        <v>3.1051886533906519E-5</v>
      </c>
      <c r="DM87" s="4">
        <f>[116]Series!$C192</f>
        <v>3.1051886533906519E-5</v>
      </c>
      <c r="DN87" s="4">
        <f>[117]Series!$C192</f>
        <v>3.1051886533906519E-5</v>
      </c>
      <c r="DO87" s="4">
        <f>[118]Series!$C192</f>
        <v>3.1051886533906519E-5</v>
      </c>
      <c r="DP87" s="4">
        <f>[119]Series!$C192</f>
        <v>3.1051886533906519E-5</v>
      </c>
      <c r="DQ87" s="4">
        <f>[120]Series!$C192</f>
        <v>3.1051886533906519E-5</v>
      </c>
      <c r="DR87">
        <f>[121]Series!$C192</f>
        <v>3.1051886533906519E-5</v>
      </c>
      <c r="DS87" s="4">
        <f>[122]Series!$C192</f>
        <v>3.1051886533906519E-5</v>
      </c>
      <c r="DT87" s="4">
        <f>[123]Series!$C192</f>
        <v>3.1051886533906519E-5</v>
      </c>
      <c r="DU87" s="4">
        <f>[124]Series!$C192</f>
        <v>3.1051886533906519E-5</v>
      </c>
      <c r="DV87" s="4">
        <f>[125]Series!$C192</f>
        <v>3.1051886533906519E-5</v>
      </c>
      <c r="DW87" s="4">
        <f>[114]Series!$C192</f>
        <v>3.1051886533906519E-5</v>
      </c>
      <c r="DX87" s="4">
        <f>[115]Series!$C192</f>
        <v>3.1051886533906519E-5</v>
      </c>
      <c r="DY87" s="4">
        <f>[116]Series!$C192</f>
        <v>3.1051886533906519E-5</v>
      </c>
      <c r="DZ87" s="4">
        <f>[126]Series!$C192</f>
        <v>3.1051886533906519E-5</v>
      </c>
      <c r="EA87" s="4">
        <f>[127]Series!$C192</f>
        <v>3.1051886533906519E-5</v>
      </c>
      <c r="EB87" s="4">
        <f>[128]Series!$C192</f>
        <v>3.1051886533906519E-5</v>
      </c>
      <c r="EC87" s="4">
        <f>[129]Series!$C192</f>
        <v>3.1051886533906519E-5</v>
      </c>
      <c r="ED87">
        <f>[130]Series!$C192</f>
        <v>3.1051886533906519E-5</v>
      </c>
      <c r="EE87" s="4">
        <f>[131]Series!$C192</f>
        <v>3.1051886533906519E-5</v>
      </c>
      <c r="EF87" s="4">
        <f>[132]Series!$C192</f>
        <v>3.1051886533906519E-5</v>
      </c>
      <c r="EG87" s="4">
        <f>[133]Series!$C192</f>
        <v>3.1051886533906519E-5</v>
      </c>
      <c r="EH87" s="4">
        <f>[134]Series!$C192</f>
        <v>3.1051886533906519E-5</v>
      </c>
      <c r="EI87" s="4">
        <f>[135]Series!$C192</f>
        <v>3.1051886533906519E-5</v>
      </c>
      <c r="EJ87" s="4">
        <f>[136]Series!$C192</f>
        <v>3.1051886533906519E-5</v>
      </c>
      <c r="EK87" s="4">
        <f>[137]Series!$C192</f>
        <v>3.1051886533906519E-5</v>
      </c>
      <c r="EL87" s="4">
        <f>[138]Series!$C192</f>
        <v>3.1051886533906519E-5</v>
      </c>
      <c r="EM87" s="4">
        <f>[139]Series!$C192</f>
        <v>3.1051886533906519E-5</v>
      </c>
      <c r="EN87" s="4">
        <f>[140]Series!$C192</f>
        <v>3.1051886533906519E-5</v>
      </c>
      <c r="EO87" s="4">
        <f>[141]Series!$C192</f>
        <v>3.1051886533906519E-5</v>
      </c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</row>
    <row r="88" spans="1:158" x14ac:dyDescent="0.3">
      <c r="A88" s="1">
        <v>42064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BV88">
        <f>[73]Series!$C193</f>
        <v>3.2284735286704242E-5</v>
      </c>
      <c r="BW88" s="4">
        <f>[74]Series!$C193</f>
        <v>3.3521637271446937E-5</v>
      </c>
      <c r="BX88" s="4">
        <f>[75]Series!$C193</f>
        <v>3.3427583516042611E-5</v>
      </c>
      <c r="BY88" s="4">
        <f>[76]Series!$C193</f>
        <v>3.5669714214724113E-5</v>
      </c>
      <c r="BZ88" s="4">
        <f>[77]Series!$C193</f>
        <v>3.5645795608356698E-5</v>
      </c>
      <c r="CA88" s="4">
        <f>[78]Series!$C193</f>
        <v>3.5613047372686617E-5</v>
      </c>
      <c r="CB88" s="4">
        <f>[79]Series!$C193</f>
        <v>3.1099859704363954E-5</v>
      </c>
      <c r="CC88" s="4">
        <f>[80]Series!$C193</f>
        <v>3.5335414221045674E-5</v>
      </c>
      <c r="CD88" s="4">
        <f>[81]Series!$C193</f>
        <v>3.5213239016393445E-5</v>
      </c>
      <c r="CE88" s="4">
        <f>[82]Series!$C193</f>
        <v>3.0521546009457917E-5</v>
      </c>
      <c r="CF88" s="4">
        <f>[83]Series!$C193</f>
        <v>3.4201903753295934E-5</v>
      </c>
      <c r="CG88" s="4">
        <f>[84]Series!$C193</f>
        <v>3.4117498079112004E-5</v>
      </c>
      <c r="CH88">
        <f>[85]Series!$C193</f>
        <v>3.4537498012919787E-5</v>
      </c>
      <c r="CI88" s="4">
        <f>[86]Series!$C193</f>
        <v>3.4397901087625586E-5</v>
      </c>
      <c r="CJ88" s="4">
        <f>[87]Series!$C193</f>
        <v>3.451362991535676E-5</v>
      </c>
      <c r="CK88" s="4">
        <f>[88]Series!$C193</f>
        <v>3.3983243000269039E-5</v>
      </c>
      <c r="CL88" s="4">
        <f>[89]Series!$C193</f>
        <v>3.4074572616823803E-5</v>
      </c>
      <c r="CM88" s="4">
        <f>[90]Series!$C193</f>
        <v>3.3979841896508902E-5</v>
      </c>
      <c r="CN88" s="4">
        <f>[91]Series!$C193</f>
        <v>3.3989687331472217E-5</v>
      </c>
      <c r="CO88" s="4">
        <f>[92]Series!$C193</f>
        <v>3.242180653932037E-5</v>
      </c>
      <c r="CP88" s="4">
        <f>[93]Series!$C193</f>
        <v>3.2259685207541867E-5</v>
      </c>
      <c r="CQ88" s="4">
        <f>[94]Series!$C193</f>
        <v>3.2150098500598393E-5</v>
      </c>
      <c r="CR88" s="4">
        <f>[95]Series!$C193</f>
        <v>3.2044309178794837E-5</v>
      </c>
      <c r="CS88" s="4">
        <f>[96]Series!$C193</f>
        <v>3.2179667112454082E-5</v>
      </c>
      <c r="CT88">
        <f>[97]Series!$C193</f>
        <v>3.31528638345329E-5</v>
      </c>
      <c r="CU88" s="4">
        <f>[98]Series!$C193</f>
        <v>3.31528638345329E-5</v>
      </c>
      <c r="CV88" s="4">
        <f>[99]Series!$C193</f>
        <v>3.31528638345329E-5</v>
      </c>
      <c r="CW88" s="4">
        <f>[100]Series!$C193</f>
        <v>3.31528638345329E-5</v>
      </c>
      <c r="CX88" s="4">
        <f>[101]Series!$C193</f>
        <v>3.31528638345329E-5</v>
      </c>
      <c r="CY88" s="4">
        <f>[102]Series!$C193</f>
        <v>3.31528638345329E-5</v>
      </c>
      <c r="CZ88" s="4">
        <f>[103]Series!$C193</f>
        <v>3.31528638345329E-5</v>
      </c>
      <c r="DA88" s="4">
        <f>[104]Series!$C193</f>
        <v>3.31528638345329E-5</v>
      </c>
      <c r="DB88" s="4">
        <f>[105]Series!$C193</f>
        <v>3.31528638345329E-5</v>
      </c>
      <c r="DC88" s="4">
        <f>[106]Series!$C193</f>
        <v>3.31528638345329E-5</v>
      </c>
      <c r="DD88" s="4">
        <f>[107]Series!$C193</f>
        <v>3.31528638345329E-5</v>
      </c>
      <c r="DE88" s="4">
        <f>[108]Series!$C193</f>
        <v>3.31528638345329E-5</v>
      </c>
      <c r="DF88">
        <f>[109]Series!$C193</f>
        <v>3.31528638345329E-5</v>
      </c>
      <c r="DG88" s="4">
        <f>[110]Series!$C193</f>
        <v>3.31528638345329E-5</v>
      </c>
      <c r="DH88" s="4">
        <f>[111]Series!$C193</f>
        <v>3.31528638345329E-5</v>
      </c>
      <c r="DI88" s="4">
        <f>[112]Series!$C193</f>
        <v>3.31528638345329E-5</v>
      </c>
      <c r="DJ88" s="4">
        <f>[113]Series!$C193</f>
        <v>3.31528638345329E-5</v>
      </c>
      <c r="DK88" s="4">
        <f>[114]Series!$C193</f>
        <v>3.31528638345329E-5</v>
      </c>
      <c r="DL88" s="4">
        <f>[115]Series!$C193</f>
        <v>3.31528638345329E-5</v>
      </c>
      <c r="DM88" s="4">
        <f>[116]Series!$C193</f>
        <v>3.31528638345329E-5</v>
      </c>
      <c r="DN88" s="4">
        <f>[117]Series!$C193</f>
        <v>3.31528638345329E-5</v>
      </c>
      <c r="DO88" s="4">
        <f>[118]Series!$C193</f>
        <v>3.31528638345329E-5</v>
      </c>
      <c r="DP88" s="4">
        <f>[119]Series!$C193</f>
        <v>3.31528638345329E-5</v>
      </c>
      <c r="DQ88" s="4">
        <f>[120]Series!$C193</f>
        <v>3.31528638345329E-5</v>
      </c>
      <c r="DR88">
        <f>[121]Series!$C193</f>
        <v>3.31528638345329E-5</v>
      </c>
      <c r="DS88" s="4">
        <f>[122]Series!$C193</f>
        <v>3.31528638345329E-5</v>
      </c>
      <c r="DT88" s="4">
        <f>[123]Series!$C193</f>
        <v>3.31528638345329E-5</v>
      </c>
      <c r="DU88" s="4">
        <f>[124]Series!$C193</f>
        <v>3.31528638345329E-5</v>
      </c>
      <c r="DV88" s="4">
        <f>[125]Series!$C193</f>
        <v>3.31528638345329E-5</v>
      </c>
      <c r="DW88" s="4">
        <f>[114]Series!$C193</f>
        <v>3.31528638345329E-5</v>
      </c>
      <c r="DX88" s="4">
        <f>[115]Series!$C193</f>
        <v>3.31528638345329E-5</v>
      </c>
      <c r="DY88" s="4">
        <f>[116]Series!$C193</f>
        <v>3.31528638345329E-5</v>
      </c>
      <c r="DZ88" s="4">
        <f>[126]Series!$C193</f>
        <v>3.31528638345329E-5</v>
      </c>
      <c r="EA88" s="4">
        <f>[127]Series!$C193</f>
        <v>3.31528638345329E-5</v>
      </c>
      <c r="EB88" s="4">
        <f>[128]Series!$C193</f>
        <v>3.31528638345329E-5</v>
      </c>
      <c r="EC88" s="4">
        <f>[129]Series!$C193</f>
        <v>3.31528638345329E-5</v>
      </c>
      <c r="ED88">
        <f>[130]Series!$C193</f>
        <v>3.31528638345329E-5</v>
      </c>
      <c r="EE88" s="4">
        <f>[131]Series!$C193</f>
        <v>3.31528638345329E-5</v>
      </c>
      <c r="EF88" s="4">
        <f>[132]Series!$C193</f>
        <v>3.31528638345329E-5</v>
      </c>
      <c r="EG88" s="4">
        <f>[133]Series!$C193</f>
        <v>3.31528638345329E-5</v>
      </c>
      <c r="EH88" s="4">
        <f>[134]Series!$C193</f>
        <v>3.31528638345329E-5</v>
      </c>
      <c r="EI88" s="4">
        <f>[135]Series!$C193</f>
        <v>3.31528638345329E-5</v>
      </c>
      <c r="EJ88" s="4">
        <f>[136]Series!$C193</f>
        <v>3.31528638345329E-5</v>
      </c>
      <c r="EK88" s="4">
        <f>[137]Series!$C193</f>
        <v>3.31528638345329E-5</v>
      </c>
      <c r="EL88" s="4">
        <f>[138]Series!$C193</f>
        <v>3.31528638345329E-5</v>
      </c>
      <c r="EM88" s="4">
        <f>[139]Series!$C193</f>
        <v>3.31528638345329E-5</v>
      </c>
      <c r="EN88" s="4">
        <f>[140]Series!$C193</f>
        <v>3.31528638345329E-5</v>
      </c>
      <c r="EO88" s="4">
        <f>[141]Series!$C193</f>
        <v>3.31528638345329E-5</v>
      </c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</row>
    <row r="89" spans="1:158" x14ac:dyDescent="0.3">
      <c r="A89" s="1">
        <v>42095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BV89">
        <f>[73]Series!$C194</f>
        <v>3.2332425198004337E-5</v>
      </c>
      <c r="BW89" s="4">
        <f>[74]Series!$C194</f>
        <v>3.3277550413620836E-5</v>
      </c>
      <c r="BX89" s="4">
        <f>[75]Series!$C194</f>
        <v>3.3141292219677492E-5</v>
      </c>
      <c r="BY89" s="4">
        <f>[76]Series!$C194</f>
        <v>3.4148877691604392E-5</v>
      </c>
      <c r="BZ89" s="4">
        <f>[77]Series!$C194</f>
        <v>3.4144099126482356E-5</v>
      </c>
      <c r="CA89" s="4">
        <f>[78]Series!$C194</f>
        <v>3.4049194412177829E-5</v>
      </c>
      <c r="CB89" s="4">
        <f>[79]Series!$C194</f>
        <v>3.0545342302359485E-5</v>
      </c>
      <c r="CC89" s="4">
        <f>[80]Series!$C194</f>
        <v>3.3793882626848582E-5</v>
      </c>
      <c r="CD89" s="4">
        <f>[81]Series!$C194</f>
        <v>3.3645866484825988E-5</v>
      </c>
      <c r="CE89" s="4">
        <f>[82]Series!$C194</f>
        <v>3.0307848109734663E-5</v>
      </c>
      <c r="CF89" s="4">
        <f>[83]Series!$C194</f>
        <v>3.30939801073464E-5</v>
      </c>
      <c r="CG89" s="4">
        <f>[84]Series!$C194</f>
        <v>3.3025913539421861E-5</v>
      </c>
      <c r="CH89">
        <f>[85]Series!$C194</f>
        <v>3.2759218130362632E-5</v>
      </c>
      <c r="CI89" s="4">
        <f>[86]Series!$C194</f>
        <v>3.2681594629480035E-5</v>
      </c>
      <c r="CJ89" s="4">
        <f>[87]Series!$C194</f>
        <v>3.2691999236213015E-5</v>
      </c>
      <c r="CK89" s="4">
        <f>[88]Series!$C194</f>
        <v>3.230946770452913E-5</v>
      </c>
      <c r="CL89" s="4">
        <f>[89]Series!$C194</f>
        <v>3.2266708472376447E-5</v>
      </c>
      <c r="CM89" s="4">
        <f>[90]Series!$C194</f>
        <v>3.2167132073952719E-5</v>
      </c>
      <c r="CN89" s="4">
        <f>[91]Series!$C194</f>
        <v>3.2121014180730239E-5</v>
      </c>
      <c r="CO89" s="4">
        <f>[92]Series!$C194</f>
        <v>3.1329426243810732E-5</v>
      </c>
      <c r="CP89" s="4">
        <f>[93]Series!$C194</f>
        <v>3.1018212116517757E-5</v>
      </c>
      <c r="CQ89" s="4">
        <f>[94]Series!$C194</f>
        <v>3.0949118040902734E-5</v>
      </c>
      <c r="CR89" s="4">
        <f>[95]Series!$C194</f>
        <v>3.0924611529830895E-5</v>
      </c>
      <c r="CS89" s="4">
        <f>[96]Series!$C194</f>
        <v>3.095604448049287E-5</v>
      </c>
      <c r="CT89">
        <f>[97]Series!$C194</f>
        <v>3.088615552807916E-5</v>
      </c>
      <c r="CU89" s="4">
        <f>[98]Series!$C194</f>
        <v>3.088615552807916E-5</v>
      </c>
      <c r="CV89" s="4">
        <f>[99]Series!$C194</f>
        <v>3.088615552807916E-5</v>
      </c>
      <c r="CW89" s="4">
        <f>[100]Series!$C194</f>
        <v>3.088615552807916E-5</v>
      </c>
      <c r="CX89" s="4">
        <f>[101]Series!$C194</f>
        <v>3.088615552807916E-5</v>
      </c>
      <c r="CY89" s="4">
        <f>[102]Series!$C194</f>
        <v>3.088615552807916E-5</v>
      </c>
      <c r="CZ89" s="4">
        <f>[103]Series!$C194</f>
        <v>3.088615552807916E-5</v>
      </c>
      <c r="DA89" s="4">
        <f>[104]Series!$C194</f>
        <v>3.088615552807916E-5</v>
      </c>
      <c r="DB89" s="4">
        <f>[105]Series!$C194</f>
        <v>3.088615552807916E-5</v>
      </c>
      <c r="DC89" s="4">
        <f>[106]Series!$C194</f>
        <v>3.088615552807916E-5</v>
      </c>
      <c r="DD89" s="4">
        <f>[107]Series!$C194</f>
        <v>3.088615552807916E-5</v>
      </c>
      <c r="DE89" s="4">
        <f>[108]Series!$C194</f>
        <v>3.088615552807916E-5</v>
      </c>
      <c r="DF89">
        <f>[109]Series!$C194</f>
        <v>3.088615552807916E-5</v>
      </c>
      <c r="DG89" s="4">
        <f>[110]Series!$C194</f>
        <v>3.088615552807916E-5</v>
      </c>
      <c r="DH89" s="4">
        <f>[111]Series!$C194</f>
        <v>3.088615552807916E-5</v>
      </c>
      <c r="DI89" s="4">
        <f>[112]Series!$C194</f>
        <v>3.088615552807916E-5</v>
      </c>
      <c r="DJ89" s="4">
        <f>[113]Series!$C194</f>
        <v>3.088615552807916E-5</v>
      </c>
      <c r="DK89" s="4">
        <f>[114]Series!$C194</f>
        <v>3.088615552807916E-5</v>
      </c>
      <c r="DL89" s="4">
        <f>[115]Series!$C194</f>
        <v>3.088615552807916E-5</v>
      </c>
      <c r="DM89" s="4">
        <f>[116]Series!$C194</f>
        <v>3.088615552807916E-5</v>
      </c>
      <c r="DN89" s="4">
        <f>[117]Series!$C194</f>
        <v>3.088615552807916E-5</v>
      </c>
      <c r="DO89" s="4">
        <f>[118]Series!$C194</f>
        <v>3.088615552807916E-5</v>
      </c>
      <c r="DP89" s="4">
        <f>[119]Series!$C194</f>
        <v>3.088615552807916E-5</v>
      </c>
      <c r="DQ89" s="4">
        <f>[120]Series!$C194</f>
        <v>3.088615552807916E-5</v>
      </c>
      <c r="DR89">
        <f>[121]Series!$C194</f>
        <v>3.088615552807916E-5</v>
      </c>
      <c r="DS89" s="4">
        <f>[122]Series!$C194</f>
        <v>3.088615552807916E-5</v>
      </c>
      <c r="DT89" s="4">
        <f>[123]Series!$C194</f>
        <v>3.088615552807916E-5</v>
      </c>
      <c r="DU89" s="4">
        <f>[124]Series!$C194</f>
        <v>3.088615552807916E-5</v>
      </c>
      <c r="DV89" s="4">
        <f>[125]Series!$C194</f>
        <v>3.088615552807916E-5</v>
      </c>
      <c r="DW89" s="4">
        <f>[114]Series!$C194</f>
        <v>3.088615552807916E-5</v>
      </c>
      <c r="DX89" s="4">
        <f>[115]Series!$C194</f>
        <v>3.088615552807916E-5</v>
      </c>
      <c r="DY89" s="4">
        <f>[116]Series!$C194</f>
        <v>3.088615552807916E-5</v>
      </c>
      <c r="DZ89" s="4">
        <f>[126]Series!$C194</f>
        <v>3.088615552807916E-5</v>
      </c>
      <c r="EA89" s="4">
        <f>[127]Series!$C194</f>
        <v>3.088615552807916E-5</v>
      </c>
      <c r="EB89" s="4">
        <f>[128]Series!$C194</f>
        <v>3.088615552807916E-5</v>
      </c>
      <c r="EC89" s="4">
        <f>[129]Series!$C194</f>
        <v>3.088615552807916E-5</v>
      </c>
      <c r="ED89">
        <f>[130]Series!$C194</f>
        <v>3.088615552807916E-5</v>
      </c>
      <c r="EE89" s="4">
        <f>[131]Series!$C194</f>
        <v>3.088615552807916E-5</v>
      </c>
      <c r="EF89" s="4">
        <f>[132]Series!$C194</f>
        <v>3.088615552807916E-5</v>
      </c>
      <c r="EG89" s="4">
        <f>[133]Series!$C194</f>
        <v>3.088615552807916E-5</v>
      </c>
      <c r="EH89" s="4">
        <f>[134]Series!$C194</f>
        <v>3.088615552807916E-5</v>
      </c>
      <c r="EI89" s="4">
        <f>[135]Series!$C194</f>
        <v>3.088615552807916E-5</v>
      </c>
      <c r="EJ89" s="4">
        <f>[136]Series!$C194</f>
        <v>3.088615552807916E-5</v>
      </c>
      <c r="EK89" s="4">
        <f>[137]Series!$C194</f>
        <v>3.088615552807916E-5</v>
      </c>
      <c r="EL89" s="4">
        <f>[138]Series!$C194</f>
        <v>3.088615552807916E-5</v>
      </c>
      <c r="EM89" s="4">
        <f>[139]Series!$C194</f>
        <v>3.088615552807916E-5</v>
      </c>
      <c r="EN89" s="4">
        <f>[140]Series!$C194</f>
        <v>3.088615552807916E-5</v>
      </c>
      <c r="EO89" s="4">
        <f>[141]Series!$C194</f>
        <v>3.088615552807916E-5</v>
      </c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</row>
    <row r="90" spans="1:158" x14ac:dyDescent="0.3">
      <c r="A90" s="1">
        <v>42125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BV90">
        <f>[73]Series!$C195</f>
        <v>3.232484694483574E-5</v>
      </c>
      <c r="BW90" s="4">
        <f>[74]Series!$C195</f>
        <v>3.3247168113637095E-5</v>
      </c>
      <c r="BX90" s="4">
        <f>[75]Series!$C195</f>
        <v>3.3149822994812535E-5</v>
      </c>
      <c r="BY90" s="4">
        <f>[76]Series!$C195</f>
        <v>3.4531862199928971E-5</v>
      </c>
      <c r="BZ90" s="4">
        <f>[77]Series!$C195</f>
        <v>3.4570340336995818E-5</v>
      </c>
      <c r="CA90" s="4">
        <f>[78]Series!$C195</f>
        <v>3.5153787641183456E-5</v>
      </c>
      <c r="CB90" s="4">
        <f>[79]Series!$C195</f>
        <v>3.090387017099533E-5</v>
      </c>
      <c r="CC90" s="4">
        <f>[80]Series!$C195</f>
        <v>3.4925652838517283E-5</v>
      </c>
      <c r="CD90" s="4">
        <f>[81]Series!$C195</f>
        <v>3.4779580218422604E-5</v>
      </c>
      <c r="CE90" s="4">
        <f>[82]Series!$C195</f>
        <v>3.0529888398923978E-5</v>
      </c>
      <c r="CF90" s="4">
        <f>[83]Series!$C195</f>
        <v>3.352823587835253E-5</v>
      </c>
      <c r="CG90" s="4">
        <f>[84]Series!$C195</f>
        <v>3.3519108206911336E-5</v>
      </c>
      <c r="CH90">
        <f>[85]Series!$C195</f>
        <v>3.4115602886102926E-5</v>
      </c>
      <c r="CI90" s="4">
        <f>[86]Series!$C195</f>
        <v>3.4094510359485022E-5</v>
      </c>
      <c r="CJ90" s="4">
        <f>[87]Series!$C195</f>
        <v>3.408733751848146E-5</v>
      </c>
      <c r="CK90" s="4">
        <f>[88]Series!$C195</f>
        <v>3.3702009232704353E-5</v>
      </c>
      <c r="CL90" s="4">
        <f>[89]Series!$C195</f>
        <v>3.3579631840699808E-5</v>
      </c>
      <c r="CM90" s="4">
        <f>[90]Series!$C195</f>
        <v>3.3497136022051181E-5</v>
      </c>
      <c r="CN90" s="4">
        <f>[91]Series!$C195</f>
        <v>3.3417398580641693E-5</v>
      </c>
      <c r="CO90" s="4">
        <f>[92]Series!$C195</f>
        <v>3.2731288584089102E-5</v>
      </c>
      <c r="CP90" s="4">
        <f>[93]Series!$C195</f>
        <v>3.2417767063024574E-5</v>
      </c>
      <c r="CQ90" s="4">
        <f>[94]Series!$C195</f>
        <v>3.213366447031777E-5</v>
      </c>
      <c r="CR90" s="4">
        <f>[95]Series!$C195</f>
        <v>3.1960466763851852E-5</v>
      </c>
      <c r="CS90" s="4">
        <f>[96]Series!$C195</f>
        <v>3.1991086299988192E-5</v>
      </c>
      <c r="CT90">
        <f>[97]Series!$C195</f>
        <v>3.388413674463271E-5</v>
      </c>
      <c r="CU90" s="4">
        <f>[98]Series!$C195</f>
        <v>3.388413674463271E-5</v>
      </c>
      <c r="CV90" s="4">
        <f>[99]Series!$C195</f>
        <v>3.388413674463271E-5</v>
      </c>
      <c r="CW90" s="4">
        <f>[100]Series!$C195</f>
        <v>3.388413674463271E-5</v>
      </c>
      <c r="CX90" s="4">
        <f>[101]Series!$C195</f>
        <v>3.388413674463271E-5</v>
      </c>
      <c r="CY90" s="4">
        <f>[102]Series!$C195</f>
        <v>3.388413674463271E-5</v>
      </c>
      <c r="CZ90" s="4">
        <f>[103]Series!$C195</f>
        <v>3.388413674463271E-5</v>
      </c>
      <c r="DA90" s="4">
        <f>[104]Series!$C195</f>
        <v>3.388413674463271E-5</v>
      </c>
      <c r="DB90" s="4">
        <f>[105]Series!$C195</f>
        <v>3.388413674463271E-5</v>
      </c>
      <c r="DC90" s="4">
        <f>[106]Series!$C195</f>
        <v>3.388413674463271E-5</v>
      </c>
      <c r="DD90" s="4">
        <f>[107]Series!$C195</f>
        <v>3.388413674463271E-5</v>
      </c>
      <c r="DE90" s="4">
        <f>[108]Series!$C195</f>
        <v>3.388413674463271E-5</v>
      </c>
      <c r="DF90">
        <f>[109]Series!$C195</f>
        <v>3.388413674463271E-5</v>
      </c>
      <c r="DG90" s="4">
        <f>[110]Series!$C195</f>
        <v>3.388413674463271E-5</v>
      </c>
      <c r="DH90" s="4">
        <f>[111]Series!$C195</f>
        <v>3.388413674463271E-5</v>
      </c>
      <c r="DI90" s="4">
        <f>[112]Series!$C195</f>
        <v>3.388413674463271E-5</v>
      </c>
      <c r="DJ90" s="4">
        <f>[113]Series!$C195</f>
        <v>3.388413674463271E-5</v>
      </c>
      <c r="DK90" s="4">
        <f>[114]Series!$C195</f>
        <v>3.388413674463271E-5</v>
      </c>
      <c r="DL90" s="4">
        <f>[115]Series!$C195</f>
        <v>3.388413674463271E-5</v>
      </c>
      <c r="DM90" s="4">
        <f>[116]Series!$C195</f>
        <v>3.388413674463271E-5</v>
      </c>
      <c r="DN90" s="4">
        <f>[117]Series!$C195</f>
        <v>3.388413674463271E-5</v>
      </c>
      <c r="DO90" s="4">
        <f>[118]Series!$C195</f>
        <v>3.388413674463271E-5</v>
      </c>
      <c r="DP90" s="4">
        <f>[119]Series!$C195</f>
        <v>3.388413674463271E-5</v>
      </c>
      <c r="DQ90" s="4">
        <f>[120]Series!$C195</f>
        <v>3.388413674463271E-5</v>
      </c>
      <c r="DR90">
        <f>[121]Series!$C195</f>
        <v>3.388413674463271E-5</v>
      </c>
      <c r="DS90" s="4">
        <f>[122]Series!$C195</f>
        <v>3.388413674463271E-5</v>
      </c>
      <c r="DT90" s="4">
        <f>[123]Series!$C195</f>
        <v>3.388413674463271E-5</v>
      </c>
      <c r="DU90" s="4">
        <f>[124]Series!$C195</f>
        <v>3.388413674463271E-5</v>
      </c>
      <c r="DV90" s="4">
        <f>[125]Series!$C195</f>
        <v>3.388413674463271E-5</v>
      </c>
      <c r="DW90" s="4">
        <f>[114]Series!$C195</f>
        <v>3.388413674463271E-5</v>
      </c>
      <c r="DX90" s="4">
        <f>[115]Series!$C195</f>
        <v>3.388413674463271E-5</v>
      </c>
      <c r="DY90" s="4">
        <f>[116]Series!$C195</f>
        <v>3.388413674463271E-5</v>
      </c>
      <c r="DZ90" s="4">
        <f>[126]Series!$C195</f>
        <v>3.388413674463271E-5</v>
      </c>
      <c r="EA90" s="4">
        <f>[127]Series!$C195</f>
        <v>3.388413674463271E-5</v>
      </c>
      <c r="EB90" s="4">
        <f>[128]Series!$C195</f>
        <v>3.388413674463271E-5</v>
      </c>
      <c r="EC90" s="4">
        <f>[129]Series!$C195</f>
        <v>3.388413674463271E-5</v>
      </c>
      <c r="ED90">
        <f>[130]Series!$C195</f>
        <v>3.388413674463271E-5</v>
      </c>
      <c r="EE90" s="4">
        <f>[131]Series!$C195</f>
        <v>3.388413674463271E-5</v>
      </c>
      <c r="EF90" s="4">
        <f>[132]Series!$C195</f>
        <v>3.388413674463271E-5</v>
      </c>
      <c r="EG90" s="4">
        <f>[133]Series!$C195</f>
        <v>3.388413674463271E-5</v>
      </c>
      <c r="EH90" s="4">
        <f>[134]Series!$C195</f>
        <v>3.388413674463271E-5</v>
      </c>
      <c r="EI90" s="4">
        <f>[135]Series!$C195</f>
        <v>3.388413674463271E-5</v>
      </c>
      <c r="EJ90" s="4">
        <f>[136]Series!$C195</f>
        <v>3.388413674463271E-5</v>
      </c>
      <c r="EK90" s="4">
        <f>[137]Series!$C195</f>
        <v>3.388413674463271E-5</v>
      </c>
      <c r="EL90" s="4">
        <f>[138]Series!$C195</f>
        <v>3.388413674463271E-5</v>
      </c>
      <c r="EM90" s="4">
        <f>[139]Series!$C195</f>
        <v>3.388413674463271E-5</v>
      </c>
      <c r="EN90" s="4">
        <f>[140]Series!$C195</f>
        <v>3.388413674463271E-5</v>
      </c>
      <c r="EO90" s="4">
        <f>[141]Series!$C195</f>
        <v>3.388413674463271E-5</v>
      </c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</row>
    <row r="91" spans="1:158" x14ac:dyDescent="0.3">
      <c r="A91" s="1">
        <v>42156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BV91">
        <f>[73]Series!$C196</f>
        <v>3.2344802685861579E-5</v>
      </c>
      <c r="BW91" s="4">
        <f>[74]Series!$C196</f>
        <v>3.3136902262454192E-5</v>
      </c>
      <c r="BX91" s="4">
        <f>[75]Series!$C196</f>
        <v>3.303886611811104E-5</v>
      </c>
      <c r="BY91" s="4">
        <f>[76]Series!$C196</f>
        <v>3.4062314606476958E-5</v>
      </c>
      <c r="BZ91" s="4">
        <f>[77]Series!$C196</f>
        <v>3.4076008607588902E-5</v>
      </c>
      <c r="CA91" s="4">
        <f>[78]Series!$C196</f>
        <v>3.4331517550589286E-5</v>
      </c>
      <c r="CB91" s="4">
        <f>[79]Series!$C196</f>
        <v>3.0207569059528927E-5</v>
      </c>
      <c r="CC91" s="4">
        <f>[80]Series!$C196</f>
        <v>3.2703280814407509E-5</v>
      </c>
      <c r="CD91" s="4">
        <f>[81]Series!$C196</f>
        <v>3.2558110220094928E-5</v>
      </c>
      <c r="CE91" s="4">
        <f>[82]Series!$C196</f>
        <v>3.0152372080889532E-5</v>
      </c>
      <c r="CF91" s="4">
        <f>[83]Series!$C196</f>
        <v>3.2276195456339713E-5</v>
      </c>
      <c r="CG91" s="4">
        <f>[84]Series!$C196</f>
        <v>3.2234737179698635E-5</v>
      </c>
      <c r="CH91">
        <f>[85]Series!$C196</f>
        <v>3.1577693941486155E-5</v>
      </c>
      <c r="CI91" s="4">
        <f>[86]Series!$C196</f>
        <v>3.1551172701082679E-5</v>
      </c>
      <c r="CJ91" s="4">
        <f>[87]Series!$C196</f>
        <v>3.1449584442769127E-5</v>
      </c>
      <c r="CK91" s="4">
        <f>[88]Series!$C196</f>
        <v>3.1252090202657021E-5</v>
      </c>
      <c r="CL91" s="4">
        <f>[89]Series!$C196</f>
        <v>3.1082875248653886E-5</v>
      </c>
      <c r="CM91" s="4">
        <f>[90]Series!$C196</f>
        <v>3.1002149780673547E-5</v>
      </c>
      <c r="CN91" s="4">
        <f>[91]Series!$C196</f>
        <v>3.0880972524363784E-5</v>
      </c>
      <c r="CO91" s="4">
        <f>[92]Series!$C196</f>
        <v>3.0965897989993514E-5</v>
      </c>
      <c r="CP91" s="4">
        <f>[93]Series!$C196</f>
        <v>3.0733752928859605E-5</v>
      </c>
      <c r="CQ91" s="4">
        <f>[94]Series!$C196</f>
        <v>3.0602287185661322E-5</v>
      </c>
      <c r="CR91" s="4">
        <f>[95]Series!$C196</f>
        <v>3.0436836723405725E-5</v>
      </c>
      <c r="CS91" s="4">
        <f>[96]Series!$C196</f>
        <v>3.0354170647946048E-5</v>
      </c>
      <c r="CT91">
        <f>[97]Series!$C196</f>
        <v>3.2887683577955097E-5</v>
      </c>
      <c r="CU91" s="4">
        <f>[98]Series!$C196</f>
        <v>3.2887683577955097E-5</v>
      </c>
      <c r="CV91" s="4">
        <f>[99]Series!$C196</f>
        <v>3.2887683577955097E-5</v>
      </c>
      <c r="CW91" s="4">
        <f>[100]Series!$C196</f>
        <v>3.2887683577955097E-5</v>
      </c>
      <c r="CX91" s="4">
        <f>[101]Series!$C196</f>
        <v>3.2887683577955097E-5</v>
      </c>
      <c r="CY91" s="4">
        <f>[102]Series!$C196</f>
        <v>3.2887683577955097E-5</v>
      </c>
      <c r="CZ91" s="4">
        <f>[103]Series!$C196</f>
        <v>3.2887683577955097E-5</v>
      </c>
      <c r="DA91" s="4">
        <f>[104]Series!$C196</f>
        <v>3.2887683577955097E-5</v>
      </c>
      <c r="DB91" s="4">
        <f>[105]Series!$C196</f>
        <v>3.2887683577955097E-5</v>
      </c>
      <c r="DC91" s="4">
        <f>[106]Series!$C196</f>
        <v>3.2887683577955097E-5</v>
      </c>
      <c r="DD91" s="4">
        <f>[107]Series!$C196</f>
        <v>3.2887683577955097E-5</v>
      </c>
      <c r="DE91" s="4">
        <f>[108]Series!$C196</f>
        <v>3.2887683577955097E-5</v>
      </c>
      <c r="DF91">
        <f>[109]Series!$C196</f>
        <v>3.2887683577955097E-5</v>
      </c>
      <c r="DG91" s="4">
        <f>[110]Series!$C196</f>
        <v>3.2887683577955097E-5</v>
      </c>
      <c r="DH91" s="4">
        <f>[111]Series!$C196</f>
        <v>3.2887683577955097E-5</v>
      </c>
      <c r="DI91" s="4">
        <f>[112]Series!$C196</f>
        <v>3.2887683577955097E-5</v>
      </c>
      <c r="DJ91" s="4">
        <f>[113]Series!$C196</f>
        <v>3.2887683577955097E-5</v>
      </c>
      <c r="DK91" s="4">
        <f>[114]Series!$C196</f>
        <v>3.2887683577955097E-5</v>
      </c>
      <c r="DL91" s="4">
        <f>[115]Series!$C196</f>
        <v>3.2887683577955097E-5</v>
      </c>
      <c r="DM91" s="4">
        <f>[116]Series!$C196</f>
        <v>3.2887683577955097E-5</v>
      </c>
      <c r="DN91" s="4">
        <f>[117]Series!$C196</f>
        <v>3.2887683577955097E-5</v>
      </c>
      <c r="DO91" s="4">
        <f>[118]Series!$C196</f>
        <v>3.2887683577955097E-5</v>
      </c>
      <c r="DP91" s="4">
        <f>[119]Series!$C196</f>
        <v>3.2887683577955097E-5</v>
      </c>
      <c r="DQ91" s="4">
        <f>[120]Series!$C196</f>
        <v>3.2887683577955097E-5</v>
      </c>
      <c r="DR91">
        <f>[121]Series!$C196</f>
        <v>3.2887683577955097E-5</v>
      </c>
      <c r="DS91" s="4">
        <f>[122]Series!$C196</f>
        <v>3.2887683577955097E-5</v>
      </c>
      <c r="DT91" s="4">
        <f>[123]Series!$C196</f>
        <v>3.2887683577955097E-5</v>
      </c>
      <c r="DU91" s="4">
        <f>[124]Series!$C196</f>
        <v>3.2887683577955097E-5</v>
      </c>
      <c r="DV91" s="4">
        <f>[125]Series!$C196</f>
        <v>3.2887683577955097E-5</v>
      </c>
      <c r="DW91" s="4">
        <f>[114]Series!$C196</f>
        <v>3.2887683577955097E-5</v>
      </c>
      <c r="DX91" s="4">
        <f>[115]Series!$C196</f>
        <v>3.2887683577955097E-5</v>
      </c>
      <c r="DY91" s="4">
        <f>[116]Series!$C196</f>
        <v>3.2887683577955097E-5</v>
      </c>
      <c r="DZ91" s="4">
        <f>[126]Series!$C196</f>
        <v>3.2887683577955097E-5</v>
      </c>
      <c r="EA91" s="4">
        <f>[127]Series!$C196</f>
        <v>3.2887683577955097E-5</v>
      </c>
      <c r="EB91" s="4">
        <f>[128]Series!$C196</f>
        <v>3.2887683577955097E-5</v>
      </c>
      <c r="EC91" s="4">
        <f>[129]Series!$C196</f>
        <v>3.2887683577955097E-5</v>
      </c>
      <c r="ED91">
        <f>[130]Series!$C196</f>
        <v>3.2887683577955097E-5</v>
      </c>
      <c r="EE91" s="4">
        <f>[131]Series!$C196</f>
        <v>3.2887683577955097E-5</v>
      </c>
      <c r="EF91" s="4">
        <f>[132]Series!$C196</f>
        <v>3.2887683577955097E-5</v>
      </c>
      <c r="EG91" s="4">
        <f>[133]Series!$C196</f>
        <v>3.2887683577955097E-5</v>
      </c>
      <c r="EH91" s="4">
        <f>[134]Series!$C196</f>
        <v>3.2887683577955097E-5</v>
      </c>
      <c r="EI91" s="4">
        <f>[135]Series!$C196</f>
        <v>3.2887683577955097E-5</v>
      </c>
      <c r="EJ91" s="4">
        <f>[136]Series!$C196</f>
        <v>3.2887683577955097E-5</v>
      </c>
      <c r="EK91" s="4">
        <f>[137]Series!$C196</f>
        <v>3.2887683577955097E-5</v>
      </c>
      <c r="EL91" s="4">
        <f>[138]Series!$C196</f>
        <v>3.2887683577955097E-5</v>
      </c>
      <c r="EM91" s="4">
        <f>[139]Series!$C196</f>
        <v>3.2887683577955097E-5</v>
      </c>
      <c r="EN91" s="4">
        <f>[140]Series!$C196</f>
        <v>3.2887683577955097E-5</v>
      </c>
      <c r="EO91" s="4">
        <f>[141]Series!$C196</f>
        <v>3.2887683577955097E-5</v>
      </c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</row>
    <row r="92" spans="1:158" x14ac:dyDescent="0.3">
      <c r="A92" s="1">
        <v>42186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BV92">
        <f>[73]Series!$C197</f>
        <v>3.2476268218427949E-5</v>
      </c>
      <c r="BW92" s="4">
        <f>[74]Series!$C197</f>
        <v>3.3197831486012429E-5</v>
      </c>
      <c r="BX92" s="4">
        <f>[75]Series!$C197</f>
        <v>3.3108488977486467E-5</v>
      </c>
      <c r="BY92" s="4">
        <f>[76]Series!$C197</f>
        <v>3.41379526307989E-5</v>
      </c>
      <c r="BZ92" s="4">
        <f>[77]Series!$C197</f>
        <v>3.4169883163586294E-5</v>
      </c>
      <c r="CA92" s="4">
        <f>[78]Series!$C197</f>
        <v>3.452303161491775E-5</v>
      </c>
      <c r="CB92" s="4">
        <f>[79]Series!$C197</f>
        <v>3.0568581333641072E-5</v>
      </c>
      <c r="CC92" s="4">
        <f>[80]Series!$C197</f>
        <v>3.5089992570060657E-5</v>
      </c>
      <c r="CD92" s="4">
        <f>[81]Series!$C197</f>
        <v>3.4936827281642115E-5</v>
      </c>
      <c r="CE92" s="4">
        <f>[82]Series!$C197</f>
        <v>3.0484403963665505E-5</v>
      </c>
      <c r="CF92" s="4">
        <f>[83]Series!$C197</f>
        <v>3.3703416507291397E-5</v>
      </c>
      <c r="CG92" s="4">
        <f>[84]Series!$C197</f>
        <v>3.3664502899835031E-5</v>
      </c>
      <c r="CH92">
        <f>[85]Series!$C197</f>
        <v>3.4381395192154847E-5</v>
      </c>
      <c r="CI92" s="4">
        <f>[86]Series!$C197</f>
        <v>3.4338359143976822E-5</v>
      </c>
      <c r="CJ92" s="4">
        <f>[87]Series!$C197</f>
        <v>3.433086329499142E-5</v>
      </c>
      <c r="CK92" s="4">
        <f>[88]Series!$C197</f>
        <v>3.3897463941245065E-5</v>
      </c>
      <c r="CL92" s="4">
        <f>[89]Series!$C197</f>
        <v>3.3770961005570731E-5</v>
      </c>
      <c r="CM92" s="4">
        <f>[90]Series!$C197</f>
        <v>3.3671490669101991E-5</v>
      </c>
      <c r="CN92" s="4">
        <f>[91]Series!$C197</f>
        <v>3.3576875151299788E-5</v>
      </c>
      <c r="CO92" s="4">
        <f>[92]Series!$C197</f>
        <v>3.2897800045081128E-5</v>
      </c>
      <c r="CP92" s="4">
        <f>[93]Series!$C197</f>
        <v>3.2601157117336585E-5</v>
      </c>
      <c r="CQ92" s="4">
        <f>[94]Series!$C197</f>
        <v>3.2376763514515544E-5</v>
      </c>
      <c r="CR92" s="4">
        <f>[95]Series!$C197</f>
        <v>3.2169980835640121E-5</v>
      </c>
      <c r="CS92" s="4">
        <f>[96]Series!$C197</f>
        <v>3.2140636631082711E-5</v>
      </c>
      <c r="CT92">
        <f>[97]Series!$C197</f>
        <v>3.5481367126595937E-5</v>
      </c>
      <c r="CU92" s="4">
        <f>[98]Series!$C197</f>
        <v>3.5481367126595937E-5</v>
      </c>
      <c r="CV92" s="4">
        <f>[99]Series!$C197</f>
        <v>3.5481367126595937E-5</v>
      </c>
      <c r="CW92" s="4">
        <f>[100]Series!$C197</f>
        <v>3.5481367126595937E-5</v>
      </c>
      <c r="CX92" s="4">
        <f>[101]Series!$C197</f>
        <v>3.5481367126595937E-5</v>
      </c>
      <c r="CY92" s="4">
        <f>[102]Series!$C197</f>
        <v>3.5481367126595937E-5</v>
      </c>
      <c r="CZ92" s="4">
        <f>[103]Series!$C197</f>
        <v>3.5481367126595937E-5</v>
      </c>
      <c r="DA92" s="4">
        <f>[104]Series!$C197</f>
        <v>3.5481367126595937E-5</v>
      </c>
      <c r="DB92" s="4">
        <f>[105]Series!$C197</f>
        <v>3.5481367126595937E-5</v>
      </c>
      <c r="DC92" s="4">
        <f>[106]Series!$C197</f>
        <v>3.5481367126595937E-5</v>
      </c>
      <c r="DD92" s="4">
        <f>[107]Series!$C197</f>
        <v>3.5481367126595937E-5</v>
      </c>
      <c r="DE92" s="4">
        <f>[108]Series!$C197</f>
        <v>3.5481367126595937E-5</v>
      </c>
      <c r="DF92">
        <f>[109]Series!$C197</f>
        <v>3.5481367126595937E-5</v>
      </c>
      <c r="DG92" s="4">
        <f>[110]Series!$C197</f>
        <v>3.5481367126595937E-5</v>
      </c>
      <c r="DH92" s="4">
        <f>[111]Series!$C197</f>
        <v>3.5481367126595937E-5</v>
      </c>
      <c r="DI92" s="4">
        <f>[112]Series!$C197</f>
        <v>3.5481367126595937E-5</v>
      </c>
      <c r="DJ92" s="4">
        <f>[113]Series!$C197</f>
        <v>3.5481367126595937E-5</v>
      </c>
      <c r="DK92" s="4">
        <f>[114]Series!$C197</f>
        <v>3.5481367126595937E-5</v>
      </c>
      <c r="DL92" s="4">
        <f>[115]Series!$C197</f>
        <v>3.5481367126595937E-5</v>
      </c>
      <c r="DM92" s="4">
        <f>[116]Series!$C197</f>
        <v>3.5481367126595937E-5</v>
      </c>
      <c r="DN92" s="4">
        <f>[117]Series!$C197</f>
        <v>3.5481367126595937E-5</v>
      </c>
      <c r="DO92" s="4">
        <f>[118]Series!$C197</f>
        <v>3.5481367126595937E-5</v>
      </c>
      <c r="DP92" s="4">
        <f>[119]Series!$C197</f>
        <v>3.5481367126595937E-5</v>
      </c>
      <c r="DQ92" s="4">
        <f>[120]Series!$C197</f>
        <v>3.5481367126595937E-5</v>
      </c>
      <c r="DR92">
        <f>[121]Series!$C197</f>
        <v>3.5481367126595937E-5</v>
      </c>
      <c r="DS92" s="4">
        <f>[122]Series!$C197</f>
        <v>3.5481367126595937E-5</v>
      </c>
      <c r="DT92" s="4">
        <f>[123]Series!$C197</f>
        <v>3.5481367126595937E-5</v>
      </c>
      <c r="DU92" s="4">
        <f>[124]Series!$C197</f>
        <v>3.5481367126595937E-5</v>
      </c>
      <c r="DV92" s="4">
        <f>[125]Series!$C197</f>
        <v>3.5481367126595937E-5</v>
      </c>
      <c r="DW92" s="4">
        <f>[114]Series!$C197</f>
        <v>3.5481367126595937E-5</v>
      </c>
      <c r="DX92" s="4">
        <f>[115]Series!$C197</f>
        <v>3.5481367126595937E-5</v>
      </c>
      <c r="DY92" s="4">
        <f>[116]Series!$C197</f>
        <v>3.5481367126595937E-5</v>
      </c>
      <c r="DZ92" s="4">
        <f>[126]Series!$C197</f>
        <v>3.5481367126595937E-5</v>
      </c>
      <c r="EA92" s="4">
        <f>[127]Series!$C197</f>
        <v>3.5481367126595937E-5</v>
      </c>
      <c r="EB92" s="4">
        <f>[128]Series!$C197</f>
        <v>3.5481367126595937E-5</v>
      </c>
      <c r="EC92" s="4">
        <f>[129]Series!$C197</f>
        <v>3.5481367126595937E-5</v>
      </c>
      <c r="ED92">
        <f>[130]Series!$C197</f>
        <v>3.5481367126595937E-5</v>
      </c>
      <c r="EE92" s="4">
        <f>[131]Series!$C197</f>
        <v>3.5481367126595937E-5</v>
      </c>
      <c r="EF92" s="4">
        <f>[132]Series!$C197</f>
        <v>3.5481367126595937E-5</v>
      </c>
      <c r="EG92" s="4">
        <f>[133]Series!$C197</f>
        <v>3.5481367126595937E-5</v>
      </c>
      <c r="EH92" s="4">
        <f>[134]Series!$C197</f>
        <v>3.5481367126595937E-5</v>
      </c>
      <c r="EI92" s="4">
        <f>[135]Series!$C197</f>
        <v>3.5481367126595937E-5</v>
      </c>
      <c r="EJ92" s="4">
        <f>[136]Series!$C197</f>
        <v>3.5481367126595937E-5</v>
      </c>
      <c r="EK92" s="4">
        <f>[137]Series!$C197</f>
        <v>3.5481367126595937E-5</v>
      </c>
      <c r="EL92" s="4">
        <f>[138]Series!$C197</f>
        <v>3.5481367126595937E-5</v>
      </c>
      <c r="EM92" s="4">
        <f>[139]Series!$C197</f>
        <v>3.5481367126595937E-5</v>
      </c>
      <c r="EN92" s="4">
        <f>[140]Series!$C197</f>
        <v>3.5481367126595937E-5</v>
      </c>
      <c r="EO92" s="4">
        <f>[141]Series!$C197</f>
        <v>3.5481367126595937E-5</v>
      </c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</row>
    <row r="93" spans="1:158" x14ac:dyDescent="0.3">
      <c r="A93" s="1">
        <v>42217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BV93">
        <f>[73]Series!$C198</f>
        <v>3.2395587662513233E-5</v>
      </c>
      <c r="BW93" s="4">
        <f>[74]Series!$C198</f>
        <v>3.3000634168199381E-5</v>
      </c>
      <c r="BX93" s="4">
        <f>[75]Series!$C198</f>
        <v>3.2928285347526478E-5</v>
      </c>
      <c r="BY93" s="4">
        <f>[76]Series!$C198</f>
        <v>3.3801167799868961E-5</v>
      </c>
      <c r="BZ93" s="4">
        <f>[77]Series!$C198</f>
        <v>3.3825408372406301E-5</v>
      </c>
      <c r="CA93" s="4">
        <f>[78]Series!$C198</f>
        <v>3.4116095659910599E-5</v>
      </c>
      <c r="CB93" s="4">
        <f>[79]Series!$C198</f>
        <v>3.0387854039468051E-5</v>
      </c>
      <c r="CC93" s="4">
        <f>[80]Series!$C198</f>
        <v>3.3683050246836473E-5</v>
      </c>
      <c r="CD93" s="4">
        <f>[81]Series!$C198</f>
        <v>3.4884993231116385E-5</v>
      </c>
      <c r="CE93" s="4">
        <f>[82]Series!$C198</f>
        <v>3.093281993720954E-5</v>
      </c>
      <c r="CF93" s="4">
        <f>[83]Series!$C198</f>
        <v>3.376699456773929E-5</v>
      </c>
      <c r="CG93" s="4">
        <f>[84]Series!$C198</f>
        <v>3.3720900944848642E-5</v>
      </c>
      <c r="CH93">
        <f>[85]Series!$C198</f>
        <v>3.4321217088814439E-5</v>
      </c>
      <c r="CI93" s="4">
        <f>[86]Series!$C198</f>
        <v>3.4282442339379258E-5</v>
      </c>
      <c r="CJ93" s="4">
        <f>[87]Series!$C198</f>
        <v>3.4262409923773133E-5</v>
      </c>
      <c r="CK93" s="4">
        <f>[88]Series!$C198</f>
        <v>3.3764460962282624E-5</v>
      </c>
      <c r="CL93" s="4">
        <f>[89]Series!$C198</f>
        <v>3.3667196755423614E-5</v>
      </c>
      <c r="CM93" s="4">
        <f>[90]Series!$C198</f>
        <v>3.3559697063694237E-5</v>
      </c>
      <c r="CN93" s="4">
        <f>[91]Series!$C198</f>
        <v>3.3484789675399412E-5</v>
      </c>
      <c r="CO93" s="4">
        <f>[92]Series!$C198</f>
        <v>3.2596200004952715E-5</v>
      </c>
      <c r="CP93" s="4">
        <f>[93]Series!$C198</f>
        <v>3.2336389406996134E-5</v>
      </c>
      <c r="CQ93" s="4">
        <f>[94]Series!$C198</f>
        <v>3.2215710981560005E-5</v>
      </c>
      <c r="CR93" s="4">
        <f>[95]Series!$C198</f>
        <v>3.2090475412822898E-5</v>
      </c>
      <c r="CS93" s="4">
        <f>[96]Series!$C198</f>
        <v>3.2033665284721271E-5</v>
      </c>
      <c r="CT93">
        <f>[97]Series!$C198</f>
        <v>3.4780253539225438E-5</v>
      </c>
      <c r="CU93" s="4">
        <f>[98]Series!$C198</f>
        <v>3.4780253539225438E-5</v>
      </c>
      <c r="CV93" s="4">
        <f>[99]Series!$C198</f>
        <v>3.4780253539225438E-5</v>
      </c>
      <c r="CW93" s="4">
        <f>[100]Series!$C198</f>
        <v>3.4780253539225438E-5</v>
      </c>
      <c r="CX93" s="4">
        <f>[101]Series!$C198</f>
        <v>3.4780253539225438E-5</v>
      </c>
      <c r="CY93" s="4">
        <f>[102]Series!$C198</f>
        <v>3.4780253539225438E-5</v>
      </c>
      <c r="CZ93" s="4">
        <f>[103]Series!$C198</f>
        <v>3.4780253539225438E-5</v>
      </c>
      <c r="DA93" s="4">
        <f>[104]Series!$C198</f>
        <v>3.4780253539225438E-5</v>
      </c>
      <c r="DB93" s="4">
        <f>[105]Series!$C198</f>
        <v>3.4780253539225438E-5</v>
      </c>
      <c r="DC93" s="4">
        <f>[106]Series!$C198</f>
        <v>3.4780253539225438E-5</v>
      </c>
      <c r="DD93" s="4">
        <f>[107]Series!$C198</f>
        <v>3.4780253539225438E-5</v>
      </c>
      <c r="DE93" s="4">
        <f>[108]Series!$C198</f>
        <v>3.4780253539225438E-5</v>
      </c>
      <c r="DF93">
        <f>[109]Series!$C198</f>
        <v>3.4780253539225438E-5</v>
      </c>
      <c r="DG93" s="4">
        <f>[110]Series!$C198</f>
        <v>3.4780253539225438E-5</v>
      </c>
      <c r="DH93" s="4">
        <f>[111]Series!$C198</f>
        <v>3.4780253539225438E-5</v>
      </c>
      <c r="DI93" s="4">
        <f>[112]Series!$C198</f>
        <v>3.4780253539225438E-5</v>
      </c>
      <c r="DJ93" s="4">
        <f>[113]Series!$C198</f>
        <v>3.4780253539225438E-5</v>
      </c>
      <c r="DK93" s="4">
        <f>[114]Series!$C198</f>
        <v>3.4780253539225438E-5</v>
      </c>
      <c r="DL93" s="4">
        <f>[115]Series!$C198</f>
        <v>3.4780253539225438E-5</v>
      </c>
      <c r="DM93" s="4">
        <f>[116]Series!$C198</f>
        <v>3.4780253539225438E-5</v>
      </c>
      <c r="DN93" s="4">
        <f>[117]Series!$C198</f>
        <v>3.4780253539225438E-5</v>
      </c>
      <c r="DO93" s="4">
        <f>[118]Series!$C198</f>
        <v>3.4780253539225438E-5</v>
      </c>
      <c r="DP93" s="4">
        <f>[119]Series!$C198</f>
        <v>3.4780253539225438E-5</v>
      </c>
      <c r="DQ93" s="4">
        <f>[120]Series!$C198</f>
        <v>3.4780253539225438E-5</v>
      </c>
      <c r="DR93">
        <f>[121]Series!$C198</f>
        <v>3.4780253539225438E-5</v>
      </c>
      <c r="DS93" s="4">
        <f>[122]Series!$C198</f>
        <v>3.4780253539225438E-5</v>
      </c>
      <c r="DT93" s="4">
        <f>[123]Series!$C198</f>
        <v>3.4780253539225438E-5</v>
      </c>
      <c r="DU93" s="4">
        <f>[124]Series!$C198</f>
        <v>3.4780253539225438E-5</v>
      </c>
      <c r="DV93" s="4">
        <f>[125]Series!$C198</f>
        <v>3.4780253539225438E-5</v>
      </c>
      <c r="DW93" s="4">
        <f>[114]Series!$C198</f>
        <v>3.4780253539225438E-5</v>
      </c>
      <c r="DX93" s="4">
        <f>[115]Series!$C198</f>
        <v>3.4780253539225438E-5</v>
      </c>
      <c r="DY93" s="4">
        <f>[116]Series!$C198</f>
        <v>3.4780253539225438E-5</v>
      </c>
      <c r="DZ93" s="4">
        <f>[126]Series!$C198</f>
        <v>3.4780253539225438E-5</v>
      </c>
      <c r="EA93" s="4">
        <f>[127]Series!$C198</f>
        <v>3.4780253539225438E-5</v>
      </c>
      <c r="EB93" s="4">
        <f>[128]Series!$C198</f>
        <v>3.4780253539225438E-5</v>
      </c>
      <c r="EC93" s="4">
        <f>[129]Series!$C198</f>
        <v>3.4780253539225438E-5</v>
      </c>
      <c r="ED93">
        <f>[130]Series!$C198</f>
        <v>3.4780253539225438E-5</v>
      </c>
      <c r="EE93" s="4">
        <f>[131]Series!$C198</f>
        <v>3.4780253539225438E-5</v>
      </c>
      <c r="EF93" s="4">
        <f>[132]Series!$C198</f>
        <v>3.4780253539225438E-5</v>
      </c>
      <c r="EG93" s="4">
        <f>[133]Series!$C198</f>
        <v>3.4780253539225438E-5</v>
      </c>
      <c r="EH93" s="4">
        <f>[134]Series!$C198</f>
        <v>3.4780253539225438E-5</v>
      </c>
      <c r="EI93" s="4">
        <f>[135]Series!$C198</f>
        <v>3.4780253539225438E-5</v>
      </c>
      <c r="EJ93" s="4">
        <f>[136]Series!$C198</f>
        <v>3.4780253539225438E-5</v>
      </c>
      <c r="EK93" s="4">
        <f>[137]Series!$C198</f>
        <v>3.4780253539225438E-5</v>
      </c>
      <c r="EL93" s="4">
        <f>[138]Series!$C198</f>
        <v>3.4780253539225438E-5</v>
      </c>
      <c r="EM93" s="4">
        <f>[139]Series!$C198</f>
        <v>3.4780253539225438E-5</v>
      </c>
      <c r="EN93" s="4">
        <f>[140]Series!$C198</f>
        <v>3.4780253539225438E-5</v>
      </c>
      <c r="EO93" s="4">
        <f>[141]Series!$C198</f>
        <v>3.4780253539225438E-5</v>
      </c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</row>
    <row r="94" spans="1:158" x14ac:dyDescent="0.3">
      <c r="A94" s="1">
        <v>42248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BV94">
        <f>[73]Series!$C199</f>
        <v>3.2446874368243249E-5</v>
      </c>
      <c r="BW94" s="4">
        <f>[74]Series!$C199</f>
        <v>3.3018917388879612E-5</v>
      </c>
      <c r="BX94" s="4">
        <f>[75]Series!$C199</f>
        <v>3.2873204005908536E-5</v>
      </c>
      <c r="BY94" s="4">
        <f>[76]Series!$C199</f>
        <v>3.3685706115378157E-5</v>
      </c>
      <c r="BZ94" s="4">
        <f>[77]Series!$C199</f>
        <v>3.3710411296264639E-5</v>
      </c>
      <c r="CA94" s="4">
        <f>[78]Series!$C199</f>
        <v>3.4017791931548696E-5</v>
      </c>
      <c r="CB94" s="4">
        <f>[79]Series!$C199</f>
        <v>3.0479609383476549E-5</v>
      </c>
      <c r="CC94" s="4">
        <f>[80]Series!$C199</f>
        <v>3.4046556331369467E-5</v>
      </c>
      <c r="CD94" s="4">
        <f>[81]Series!$C199</f>
        <v>3.4556057978723899E-5</v>
      </c>
      <c r="CE94" s="4">
        <f>[82]Series!$C199</f>
        <v>3.1052959350448772E-5</v>
      </c>
      <c r="CF94" s="4">
        <f>[83]Series!$C199</f>
        <v>3.4805637584887918E-5</v>
      </c>
      <c r="CG94" s="4">
        <f>[84]Series!$C199</f>
        <v>3.4777257562986973E-5</v>
      </c>
      <c r="CH94">
        <f>[85]Series!$C199</f>
        <v>3.6481238148915795E-5</v>
      </c>
      <c r="CI94" s="4">
        <f>[86]Series!$C199</f>
        <v>3.6417742851071089E-5</v>
      </c>
      <c r="CJ94" s="4">
        <f>[87]Series!$C199</f>
        <v>3.6484765892472895E-5</v>
      </c>
      <c r="CK94" s="4">
        <f>[88]Series!$C199</f>
        <v>3.5800423354473951E-5</v>
      </c>
      <c r="CL94" s="4">
        <f>[89]Series!$C199</f>
        <v>3.5727263683368216E-5</v>
      </c>
      <c r="CM94" s="4">
        <f>[90]Series!$C199</f>
        <v>3.5617717575332292E-5</v>
      </c>
      <c r="CN94" s="4">
        <f>[91]Series!$C199</f>
        <v>3.5575334173511946E-5</v>
      </c>
      <c r="CO94" s="4">
        <f>[92]Series!$C199</f>
        <v>3.4121229728480495E-5</v>
      </c>
      <c r="CP94" s="4">
        <f>[93]Series!$C199</f>
        <v>3.374430347640743E-5</v>
      </c>
      <c r="CQ94" s="4">
        <f>[94]Series!$C199</f>
        <v>3.3476406403223631E-5</v>
      </c>
      <c r="CR94" s="4">
        <f>[95]Series!$C199</f>
        <v>3.3317352626360199E-5</v>
      </c>
      <c r="CS94" s="4">
        <f>[96]Series!$C199</f>
        <v>3.3359422082925459E-5</v>
      </c>
      <c r="CT94">
        <f>[97]Series!$C199</f>
        <v>3.6493437962176573E-5</v>
      </c>
      <c r="CU94" s="4">
        <f>[98]Series!$C199</f>
        <v>3.6493437962176573E-5</v>
      </c>
      <c r="CV94" s="4">
        <f>[99]Series!$C199</f>
        <v>3.6493437962176573E-5</v>
      </c>
      <c r="CW94" s="4">
        <f>[100]Series!$C199</f>
        <v>3.6493437962176573E-5</v>
      </c>
      <c r="CX94" s="4">
        <f>[101]Series!$C199</f>
        <v>3.6493437962176573E-5</v>
      </c>
      <c r="CY94" s="4">
        <f>[102]Series!$C199</f>
        <v>3.6493437962176573E-5</v>
      </c>
      <c r="CZ94" s="4">
        <f>[103]Series!$C199</f>
        <v>3.6493437962176573E-5</v>
      </c>
      <c r="DA94" s="4">
        <f>[104]Series!$C199</f>
        <v>3.6493437962176573E-5</v>
      </c>
      <c r="DB94" s="4">
        <f>[105]Series!$C199</f>
        <v>3.6493437962176573E-5</v>
      </c>
      <c r="DC94" s="4">
        <f>[106]Series!$C199</f>
        <v>3.6493437962176573E-5</v>
      </c>
      <c r="DD94" s="4">
        <f>[107]Series!$C199</f>
        <v>3.6493437962176573E-5</v>
      </c>
      <c r="DE94" s="4">
        <f>[108]Series!$C199</f>
        <v>3.6493437962176573E-5</v>
      </c>
      <c r="DF94">
        <f>[109]Series!$C199</f>
        <v>3.6493437962176573E-5</v>
      </c>
      <c r="DG94" s="4">
        <f>[110]Series!$C199</f>
        <v>3.6493437962176573E-5</v>
      </c>
      <c r="DH94" s="4">
        <f>[111]Series!$C199</f>
        <v>3.6493437962176573E-5</v>
      </c>
      <c r="DI94" s="4">
        <f>[112]Series!$C199</f>
        <v>3.6493437962176573E-5</v>
      </c>
      <c r="DJ94" s="4">
        <f>[113]Series!$C199</f>
        <v>3.6493437962176573E-5</v>
      </c>
      <c r="DK94" s="4">
        <f>[114]Series!$C199</f>
        <v>3.6493437962176573E-5</v>
      </c>
      <c r="DL94" s="4">
        <f>[115]Series!$C199</f>
        <v>3.6493437962176573E-5</v>
      </c>
      <c r="DM94" s="4">
        <f>[116]Series!$C199</f>
        <v>3.6493437962176573E-5</v>
      </c>
      <c r="DN94" s="4">
        <f>[117]Series!$C199</f>
        <v>3.6493437962176573E-5</v>
      </c>
      <c r="DO94" s="4">
        <f>[118]Series!$C199</f>
        <v>3.6493437962176573E-5</v>
      </c>
      <c r="DP94" s="4">
        <f>[119]Series!$C199</f>
        <v>3.6493437962176573E-5</v>
      </c>
      <c r="DQ94" s="4">
        <f>[120]Series!$C199</f>
        <v>3.6493437962176573E-5</v>
      </c>
      <c r="DR94">
        <f>[121]Series!$C199</f>
        <v>3.6493437962176573E-5</v>
      </c>
      <c r="DS94" s="4">
        <f>[122]Series!$C199</f>
        <v>3.6493437962176573E-5</v>
      </c>
      <c r="DT94" s="4">
        <f>[123]Series!$C199</f>
        <v>3.6493437962176573E-5</v>
      </c>
      <c r="DU94" s="4">
        <f>[124]Series!$C199</f>
        <v>3.6493437962176573E-5</v>
      </c>
      <c r="DV94" s="4">
        <f>[125]Series!$C199</f>
        <v>3.6493437962176573E-5</v>
      </c>
      <c r="DW94" s="4">
        <f>[114]Series!$C199</f>
        <v>3.6493437962176573E-5</v>
      </c>
      <c r="DX94" s="4">
        <f>[115]Series!$C199</f>
        <v>3.6493437962176573E-5</v>
      </c>
      <c r="DY94" s="4">
        <f>[116]Series!$C199</f>
        <v>3.6493437962176573E-5</v>
      </c>
      <c r="DZ94" s="4">
        <f>[126]Series!$C199</f>
        <v>3.6493437962176573E-5</v>
      </c>
      <c r="EA94" s="4">
        <f>[127]Series!$C199</f>
        <v>3.6493437962176573E-5</v>
      </c>
      <c r="EB94" s="4">
        <f>[128]Series!$C199</f>
        <v>3.6493437962176573E-5</v>
      </c>
      <c r="EC94" s="4">
        <f>[129]Series!$C199</f>
        <v>3.6493437962176573E-5</v>
      </c>
      <c r="ED94">
        <f>[130]Series!$C199</f>
        <v>3.6493437962176573E-5</v>
      </c>
      <c r="EE94" s="4">
        <f>[131]Series!$C199</f>
        <v>3.6493437962176573E-5</v>
      </c>
      <c r="EF94" s="4">
        <f>[132]Series!$C199</f>
        <v>3.6493437962176573E-5</v>
      </c>
      <c r="EG94" s="4">
        <f>[133]Series!$C199</f>
        <v>3.6493437962176573E-5</v>
      </c>
      <c r="EH94" s="4">
        <f>[134]Series!$C199</f>
        <v>3.6493437962176573E-5</v>
      </c>
      <c r="EI94" s="4">
        <f>[135]Series!$C199</f>
        <v>3.6493437962176573E-5</v>
      </c>
      <c r="EJ94" s="4">
        <f>[136]Series!$C199</f>
        <v>3.6493437962176573E-5</v>
      </c>
      <c r="EK94" s="4">
        <f>[137]Series!$C199</f>
        <v>3.6493437962176573E-5</v>
      </c>
      <c r="EL94" s="4">
        <f>[138]Series!$C199</f>
        <v>3.6493437962176573E-5</v>
      </c>
      <c r="EM94" s="4">
        <f>[139]Series!$C199</f>
        <v>3.6493437962176573E-5</v>
      </c>
      <c r="EN94" s="4">
        <f>[140]Series!$C199</f>
        <v>3.6493437962176573E-5</v>
      </c>
      <c r="EO94" s="4">
        <f>[141]Series!$C199</f>
        <v>3.6493437962176573E-5</v>
      </c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</row>
    <row r="95" spans="1:158" x14ac:dyDescent="0.3">
      <c r="A95" s="1">
        <v>42278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BV95">
        <f>[73]Series!$C200</f>
        <v>3.2434666929922294E-5</v>
      </c>
      <c r="BW95" s="4">
        <f>[74]Series!$C200</f>
        <v>3.2934119119437601E-5</v>
      </c>
      <c r="BX95" s="4">
        <f>[75]Series!$C200</f>
        <v>3.2860977274489896E-5</v>
      </c>
      <c r="BY95" s="4">
        <f>[76]Series!$C200</f>
        <v>3.3612124291126622E-5</v>
      </c>
      <c r="BZ95" s="4">
        <f>[77]Series!$C200</f>
        <v>3.3634932337912586E-5</v>
      </c>
      <c r="CA95" s="4">
        <f>[78]Series!$C200</f>
        <v>3.3900649133209456E-5</v>
      </c>
      <c r="CB95" s="4">
        <f>[79]Series!$C200</f>
        <v>3.0492846483385697E-5</v>
      </c>
      <c r="CC95" s="4">
        <f>[80]Series!$C200</f>
        <v>3.3724798108826184E-5</v>
      </c>
      <c r="CD95" s="4">
        <f>[81]Series!$C200</f>
        <v>3.4448023189710629E-5</v>
      </c>
      <c r="CE95" s="4">
        <f>[82]Series!$C200</f>
        <v>3.1085405100481932E-5</v>
      </c>
      <c r="CF95" s="4">
        <f>[83]Series!$C200</f>
        <v>3.3271454733631162E-5</v>
      </c>
      <c r="CG95" s="4">
        <f>[84]Series!$C200</f>
        <v>3.3261228511484798E-5</v>
      </c>
      <c r="CH95">
        <f>[85]Series!$C200</f>
        <v>3.3814549998044489E-5</v>
      </c>
      <c r="CI95" s="4">
        <f>[86]Series!$C200</f>
        <v>3.3820593362402335E-5</v>
      </c>
      <c r="CJ95" s="4">
        <f>[87]Series!$C200</f>
        <v>3.3755902691982738E-5</v>
      </c>
      <c r="CK95" s="4">
        <f>[88]Series!$C200</f>
        <v>3.331065073957667E-5</v>
      </c>
      <c r="CL95" s="4">
        <f>[89]Series!$C200</f>
        <v>3.3121066312834378E-5</v>
      </c>
      <c r="CM95" s="4">
        <f>[90]Series!$C200</f>
        <v>3.3025112688185555E-5</v>
      </c>
      <c r="CN95" s="4">
        <f>[91]Series!$C200</f>
        <v>3.2908271677295316E-5</v>
      </c>
      <c r="CO95" s="4">
        <f>[92]Series!$C200</f>
        <v>3.2615117603258287E-5</v>
      </c>
      <c r="CP95" s="4">
        <f>[93]Series!$C200</f>
        <v>3.2166183135401073E-5</v>
      </c>
      <c r="CQ95" s="4">
        <f>[94]Series!$C200</f>
        <v>3.195955144444448E-5</v>
      </c>
      <c r="CR95" s="4">
        <f>[95]Series!$C200</f>
        <v>3.1804121926528169E-5</v>
      </c>
      <c r="CS95" s="4">
        <f>[96]Series!$C200</f>
        <v>3.1699472825345442E-5</v>
      </c>
      <c r="CT95">
        <f>[97]Series!$C200</f>
        <v>3.3131726824822216E-5</v>
      </c>
      <c r="CU95" s="4">
        <f>[98]Series!$C200</f>
        <v>3.3131726824822216E-5</v>
      </c>
      <c r="CV95" s="4">
        <f>[99]Series!$C200</f>
        <v>3.3131726824822216E-5</v>
      </c>
      <c r="CW95" s="4">
        <f>[100]Series!$C200</f>
        <v>3.3131726824822216E-5</v>
      </c>
      <c r="CX95" s="4">
        <f>[101]Series!$C200</f>
        <v>3.3131726824822216E-5</v>
      </c>
      <c r="CY95" s="4">
        <f>[102]Series!$C200</f>
        <v>3.3131726824822216E-5</v>
      </c>
      <c r="CZ95" s="4">
        <f>[103]Series!$C200</f>
        <v>3.3131726824822216E-5</v>
      </c>
      <c r="DA95" s="4">
        <f>[104]Series!$C200</f>
        <v>3.3131726824822216E-5</v>
      </c>
      <c r="DB95" s="4">
        <f>[105]Series!$C200</f>
        <v>3.3131726824822216E-5</v>
      </c>
      <c r="DC95" s="4">
        <f>[106]Series!$C200</f>
        <v>3.3131726824822216E-5</v>
      </c>
      <c r="DD95" s="4">
        <f>[107]Series!$C200</f>
        <v>3.3131726824822216E-5</v>
      </c>
      <c r="DE95" s="4">
        <f>[108]Series!$C200</f>
        <v>3.3131726824822216E-5</v>
      </c>
      <c r="DF95">
        <f>[109]Series!$C200</f>
        <v>3.3131726824822216E-5</v>
      </c>
      <c r="DG95" s="4">
        <f>[110]Series!$C200</f>
        <v>3.3131726824822216E-5</v>
      </c>
      <c r="DH95" s="4">
        <f>[111]Series!$C200</f>
        <v>3.3131726824822216E-5</v>
      </c>
      <c r="DI95" s="4">
        <f>[112]Series!$C200</f>
        <v>3.3131726824822216E-5</v>
      </c>
      <c r="DJ95" s="4">
        <f>[113]Series!$C200</f>
        <v>3.3131726824822216E-5</v>
      </c>
      <c r="DK95" s="4">
        <f>[114]Series!$C200</f>
        <v>3.3131726824822216E-5</v>
      </c>
      <c r="DL95" s="4">
        <f>[115]Series!$C200</f>
        <v>3.3131726824822216E-5</v>
      </c>
      <c r="DM95" s="4">
        <f>[116]Series!$C200</f>
        <v>3.3131726824822216E-5</v>
      </c>
      <c r="DN95" s="4">
        <f>[117]Series!$C200</f>
        <v>3.3131726824822216E-5</v>
      </c>
      <c r="DO95" s="4">
        <f>[118]Series!$C200</f>
        <v>3.3131726824822216E-5</v>
      </c>
      <c r="DP95" s="4">
        <f>[119]Series!$C200</f>
        <v>3.3131726824822216E-5</v>
      </c>
      <c r="DQ95" s="4">
        <f>[120]Series!$C200</f>
        <v>3.3131726824822216E-5</v>
      </c>
      <c r="DR95">
        <f>[121]Series!$C200</f>
        <v>3.3131726824822216E-5</v>
      </c>
      <c r="DS95" s="4">
        <f>[122]Series!$C200</f>
        <v>3.3131726824822216E-5</v>
      </c>
      <c r="DT95" s="4">
        <f>[123]Series!$C200</f>
        <v>3.3131726824822216E-5</v>
      </c>
      <c r="DU95" s="4">
        <f>[124]Series!$C200</f>
        <v>3.3131726824822216E-5</v>
      </c>
      <c r="DV95" s="4">
        <f>[125]Series!$C200</f>
        <v>3.3131726824822216E-5</v>
      </c>
      <c r="DW95" s="4">
        <f>[114]Series!$C200</f>
        <v>3.3131726824822216E-5</v>
      </c>
      <c r="DX95" s="4">
        <f>[115]Series!$C200</f>
        <v>3.3131726824822216E-5</v>
      </c>
      <c r="DY95" s="4">
        <f>[116]Series!$C200</f>
        <v>3.3131726824822216E-5</v>
      </c>
      <c r="DZ95" s="4">
        <f>[126]Series!$C200</f>
        <v>3.3131726824822216E-5</v>
      </c>
      <c r="EA95" s="4">
        <f>[127]Series!$C200</f>
        <v>3.3131726824822216E-5</v>
      </c>
      <c r="EB95" s="4">
        <f>[128]Series!$C200</f>
        <v>3.3131726824822216E-5</v>
      </c>
      <c r="EC95" s="4">
        <f>[129]Series!$C200</f>
        <v>3.3131726824822216E-5</v>
      </c>
      <c r="ED95">
        <f>[130]Series!$C200</f>
        <v>3.3131726824822216E-5</v>
      </c>
      <c r="EE95" s="4">
        <f>[131]Series!$C200</f>
        <v>3.3131726824822216E-5</v>
      </c>
      <c r="EF95" s="4">
        <f>[132]Series!$C200</f>
        <v>3.3131726824822216E-5</v>
      </c>
      <c r="EG95" s="4">
        <f>[133]Series!$C200</f>
        <v>3.3131726824822216E-5</v>
      </c>
      <c r="EH95" s="4">
        <f>[134]Series!$C200</f>
        <v>3.3131726824822216E-5</v>
      </c>
      <c r="EI95" s="4">
        <f>[135]Series!$C200</f>
        <v>3.3131726824822216E-5</v>
      </c>
      <c r="EJ95" s="4">
        <f>[136]Series!$C200</f>
        <v>3.3131726824822216E-5</v>
      </c>
      <c r="EK95" s="4">
        <f>[137]Series!$C200</f>
        <v>3.3131726824822216E-5</v>
      </c>
      <c r="EL95" s="4">
        <f>[138]Series!$C200</f>
        <v>3.3131726824822216E-5</v>
      </c>
      <c r="EM95" s="4">
        <f>[139]Series!$C200</f>
        <v>3.3131726824822216E-5</v>
      </c>
      <c r="EN95" s="4">
        <f>[140]Series!$C200</f>
        <v>3.3131726824822216E-5</v>
      </c>
      <c r="EO95" s="4">
        <f>[141]Series!$C200</f>
        <v>3.3131726824822216E-5</v>
      </c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</row>
    <row r="96" spans="1:158" x14ac:dyDescent="0.3">
      <c r="A96" s="1">
        <v>42309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BV96">
        <f>[73]Series!$C201</f>
        <v>3.2451021714767372E-5</v>
      </c>
      <c r="BW96" s="4">
        <f>[74]Series!$C201</f>
        <v>3.2904973492735292E-5</v>
      </c>
      <c r="BX96" s="4">
        <f>[75]Series!$C201</f>
        <v>3.2812886023038775E-5</v>
      </c>
      <c r="BY96" s="4">
        <f>[76]Series!$C201</f>
        <v>3.3473327420621638E-5</v>
      </c>
      <c r="BZ96" s="4">
        <f>[77]Series!$C201</f>
        <v>3.3490682221420476E-5</v>
      </c>
      <c r="CA96" s="4">
        <f>[78]Series!$C201</f>
        <v>3.3755777878390165E-5</v>
      </c>
      <c r="CB96" s="4">
        <f>[79]Series!$C201</f>
        <v>3.0518496527909197E-5</v>
      </c>
      <c r="CC96" s="4">
        <f>[80]Series!$C201</f>
        <v>3.3670391721091553E-5</v>
      </c>
      <c r="CD96" s="4">
        <f>[81]Series!$C201</f>
        <v>3.41967737133032E-5</v>
      </c>
      <c r="CE96" s="4">
        <f>[82]Series!$C201</f>
        <v>3.1097911682416894E-5</v>
      </c>
      <c r="CF96" s="4">
        <f>[83]Series!$C201</f>
        <v>3.4044753199104372E-5</v>
      </c>
      <c r="CG96" s="4">
        <f>[84]Series!$C201</f>
        <v>3.3963088923653048E-5</v>
      </c>
      <c r="CH96">
        <f>[85]Series!$C201</f>
        <v>3.5090067245660061E-5</v>
      </c>
      <c r="CI96" s="4">
        <f>[86]Series!$C201</f>
        <v>3.5111512819837921E-5</v>
      </c>
      <c r="CJ96" s="4">
        <f>[87]Series!$C201</f>
        <v>3.5057494911359534E-5</v>
      </c>
      <c r="CK96" s="4">
        <f>[88]Series!$C201</f>
        <v>3.4504622043535008E-5</v>
      </c>
      <c r="CL96" s="4">
        <f>[89]Series!$C201</f>
        <v>3.4345792374181416E-5</v>
      </c>
      <c r="CM96" s="4">
        <f>[90]Series!$C201</f>
        <v>3.4268714125099764E-5</v>
      </c>
      <c r="CN96" s="4">
        <f>[91]Series!$C201</f>
        <v>3.4151824317966979E-5</v>
      </c>
      <c r="CO96" s="4">
        <f>[92]Series!$C201</f>
        <v>3.388469566275846E-5</v>
      </c>
      <c r="CP96" s="4">
        <f>[93]Series!$C201</f>
        <v>3.3472447899917195E-5</v>
      </c>
      <c r="CQ96" s="4">
        <f>[94]Series!$C201</f>
        <v>3.3151026885218893E-5</v>
      </c>
      <c r="CR96" s="4">
        <f>[95]Series!$C201</f>
        <v>3.2864030786336461E-5</v>
      </c>
      <c r="CS96" s="4">
        <f>[96]Series!$C201</f>
        <v>3.2700817949411607E-5</v>
      </c>
      <c r="CT96">
        <f>[97]Series!$C201</f>
        <v>3.4738606007748559E-5</v>
      </c>
      <c r="CU96" s="4">
        <f>[98]Series!$C201</f>
        <v>3.4738606007748559E-5</v>
      </c>
      <c r="CV96" s="4">
        <f>[99]Series!$C201</f>
        <v>3.4738606007748559E-5</v>
      </c>
      <c r="CW96" s="4">
        <f>[100]Series!$C201</f>
        <v>3.4738606007748559E-5</v>
      </c>
      <c r="CX96" s="4">
        <f>[101]Series!$C201</f>
        <v>3.4738606007748559E-5</v>
      </c>
      <c r="CY96" s="4">
        <f>[102]Series!$C201</f>
        <v>3.4738606007748559E-5</v>
      </c>
      <c r="CZ96" s="4">
        <f>[103]Series!$C201</f>
        <v>3.4738606007748559E-5</v>
      </c>
      <c r="DA96" s="4">
        <f>[104]Series!$C201</f>
        <v>3.4738606007748559E-5</v>
      </c>
      <c r="DB96" s="4">
        <f>[105]Series!$C201</f>
        <v>3.4738606007748559E-5</v>
      </c>
      <c r="DC96" s="4">
        <f>[106]Series!$C201</f>
        <v>3.4738606007748559E-5</v>
      </c>
      <c r="DD96" s="4">
        <f>[107]Series!$C201</f>
        <v>3.4738606007748559E-5</v>
      </c>
      <c r="DE96" s="4">
        <f>[108]Series!$C201</f>
        <v>3.4738606007748559E-5</v>
      </c>
      <c r="DF96">
        <f>[109]Series!$C201</f>
        <v>3.4738606007748559E-5</v>
      </c>
      <c r="DG96" s="4">
        <f>[110]Series!$C201</f>
        <v>3.4738606007748559E-5</v>
      </c>
      <c r="DH96" s="4">
        <f>[111]Series!$C201</f>
        <v>3.4738606007748559E-5</v>
      </c>
      <c r="DI96" s="4">
        <f>[112]Series!$C201</f>
        <v>3.4738606007748559E-5</v>
      </c>
      <c r="DJ96" s="4">
        <f>[113]Series!$C201</f>
        <v>3.4738606007748559E-5</v>
      </c>
      <c r="DK96" s="4">
        <f>[114]Series!$C201</f>
        <v>3.4738606007748559E-5</v>
      </c>
      <c r="DL96" s="4">
        <f>[115]Series!$C201</f>
        <v>3.4738606007748559E-5</v>
      </c>
      <c r="DM96" s="4">
        <f>[116]Series!$C201</f>
        <v>3.4738606007748559E-5</v>
      </c>
      <c r="DN96" s="4">
        <f>[117]Series!$C201</f>
        <v>3.4738606007748559E-5</v>
      </c>
      <c r="DO96" s="4">
        <f>[118]Series!$C201</f>
        <v>3.4738606007748559E-5</v>
      </c>
      <c r="DP96" s="4">
        <f>[119]Series!$C201</f>
        <v>3.4738606007748559E-5</v>
      </c>
      <c r="DQ96" s="4">
        <f>[120]Series!$C201</f>
        <v>3.4738606007748559E-5</v>
      </c>
      <c r="DR96">
        <f>[121]Series!$C201</f>
        <v>3.4738606007748559E-5</v>
      </c>
      <c r="DS96" s="4">
        <f>[122]Series!$C201</f>
        <v>3.4738606007748559E-5</v>
      </c>
      <c r="DT96" s="4">
        <f>[123]Series!$C201</f>
        <v>3.4738606007748559E-5</v>
      </c>
      <c r="DU96" s="4">
        <f>[124]Series!$C201</f>
        <v>3.4738606007748559E-5</v>
      </c>
      <c r="DV96" s="4">
        <f>[125]Series!$C201</f>
        <v>3.4738606007748559E-5</v>
      </c>
      <c r="DW96" s="4">
        <f>[114]Series!$C201</f>
        <v>3.4738606007748559E-5</v>
      </c>
      <c r="DX96" s="4">
        <f>[115]Series!$C201</f>
        <v>3.4738606007748559E-5</v>
      </c>
      <c r="DY96" s="4">
        <f>[116]Series!$C201</f>
        <v>3.4738606007748559E-5</v>
      </c>
      <c r="DZ96" s="4">
        <f>[126]Series!$C201</f>
        <v>3.4738606007748559E-5</v>
      </c>
      <c r="EA96" s="4">
        <f>[127]Series!$C201</f>
        <v>3.4738606007748559E-5</v>
      </c>
      <c r="EB96" s="4">
        <f>[128]Series!$C201</f>
        <v>3.4738606007748559E-5</v>
      </c>
      <c r="EC96" s="4">
        <f>[129]Series!$C201</f>
        <v>3.4738606007748559E-5</v>
      </c>
      <c r="ED96">
        <f>[130]Series!$C201</f>
        <v>3.4738606007748559E-5</v>
      </c>
      <c r="EE96" s="4">
        <f>[131]Series!$C201</f>
        <v>3.4738606007748559E-5</v>
      </c>
      <c r="EF96" s="4">
        <f>[132]Series!$C201</f>
        <v>3.4738606007748559E-5</v>
      </c>
      <c r="EG96" s="4">
        <f>[133]Series!$C201</f>
        <v>3.4738606007748559E-5</v>
      </c>
      <c r="EH96" s="4">
        <f>[134]Series!$C201</f>
        <v>3.4738606007748559E-5</v>
      </c>
      <c r="EI96" s="4">
        <f>[135]Series!$C201</f>
        <v>3.4738606007748559E-5</v>
      </c>
      <c r="EJ96" s="4">
        <f>[136]Series!$C201</f>
        <v>3.4738606007748559E-5</v>
      </c>
      <c r="EK96" s="4">
        <f>[137]Series!$C201</f>
        <v>3.4738606007748559E-5</v>
      </c>
      <c r="EL96" s="4">
        <f>[138]Series!$C201</f>
        <v>3.4738606007748559E-5</v>
      </c>
      <c r="EM96" s="4">
        <f>[139]Series!$C201</f>
        <v>3.4738606007748559E-5</v>
      </c>
      <c r="EN96" s="4">
        <f>[140]Series!$C201</f>
        <v>3.4738606007748559E-5</v>
      </c>
      <c r="EO96" s="4">
        <f>[141]Series!$C201</f>
        <v>3.4738606007748559E-5</v>
      </c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</row>
    <row r="97" spans="1:158" x14ac:dyDescent="0.3">
      <c r="A97" s="1">
        <v>42339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BV97">
        <f>[73]Series!$C202</f>
        <v>3.245280599850302E-5</v>
      </c>
      <c r="BW97" s="4">
        <f>[74]Series!$C202</f>
        <v>3.2857043488247868E-5</v>
      </c>
      <c r="BX97" s="4">
        <f>[75]Series!$C202</f>
        <v>3.2786845901837902E-5</v>
      </c>
      <c r="BY97" s="4">
        <f>[76]Series!$C202</f>
        <v>3.3390356110350874E-5</v>
      </c>
      <c r="BZ97" s="4">
        <f>[77]Series!$C202</f>
        <v>3.3410145436324402E-5</v>
      </c>
      <c r="CA97" s="4">
        <f>[78]Series!$C202</f>
        <v>3.3667028578242211E-5</v>
      </c>
      <c r="CB97" s="4">
        <f>[79]Series!$C202</f>
        <v>3.0553006079243917E-5</v>
      </c>
      <c r="CC97" s="4">
        <f>[80]Series!$C202</f>
        <v>3.354313964390948E-5</v>
      </c>
      <c r="CD97" s="4">
        <f>[81]Series!$C202</f>
        <v>3.4084054205919349E-5</v>
      </c>
      <c r="CE97" s="4">
        <f>[82]Series!$C202</f>
        <v>3.1127464962371958E-5</v>
      </c>
      <c r="CF97" s="4">
        <f>[83]Series!$C202</f>
        <v>3.3551071297313679E-5</v>
      </c>
      <c r="CG97" s="4">
        <f>[84]Series!$C202</f>
        <v>3.3499308757393661E-5</v>
      </c>
      <c r="CH97">
        <f>[85]Series!$C202</f>
        <v>3.5665339527166512E-5</v>
      </c>
      <c r="CI97" s="4">
        <f>[86]Series!$C202</f>
        <v>3.5652573372324863E-5</v>
      </c>
      <c r="CJ97" s="4">
        <f>[87]Series!$C202</f>
        <v>3.5638723533988738E-5</v>
      </c>
      <c r="CK97" s="4">
        <f>[88]Series!$C202</f>
        <v>3.5017670914857091E-5</v>
      </c>
      <c r="CL97" s="4">
        <f>[89]Series!$C202</f>
        <v>3.4885615577001403E-5</v>
      </c>
      <c r="CM97" s="4">
        <f>[90]Series!$C202</f>
        <v>3.4785762992964396E-5</v>
      </c>
      <c r="CN97" s="4">
        <f>[91]Series!$C202</f>
        <v>3.4691727922839854E-5</v>
      </c>
      <c r="CO97" s="4">
        <f>[92]Series!$C202</f>
        <v>3.3875133208313131E-5</v>
      </c>
      <c r="CP97" s="4">
        <f>[93]Series!$C202</f>
        <v>3.3505447888105271E-5</v>
      </c>
      <c r="CQ97" s="4">
        <f>[94]Series!$C202</f>
        <v>3.327270794932729E-5</v>
      </c>
      <c r="CR97" s="4">
        <f>[95]Series!$C202</f>
        <v>3.3043599152023495E-5</v>
      </c>
      <c r="CS97" s="4">
        <f>[96]Series!$C202</f>
        <v>3.293338751958381E-5</v>
      </c>
      <c r="CT97">
        <f>[97]Series!$C202</f>
        <v>3.4873150455439533E-5</v>
      </c>
      <c r="CU97" s="4">
        <f>[98]Series!$C202</f>
        <v>3.4873150455439533E-5</v>
      </c>
      <c r="CV97" s="4">
        <f>[99]Series!$C202</f>
        <v>3.4873150455439533E-5</v>
      </c>
      <c r="CW97" s="4">
        <f>[100]Series!$C202</f>
        <v>3.4873150455439533E-5</v>
      </c>
      <c r="CX97" s="4">
        <f>[101]Series!$C202</f>
        <v>3.4873150455439533E-5</v>
      </c>
      <c r="CY97" s="4">
        <f>[102]Series!$C202</f>
        <v>3.4873150455439533E-5</v>
      </c>
      <c r="CZ97" s="4">
        <f>[103]Series!$C202</f>
        <v>3.4873150455439533E-5</v>
      </c>
      <c r="DA97" s="4">
        <f>[104]Series!$C202</f>
        <v>3.4873150455439533E-5</v>
      </c>
      <c r="DB97" s="4">
        <f>[105]Series!$C202</f>
        <v>3.4873150455439533E-5</v>
      </c>
      <c r="DC97" s="4">
        <f>[106]Series!$C202</f>
        <v>3.4873150455439533E-5</v>
      </c>
      <c r="DD97" s="4">
        <f>[107]Series!$C202</f>
        <v>3.4873150455439533E-5</v>
      </c>
      <c r="DE97" s="4">
        <f>[108]Series!$C202</f>
        <v>3.4873150455439533E-5</v>
      </c>
      <c r="DF97">
        <f>[109]Series!$C202</f>
        <v>3.4873150455439533E-5</v>
      </c>
      <c r="DG97" s="4">
        <f>[110]Series!$C202</f>
        <v>3.4873150455439533E-5</v>
      </c>
      <c r="DH97" s="4">
        <f>[111]Series!$C202</f>
        <v>3.4873150455439533E-5</v>
      </c>
      <c r="DI97" s="4">
        <f>[112]Series!$C202</f>
        <v>3.4873150455439533E-5</v>
      </c>
      <c r="DJ97" s="4">
        <f>[113]Series!$C202</f>
        <v>3.4873150455439533E-5</v>
      </c>
      <c r="DK97" s="4">
        <f>[114]Series!$C202</f>
        <v>3.4873150455439533E-5</v>
      </c>
      <c r="DL97" s="4">
        <f>[115]Series!$C202</f>
        <v>3.4873150455439533E-5</v>
      </c>
      <c r="DM97" s="4">
        <f>[116]Series!$C202</f>
        <v>3.4873150455439533E-5</v>
      </c>
      <c r="DN97" s="4">
        <f>[117]Series!$C202</f>
        <v>3.4873150455439533E-5</v>
      </c>
      <c r="DO97" s="4">
        <f>[118]Series!$C202</f>
        <v>3.4873150455439533E-5</v>
      </c>
      <c r="DP97" s="4">
        <f>[119]Series!$C202</f>
        <v>3.4873150455439533E-5</v>
      </c>
      <c r="DQ97" s="4">
        <f>[120]Series!$C202</f>
        <v>3.4873150455439533E-5</v>
      </c>
      <c r="DR97">
        <f>[121]Series!$C202</f>
        <v>3.4873150455439533E-5</v>
      </c>
      <c r="DS97" s="4">
        <f>[122]Series!$C202</f>
        <v>3.4873150455439533E-5</v>
      </c>
      <c r="DT97" s="4">
        <f>[123]Series!$C202</f>
        <v>3.4873150455439533E-5</v>
      </c>
      <c r="DU97" s="4">
        <f>[124]Series!$C202</f>
        <v>3.4873150455439533E-5</v>
      </c>
      <c r="DV97" s="4">
        <f>[125]Series!$C202</f>
        <v>3.4873150455439533E-5</v>
      </c>
      <c r="DW97" s="4">
        <f>[114]Series!$C202</f>
        <v>3.4873150455439533E-5</v>
      </c>
      <c r="DX97" s="4">
        <f>[115]Series!$C202</f>
        <v>3.4873150455439533E-5</v>
      </c>
      <c r="DY97" s="4">
        <f>[116]Series!$C202</f>
        <v>3.4873150455439533E-5</v>
      </c>
      <c r="DZ97" s="4">
        <f>[126]Series!$C202</f>
        <v>3.4873150455439533E-5</v>
      </c>
      <c r="EA97" s="4">
        <f>[127]Series!$C202</f>
        <v>3.4873150455439533E-5</v>
      </c>
      <c r="EB97" s="4">
        <f>[128]Series!$C202</f>
        <v>3.4873150455439533E-5</v>
      </c>
      <c r="EC97" s="4">
        <f>[129]Series!$C202</f>
        <v>3.4873150455439533E-5</v>
      </c>
      <c r="ED97">
        <f>[130]Series!$C202</f>
        <v>3.4873150455439533E-5</v>
      </c>
      <c r="EE97" s="4">
        <f>[131]Series!$C202</f>
        <v>3.4873150455439533E-5</v>
      </c>
      <c r="EF97" s="4">
        <f>[132]Series!$C202</f>
        <v>3.4873150455439533E-5</v>
      </c>
      <c r="EG97" s="4">
        <f>[133]Series!$C202</f>
        <v>3.4873150455439533E-5</v>
      </c>
      <c r="EH97" s="4">
        <f>[134]Series!$C202</f>
        <v>3.4873150455439533E-5</v>
      </c>
      <c r="EI97" s="4">
        <f>[135]Series!$C202</f>
        <v>3.4873150455439533E-5</v>
      </c>
      <c r="EJ97" s="4">
        <f>[136]Series!$C202</f>
        <v>3.4873150455439533E-5</v>
      </c>
      <c r="EK97" s="4">
        <f>[137]Series!$C202</f>
        <v>3.4873150455439533E-5</v>
      </c>
      <c r="EL97" s="4">
        <f>[138]Series!$C202</f>
        <v>3.4873150455439533E-5</v>
      </c>
      <c r="EM97" s="4">
        <f>[139]Series!$C202</f>
        <v>3.4873150455439533E-5</v>
      </c>
      <c r="EN97" s="4">
        <f>[140]Series!$C202</f>
        <v>3.4873150455439533E-5</v>
      </c>
      <c r="EO97" s="4">
        <f>[141]Series!$C202</f>
        <v>3.4873150455439533E-5</v>
      </c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</row>
    <row r="98" spans="1:158" x14ac:dyDescent="0.3">
      <c r="A98" s="1">
        <v>42370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>
        <f>[85]Series!$C203</f>
        <v>3.5088006599595877E-5</v>
      </c>
      <c r="CI98" s="4">
        <f>[86]Series!$C203</f>
        <v>3.4874486986259991E-5</v>
      </c>
      <c r="CJ98" s="4">
        <f>[87]Series!$C203</f>
        <v>3.4807952948152708E-5</v>
      </c>
      <c r="CK98" s="4">
        <f>[88]Series!$C203</f>
        <v>3.4309367815348701E-5</v>
      </c>
      <c r="CL98" s="4">
        <f>[89]Series!$C203</f>
        <v>3.4078766826463589E-5</v>
      </c>
      <c r="CM98" s="4">
        <f>[90]Series!$C203</f>
        <v>3.3987006661309008E-5</v>
      </c>
      <c r="CN98" s="4">
        <f>[91]Series!$C203</f>
        <v>3.386107832236138E-5</v>
      </c>
      <c r="CO98" s="4">
        <f>[92]Series!$C203</f>
        <v>3.3477004752939163E-5</v>
      </c>
      <c r="CP98" s="4">
        <f>[93]Series!$C203</f>
        <v>3.3044270109103796E-5</v>
      </c>
      <c r="CQ98" s="4">
        <f>[94]Series!$C203</f>
        <v>3.2788273507143459E-5</v>
      </c>
      <c r="CR98" s="4">
        <f>[95]Series!$C203</f>
        <v>3.2588269959187126E-5</v>
      </c>
      <c r="CS98" s="4">
        <f>[96]Series!$C203</f>
        <v>3.2399650659453948E-5</v>
      </c>
      <c r="CT98" s="3">
        <f>[97]Series!$C203</f>
        <v>3.3942498590476178E-5</v>
      </c>
      <c r="CU98" s="4">
        <f>[98]Series!$C203</f>
        <v>3.3937901649453326E-5</v>
      </c>
      <c r="CV98" s="4">
        <f>[99]Series!$C203</f>
        <v>3.393874290051442E-5</v>
      </c>
      <c r="CW98" s="4">
        <f>[100]Series!$C203</f>
        <v>3.3935363283037441E-5</v>
      </c>
      <c r="CX98" s="4">
        <f>[101]Series!$C203</f>
        <v>3.3934870872603731E-5</v>
      </c>
      <c r="CY98" s="4">
        <f>[102]Series!$C203</f>
        <v>3.3955128177744137E-5</v>
      </c>
      <c r="CZ98" s="4">
        <f>[103]Series!$C203</f>
        <v>3.3980093886376514E-5</v>
      </c>
      <c r="DA98" s="4">
        <f>[104]Series!$C203</f>
        <v>3.3978581397742015E-5</v>
      </c>
      <c r="DB98" s="4">
        <f>[105]Series!$C203</f>
        <v>3.4079525268270797E-5</v>
      </c>
      <c r="DC98" s="4">
        <f>[106]Series!$C203</f>
        <v>3.4138002605997236E-5</v>
      </c>
      <c r="DD98" s="4">
        <f>[107]Series!$C203</f>
        <v>3.4165249657387132E-5</v>
      </c>
      <c r="DE98" s="4">
        <f>[108]Series!$C203</f>
        <v>3.4177654801874955E-5</v>
      </c>
      <c r="DF98">
        <f>[109]Series!$C203</f>
        <v>3.3452199212970614E-5</v>
      </c>
      <c r="DG98" s="4">
        <f>[110]Series!$C203</f>
        <v>3.3452199212970614E-5</v>
      </c>
      <c r="DH98" s="4">
        <f>[111]Series!$C203</f>
        <v>3.3452199212970614E-5</v>
      </c>
      <c r="DI98" s="4">
        <f>[112]Series!$C203</f>
        <v>3.3452199212970614E-5</v>
      </c>
      <c r="DJ98" s="4">
        <f>[113]Series!$C203</f>
        <v>3.3452199212970614E-5</v>
      </c>
      <c r="DK98" s="4">
        <f>[114]Series!$C203</f>
        <v>3.3452199212970614E-5</v>
      </c>
      <c r="DL98" s="4">
        <f>[115]Series!$C203</f>
        <v>3.3452199212970614E-5</v>
      </c>
      <c r="DM98" s="4">
        <f>[116]Series!$C203</f>
        <v>3.3452199212970614E-5</v>
      </c>
      <c r="DN98" s="4">
        <f>[117]Series!$C203</f>
        <v>3.3452199212970614E-5</v>
      </c>
      <c r="DO98" s="4">
        <f>[118]Series!$C203</f>
        <v>3.3452199212970614E-5</v>
      </c>
      <c r="DP98" s="4">
        <f>[119]Series!$C203</f>
        <v>3.3452199212970614E-5</v>
      </c>
      <c r="DQ98" s="4">
        <f>[120]Series!$C203</f>
        <v>3.3452199212970614E-5</v>
      </c>
      <c r="DR98">
        <f>[121]Series!$C203</f>
        <v>3.3452199212970614E-5</v>
      </c>
      <c r="DS98" s="4">
        <f>[122]Series!$C203</f>
        <v>3.3452199212970614E-5</v>
      </c>
      <c r="DT98" s="4">
        <f>[123]Series!$C203</f>
        <v>3.3452199212970614E-5</v>
      </c>
      <c r="DU98" s="4">
        <f>[124]Series!$C203</f>
        <v>3.3452199212970614E-5</v>
      </c>
      <c r="DV98" s="4">
        <f>[125]Series!$C203</f>
        <v>3.3452199212970614E-5</v>
      </c>
      <c r="DW98" s="4">
        <f>[114]Series!$C203</f>
        <v>3.3452199212970614E-5</v>
      </c>
      <c r="DX98" s="4">
        <f>[115]Series!$C203</f>
        <v>3.3452199212970614E-5</v>
      </c>
      <c r="DY98" s="4">
        <f>[116]Series!$C203</f>
        <v>3.3452199212970614E-5</v>
      </c>
      <c r="DZ98" s="4">
        <f>[126]Series!$C203</f>
        <v>3.3452199212970614E-5</v>
      </c>
      <c r="EA98" s="4">
        <f>[127]Series!$C203</f>
        <v>3.3452199212970614E-5</v>
      </c>
      <c r="EB98" s="4">
        <f>[128]Series!$C203</f>
        <v>3.3452199212970614E-5</v>
      </c>
      <c r="EC98" s="4">
        <f>[129]Series!$C203</f>
        <v>3.3452199212970614E-5</v>
      </c>
      <c r="ED98">
        <f>[130]Series!$C203</f>
        <v>3.3452199212970614E-5</v>
      </c>
      <c r="EE98" s="4">
        <f>[131]Series!$C203</f>
        <v>3.3452199212970614E-5</v>
      </c>
      <c r="EF98" s="4">
        <f>[132]Series!$C203</f>
        <v>3.3452199212970614E-5</v>
      </c>
      <c r="EG98" s="4">
        <f>[133]Series!$C203</f>
        <v>3.3452199212970614E-5</v>
      </c>
      <c r="EH98" s="4">
        <f>[134]Series!$C203</f>
        <v>3.3452199212970614E-5</v>
      </c>
      <c r="EI98" s="4">
        <f>[135]Series!$C203</f>
        <v>3.3452199212970614E-5</v>
      </c>
      <c r="EJ98" s="4">
        <f>[136]Series!$C203</f>
        <v>3.3452199212970614E-5</v>
      </c>
      <c r="EK98" s="4">
        <f>[137]Series!$C203</f>
        <v>3.3452199212970614E-5</v>
      </c>
      <c r="EL98" s="4">
        <f>[138]Series!$C203</f>
        <v>3.3452199212970614E-5</v>
      </c>
      <c r="EM98" s="4">
        <f>[139]Series!$C203</f>
        <v>3.3452199212970614E-5</v>
      </c>
      <c r="EN98" s="4">
        <f>[140]Series!$C203</f>
        <v>3.3452199212970614E-5</v>
      </c>
      <c r="EO98" s="4">
        <f>[141]Series!$C203</f>
        <v>3.3452199212970614E-5</v>
      </c>
    </row>
    <row r="99" spans="1:158" x14ac:dyDescent="0.3">
      <c r="A99" s="1">
        <v>42401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>
        <f>[85]Series!$C204</f>
        <v>3.5029056325592207E-5</v>
      </c>
      <c r="CI99" s="4">
        <f>[86]Series!$C204</f>
        <v>3.4933228768704602E-5</v>
      </c>
      <c r="CJ99" s="4">
        <f>[87]Series!$C204</f>
        <v>3.5337885543649576E-5</v>
      </c>
      <c r="CK99" s="4">
        <f>[88]Series!$C204</f>
        <v>3.4832879344079399E-5</v>
      </c>
      <c r="CL99" s="4">
        <f>[89]Series!$C204</f>
        <v>3.4611563306400113E-5</v>
      </c>
      <c r="CM99" s="4">
        <f>[90]Series!$C204</f>
        <v>3.4520966580130993E-5</v>
      </c>
      <c r="CN99" s="4">
        <f>[91]Series!$C204</f>
        <v>3.4399471471838113E-5</v>
      </c>
      <c r="CO99" s="4">
        <f>[92]Series!$C204</f>
        <v>3.3847213331147259E-5</v>
      </c>
      <c r="CP99" s="4">
        <f>[93]Series!$C204</f>
        <v>3.3466499375795979E-5</v>
      </c>
      <c r="CQ99" s="4">
        <f>[94]Series!$C204</f>
        <v>3.3175505774436418E-5</v>
      </c>
      <c r="CR99" s="4">
        <f>[95]Series!$C204</f>
        <v>3.2921554908946273E-5</v>
      </c>
      <c r="CS99" s="4">
        <f>[96]Series!$C204</f>
        <v>3.2785313147033618E-5</v>
      </c>
      <c r="CT99">
        <f>[97]Series!$C204</f>
        <v>3.4680454927963349E-5</v>
      </c>
      <c r="CU99" s="4">
        <f>[98]Series!$C204</f>
        <v>3.4638586671246518E-5</v>
      </c>
      <c r="CV99" s="4">
        <f>[99]Series!$C204</f>
        <v>3.4621511720454645E-5</v>
      </c>
      <c r="CW99" s="4">
        <f>[100]Series!$C204</f>
        <v>3.4576053849422482E-5</v>
      </c>
      <c r="CX99" s="4">
        <f>[101]Series!$C204</f>
        <v>3.45505156416959E-5</v>
      </c>
      <c r="CY99" s="4">
        <f>[102]Series!$C204</f>
        <v>3.4657869518878513E-5</v>
      </c>
      <c r="CZ99" s="4">
        <f>[103]Series!$C204</f>
        <v>3.4687955636204774E-5</v>
      </c>
      <c r="DA99" s="4">
        <f>[104]Series!$C204</f>
        <v>3.4673184916338791E-5</v>
      </c>
      <c r="DB99" s="4">
        <f>[105]Series!$C204</f>
        <v>3.4685458197921076E-5</v>
      </c>
      <c r="DC99" s="4">
        <f>[106]Series!$C204</f>
        <v>3.4648740987219274E-5</v>
      </c>
      <c r="DD99" s="4">
        <f>[107]Series!$C204</f>
        <v>3.4652923294493655E-5</v>
      </c>
      <c r="DE99" s="4">
        <f>[108]Series!$C204</f>
        <v>3.4687895237861661E-5</v>
      </c>
      <c r="DF99">
        <f>[109]Series!$C204</f>
        <v>3.4913541685562212E-5</v>
      </c>
      <c r="DG99" s="4">
        <f>[110]Series!$C204</f>
        <v>3.4913541685562212E-5</v>
      </c>
      <c r="DH99" s="4">
        <f>[111]Series!$C204</f>
        <v>3.4913541685562212E-5</v>
      </c>
      <c r="DI99" s="4">
        <f>[112]Series!$C204</f>
        <v>3.4913541685562212E-5</v>
      </c>
      <c r="DJ99" s="4">
        <f>[113]Series!$C204</f>
        <v>3.4913541685562212E-5</v>
      </c>
      <c r="DK99" s="4">
        <f>[114]Series!$C204</f>
        <v>3.4913541685562212E-5</v>
      </c>
      <c r="DL99" s="4">
        <f>[115]Series!$C204</f>
        <v>3.4913541685562212E-5</v>
      </c>
      <c r="DM99" s="4">
        <f>[116]Series!$C204</f>
        <v>3.4913541685562212E-5</v>
      </c>
      <c r="DN99" s="4">
        <f>[117]Series!$C204</f>
        <v>3.4913541685562212E-5</v>
      </c>
      <c r="DO99" s="4">
        <f>[118]Series!$C204</f>
        <v>3.4913541685562212E-5</v>
      </c>
      <c r="DP99" s="4">
        <f>[119]Series!$C204</f>
        <v>3.4913541685562212E-5</v>
      </c>
      <c r="DQ99" s="4">
        <f>[120]Series!$C204</f>
        <v>3.4913541685562212E-5</v>
      </c>
      <c r="DR99">
        <f>[121]Series!$C204</f>
        <v>3.4913541685562212E-5</v>
      </c>
      <c r="DS99" s="4">
        <f>[122]Series!$C204</f>
        <v>3.4913541685562212E-5</v>
      </c>
      <c r="DT99" s="4">
        <f>[123]Series!$C204</f>
        <v>3.4913541685562212E-5</v>
      </c>
      <c r="DU99" s="4">
        <f>[124]Series!$C204</f>
        <v>3.4913541685562212E-5</v>
      </c>
      <c r="DV99" s="4">
        <f>[125]Series!$C204</f>
        <v>3.4913541685562212E-5</v>
      </c>
      <c r="DW99" s="4">
        <f>[114]Series!$C204</f>
        <v>3.4913541685562212E-5</v>
      </c>
      <c r="DX99" s="4">
        <f>[115]Series!$C204</f>
        <v>3.4913541685562212E-5</v>
      </c>
      <c r="DY99" s="4">
        <f>[116]Series!$C204</f>
        <v>3.4913541685562212E-5</v>
      </c>
      <c r="DZ99" s="4">
        <f>[126]Series!$C204</f>
        <v>3.4913541685562212E-5</v>
      </c>
      <c r="EA99" s="4">
        <f>[127]Series!$C204</f>
        <v>3.4913541685562212E-5</v>
      </c>
      <c r="EB99" s="4">
        <f>[128]Series!$C204</f>
        <v>3.4913541685562212E-5</v>
      </c>
      <c r="EC99" s="4">
        <f>[129]Series!$C204</f>
        <v>3.4913541685562212E-5</v>
      </c>
      <c r="ED99">
        <f>[130]Series!$C204</f>
        <v>3.4913541685562212E-5</v>
      </c>
      <c r="EE99" s="4">
        <f>[131]Series!$C204</f>
        <v>3.4913541685562212E-5</v>
      </c>
      <c r="EF99" s="4">
        <f>[132]Series!$C204</f>
        <v>3.4913541685562212E-5</v>
      </c>
      <c r="EG99" s="4">
        <f>[133]Series!$C204</f>
        <v>3.4913541685562212E-5</v>
      </c>
      <c r="EH99" s="4">
        <f>[134]Series!$C204</f>
        <v>3.4913541685562212E-5</v>
      </c>
      <c r="EI99" s="4">
        <f>[135]Series!$C204</f>
        <v>3.4913541685562212E-5</v>
      </c>
      <c r="EJ99" s="4">
        <f>[136]Series!$C204</f>
        <v>3.4913541685562212E-5</v>
      </c>
      <c r="EK99" s="4">
        <f>[137]Series!$C204</f>
        <v>3.4913541685562212E-5</v>
      </c>
      <c r="EL99" s="4">
        <f>[138]Series!$C204</f>
        <v>3.4913541685562212E-5</v>
      </c>
      <c r="EM99" s="4">
        <f>[139]Series!$C204</f>
        <v>3.4913541685562212E-5</v>
      </c>
      <c r="EN99" s="4">
        <f>[140]Series!$C204</f>
        <v>3.4913541685562212E-5</v>
      </c>
      <c r="EO99" s="4">
        <f>[141]Series!$C204</f>
        <v>3.4913541685562212E-5</v>
      </c>
    </row>
    <row r="100" spans="1:158" x14ac:dyDescent="0.3">
      <c r="A100" s="1">
        <v>42430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>
        <f>[85]Series!$C205</f>
        <v>3.4652453438233114E-5</v>
      </c>
      <c r="CI100" s="4">
        <f>[86]Series!$C205</f>
        <v>3.453366857935122E-5</v>
      </c>
      <c r="CJ100" s="4">
        <f>[87]Series!$C205</f>
        <v>3.4697760497181298E-5</v>
      </c>
      <c r="CK100" s="4">
        <f>[88]Series!$C205</f>
        <v>3.7413596068446604E-5</v>
      </c>
      <c r="CL100" s="4">
        <f>[89]Series!$C205</f>
        <v>3.733503211076793E-5</v>
      </c>
      <c r="CM100" s="4">
        <f>[90]Series!$C205</f>
        <v>3.721999081208892E-5</v>
      </c>
      <c r="CN100" s="4">
        <f>[91]Series!$C205</f>
        <v>3.7180824537610586E-5</v>
      </c>
      <c r="CO100" s="4">
        <f>[92]Series!$C205</f>
        <v>3.5377643501627009E-5</v>
      </c>
      <c r="CP100" s="4">
        <f>[93]Series!$C205</f>
        <v>3.4952749619094744E-5</v>
      </c>
      <c r="CQ100" s="4">
        <f>[94]Series!$C205</f>
        <v>3.4643223868790246E-5</v>
      </c>
      <c r="CR100" s="4">
        <f>[95]Series!$C205</f>
        <v>3.4428693960934076E-5</v>
      </c>
      <c r="CS100" s="4">
        <f>[96]Series!$C205</f>
        <v>3.4458321556353411E-5</v>
      </c>
      <c r="CT100">
        <f>[97]Series!$C205</f>
        <v>3.7095437699747597E-5</v>
      </c>
      <c r="CU100" s="4">
        <f>[98]Series!$C205</f>
        <v>3.7065652128304053E-5</v>
      </c>
      <c r="CV100" s="4">
        <f>[99]Series!$C205</f>
        <v>3.7053539703198025E-5</v>
      </c>
      <c r="CW100" s="4">
        <f>[100]Series!$C205</f>
        <v>3.6992247929279328E-5</v>
      </c>
      <c r="CX100" s="4">
        <f>[101]Series!$C205</f>
        <v>3.697343603260782E-5</v>
      </c>
      <c r="CY100" s="4">
        <f>[102]Series!$C205</f>
        <v>3.7142558287017539E-5</v>
      </c>
      <c r="CZ100" s="4">
        <f>[103]Series!$C205</f>
        <v>3.7117938794137593E-5</v>
      </c>
      <c r="DA100" s="4">
        <f>[104]Series!$C205</f>
        <v>3.7123669885601908E-5</v>
      </c>
      <c r="DB100" s="4">
        <f>[105]Series!$C205</f>
        <v>3.7177342442819388E-5</v>
      </c>
      <c r="DC100" s="4">
        <f>[106]Series!$C205</f>
        <v>3.7069409331246321E-5</v>
      </c>
      <c r="DD100" s="4">
        <f>[107]Series!$C205</f>
        <v>3.699138690150721E-5</v>
      </c>
      <c r="DE100" s="4">
        <f>[108]Series!$C205</f>
        <v>3.6996643506746665E-5</v>
      </c>
      <c r="DF100">
        <f>[109]Series!$C205</f>
        <v>3.6915566661803609E-5</v>
      </c>
      <c r="DG100" s="4">
        <f>[110]Series!$C205</f>
        <v>3.6915566661803609E-5</v>
      </c>
      <c r="DH100" s="4">
        <f>[111]Series!$C205</f>
        <v>3.6915566661803609E-5</v>
      </c>
      <c r="DI100" s="4">
        <f>[112]Series!$C205</f>
        <v>3.6915566661803609E-5</v>
      </c>
      <c r="DJ100" s="4">
        <f>[113]Series!$C205</f>
        <v>3.6915566661803609E-5</v>
      </c>
      <c r="DK100" s="4">
        <f>[114]Series!$C205</f>
        <v>3.6915566661803609E-5</v>
      </c>
      <c r="DL100" s="4">
        <f>[115]Series!$C205</f>
        <v>3.6915566661803609E-5</v>
      </c>
      <c r="DM100" s="4">
        <f>[116]Series!$C205</f>
        <v>3.6915566661803609E-5</v>
      </c>
      <c r="DN100" s="4">
        <f>[117]Series!$C205</f>
        <v>3.6915566661803609E-5</v>
      </c>
      <c r="DO100" s="4">
        <f>[118]Series!$C205</f>
        <v>3.6915566661803609E-5</v>
      </c>
      <c r="DP100" s="4">
        <f>[119]Series!$C205</f>
        <v>3.6915566661803609E-5</v>
      </c>
      <c r="DQ100" s="4">
        <f>[120]Series!$C205</f>
        <v>3.6915566661803609E-5</v>
      </c>
      <c r="DR100">
        <f>[121]Series!$C205</f>
        <v>3.6915566661803609E-5</v>
      </c>
      <c r="DS100" s="4">
        <f>[122]Series!$C205</f>
        <v>3.6915566661803609E-5</v>
      </c>
      <c r="DT100" s="4">
        <f>[123]Series!$C205</f>
        <v>3.6915566661803609E-5</v>
      </c>
      <c r="DU100" s="4">
        <f>[124]Series!$C205</f>
        <v>3.6915566661803609E-5</v>
      </c>
      <c r="DV100" s="4">
        <f>[125]Series!$C205</f>
        <v>3.6915566661803609E-5</v>
      </c>
      <c r="DW100" s="4">
        <f>[114]Series!$C205</f>
        <v>3.6915566661803609E-5</v>
      </c>
      <c r="DX100" s="4">
        <f>[115]Series!$C205</f>
        <v>3.6915566661803609E-5</v>
      </c>
      <c r="DY100" s="4">
        <f>[116]Series!$C205</f>
        <v>3.6915566661803609E-5</v>
      </c>
      <c r="DZ100" s="4">
        <f>[126]Series!$C205</f>
        <v>3.6915566661803609E-5</v>
      </c>
      <c r="EA100" s="4">
        <f>[127]Series!$C205</f>
        <v>3.6915566661803609E-5</v>
      </c>
      <c r="EB100" s="4">
        <f>[128]Series!$C205</f>
        <v>3.6915566661803609E-5</v>
      </c>
      <c r="EC100" s="4">
        <f>[129]Series!$C205</f>
        <v>3.6915566661803609E-5</v>
      </c>
      <c r="ED100">
        <f>[130]Series!$C205</f>
        <v>3.6915566661803609E-5</v>
      </c>
      <c r="EE100" s="4">
        <f>[131]Series!$C205</f>
        <v>3.6915566661803609E-5</v>
      </c>
      <c r="EF100" s="4">
        <f>[132]Series!$C205</f>
        <v>3.6915566661803609E-5</v>
      </c>
      <c r="EG100" s="4">
        <f>[133]Series!$C205</f>
        <v>3.6915566661803609E-5</v>
      </c>
      <c r="EH100" s="4">
        <f>[134]Series!$C205</f>
        <v>3.6915566661803609E-5</v>
      </c>
      <c r="EI100" s="4">
        <f>[135]Series!$C205</f>
        <v>3.6915566661803609E-5</v>
      </c>
      <c r="EJ100" s="4">
        <f>[136]Series!$C205</f>
        <v>3.6915566661803609E-5</v>
      </c>
      <c r="EK100" s="4">
        <f>[137]Series!$C205</f>
        <v>3.6915566661803609E-5</v>
      </c>
      <c r="EL100" s="4">
        <f>[138]Series!$C205</f>
        <v>3.6915566661803609E-5</v>
      </c>
      <c r="EM100" s="4">
        <f>[139]Series!$C205</f>
        <v>3.6915566661803609E-5</v>
      </c>
      <c r="EN100" s="4">
        <f>[140]Series!$C205</f>
        <v>3.6915566661803609E-5</v>
      </c>
      <c r="EO100" s="4">
        <f>[141]Series!$C205</f>
        <v>3.6915566661803609E-5</v>
      </c>
    </row>
    <row r="101" spans="1:158" x14ac:dyDescent="0.3">
      <c r="A101" s="1">
        <v>42461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>
        <f>[85]Series!$C206</f>
        <v>3.4575729076630692E-5</v>
      </c>
      <c r="CI101" s="4">
        <f>[86]Series!$C206</f>
        <v>3.448907973782456E-5</v>
      </c>
      <c r="CJ101" s="4">
        <f>[87]Series!$C206</f>
        <v>3.4727795032043557E-5</v>
      </c>
      <c r="CK101" s="4">
        <f>[88]Series!$C206</f>
        <v>3.5980815185917132E-5</v>
      </c>
      <c r="CL101" s="4">
        <f>[89]Series!$C206</f>
        <v>3.6991693065202653E-5</v>
      </c>
      <c r="CM101" s="4">
        <f>[90]Series!$C206</f>
        <v>3.6877840693392051E-5</v>
      </c>
      <c r="CN101" s="4">
        <f>[91]Series!$C206</f>
        <v>3.6802658106419591E-5</v>
      </c>
      <c r="CO101" s="4">
        <f>[92]Series!$C206</f>
        <v>3.5391502527310794E-5</v>
      </c>
      <c r="CP101" s="4">
        <f>[93]Series!$C206</f>
        <v>3.4780233857748876E-5</v>
      </c>
      <c r="CQ101" s="4">
        <f>[94]Series!$C206</f>
        <v>3.4447625882068724E-5</v>
      </c>
      <c r="CR101" s="4">
        <f>[95]Series!$C206</f>
        <v>3.428486535884651E-5</v>
      </c>
      <c r="CS101" s="4">
        <f>[96]Series!$C206</f>
        <v>3.4235671081379092E-5</v>
      </c>
      <c r="CT101">
        <f>[97]Series!$C206</f>
        <v>3.6101540176346848E-5</v>
      </c>
      <c r="CU101" s="4">
        <f>[98]Series!$C206</f>
        <v>3.6062371261140322E-5</v>
      </c>
      <c r="CV101" s="4">
        <f>[99]Series!$C206</f>
        <v>3.6039532785894164E-5</v>
      </c>
      <c r="CW101" s="4">
        <f>[100]Series!$C206</f>
        <v>3.595712392690103E-5</v>
      </c>
      <c r="CX101" s="4">
        <f>[101]Series!$C206</f>
        <v>3.5935479076349447E-5</v>
      </c>
      <c r="CY101" s="4">
        <f>[102]Series!$C206</f>
        <v>3.61591008692371E-5</v>
      </c>
      <c r="CZ101" s="4">
        <f>[103]Series!$C206</f>
        <v>3.6172974539425671E-5</v>
      </c>
      <c r="DA101" s="4">
        <f>[104]Series!$C206</f>
        <v>3.6177886739874714E-5</v>
      </c>
      <c r="DB101" s="4">
        <f>[105]Series!$C206</f>
        <v>3.6454167940193057E-5</v>
      </c>
      <c r="DC101" s="4">
        <f>[106]Series!$C206</f>
        <v>3.6428576317850631E-5</v>
      </c>
      <c r="DD101" s="4">
        <f>[107]Series!$C206</f>
        <v>3.6368921159824296E-5</v>
      </c>
      <c r="DE101" s="4">
        <f>[108]Series!$C206</f>
        <v>3.6404153822944202E-5</v>
      </c>
      <c r="DF101">
        <f>[109]Series!$C206</f>
        <v>3.7191512121913131E-5</v>
      </c>
      <c r="DG101" s="4">
        <f>[110]Series!$C206</f>
        <v>3.7191512121913131E-5</v>
      </c>
      <c r="DH101" s="4">
        <f>[111]Series!$C206</f>
        <v>3.7191512121913131E-5</v>
      </c>
      <c r="DI101" s="4">
        <f>[112]Series!$C206</f>
        <v>3.7191512121913131E-5</v>
      </c>
      <c r="DJ101" s="4">
        <f>[113]Series!$C206</f>
        <v>3.7191512121913131E-5</v>
      </c>
      <c r="DK101" s="4">
        <f>[114]Series!$C206</f>
        <v>3.7191512121913131E-5</v>
      </c>
      <c r="DL101" s="4">
        <f>[115]Series!$C206</f>
        <v>3.7191512121913131E-5</v>
      </c>
      <c r="DM101" s="4">
        <f>[116]Series!$C206</f>
        <v>3.7191512121913131E-5</v>
      </c>
      <c r="DN101" s="4">
        <f>[117]Series!$C206</f>
        <v>3.7191512121913131E-5</v>
      </c>
      <c r="DO101" s="4">
        <f>[118]Series!$C206</f>
        <v>3.7191512121913131E-5</v>
      </c>
      <c r="DP101" s="4">
        <f>[119]Series!$C206</f>
        <v>3.7191512121913131E-5</v>
      </c>
      <c r="DQ101" s="4">
        <f>[120]Series!$C206</f>
        <v>3.7191512121913131E-5</v>
      </c>
      <c r="DR101">
        <f>[121]Series!$C206</f>
        <v>3.7191512121913131E-5</v>
      </c>
      <c r="DS101" s="4">
        <f>[122]Series!$C206</f>
        <v>3.7191512121913131E-5</v>
      </c>
      <c r="DT101" s="4">
        <f>[123]Series!$C206</f>
        <v>3.7191512121913131E-5</v>
      </c>
      <c r="DU101" s="4">
        <f>[124]Series!$C206</f>
        <v>3.7191512121913131E-5</v>
      </c>
      <c r="DV101" s="4">
        <f>[125]Series!$C206</f>
        <v>3.7191512121913131E-5</v>
      </c>
      <c r="DW101" s="4">
        <f>[114]Series!$C206</f>
        <v>3.7191512121913131E-5</v>
      </c>
      <c r="DX101" s="4">
        <f>[115]Series!$C206</f>
        <v>3.7191512121913131E-5</v>
      </c>
      <c r="DY101" s="4">
        <f>[116]Series!$C206</f>
        <v>3.7191512121913131E-5</v>
      </c>
      <c r="DZ101" s="4">
        <f>[126]Series!$C206</f>
        <v>3.7191512121913131E-5</v>
      </c>
      <c r="EA101" s="4">
        <f>[127]Series!$C206</f>
        <v>3.7191512121913131E-5</v>
      </c>
      <c r="EB101" s="4">
        <f>[128]Series!$C206</f>
        <v>3.7191512121913131E-5</v>
      </c>
      <c r="EC101" s="4">
        <f>[129]Series!$C206</f>
        <v>3.7191512121913131E-5</v>
      </c>
      <c r="ED101">
        <f>[130]Series!$C206</f>
        <v>3.7191512121913131E-5</v>
      </c>
      <c r="EE101" s="4">
        <f>[131]Series!$C206</f>
        <v>3.7191512121913131E-5</v>
      </c>
      <c r="EF101" s="4">
        <f>[132]Series!$C206</f>
        <v>3.7191512121913131E-5</v>
      </c>
      <c r="EG101" s="4">
        <f>[133]Series!$C206</f>
        <v>3.7191512121913131E-5</v>
      </c>
      <c r="EH101" s="4">
        <f>[134]Series!$C206</f>
        <v>3.7191512121913131E-5</v>
      </c>
      <c r="EI101" s="4">
        <f>[135]Series!$C206</f>
        <v>3.7191512121913131E-5</v>
      </c>
      <c r="EJ101" s="4">
        <f>[136]Series!$C206</f>
        <v>3.7191512121913131E-5</v>
      </c>
      <c r="EK101" s="4">
        <f>[137]Series!$C206</f>
        <v>3.7191512121913131E-5</v>
      </c>
      <c r="EL101" s="4">
        <f>[138]Series!$C206</f>
        <v>3.7191512121913131E-5</v>
      </c>
      <c r="EM101" s="4">
        <f>[139]Series!$C206</f>
        <v>3.7191512121913131E-5</v>
      </c>
      <c r="EN101" s="4">
        <f>[140]Series!$C206</f>
        <v>3.7191512121913131E-5</v>
      </c>
      <c r="EO101" s="4">
        <f>[141]Series!$C206</f>
        <v>3.7191512121913131E-5</v>
      </c>
    </row>
    <row r="102" spans="1:158" x14ac:dyDescent="0.3">
      <c r="A102" s="1">
        <v>42491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>
        <f>[85]Series!$C207</f>
        <v>3.4295663295004916E-5</v>
      </c>
      <c r="CI102" s="4">
        <f>[86]Series!$C207</f>
        <v>3.4217083531431739E-5</v>
      </c>
      <c r="CJ102" s="4">
        <f>[87]Series!$C207</f>
        <v>3.4384204274613238E-5</v>
      </c>
      <c r="CK102" s="4">
        <f>[88]Series!$C207</f>
        <v>3.6156542670848102E-5</v>
      </c>
      <c r="CL102" s="4">
        <f>[89]Series!$C207</f>
        <v>3.6686746184620299E-5</v>
      </c>
      <c r="CM102" s="4">
        <f>[90]Series!$C207</f>
        <v>3.5431351090450183E-5</v>
      </c>
      <c r="CN102" s="4">
        <f>[91]Series!$C207</f>
        <v>3.530997104022222E-5</v>
      </c>
      <c r="CO102" s="4">
        <f>[92]Series!$C207</f>
        <v>3.4824611037744813E-5</v>
      </c>
      <c r="CP102" s="4">
        <f>[93]Series!$C207</f>
        <v>3.4217528949945057E-5</v>
      </c>
      <c r="CQ102" s="4">
        <f>[94]Series!$C207</f>
        <v>3.380308726299778E-5</v>
      </c>
      <c r="CR102" s="4">
        <f>[95]Series!$C207</f>
        <v>3.3517409789142653E-5</v>
      </c>
      <c r="CS102" s="4">
        <f>[96]Series!$C207</f>
        <v>3.3400173914109248E-5</v>
      </c>
      <c r="CT102">
        <f>[97]Series!$C207</f>
        <v>3.4859008810219582E-5</v>
      </c>
      <c r="CU102" s="4">
        <f>[98]Series!$C207</f>
        <v>3.4784552495975495E-5</v>
      </c>
      <c r="CV102" s="4">
        <f>[99]Series!$C207</f>
        <v>3.4747325027687535E-5</v>
      </c>
      <c r="CW102" s="4">
        <f>[100]Series!$C207</f>
        <v>3.4633619029661906E-5</v>
      </c>
      <c r="CX102" s="4">
        <f>[101]Series!$C207</f>
        <v>3.4593079732493047E-5</v>
      </c>
      <c r="CY102" s="4">
        <f>[102]Series!$C207</f>
        <v>3.4886095700779493E-5</v>
      </c>
      <c r="CZ102" s="4">
        <f>[103]Series!$C207</f>
        <v>3.4919668518566638E-5</v>
      </c>
      <c r="DA102" s="4">
        <f>[104]Series!$C207</f>
        <v>3.4893917143453752E-5</v>
      </c>
      <c r="DB102" s="4">
        <f>[105]Series!$C207</f>
        <v>3.508674955794142E-5</v>
      </c>
      <c r="DC102" s="4">
        <f>[106]Series!$C207</f>
        <v>3.5003743883502414E-5</v>
      </c>
      <c r="DD102" s="4">
        <f>[107]Series!$C207</f>
        <v>3.4972222200610671E-5</v>
      </c>
      <c r="DE102" s="4">
        <f>[108]Series!$C207</f>
        <v>3.5056976614920394E-5</v>
      </c>
      <c r="DF102">
        <f>[109]Series!$C207</f>
        <v>3.5960441233742781E-5</v>
      </c>
      <c r="DG102" s="4">
        <f>[110]Series!$C207</f>
        <v>3.5960441233742781E-5</v>
      </c>
      <c r="DH102" s="4">
        <f>[111]Series!$C207</f>
        <v>3.5960441233742781E-5</v>
      </c>
      <c r="DI102" s="4">
        <f>[112]Series!$C207</f>
        <v>3.5960441233742781E-5</v>
      </c>
      <c r="DJ102" s="4">
        <f>[113]Series!$C207</f>
        <v>3.5960441233742781E-5</v>
      </c>
      <c r="DK102" s="4">
        <f>[114]Series!$C207</f>
        <v>3.5960441233742781E-5</v>
      </c>
      <c r="DL102" s="4">
        <f>[115]Series!$C207</f>
        <v>3.5960441233742781E-5</v>
      </c>
      <c r="DM102" s="4">
        <f>[116]Series!$C207</f>
        <v>3.5960441233742781E-5</v>
      </c>
      <c r="DN102" s="4">
        <f>[117]Series!$C207</f>
        <v>3.5960441233742781E-5</v>
      </c>
      <c r="DO102" s="4">
        <f>[118]Series!$C207</f>
        <v>3.5960441233742781E-5</v>
      </c>
      <c r="DP102" s="4">
        <f>[119]Series!$C207</f>
        <v>3.5960441233742781E-5</v>
      </c>
      <c r="DQ102" s="4">
        <f>[120]Series!$C207</f>
        <v>3.5960441233742781E-5</v>
      </c>
      <c r="DR102">
        <f>[121]Series!$C207</f>
        <v>3.5960441233742781E-5</v>
      </c>
      <c r="DS102" s="4">
        <f>[122]Series!$C207</f>
        <v>3.5960441233742781E-5</v>
      </c>
      <c r="DT102" s="4">
        <f>[123]Series!$C207</f>
        <v>3.5960441233742781E-5</v>
      </c>
      <c r="DU102" s="4">
        <f>[124]Series!$C207</f>
        <v>3.5960441233742781E-5</v>
      </c>
      <c r="DV102" s="4">
        <f>[125]Series!$C207</f>
        <v>3.5960441233742781E-5</v>
      </c>
      <c r="DW102" s="4">
        <f>[114]Series!$C207</f>
        <v>3.5960441233742781E-5</v>
      </c>
      <c r="DX102" s="4">
        <f>[115]Series!$C207</f>
        <v>3.5960441233742781E-5</v>
      </c>
      <c r="DY102" s="4">
        <f>[116]Series!$C207</f>
        <v>3.5960441233742781E-5</v>
      </c>
      <c r="DZ102" s="4">
        <f>[126]Series!$C207</f>
        <v>3.5960441233742781E-5</v>
      </c>
      <c r="EA102" s="4">
        <f>[127]Series!$C207</f>
        <v>3.5960441233742781E-5</v>
      </c>
      <c r="EB102" s="4">
        <f>[128]Series!$C207</f>
        <v>3.5960441233742781E-5</v>
      </c>
      <c r="EC102" s="4">
        <f>[129]Series!$C207</f>
        <v>3.5960441233742781E-5</v>
      </c>
      <c r="ED102">
        <f>[130]Series!$C207</f>
        <v>3.5960441233742781E-5</v>
      </c>
      <c r="EE102" s="4">
        <f>[131]Series!$C207</f>
        <v>3.5960441233742781E-5</v>
      </c>
      <c r="EF102" s="4">
        <f>[132]Series!$C207</f>
        <v>3.5960441233742781E-5</v>
      </c>
      <c r="EG102" s="4">
        <f>[133]Series!$C207</f>
        <v>3.5960441233742781E-5</v>
      </c>
      <c r="EH102" s="4">
        <f>[134]Series!$C207</f>
        <v>3.5960441233742781E-5</v>
      </c>
      <c r="EI102" s="4">
        <f>[135]Series!$C207</f>
        <v>3.5960441233742781E-5</v>
      </c>
      <c r="EJ102" s="4">
        <f>[136]Series!$C207</f>
        <v>3.5960441233742781E-5</v>
      </c>
      <c r="EK102" s="4">
        <f>[137]Series!$C207</f>
        <v>3.5960441233742781E-5</v>
      </c>
      <c r="EL102" s="4">
        <f>[138]Series!$C207</f>
        <v>3.5960441233742781E-5</v>
      </c>
      <c r="EM102" s="4">
        <f>[139]Series!$C207</f>
        <v>3.5960441233742781E-5</v>
      </c>
      <c r="EN102" s="4">
        <f>[140]Series!$C207</f>
        <v>3.5960441233742781E-5</v>
      </c>
      <c r="EO102" s="4">
        <f>[141]Series!$C207</f>
        <v>3.5960441233742781E-5</v>
      </c>
    </row>
    <row r="103" spans="1:158" x14ac:dyDescent="0.3">
      <c r="A103" s="1">
        <v>42522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>
        <f>[85]Series!$C208</f>
        <v>3.4193803002323682E-5</v>
      </c>
      <c r="CI103" s="4">
        <f>[86]Series!$C208</f>
        <v>3.4126348183941394E-5</v>
      </c>
      <c r="CJ103" s="4">
        <f>[87]Series!$C208</f>
        <v>3.4302006184264375E-5</v>
      </c>
      <c r="CK103" s="4">
        <f>[88]Series!$C208</f>
        <v>3.5638016123607373E-5</v>
      </c>
      <c r="CL103" s="4">
        <f>[89]Series!$C208</f>
        <v>3.6341944316456875E-5</v>
      </c>
      <c r="CM103" s="4">
        <f>[90]Series!$C208</f>
        <v>3.5661113232553863E-5</v>
      </c>
      <c r="CN103" s="4">
        <f>[91]Series!$C208</f>
        <v>3.5984927431725458E-5</v>
      </c>
      <c r="CO103" s="4">
        <f>[92]Series!$C208</f>
        <v>3.5339376306847243E-5</v>
      </c>
      <c r="CP103" s="4">
        <f>[93]Series!$C208</f>
        <v>3.479463268023989E-5</v>
      </c>
      <c r="CQ103" s="4">
        <f>[94]Series!$C208</f>
        <v>3.4353712402024926E-5</v>
      </c>
      <c r="CR103" s="4">
        <f>[95]Series!$C208</f>
        <v>3.4024378924860949E-5</v>
      </c>
      <c r="CS103" s="4">
        <f>[96]Series!$C208</f>
        <v>3.3895092429214632E-5</v>
      </c>
      <c r="CT103">
        <f>[97]Series!$C208</f>
        <v>3.576873710765581E-5</v>
      </c>
      <c r="CU103" s="4">
        <f>[98]Series!$C208</f>
        <v>3.5670833368054844E-5</v>
      </c>
      <c r="CV103" s="4">
        <f>[99]Series!$C208</f>
        <v>3.5615414964149506E-5</v>
      </c>
      <c r="CW103" s="4">
        <f>[100]Series!$C208</f>
        <v>3.5494968257805242E-5</v>
      </c>
      <c r="CX103" s="4">
        <f>[101]Series!$C208</f>
        <v>3.5429868209198588E-5</v>
      </c>
      <c r="CY103" s="4">
        <f>[102]Series!$C208</f>
        <v>3.5733360846784187E-5</v>
      </c>
      <c r="CZ103" s="4">
        <f>[103]Series!$C208</f>
        <v>3.5731009989855257E-5</v>
      </c>
      <c r="DA103" s="4">
        <f>[104]Series!$C208</f>
        <v>3.5689178228830054E-5</v>
      </c>
      <c r="DB103" s="4">
        <f>[105]Series!$C208</f>
        <v>3.5737709230916326E-5</v>
      </c>
      <c r="DC103" s="4">
        <f>[106]Series!$C208</f>
        <v>3.5572691522754272E-5</v>
      </c>
      <c r="DD103" s="4">
        <f>[107]Series!$C208</f>
        <v>3.5529786158754569E-5</v>
      </c>
      <c r="DE103" s="4">
        <f>[108]Series!$C208</f>
        <v>3.5617339802519396E-5</v>
      </c>
      <c r="DF103">
        <f>[109]Series!$C208</f>
        <v>3.7725674099027942E-5</v>
      </c>
      <c r="DG103" s="4">
        <f>[110]Series!$C208</f>
        <v>3.7725674099027942E-5</v>
      </c>
      <c r="DH103" s="4">
        <f>[111]Series!$C208</f>
        <v>3.7725674099027942E-5</v>
      </c>
      <c r="DI103" s="4">
        <f>[112]Series!$C208</f>
        <v>3.7725674099027942E-5</v>
      </c>
      <c r="DJ103" s="4">
        <f>[113]Series!$C208</f>
        <v>3.7725674099027942E-5</v>
      </c>
      <c r="DK103" s="4">
        <f>[114]Series!$C208</f>
        <v>3.7725674099027942E-5</v>
      </c>
      <c r="DL103" s="4">
        <f>[115]Series!$C208</f>
        <v>3.7725674099027942E-5</v>
      </c>
      <c r="DM103" s="4">
        <f>[116]Series!$C208</f>
        <v>3.7725674099027942E-5</v>
      </c>
      <c r="DN103" s="4">
        <f>[117]Series!$C208</f>
        <v>3.7725674099027942E-5</v>
      </c>
      <c r="DO103" s="4">
        <f>[118]Series!$C208</f>
        <v>3.7725674099027942E-5</v>
      </c>
      <c r="DP103" s="4">
        <f>[119]Series!$C208</f>
        <v>3.7725674099027942E-5</v>
      </c>
      <c r="DQ103" s="4">
        <f>[120]Series!$C208</f>
        <v>3.7725674099027942E-5</v>
      </c>
      <c r="DR103">
        <f>[121]Series!$C208</f>
        <v>3.7725674099027942E-5</v>
      </c>
      <c r="DS103" s="4">
        <f>[122]Series!$C208</f>
        <v>3.7725674099027942E-5</v>
      </c>
      <c r="DT103" s="4">
        <f>[123]Series!$C208</f>
        <v>3.7725674099027942E-5</v>
      </c>
      <c r="DU103" s="4">
        <f>[124]Series!$C208</f>
        <v>3.7725674099027942E-5</v>
      </c>
      <c r="DV103" s="4">
        <f>[125]Series!$C208</f>
        <v>3.7725674099027942E-5</v>
      </c>
      <c r="DW103" s="4">
        <f>[114]Series!$C208</f>
        <v>3.7725674099027942E-5</v>
      </c>
      <c r="DX103" s="4">
        <f>[115]Series!$C208</f>
        <v>3.7725674099027942E-5</v>
      </c>
      <c r="DY103" s="4">
        <f>[116]Series!$C208</f>
        <v>3.7725674099027942E-5</v>
      </c>
      <c r="DZ103" s="4">
        <f>[126]Series!$C208</f>
        <v>3.7725674099027942E-5</v>
      </c>
      <c r="EA103" s="4">
        <f>[127]Series!$C208</f>
        <v>3.7725674099027942E-5</v>
      </c>
      <c r="EB103" s="4">
        <f>[128]Series!$C208</f>
        <v>3.7725674099027942E-5</v>
      </c>
      <c r="EC103" s="4">
        <f>[129]Series!$C208</f>
        <v>3.7725674099027942E-5</v>
      </c>
      <c r="ED103">
        <f>[130]Series!$C208</f>
        <v>3.7725674099027942E-5</v>
      </c>
      <c r="EE103" s="4">
        <f>[131]Series!$C208</f>
        <v>3.7725674099027942E-5</v>
      </c>
      <c r="EF103" s="4">
        <f>[132]Series!$C208</f>
        <v>3.7725674099027942E-5</v>
      </c>
      <c r="EG103" s="4">
        <f>[133]Series!$C208</f>
        <v>3.7725674099027942E-5</v>
      </c>
      <c r="EH103" s="4">
        <f>[134]Series!$C208</f>
        <v>3.7725674099027942E-5</v>
      </c>
      <c r="EI103" s="4">
        <f>[135]Series!$C208</f>
        <v>3.7725674099027942E-5</v>
      </c>
      <c r="EJ103" s="4">
        <f>[136]Series!$C208</f>
        <v>3.7725674099027942E-5</v>
      </c>
      <c r="EK103" s="4">
        <f>[137]Series!$C208</f>
        <v>3.7725674099027942E-5</v>
      </c>
      <c r="EL103" s="4">
        <f>[138]Series!$C208</f>
        <v>3.7725674099027942E-5</v>
      </c>
      <c r="EM103" s="4">
        <f>[139]Series!$C208</f>
        <v>3.7725674099027942E-5</v>
      </c>
      <c r="EN103" s="4">
        <f>[140]Series!$C208</f>
        <v>3.7725674099027942E-5</v>
      </c>
      <c r="EO103" s="4">
        <f>[141]Series!$C208</f>
        <v>3.7725674099027942E-5</v>
      </c>
    </row>
    <row r="104" spans="1:158" x14ac:dyDescent="0.3">
      <c r="A104" s="1">
        <v>42552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>
        <f>[85]Series!$C209</f>
        <v>3.4669417856143732E-5</v>
      </c>
      <c r="CI104" s="4">
        <f>[86]Series!$C209</f>
        <v>3.4691032261374382E-5</v>
      </c>
      <c r="CJ104" s="4">
        <f>[87]Series!$C209</f>
        <v>3.4867468907581251E-5</v>
      </c>
      <c r="CK104" s="4">
        <f>[88]Series!$C209</f>
        <v>3.6225016052186239E-5</v>
      </c>
      <c r="CL104" s="4">
        <f>[89]Series!$C209</f>
        <v>3.6812014407592089E-5</v>
      </c>
      <c r="CM104" s="4">
        <f>[90]Series!$C209</f>
        <v>3.577105420395638E-5</v>
      </c>
      <c r="CN104" s="4">
        <f>[91]Series!$C209</f>
        <v>3.5896922693793972E-5</v>
      </c>
      <c r="CO104" s="4">
        <f>[92]Series!$C209</f>
        <v>3.7477291567439707E-5</v>
      </c>
      <c r="CP104" s="4">
        <f>[93]Series!$C209</f>
        <v>3.6722960432504819E-5</v>
      </c>
      <c r="CQ104" s="4">
        <f>[94]Series!$C209</f>
        <v>3.6314478157954405E-5</v>
      </c>
      <c r="CR104" s="4">
        <f>[95]Series!$C209</f>
        <v>3.5988777627634718E-5</v>
      </c>
      <c r="CS104" s="4">
        <f>[96]Series!$C209</f>
        <v>3.5950381512150132E-5</v>
      </c>
      <c r="CT104">
        <f>[97]Series!$C209</f>
        <v>3.8501969567413284E-5</v>
      </c>
      <c r="CU104" s="4">
        <f>[98]Series!$C209</f>
        <v>3.8393708097071304E-5</v>
      </c>
      <c r="CV104" s="4">
        <f>[99]Series!$C209</f>
        <v>3.8325728979030917E-5</v>
      </c>
      <c r="CW104" s="4">
        <f>[100]Series!$C209</f>
        <v>3.8213534949855533E-5</v>
      </c>
      <c r="CX104" s="4">
        <f>[101]Series!$C209</f>
        <v>3.8141298333990114E-5</v>
      </c>
      <c r="CY104" s="4">
        <f>[102]Series!$C209</f>
        <v>3.850637064274325E-5</v>
      </c>
      <c r="CZ104" s="4">
        <f>[103]Series!$C209</f>
        <v>3.8466761056861148E-5</v>
      </c>
      <c r="DA104" s="4">
        <f>[104]Series!$C209</f>
        <v>3.8446706592569588E-5</v>
      </c>
      <c r="DB104" s="4">
        <f>[105]Series!$C209</f>
        <v>3.8608367976257802E-5</v>
      </c>
      <c r="DC104" s="4">
        <f>[106]Series!$C209</f>
        <v>3.8414158731095279E-5</v>
      </c>
      <c r="DD104" s="4">
        <f>[107]Series!$C209</f>
        <v>3.8272767346461487E-5</v>
      </c>
      <c r="DE104" s="4">
        <f>[108]Series!$C209</f>
        <v>3.8356511079904949E-5</v>
      </c>
      <c r="DF104">
        <f>[109]Series!$C209</f>
        <v>3.7270933581378749E-5</v>
      </c>
      <c r="DG104" s="4">
        <f>[110]Series!$C209</f>
        <v>3.7270933581378749E-5</v>
      </c>
      <c r="DH104" s="4">
        <f>[111]Series!$C209</f>
        <v>3.7270933581378749E-5</v>
      </c>
      <c r="DI104" s="4">
        <f>[112]Series!$C209</f>
        <v>3.7270933581378749E-5</v>
      </c>
      <c r="DJ104" s="4">
        <f>[113]Series!$C209</f>
        <v>3.7270933581378749E-5</v>
      </c>
      <c r="DK104" s="4">
        <f>[114]Series!$C209</f>
        <v>3.7270933581378749E-5</v>
      </c>
      <c r="DL104" s="4">
        <f>[115]Series!$C209</f>
        <v>3.7270933581378749E-5</v>
      </c>
      <c r="DM104" s="4">
        <f>[116]Series!$C209</f>
        <v>3.7270933581378749E-5</v>
      </c>
      <c r="DN104" s="4">
        <f>[117]Series!$C209</f>
        <v>3.7270933581378749E-5</v>
      </c>
      <c r="DO104" s="4">
        <f>[118]Series!$C209</f>
        <v>3.7270933581378749E-5</v>
      </c>
      <c r="DP104" s="4">
        <f>[119]Series!$C209</f>
        <v>3.7270933581378749E-5</v>
      </c>
      <c r="DQ104" s="4">
        <f>[120]Series!$C209</f>
        <v>3.7270933581378749E-5</v>
      </c>
      <c r="DR104">
        <f>[121]Series!$C209</f>
        <v>3.7270933581378749E-5</v>
      </c>
      <c r="DS104" s="4">
        <f>[122]Series!$C209</f>
        <v>3.7270933581378749E-5</v>
      </c>
      <c r="DT104" s="4">
        <f>[123]Series!$C209</f>
        <v>3.7270933581378749E-5</v>
      </c>
      <c r="DU104" s="4">
        <f>[124]Series!$C209</f>
        <v>3.7270933581378749E-5</v>
      </c>
      <c r="DV104" s="4">
        <f>[125]Series!$C209</f>
        <v>3.7270933581378749E-5</v>
      </c>
      <c r="DW104" s="4">
        <f>[114]Series!$C209</f>
        <v>3.7270933581378749E-5</v>
      </c>
      <c r="DX104" s="4">
        <f>[115]Series!$C209</f>
        <v>3.7270933581378749E-5</v>
      </c>
      <c r="DY104" s="4">
        <f>[116]Series!$C209</f>
        <v>3.7270933581378749E-5</v>
      </c>
      <c r="DZ104" s="4">
        <f>[126]Series!$C209</f>
        <v>3.7270933581378749E-5</v>
      </c>
      <c r="EA104" s="4">
        <f>[127]Series!$C209</f>
        <v>3.7270933581378749E-5</v>
      </c>
      <c r="EB104" s="4">
        <f>[128]Series!$C209</f>
        <v>3.7270933581378749E-5</v>
      </c>
      <c r="EC104" s="4">
        <f>[129]Series!$C209</f>
        <v>3.7270933581378749E-5</v>
      </c>
      <c r="ED104">
        <f>[130]Series!$C209</f>
        <v>3.7270933581378749E-5</v>
      </c>
      <c r="EE104" s="4">
        <f>[131]Series!$C209</f>
        <v>3.7270933581378749E-5</v>
      </c>
      <c r="EF104" s="4">
        <f>[132]Series!$C209</f>
        <v>3.7270933581378749E-5</v>
      </c>
      <c r="EG104" s="4">
        <f>[133]Series!$C209</f>
        <v>3.7270933581378749E-5</v>
      </c>
      <c r="EH104" s="4">
        <f>[134]Series!$C209</f>
        <v>3.7270933581378749E-5</v>
      </c>
      <c r="EI104" s="4">
        <f>[135]Series!$C209</f>
        <v>3.7270933581378749E-5</v>
      </c>
      <c r="EJ104" s="4">
        <f>[136]Series!$C209</f>
        <v>3.7270933581378749E-5</v>
      </c>
      <c r="EK104" s="4">
        <f>[137]Series!$C209</f>
        <v>3.7270933581378749E-5</v>
      </c>
      <c r="EL104" s="4">
        <f>[138]Series!$C209</f>
        <v>3.7270933581378749E-5</v>
      </c>
      <c r="EM104" s="4">
        <f>[139]Series!$C209</f>
        <v>3.7270933581378749E-5</v>
      </c>
      <c r="EN104" s="4">
        <f>[140]Series!$C209</f>
        <v>3.7270933581378749E-5</v>
      </c>
      <c r="EO104" s="4">
        <f>[141]Series!$C209</f>
        <v>3.7270933581378749E-5</v>
      </c>
    </row>
    <row r="105" spans="1:158" x14ac:dyDescent="0.3">
      <c r="A105" s="1">
        <v>42583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>
        <f>[85]Series!$C210</f>
        <v>3.3952935219992705E-5</v>
      </c>
      <c r="CI105" s="4">
        <f>[86]Series!$C210</f>
        <v>3.3781823477576873E-5</v>
      </c>
      <c r="CJ105" s="4">
        <f>[87]Series!$C210</f>
        <v>3.3909948611789695E-5</v>
      </c>
      <c r="CK105" s="4">
        <f>[88]Series!$C210</f>
        <v>3.5107957183184772E-5</v>
      </c>
      <c r="CL105" s="4">
        <f>[89]Series!$C210</f>
        <v>3.5739840718300645E-5</v>
      </c>
      <c r="CM105" s="4">
        <f>[90]Series!$C210</f>
        <v>3.4952145756658465E-5</v>
      </c>
      <c r="CN105" s="4">
        <f>[91]Series!$C210</f>
        <v>3.5316442723081034E-5</v>
      </c>
      <c r="CO105" s="4">
        <f>[92]Series!$C210</f>
        <v>3.5896462235997352E-5</v>
      </c>
      <c r="CP105" s="4">
        <f>[93]Series!$C210</f>
        <v>3.8321592994130926E-5</v>
      </c>
      <c r="CQ105" s="4">
        <f>[94]Series!$C210</f>
        <v>3.7762382364877901E-5</v>
      </c>
      <c r="CR105" s="4">
        <f>[95]Series!$C210</f>
        <v>3.7512769456087038E-5</v>
      </c>
      <c r="CS105" s="4">
        <f>[96]Series!$C210</f>
        <v>3.7567383587965334E-5</v>
      </c>
      <c r="CT105">
        <f>[97]Series!$C210</f>
        <v>4.0442050108026971E-5</v>
      </c>
      <c r="CU105" s="4">
        <f>[98]Series!$C210</f>
        <v>4.0301520428720009E-5</v>
      </c>
      <c r="CV105" s="4">
        <f>[99]Series!$C210</f>
        <v>4.0204927126041219E-5</v>
      </c>
      <c r="CW105" s="4">
        <f>[100]Series!$C210</f>
        <v>4.0027242876869544E-5</v>
      </c>
      <c r="CX105" s="4">
        <f>[101]Series!$C210</f>
        <v>3.9933166309206043E-5</v>
      </c>
      <c r="CY105" s="4">
        <f>[102]Series!$C210</f>
        <v>4.0351602986724266E-5</v>
      </c>
      <c r="CZ105" s="4">
        <f>[103]Series!$C210</f>
        <v>4.0335308020679369E-5</v>
      </c>
      <c r="DA105" s="4">
        <f>[104]Series!$C210</f>
        <v>4.0322809623647216E-5</v>
      </c>
      <c r="DB105" s="4">
        <f>[105]Series!$C210</f>
        <v>4.0613605528365811E-5</v>
      </c>
      <c r="DC105" s="4">
        <f>[106]Series!$C210</f>
        <v>4.0404159668609749E-5</v>
      </c>
      <c r="DD105" s="4">
        <f>[107]Series!$C210</f>
        <v>4.0187069635994724E-5</v>
      </c>
      <c r="DE105" s="4">
        <f>[108]Series!$C210</f>
        <v>4.0293104378187343E-5</v>
      </c>
      <c r="DF105">
        <f>[109]Series!$C210</f>
        <v>3.9143227455482279E-5</v>
      </c>
      <c r="DG105" s="4">
        <f>[110]Series!$C210</f>
        <v>3.9143227455482279E-5</v>
      </c>
      <c r="DH105" s="4">
        <f>[111]Series!$C210</f>
        <v>3.9143227455482279E-5</v>
      </c>
      <c r="DI105" s="4">
        <f>[112]Series!$C210</f>
        <v>3.9143227455482279E-5</v>
      </c>
      <c r="DJ105" s="4">
        <f>[113]Series!$C210</f>
        <v>3.9143227455482279E-5</v>
      </c>
      <c r="DK105" s="4">
        <f>[114]Series!$C210</f>
        <v>3.9143227455482279E-5</v>
      </c>
      <c r="DL105" s="4">
        <f>[115]Series!$C210</f>
        <v>3.9143227455482279E-5</v>
      </c>
      <c r="DM105" s="4">
        <f>[116]Series!$C210</f>
        <v>3.9143227455482279E-5</v>
      </c>
      <c r="DN105" s="4">
        <f>[117]Series!$C210</f>
        <v>3.9143227455482279E-5</v>
      </c>
      <c r="DO105" s="4">
        <f>[118]Series!$C210</f>
        <v>3.9143227455482279E-5</v>
      </c>
      <c r="DP105" s="4">
        <f>[119]Series!$C210</f>
        <v>3.9143227455482279E-5</v>
      </c>
      <c r="DQ105" s="4">
        <f>[120]Series!$C210</f>
        <v>3.9143227455482279E-5</v>
      </c>
      <c r="DR105">
        <f>[121]Series!$C210</f>
        <v>3.9143227455482279E-5</v>
      </c>
      <c r="DS105" s="4">
        <f>[122]Series!$C210</f>
        <v>3.9143227455482279E-5</v>
      </c>
      <c r="DT105" s="4">
        <f>[123]Series!$C210</f>
        <v>3.9143227455482279E-5</v>
      </c>
      <c r="DU105" s="4">
        <f>[124]Series!$C210</f>
        <v>3.9143227455482279E-5</v>
      </c>
      <c r="DV105" s="4">
        <f>[125]Series!$C210</f>
        <v>3.9143227455482279E-5</v>
      </c>
      <c r="DW105" s="4">
        <f>[114]Series!$C210</f>
        <v>3.9143227455482279E-5</v>
      </c>
      <c r="DX105" s="4">
        <f>[115]Series!$C210</f>
        <v>3.9143227455482279E-5</v>
      </c>
      <c r="DY105" s="4">
        <f>[116]Series!$C210</f>
        <v>3.9143227455482279E-5</v>
      </c>
      <c r="DZ105" s="4">
        <f>[126]Series!$C210</f>
        <v>3.9143227455482279E-5</v>
      </c>
      <c r="EA105" s="4">
        <f>[127]Series!$C210</f>
        <v>3.9143227455482279E-5</v>
      </c>
      <c r="EB105" s="4">
        <f>[128]Series!$C210</f>
        <v>3.9143227455482279E-5</v>
      </c>
      <c r="EC105" s="4">
        <f>[129]Series!$C210</f>
        <v>3.9143227455482279E-5</v>
      </c>
      <c r="ED105">
        <f>[130]Series!$C210</f>
        <v>3.9143227455482279E-5</v>
      </c>
      <c r="EE105" s="4">
        <f>[131]Series!$C210</f>
        <v>3.9143227455482279E-5</v>
      </c>
      <c r="EF105" s="4">
        <f>[132]Series!$C210</f>
        <v>3.9143227455482279E-5</v>
      </c>
      <c r="EG105" s="4">
        <f>[133]Series!$C210</f>
        <v>3.9143227455482279E-5</v>
      </c>
      <c r="EH105" s="4">
        <f>[134]Series!$C210</f>
        <v>3.9143227455482279E-5</v>
      </c>
      <c r="EI105" s="4">
        <f>[135]Series!$C210</f>
        <v>3.9143227455482279E-5</v>
      </c>
      <c r="EJ105" s="4">
        <f>[136]Series!$C210</f>
        <v>3.9143227455482279E-5</v>
      </c>
      <c r="EK105" s="4">
        <f>[137]Series!$C210</f>
        <v>3.9143227455482279E-5</v>
      </c>
      <c r="EL105" s="4">
        <f>[138]Series!$C210</f>
        <v>3.9143227455482279E-5</v>
      </c>
      <c r="EM105" s="4">
        <f>[139]Series!$C210</f>
        <v>3.9143227455482279E-5</v>
      </c>
      <c r="EN105" s="4">
        <f>[140]Series!$C210</f>
        <v>3.9143227455482279E-5</v>
      </c>
      <c r="EO105" s="4">
        <f>[141]Series!$C210</f>
        <v>3.9143227455482279E-5</v>
      </c>
    </row>
    <row r="106" spans="1:158" x14ac:dyDescent="0.3">
      <c r="A106" s="1">
        <v>42614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>
        <f>[85]Series!$C211</f>
        <v>3.4061749103210843E-5</v>
      </c>
      <c r="CI106" s="4">
        <f>[86]Series!$C211</f>
        <v>3.4037315852305132E-5</v>
      </c>
      <c r="CJ106" s="4">
        <f>[87]Series!$C211</f>
        <v>3.4073150651095389E-5</v>
      </c>
      <c r="CK106" s="4">
        <f>[88]Series!$C211</f>
        <v>3.5203279388040374E-5</v>
      </c>
      <c r="CL106" s="4">
        <f>[89]Series!$C211</f>
        <v>3.576210211649194E-5</v>
      </c>
      <c r="CM106" s="4">
        <f>[90]Series!$C211</f>
        <v>3.4946101129483511E-5</v>
      </c>
      <c r="CN106" s="4">
        <f>[91]Series!$C211</f>
        <v>3.516568798235844E-5</v>
      </c>
      <c r="CO106" s="4">
        <f>[92]Series!$C211</f>
        <v>3.6611320672706981E-5</v>
      </c>
      <c r="CP106" s="4">
        <f>[93]Series!$C211</f>
        <v>3.7526668137856015E-5</v>
      </c>
      <c r="CQ106" s="4">
        <f>[94]Series!$C211</f>
        <v>3.6634224255891148E-5</v>
      </c>
      <c r="CR106" s="4">
        <f>[95]Series!$C211</f>
        <v>3.6323833805876412E-5</v>
      </c>
      <c r="CS106" s="4">
        <f>[96]Series!$C211</f>
        <v>3.6260565626307343E-5</v>
      </c>
      <c r="CT106">
        <f>[97]Series!$C211</f>
        <v>3.8157521704778025E-5</v>
      </c>
      <c r="CU106" s="4">
        <f>[98]Series!$C211</f>
        <v>3.8016470755426458E-5</v>
      </c>
      <c r="CV106" s="4">
        <f>[99]Series!$C211</f>
        <v>3.7937818845592941E-5</v>
      </c>
      <c r="CW106" s="4">
        <f>[100]Series!$C211</f>
        <v>3.7730240071861736E-5</v>
      </c>
      <c r="CX106" s="4">
        <f>[101]Series!$C211</f>
        <v>3.7651283895555551E-5</v>
      </c>
      <c r="CY106" s="4">
        <f>[102]Series!$C211</f>
        <v>3.8145963146721125E-5</v>
      </c>
      <c r="CZ106" s="4">
        <f>[103]Series!$C211</f>
        <v>3.8160882394462173E-5</v>
      </c>
      <c r="DA106" s="4">
        <f>[104]Series!$C211</f>
        <v>3.8141222854575803E-5</v>
      </c>
      <c r="DB106" s="4">
        <f>[105]Series!$C211</f>
        <v>3.8504277473537625E-5</v>
      </c>
      <c r="DC106" s="4">
        <f>[106]Series!$C211</f>
        <v>3.8338621364080026E-5</v>
      </c>
      <c r="DD106" s="4">
        <f>[107]Series!$C211</f>
        <v>3.8160947655572802E-5</v>
      </c>
      <c r="DE106" s="4">
        <f>[108]Series!$C211</f>
        <v>3.8303995078779008E-5</v>
      </c>
      <c r="DF106">
        <f>[109]Series!$C211</f>
        <v>3.8265261157930649E-5</v>
      </c>
      <c r="DG106" s="4">
        <f>[110]Series!$C211</f>
        <v>3.8265261157930649E-5</v>
      </c>
      <c r="DH106" s="4">
        <f>[111]Series!$C211</f>
        <v>3.8265261157930649E-5</v>
      </c>
      <c r="DI106" s="4">
        <f>[112]Series!$C211</f>
        <v>3.8265261157930649E-5</v>
      </c>
      <c r="DJ106" s="4">
        <f>[113]Series!$C211</f>
        <v>3.8265261157930649E-5</v>
      </c>
      <c r="DK106" s="4">
        <f>[114]Series!$C211</f>
        <v>3.8265261157930649E-5</v>
      </c>
      <c r="DL106" s="4">
        <f>[115]Series!$C211</f>
        <v>3.8265261157930649E-5</v>
      </c>
      <c r="DM106" s="4">
        <f>[116]Series!$C211</f>
        <v>3.8265261157930649E-5</v>
      </c>
      <c r="DN106" s="4">
        <f>[117]Series!$C211</f>
        <v>3.8265261157930649E-5</v>
      </c>
      <c r="DO106" s="4">
        <f>[118]Series!$C211</f>
        <v>3.8265261157930649E-5</v>
      </c>
      <c r="DP106" s="4">
        <f>[119]Series!$C211</f>
        <v>3.8265261157930649E-5</v>
      </c>
      <c r="DQ106" s="4">
        <f>[120]Series!$C211</f>
        <v>3.8265261157930649E-5</v>
      </c>
      <c r="DR106">
        <f>[121]Series!$C211</f>
        <v>3.8265261157930649E-5</v>
      </c>
      <c r="DS106" s="4">
        <f>[122]Series!$C211</f>
        <v>3.8265261157930649E-5</v>
      </c>
      <c r="DT106" s="4">
        <f>[123]Series!$C211</f>
        <v>3.8265261157930649E-5</v>
      </c>
      <c r="DU106" s="4">
        <f>[124]Series!$C211</f>
        <v>3.8265261157930649E-5</v>
      </c>
      <c r="DV106" s="4">
        <f>[125]Series!$C211</f>
        <v>3.8265261157930649E-5</v>
      </c>
      <c r="DW106" s="4">
        <f>[114]Series!$C211</f>
        <v>3.8265261157930649E-5</v>
      </c>
      <c r="DX106" s="4">
        <f>[115]Series!$C211</f>
        <v>3.8265261157930649E-5</v>
      </c>
      <c r="DY106" s="4">
        <f>[116]Series!$C211</f>
        <v>3.8265261157930649E-5</v>
      </c>
      <c r="DZ106" s="4">
        <f>[126]Series!$C211</f>
        <v>3.8265261157930649E-5</v>
      </c>
      <c r="EA106" s="4">
        <f>[127]Series!$C211</f>
        <v>3.8265261157930649E-5</v>
      </c>
      <c r="EB106" s="4">
        <f>[128]Series!$C211</f>
        <v>3.8265261157930649E-5</v>
      </c>
      <c r="EC106" s="4">
        <f>[129]Series!$C211</f>
        <v>3.8265261157930649E-5</v>
      </c>
      <c r="ED106">
        <f>[130]Series!$C211</f>
        <v>3.8265261157930649E-5</v>
      </c>
      <c r="EE106" s="4">
        <f>[131]Series!$C211</f>
        <v>3.8265261157930649E-5</v>
      </c>
      <c r="EF106" s="4">
        <f>[132]Series!$C211</f>
        <v>3.8265261157930649E-5</v>
      </c>
      <c r="EG106" s="4">
        <f>[133]Series!$C211</f>
        <v>3.8265261157930649E-5</v>
      </c>
      <c r="EH106" s="4">
        <f>[134]Series!$C211</f>
        <v>3.8265261157930649E-5</v>
      </c>
      <c r="EI106" s="4">
        <f>[135]Series!$C211</f>
        <v>3.8265261157930649E-5</v>
      </c>
      <c r="EJ106" s="4">
        <f>[136]Series!$C211</f>
        <v>3.8265261157930649E-5</v>
      </c>
      <c r="EK106" s="4">
        <f>[137]Series!$C211</f>
        <v>3.8265261157930649E-5</v>
      </c>
      <c r="EL106" s="4">
        <f>[138]Series!$C211</f>
        <v>3.8265261157930649E-5</v>
      </c>
      <c r="EM106" s="4">
        <f>[139]Series!$C211</f>
        <v>3.8265261157930649E-5</v>
      </c>
      <c r="EN106" s="4">
        <f>[140]Series!$C211</f>
        <v>3.8265261157930649E-5</v>
      </c>
      <c r="EO106" s="4">
        <f>[141]Series!$C211</f>
        <v>3.8265261157930649E-5</v>
      </c>
    </row>
    <row r="107" spans="1:158" x14ac:dyDescent="0.3">
      <c r="A107" s="1">
        <v>42644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>
        <f>[85]Series!$C212</f>
        <v>3.3781038471670959E-5</v>
      </c>
      <c r="CI107" s="4">
        <f>[86]Series!$C212</f>
        <v>3.3698012307797341E-5</v>
      </c>
      <c r="CJ107" s="4">
        <f>[87]Series!$C212</f>
        <v>3.3791394130892069E-5</v>
      </c>
      <c r="CK107" s="4">
        <f>[88]Series!$C212</f>
        <v>3.4648973647788409E-5</v>
      </c>
      <c r="CL107" s="4">
        <f>[89]Series!$C212</f>
        <v>3.5198438871769442E-5</v>
      </c>
      <c r="CM107" s="4">
        <f>[90]Series!$C212</f>
        <v>3.4492689863360503E-5</v>
      </c>
      <c r="CN107" s="4">
        <f>[91]Series!$C212</f>
        <v>3.4767509279530346E-5</v>
      </c>
      <c r="CO107" s="4">
        <f>[92]Series!$C212</f>
        <v>3.5854410643699294E-5</v>
      </c>
      <c r="CP107" s="4">
        <f>[93]Series!$C212</f>
        <v>3.7709348908916957E-5</v>
      </c>
      <c r="CQ107" s="4">
        <f>[94]Series!$C212</f>
        <v>3.6908033692504637E-5</v>
      </c>
      <c r="CR107" s="4">
        <f>[95]Series!$C212</f>
        <v>3.7842457116893106E-5</v>
      </c>
      <c r="CS107" s="4">
        <f>[96]Series!$C212</f>
        <v>3.785728422209581E-5</v>
      </c>
      <c r="CT107">
        <f>[97]Series!$C212</f>
        <v>4.0495281091277951E-5</v>
      </c>
      <c r="CU107" s="4">
        <f>[98]Series!$C212</f>
        <v>4.0298988907082293E-5</v>
      </c>
      <c r="CV107" s="4">
        <f>[99]Series!$C212</f>
        <v>4.0180260182842825E-5</v>
      </c>
      <c r="CW107" s="4">
        <f>[100]Series!$C212</f>
        <v>3.9901295527054329E-5</v>
      </c>
      <c r="CX107" s="4">
        <f>[101]Series!$C212</f>
        <v>3.9782828400747941E-5</v>
      </c>
      <c r="CY107" s="4">
        <f>[102]Series!$C212</f>
        <v>4.0384650727004072E-5</v>
      </c>
      <c r="CZ107" s="4">
        <f>[103]Series!$C212</f>
        <v>4.0366192683927163E-5</v>
      </c>
      <c r="DA107" s="4">
        <f>[104]Series!$C212</f>
        <v>4.0313887599904225E-5</v>
      </c>
      <c r="DB107" s="4">
        <f>[105]Series!$C212</f>
        <v>4.0570956452080174E-5</v>
      </c>
      <c r="DC107" s="4">
        <f>[106]Series!$C212</f>
        <v>4.0250899169372046E-5</v>
      </c>
      <c r="DD107" s="4">
        <f>[107]Series!$C212</f>
        <v>3.9999879834106173E-5</v>
      </c>
      <c r="DE107" s="4">
        <f>[108]Series!$C212</f>
        <v>4.0181511598902646E-5</v>
      </c>
      <c r="DF107">
        <f>[109]Series!$C212</f>
        <v>3.8954287498150198E-5</v>
      </c>
      <c r="DG107" s="4">
        <f>[110]Series!$C212</f>
        <v>3.8954287498150198E-5</v>
      </c>
      <c r="DH107" s="4">
        <f>[111]Series!$C212</f>
        <v>3.8954287498150198E-5</v>
      </c>
      <c r="DI107" s="4">
        <f>[112]Series!$C212</f>
        <v>3.8954287498150198E-5</v>
      </c>
      <c r="DJ107" s="4">
        <f>[113]Series!$C212</f>
        <v>3.8954287498150198E-5</v>
      </c>
      <c r="DK107" s="4">
        <f>[114]Series!$C212</f>
        <v>3.8954287498150198E-5</v>
      </c>
      <c r="DL107" s="4">
        <f>[115]Series!$C212</f>
        <v>3.8954287498150198E-5</v>
      </c>
      <c r="DM107" s="4">
        <f>[116]Series!$C212</f>
        <v>3.8954287498150198E-5</v>
      </c>
      <c r="DN107" s="4">
        <f>[117]Series!$C212</f>
        <v>3.8954287498150198E-5</v>
      </c>
      <c r="DO107" s="4">
        <f>[118]Series!$C212</f>
        <v>3.8954287498150198E-5</v>
      </c>
      <c r="DP107" s="4">
        <f>[119]Series!$C212</f>
        <v>3.8954287498150198E-5</v>
      </c>
      <c r="DQ107" s="4">
        <f>[120]Series!$C212</f>
        <v>3.8954287498150198E-5</v>
      </c>
      <c r="DR107">
        <f>[121]Series!$C212</f>
        <v>3.8954287498150198E-5</v>
      </c>
      <c r="DS107" s="4">
        <f>[122]Series!$C212</f>
        <v>3.8954287498150198E-5</v>
      </c>
      <c r="DT107" s="4">
        <f>[123]Series!$C212</f>
        <v>3.8954287498150198E-5</v>
      </c>
      <c r="DU107" s="4">
        <f>[124]Series!$C212</f>
        <v>3.8954287498150198E-5</v>
      </c>
      <c r="DV107" s="4">
        <f>[125]Series!$C212</f>
        <v>3.8954287498150198E-5</v>
      </c>
      <c r="DW107" s="4">
        <f>[114]Series!$C212</f>
        <v>3.8954287498150198E-5</v>
      </c>
      <c r="DX107" s="4">
        <f>[115]Series!$C212</f>
        <v>3.8954287498150198E-5</v>
      </c>
      <c r="DY107" s="4">
        <f>[116]Series!$C212</f>
        <v>3.8954287498150198E-5</v>
      </c>
      <c r="DZ107" s="4">
        <f>[126]Series!$C212</f>
        <v>3.8954287498150198E-5</v>
      </c>
      <c r="EA107" s="4">
        <f>[127]Series!$C212</f>
        <v>3.8954287498150198E-5</v>
      </c>
      <c r="EB107" s="4">
        <f>[128]Series!$C212</f>
        <v>3.8954287498150198E-5</v>
      </c>
      <c r="EC107" s="4">
        <f>[129]Series!$C212</f>
        <v>3.8954287498150198E-5</v>
      </c>
      <c r="ED107">
        <f>[130]Series!$C212</f>
        <v>3.8954287498150198E-5</v>
      </c>
      <c r="EE107" s="4">
        <f>[131]Series!$C212</f>
        <v>3.8954287498150198E-5</v>
      </c>
      <c r="EF107" s="4">
        <f>[132]Series!$C212</f>
        <v>3.8954287498150198E-5</v>
      </c>
      <c r="EG107" s="4">
        <f>[133]Series!$C212</f>
        <v>3.8954287498150198E-5</v>
      </c>
      <c r="EH107" s="4">
        <f>[134]Series!$C212</f>
        <v>3.8954287498150198E-5</v>
      </c>
      <c r="EI107" s="4">
        <f>[135]Series!$C212</f>
        <v>3.8954287498150198E-5</v>
      </c>
      <c r="EJ107" s="4">
        <f>[136]Series!$C212</f>
        <v>3.8954287498150198E-5</v>
      </c>
      <c r="EK107" s="4">
        <f>[137]Series!$C212</f>
        <v>3.8954287498150198E-5</v>
      </c>
      <c r="EL107" s="4">
        <f>[138]Series!$C212</f>
        <v>3.8954287498150198E-5</v>
      </c>
      <c r="EM107" s="4">
        <f>[139]Series!$C212</f>
        <v>3.8954287498150198E-5</v>
      </c>
      <c r="EN107" s="4">
        <f>[140]Series!$C212</f>
        <v>3.8954287498150198E-5</v>
      </c>
      <c r="EO107" s="4">
        <f>[141]Series!$C212</f>
        <v>3.8954287498150198E-5</v>
      </c>
    </row>
    <row r="108" spans="1:158" x14ac:dyDescent="0.3">
      <c r="A108" s="1">
        <v>42675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>
        <f>[85]Series!$C213</f>
        <v>3.3713724077417735E-5</v>
      </c>
      <c r="CI108" s="4">
        <f>[86]Series!$C213</f>
        <v>3.3668978729342536E-5</v>
      </c>
      <c r="CJ108" s="4">
        <f>[87]Series!$C213</f>
        <v>3.3723308240305366E-5</v>
      </c>
      <c r="CK108" s="4">
        <f>[88]Series!$C213</f>
        <v>3.4642082127502212E-5</v>
      </c>
      <c r="CL108" s="4">
        <f>[89]Series!$C213</f>
        <v>3.5101816603873336E-5</v>
      </c>
      <c r="CM108" s="4">
        <f>[90]Series!$C213</f>
        <v>3.4419629223672417E-5</v>
      </c>
      <c r="CN108" s="4">
        <f>[91]Series!$C213</f>
        <v>3.4634992497704262E-5</v>
      </c>
      <c r="CO108" s="4">
        <f>[92]Series!$C213</f>
        <v>3.6148571770817602E-5</v>
      </c>
      <c r="CP108" s="4">
        <f>[93]Series!$C213</f>
        <v>3.7444931253091706E-5</v>
      </c>
      <c r="CQ108" s="4">
        <f>[94]Series!$C213</f>
        <v>3.6565683112123223E-5</v>
      </c>
      <c r="CR108" s="4">
        <f>[95]Series!$C213</f>
        <v>3.6932529452652468E-5</v>
      </c>
      <c r="CS108" s="4">
        <f>[96]Series!$C213</f>
        <v>3.8530186486511799E-5</v>
      </c>
      <c r="CT108">
        <f>[97]Series!$C213</f>
        <v>4.1331569603580788E-5</v>
      </c>
      <c r="CU108" s="4">
        <f>[98]Series!$C213</f>
        <v>4.1115366754964989E-5</v>
      </c>
      <c r="CV108" s="4">
        <f>[99]Series!$C213</f>
        <v>4.0990394275011456E-5</v>
      </c>
      <c r="CW108" s="4">
        <f>[100]Series!$C213</f>
        <v>4.0711114607042434E-5</v>
      </c>
      <c r="CX108" s="4">
        <f>[101]Series!$C213</f>
        <v>4.0581795090681482E-5</v>
      </c>
      <c r="CY108" s="4">
        <f>[102]Series!$C213</f>
        <v>4.1191947580866779E-5</v>
      </c>
      <c r="CZ108" s="4">
        <f>[103]Series!$C213</f>
        <v>4.115720695369081E-5</v>
      </c>
      <c r="DA108" s="4">
        <f>[104]Series!$C213</f>
        <v>4.1109887892287379E-5</v>
      </c>
      <c r="DB108" s="4">
        <f>[105]Series!$C213</f>
        <v>4.1338130992670639E-5</v>
      </c>
      <c r="DC108" s="4">
        <f>[106]Series!$C213</f>
        <v>4.1049375428824875E-5</v>
      </c>
      <c r="DD108" s="4">
        <f>[107]Series!$C213</f>
        <v>4.0755196558199972E-5</v>
      </c>
      <c r="DE108" s="4">
        <f>[108]Series!$C213</f>
        <v>4.0949932040478417E-5</v>
      </c>
      <c r="DF108">
        <f>[109]Series!$C213</f>
        <v>3.9522257367130183E-5</v>
      </c>
      <c r="DG108" s="4">
        <f>[110]Series!$C213</f>
        <v>3.9522257367130183E-5</v>
      </c>
      <c r="DH108" s="4">
        <f>[111]Series!$C213</f>
        <v>3.9522257367130183E-5</v>
      </c>
      <c r="DI108" s="4">
        <f>[112]Series!$C213</f>
        <v>3.9522257367130183E-5</v>
      </c>
      <c r="DJ108" s="4">
        <f>[113]Series!$C213</f>
        <v>3.9522257367130183E-5</v>
      </c>
      <c r="DK108" s="4">
        <f>[114]Series!$C213</f>
        <v>3.9522257367130183E-5</v>
      </c>
      <c r="DL108" s="4">
        <f>[115]Series!$C213</f>
        <v>3.9522257367130183E-5</v>
      </c>
      <c r="DM108" s="4">
        <f>[116]Series!$C213</f>
        <v>3.9522257367130183E-5</v>
      </c>
      <c r="DN108" s="4">
        <f>[117]Series!$C213</f>
        <v>3.9522257367130183E-5</v>
      </c>
      <c r="DO108" s="4">
        <f>[118]Series!$C213</f>
        <v>3.9522257367130183E-5</v>
      </c>
      <c r="DP108" s="4">
        <f>[119]Series!$C213</f>
        <v>3.9522257367130183E-5</v>
      </c>
      <c r="DQ108" s="4">
        <f>[120]Series!$C213</f>
        <v>3.9522257367130183E-5</v>
      </c>
      <c r="DR108">
        <f>[121]Series!$C213</f>
        <v>3.9522257367130183E-5</v>
      </c>
      <c r="DS108" s="4">
        <f>[122]Series!$C213</f>
        <v>3.9522257367130183E-5</v>
      </c>
      <c r="DT108" s="4">
        <f>[123]Series!$C213</f>
        <v>3.9522257367130183E-5</v>
      </c>
      <c r="DU108" s="4">
        <f>[124]Series!$C213</f>
        <v>3.9522257367130183E-5</v>
      </c>
      <c r="DV108" s="4">
        <f>[125]Series!$C213</f>
        <v>3.9522257367130183E-5</v>
      </c>
      <c r="DW108" s="4">
        <f>[114]Series!$C213</f>
        <v>3.9522257367130183E-5</v>
      </c>
      <c r="DX108" s="4">
        <f>[115]Series!$C213</f>
        <v>3.9522257367130183E-5</v>
      </c>
      <c r="DY108" s="4">
        <f>[116]Series!$C213</f>
        <v>3.9522257367130183E-5</v>
      </c>
      <c r="DZ108" s="4">
        <f>[126]Series!$C213</f>
        <v>3.9522257367130183E-5</v>
      </c>
      <c r="EA108" s="4">
        <f>[127]Series!$C213</f>
        <v>3.9522257367130183E-5</v>
      </c>
      <c r="EB108" s="4">
        <f>[128]Series!$C213</f>
        <v>3.9522257367130183E-5</v>
      </c>
      <c r="EC108" s="4">
        <f>[129]Series!$C213</f>
        <v>3.9522257367130183E-5</v>
      </c>
      <c r="ED108">
        <f>[130]Series!$C213</f>
        <v>3.9522257367130183E-5</v>
      </c>
      <c r="EE108" s="4">
        <f>[131]Series!$C213</f>
        <v>3.9522257367130183E-5</v>
      </c>
      <c r="EF108" s="4">
        <f>[132]Series!$C213</f>
        <v>3.9522257367130183E-5</v>
      </c>
      <c r="EG108" s="4">
        <f>[133]Series!$C213</f>
        <v>3.9522257367130183E-5</v>
      </c>
      <c r="EH108" s="4">
        <f>[134]Series!$C213</f>
        <v>3.9522257367130183E-5</v>
      </c>
      <c r="EI108" s="4">
        <f>[135]Series!$C213</f>
        <v>3.9522257367130183E-5</v>
      </c>
      <c r="EJ108" s="4">
        <f>[136]Series!$C213</f>
        <v>3.9522257367130183E-5</v>
      </c>
      <c r="EK108" s="4">
        <f>[137]Series!$C213</f>
        <v>3.9522257367130183E-5</v>
      </c>
      <c r="EL108" s="4">
        <f>[138]Series!$C213</f>
        <v>3.9522257367130183E-5</v>
      </c>
      <c r="EM108" s="4">
        <f>[139]Series!$C213</f>
        <v>3.9522257367130183E-5</v>
      </c>
      <c r="EN108" s="4">
        <f>[140]Series!$C213</f>
        <v>3.9522257367130183E-5</v>
      </c>
      <c r="EO108" s="4">
        <f>[141]Series!$C213</f>
        <v>3.9522257367130183E-5</v>
      </c>
    </row>
    <row r="109" spans="1:158" x14ac:dyDescent="0.3">
      <c r="A109" s="1">
        <v>42705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>
        <f>[85]Series!$C214</f>
        <v>3.3557998696096502E-5</v>
      </c>
      <c r="CI109" s="4">
        <f>[86]Series!$C214</f>
        <v>3.3504266690699814E-5</v>
      </c>
      <c r="CJ109" s="4">
        <f>[87]Series!$C214</f>
        <v>3.3567505625242398E-5</v>
      </c>
      <c r="CK109" s="4">
        <f>[88]Series!$C214</f>
        <v>3.4353824515434479E-5</v>
      </c>
      <c r="CL109" s="4">
        <f>[89]Series!$C214</f>
        <v>3.48263742786983E-5</v>
      </c>
      <c r="CM109" s="4">
        <f>[90]Series!$C214</f>
        <v>3.4114790069664835E-5</v>
      </c>
      <c r="CN109" s="4">
        <f>[91]Series!$C214</f>
        <v>3.433966849951344E-5</v>
      </c>
      <c r="CO109" s="4">
        <f>[92]Series!$C214</f>
        <v>3.5718970900659382E-5</v>
      </c>
      <c r="CP109" s="4">
        <f>[93]Series!$C214</f>
        <v>3.7370238402190827E-5</v>
      </c>
      <c r="CQ109" s="4">
        <f>[94]Series!$C214</f>
        <v>3.6511208971797931E-5</v>
      </c>
      <c r="CR109" s="4">
        <f>[95]Series!$C214</f>
        <v>3.719372686719448E-5</v>
      </c>
      <c r="CS109" s="4">
        <f>[96]Series!$C214</f>
        <v>3.8053777780834648E-5</v>
      </c>
      <c r="CT109">
        <f>[97]Series!$C214</f>
        <v>3.9574936045292429E-5</v>
      </c>
      <c r="CU109" s="4">
        <f>[98]Series!$C214</f>
        <v>3.936583407481975E-5</v>
      </c>
      <c r="CV109" s="4">
        <f>[99]Series!$C214</f>
        <v>3.924529394076525E-5</v>
      </c>
      <c r="CW109" s="4">
        <f>[100]Series!$C214</f>
        <v>3.8979625869866486E-5</v>
      </c>
      <c r="CX109" s="4">
        <f>[101]Series!$C214</f>
        <v>3.8857543152155391E-5</v>
      </c>
      <c r="CY109" s="4">
        <f>[102]Series!$C214</f>
        <v>3.9475090044195228E-5</v>
      </c>
      <c r="CZ109" s="4">
        <f>[103]Series!$C214</f>
        <v>3.9456507323604922E-5</v>
      </c>
      <c r="DA109" s="4">
        <f>[104]Series!$C214</f>
        <v>3.9407232355475833E-5</v>
      </c>
      <c r="DB109" s="4">
        <f>[105]Series!$C214</f>
        <v>3.9738117590416006E-5</v>
      </c>
      <c r="DC109" s="4">
        <f>[106]Series!$C214</f>
        <v>3.9470130992649697E-5</v>
      </c>
      <c r="DD109" s="4">
        <f>[107]Series!$C214</f>
        <v>3.922971928907079E-5</v>
      </c>
      <c r="DE109" s="4">
        <f>[108]Series!$C214</f>
        <v>3.9437549166494487E-5</v>
      </c>
      <c r="DF109">
        <f>[109]Series!$C214</f>
        <v>3.6460047578463237E-5</v>
      </c>
      <c r="DG109" s="4">
        <f>[110]Series!$C214</f>
        <v>3.6460047578463237E-5</v>
      </c>
      <c r="DH109" s="4">
        <f>[111]Series!$C214</f>
        <v>3.6460047578463237E-5</v>
      </c>
      <c r="DI109" s="4">
        <f>[112]Series!$C214</f>
        <v>3.6460047578463237E-5</v>
      </c>
      <c r="DJ109" s="4">
        <f>[113]Series!$C214</f>
        <v>3.6460047578463237E-5</v>
      </c>
      <c r="DK109" s="4">
        <f>[114]Series!$C214</f>
        <v>3.6460047578463237E-5</v>
      </c>
      <c r="DL109" s="4">
        <f>[115]Series!$C214</f>
        <v>3.6460047578463237E-5</v>
      </c>
      <c r="DM109" s="4">
        <f>[116]Series!$C214</f>
        <v>3.6460047578463237E-5</v>
      </c>
      <c r="DN109" s="4">
        <f>[117]Series!$C214</f>
        <v>3.6460047578463237E-5</v>
      </c>
      <c r="DO109" s="4">
        <f>[118]Series!$C214</f>
        <v>3.6460047578463237E-5</v>
      </c>
      <c r="DP109" s="4">
        <f>[119]Series!$C214</f>
        <v>3.6460047578463237E-5</v>
      </c>
      <c r="DQ109" s="4">
        <f>[120]Series!$C214</f>
        <v>3.6460047578463237E-5</v>
      </c>
      <c r="DR109">
        <f>[121]Series!$C214</f>
        <v>3.6460047578463237E-5</v>
      </c>
      <c r="DS109" s="4">
        <f>[122]Series!$C214</f>
        <v>3.6460047578463237E-5</v>
      </c>
      <c r="DT109" s="4">
        <f>[123]Series!$C214</f>
        <v>3.6460047578463237E-5</v>
      </c>
      <c r="DU109" s="4">
        <f>[124]Series!$C214</f>
        <v>3.6460047578463237E-5</v>
      </c>
      <c r="DV109" s="4">
        <f>[125]Series!$C214</f>
        <v>3.6460047578463237E-5</v>
      </c>
      <c r="DW109" s="4">
        <f>[114]Series!$C214</f>
        <v>3.6460047578463237E-5</v>
      </c>
      <c r="DX109" s="4">
        <f>[115]Series!$C214</f>
        <v>3.6460047578463237E-5</v>
      </c>
      <c r="DY109" s="4">
        <f>[116]Series!$C214</f>
        <v>3.6460047578463237E-5</v>
      </c>
      <c r="DZ109" s="4">
        <f>[126]Series!$C214</f>
        <v>3.6460047578463237E-5</v>
      </c>
      <c r="EA109" s="4">
        <f>[127]Series!$C214</f>
        <v>3.6460047578463237E-5</v>
      </c>
      <c r="EB109" s="4">
        <f>[128]Series!$C214</f>
        <v>3.6460047578463237E-5</v>
      </c>
      <c r="EC109" s="4">
        <f>[129]Series!$C214</f>
        <v>3.6460047578463237E-5</v>
      </c>
      <c r="ED109">
        <f>[130]Series!$C214</f>
        <v>3.6460047578463237E-5</v>
      </c>
      <c r="EE109" s="4">
        <f>[131]Series!$C214</f>
        <v>3.6460047578463237E-5</v>
      </c>
      <c r="EF109" s="4">
        <f>[132]Series!$C214</f>
        <v>3.6460047578463237E-5</v>
      </c>
      <c r="EG109" s="4">
        <f>[133]Series!$C214</f>
        <v>3.6460047578463237E-5</v>
      </c>
      <c r="EH109" s="4">
        <f>[134]Series!$C214</f>
        <v>3.6460047578463237E-5</v>
      </c>
      <c r="EI109" s="4">
        <f>[135]Series!$C214</f>
        <v>3.6460047578463237E-5</v>
      </c>
      <c r="EJ109" s="4">
        <f>[136]Series!$C214</f>
        <v>3.6460047578463237E-5</v>
      </c>
      <c r="EK109" s="4">
        <f>[137]Series!$C214</f>
        <v>3.6460047578463237E-5</v>
      </c>
      <c r="EL109" s="4">
        <f>[138]Series!$C214</f>
        <v>3.6460047578463237E-5</v>
      </c>
      <c r="EM109" s="4">
        <f>[139]Series!$C214</f>
        <v>3.6460047578463237E-5</v>
      </c>
      <c r="EN109" s="4">
        <f>[140]Series!$C214</f>
        <v>3.6460047578463237E-5</v>
      </c>
      <c r="EO109" s="4">
        <f>[141]Series!$C214</f>
        <v>3.6460047578463237E-5</v>
      </c>
    </row>
    <row r="110" spans="1:158" x14ac:dyDescent="0.3">
      <c r="A110" s="1">
        <v>42736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4">
        <f>[97]Series!$C215</f>
        <v>4.0121771935999176E-5</v>
      </c>
      <c r="CU110" s="4">
        <f>[98]Series!$C215</f>
        <v>4.0705409841687332E-5</v>
      </c>
      <c r="CV110" s="4">
        <f>[99]Series!$C215</f>
        <v>4.0555980749800044E-5</v>
      </c>
      <c r="CW110" s="4">
        <f>[100]Series!$C215</f>
        <v>4.0263865471001944E-5</v>
      </c>
      <c r="CX110" s="4">
        <f>[101]Series!$C215</f>
        <v>4.0116955909166987E-5</v>
      </c>
      <c r="CY110" s="4">
        <f>[102]Series!$C215</f>
        <v>4.0812455948915899E-5</v>
      </c>
      <c r="CZ110" s="4">
        <f>[103]Series!$C215</f>
        <v>4.0780193567416218E-5</v>
      </c>
      <c r="DA110" s="4">
        <f>[104]Series!$C215</f>
        <v>4.0714983509570331E-5</v>
      </c>
      <c r="DB110" s="4">
        <f>[105]Series!$C215</f>
        <v>4.1032267610970042E-5</v>
      </c>
      <c r="DC110" s="4">
        <f>[106]Series!$C215</f>
        <v>4.068291591415189E-5</v>
      </c>
      <c r="DD110" s="4">
        <f>[107]Series!$C215</f>
        <v>4.0394840862204105E-5</v>
      </c>
      <c r="DE110" s="4">
        <f>[108]Series!$C215</f>
        <v>4.062818862844986E-5</v>
      </c>
      <c r="DF110" s="3">
        <f>[109]Series!$C215</f>
        <v>3.8327257986831653E-5</v>
      </c>
      <c r="DG110" s="4">
        <f>[110]Series!$C215</f>
        <v>3.832827815800536E-5</v>
      </c>
      <c r="DH110" s="4">
        <f>[111]Series!$C215</f>
        <v>3.8341459721524172E-5</v>
      </c>
      <c r="DI110" s="4">
        <f>[112]Series!$C215</f>
        <v>3.8308155022778753E-5</v>
      </c>
      <c r="DJ110" s="4">
        <f>[113]Series!$C215</f>
        <v>3.8401149590801294E-5</v>
      </c>
      <c r="DK110" s="4">
        <f>[114]Series!$C215</f>
        <v>3.8352084934217769E-5</v>
      </c>
      <c r="DL110" s="4">
        <f>[115]Series!$C215</f>
        <v>3.8348387668058082E-5</v>
      </c>
      <c r="DM110" s="4">
        <f>[116]Series!$C215</f>
        <v>3.8315869996067695E-5</v>
      </c>
      <c r="DN110" s="4">
        <f>[117]Series!$C215</f>
        <v>3.8306754464863938E-5</v>
      </c>
      <c r="DO110" s="4">
        <f>[118]Series!$C215</f>
        <v>3.8295591555881826E-5</v>
      </c>
      <c r="DP110" s="4">
        <f>[119]Series!$C215</f>
        <v>3.8321482672949123E-5</v>
      </c>
      <c r="DQ110" s="4">
        <f>[120]Series!$C215</f>
        <v>3.8301003170513241E-5</v>
      </c>
      <c r="DR110">
        <f>[121]Series!$C215</f>
        <v>4.0433383624976963E-5</v>
      </c>
      <c r="DS110" s="4">
        <f>[122]Series!$C215</f>
        <v>4.0433383624976963E-5</v>
      </c>
      <c r="DT110" s="4">
        <f>[123]Series!$C215</f>
        <v>4.0433383624976963E-5</v>
      </c>
      <c r="DU110" s="4">
        <f>[124]Series!$C215</f>
        <v>4.0433383624976963E-5</v>
      </c>
      <c r="DV110" s="4">
        <f>[125]Series!$C215</f>
        <v>4.0433383624976963E-5</v>
      </c>
      <c r="DW110" s="4">
        <f>[114]Series!$C215</f>
        <v>3.8352084934217769E-5</v>
      </c>
      <c r="DX110" s="4">
        <f>[115]Series!$C215</f>
        <v>3.8348387668058082E-5</v>
      </c>
      <c r="DY110" s="4">
        <f>[116]Series!$C215</f>
        <v>3.8315869996067695E-5</v>
      </c>
      <c r="DZ110" s="4">
        <f>[126]Series!$C215</f>
        <v>4.0433383624976963E-5</v>
      </c>
      <c r="EA110" s="4">
        <f>[127]Series!$C215</f>
        <v>4.0433383624976963E-5</v>
      </c>
      <c r="EB110" s="4">
        <f>[128]Series!$C215</f>
        <v>4.0433383624976963E-5</v>
      </c>
      <c r="EC110" s="4">
        <f>[129]Series!$C215</f>
        <v>4.0433383624976963E-5</v>
      </c>
      <c r="ED110">
        <f>[130]Series!$C215</f>
        <v>4.0433383624976963E-5</v>
      </c>
      <c r="EE110" s="4">
        <f>[131]Series!$C215</f>
        <v>4.0433383624976963E-5</v>
      </c>
      <c r="EF110" s="4">
        <f>[132]Series!$C215</f>
        <v>4.0433383624976963E-5</v>
      </c>
      <c r="EG110" s="4">
        <f>[133]Series!$C215</f>
        <v>4.0433383624976963E-5</v>
      </c>
      <c r="EH110" s="4">
        <f>[134]Series!$C215</f>
        <v>4.0433383624976963E-5</v>
      </c>
      <c r="EI110" s="4">
        <f>[135]Series!$C215</f>
        <v>4.0433383624976963E-5</v>
      </c>
      <c r="EJ110" s="4">
        <f>[136]Series!$C215</f>
        <v>4.0433383624976963E-5</v>
      </c>
      <c r="EK110" s="4">
        <f>[137]Series!$C215</f>
        <v>4.0433383624976963E-5</v>
      </c>
      <c r="EL110" s="4">
        <f>[138]Series!$C215</f>
        <v>4.0433383624976963E-5</v>
      </c>
      <c r="EM110" s="4">
        <f>[139]Series!$C215</f>
        <v>4.0433383624976963E-5</v>
      </c>
      <c r="EN110" s="4">
        <f>[140]Series!$C215</f>
        <v>4.0433383624976963E-5</v>
      </c>
      <c r="EO110" s="4">
        <f>[141]Series!$C215</f>
        <v>4.0433383624976963E-5</v>
      </c>
    </row>
    <row r="111" spans="1:158" x14ac:dyDescent="0.3">
      <c r="A111" s="1">
        <v>42767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>
        <f>[97]Series!$C216</f>
        <v>3.9378472181196921E-5</v>
      </c>
      <c r="CU111" s="4">
        <f>[98]Series!$C216</f>
        <v>3.9627797686609724E-5</v>
      </c>
      <c r="CV111" s="4">
        <f>[99]Series!$C216</f>
        <v>4.0243255518303714E-5</v>
      </c>
      <c r="CW111" s="4">
        <f>[100]Series!$C216</f>
        <v>3.9969065259595223E-5</v>
      </c>
      <c r="CX111" s="4">
        <f>[101]Series!$C216</f>
        <v>3.9834333465307056E-5</v>
      </c>
      <c r="CY111" s="4">
        <f>[102]Series!$C216</f>
        <v>4.0523319731900743E-5</v>
      </c>
      <c r="CZ111" s="4">
        <f>[103]Series!$C216</f>
        <v>4.0465470229316232E-5</v>
      </c>
      <c r="DA111" s="4">
        <f>[104]Series!$C216</f>
        <v>4.0408290406596323E-5</v>
      </c>
      <c r="DB111" s="4">
        <f>[105]Series!$C216</f>
        <v>4.0707568436014738E-5</v>
      </c>
      <c r="DC111" s="4">
        <f>[106]Series!$C216</f>
        <v>4.0399051169420796E-5</v>
      </c>
      <c r="DD111" s="4">
        <f>[107]Series!$C216</f>
        <v>4.0101427021281102E-5</v>
      </c>
      <c r="DE111" s="4">
        <f>[108]Series!$C216</f>
        <v>4.0323140950507877E-5</v>
      </c>
      <c r="DF111">
        <f>[109]Series!$C216</f>
        <v>3.7947253533976692E-5</v>
      </c>
      <c r="DG111" s="4">
        <f>[110]Series!$C216</f>
        <v>3.7989595025138202E-5</v>
      </c>
      <c r="DH111" s="4">
        <f>[111]Series!$C216</f>
        <v>3.8005100488161194E-5</v>
      </c>
      <c r="DI111" s="4">
        <f>[112]Series!$C216</f>
        <v>3.7940215089010939E-5</v>
      </c>
      <c r="DJ111" s="4">
        <f>[113]Series!$C216</f>
        <v>3.8032103240884359E-5</v>
      </c>
      <c r="DK111" s="4">
        <f>[114]Series!$C216</f>
        <v>3.7961237411771968E-5</v>
      </c>
      <c r="DL111" s="4">
        <f>[115]Series!$C216</f>
        <v>3.7952273680716597E-5</v>
      </c>
      <c r="DM111" s="4">
        <f>[116]Series!$C216</f>
        <v>3.7914417911752943E-5</v>
      </c>
      <c r="DN111" s="4">
        <f>[117]Series!$C216</f>
        <v>3.7898184659198904E-5</v>
      </c>
      <c r="DO111" s="4">
        <f>[118]Series!$C216</f>
        <v>3.789555342424266E-5</v>
      </c>
      <c r="DP111" s="4">
        <f>[119]Series!$C216</f>
        <v>3.7886434203240368E-5</v>
      </c>
      <c r="DQ111" s="4">
        <f>[120]Series!$C216</f>
        <v>3.78581931395729E-5</v>
      </c>
      <c r="DR111">
        <f>[121]Series!$C216</f>
        <v>3.9180815517392136E-5</v>
      </c>
      <c r="DS111" s="4">
        <f>[122]Series!$C216</f>
        <v>3.9180815517392136E-5</v>
      </c>
      <c r="DT111" s="4">
        <f>[123]Series!$C216</f>
        <v>3.9180815517392136E-5</v>
      </c>
      <c r="DU111" s="4">
        <f>[124]Series!$C216</f>
        <v>3.9180815517392136E-5</v>
      </c>
      <c r="DV111" s="4">
        <f>[125]Series!$C216</f>
        <v>3.9180815517392136E-5</v>
      </c>
      <c r="DW111" s="4">
        <f>[114]Series!$C216</f>
        <v>3.7961237411771968E-5</v>
      </c>
      <c r="DX111" s="4">
        <f>[115]Series!$C216</f>
        <v>3.7952273680716597E-5</v>
      </c>
      <c r="DY111" s="4">
        <f>[116]Series!$C216</f>
        <v>3.7914417911752943E-5</v>
      </c>
      <c r="DZ111" s="4">
        <f>[126]Series!$C216</f>
        <v>3.9180815517392136E-5</v>
      </c>
      <c r="EA111" s="4">
        <f>[127]Series!$C216</f>
        <v>3.9180815517392136E-5</v>
      </c>
      <c r="EB111" s="4">
        <f>[128]Series!$C216</f>
        <v>3.9180815517392136E-5</v>
      </c>
      <c r="EC111" s="4">
        <f>[129]Series!$C216</f>
        <v>3.9180815517392136E-5</v>
      </c>
      <c r="ED111">
        <f>[130]Series!$C216</f>
        <v>3.9180815517392136E-5</v>
      </c>
      <c r="EE111" s="4">
        <f>[131]Series!$C216</f>
        <v>3.9180815517392136E-5</v>
      </c>
      <c r="EF111" s="4">
        <f>[132]Series!$C216</f>
        <v>3.9180815517392136E-5</v>
      </c>
      <c r="EG111" s="4">
        <f>[133]Series!$C216</f>
        <v>3.9180815517392136E-5</v>
      </c>
      <c r="EH111" s="4">
        <f>[134]Series!$C216</f>
        <v>3.9180815517392136E-5</v>
      </c>
      <c r="EI111" s="4">
        <f>[135]Series!$C216</f>
        <v>3.9180815517392136E-5</v>
      </c>
      <c r="EJ111" s="4">
        <f>[136]Series!$C216</f>
        <v>3.9180815517392136E-5</v>
      </c>
      <c r="EK111" s="4">
        <f>[137]Series!$C216</f>
        <v>3.9180815517392136E-5</v>
      </c>
      <c r="EL111" s="4">
        <f>[138]Series!$C216</f>
        <v>3.9180815517392136E-5</v>
      </c>
      <c r="EM111" s="4">
        <f>[139]Series!$C216</f>
        <v>3.9180815517392136E-5</v>
      </c>
      <c r="EN111" s="4">
        <f>[140]Series!$C216</f>
        <v>3.9180815517392136E-5</v>
      </c>
      <c r="EO111" s="4">
        <f>[141]Series!$C216</f>
        <v>3.9180815517392136E-5</v>
      </c>
    </row>
    <row r="112" spans="1:158" x14ac:dyDescent="0.3">
      <c r="A112" s="1">
        <v>42795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>
        <f>[97]Series!$C217</f>
        <v>3.8532324994841148E-5</v>
      </c>
      <c r="CU112" s="4">
        <f>[98]Series!$C217</f>
        <v>3.9026100890765938E-5</v>
      </c>
      <c r="CV112" s="4">
        <f>[99]Series!$C217</f>
        <v>3.9156180056450153E-5</v>
      </c>
      <c r="CW112" s="4">
        <f>[100]Series!$C217</f>
        <v>3.7656060126905645E-5</v>
      </c>
      <c r="CX112" s="4">
        <f>[101]Series!$C217</f>
        <v>3.7528294230977077E-5</v>
      </c>
      <c r="CY112" s="4">
        <f>[102]Series!$C217</f>
        <v>3.8172759202841707E-5</v>
      </c>
      <c r="CZ112" s="4">
        <f>[103]Series!$C217</f>
        <v>3.8123551321871925E-5</v>
      </c>
      <c r="DA112" s="4">
        <f>[104]Series!$C217</f>
        <v>3.8060342795841725E-5</v>
      </c>
      <c r="DB112" s="4">
        <f>[105]Series!$C217</f>
        <v>3.8382708841463058E-5</v>
      </c>
      <c r="DC112" s="4">
        <f>[106]Series!$C217</f>
        <v>3.8122550398152773E-5</v>
      </c>
      <c r="DD112" s="4">
        <f>[107]Series!$C217</f>
        <v>3.7908946903574292E-5</v>
      </c>
      <c r="DE112" s="4">
        <f>[108]Series!$C217</f>
        <v>3.8118069107249454E-5</v>
      </c>
      <c r="DF112">
        <f>[109]Series!$C217</f>
        <v>3.6160947170392932E-5</v>
      </c>
      <c r="DG112" s="4">
        <f>[110]Series!$C217</f>
        <v>3.6347962075450579E-5</v>
      </c>
      <c r="DH112" s="4">
        <f>[111]Series!$C217</f>
        <v>3.6330014580341572E-5</v>
      </c>
      <c r="DI112" s="4">
        <f>[112]Series!$C217</f>
        <v>3.6292958835572224E-5</v>
      </c>
      <c r="DJ112" s="4">
        <f>[113]Series!$C217</f>
        <v>3.6194441487492749E-5</v>
      </c>
      <c r="DK112" s="4">
        <f>[114]Series!$C217</f>
        <v>3.6185692592331718E-5</v>
      </c>
      <c r="DL112" s="4">
        <f>[115]Series!$C217</f>
        <v>3.6174843964963971E-5</v>
      </c>
      <c r="DM112" s="4">
        <f>[116]Series!$C217</f>
        <v>3.6137642448538009E-5</v>
      </c>
      <c r="DN112" s="4">
        <f>[117]Series!$C217</f>
        <v>3.6137499623280583E-5</v>
      </c>
      <c r="DO112" s="4">
        <f>[118]Series!$C217</f>
        <v>3.6114975974987378E-5</v>
      </c>
      <c r="DP112" s="4">
        <f>[119]Series!$C217</f>
        <v>3.6221267012051647E-5</v>
      </c>
      <c r="DQ112" s="4">
        <f>[120]Series!$C217</f>
        <v>3.6186053329534835E-5</v>
      </c>
      <c r="DR112">
        <f>[121]Series!$C217</f>
        <v>3.5276831120170203E-5</v>
      </c>
      <c r="DS112" s="4">
        <f>[122]Series!$C217</f>
        <v>3.5276831120170203E-5</v>
      </c>
      <c r="DT112" s="4">
        <f>[123]Series!$C217</f>
        <v>3.5276831120170203E-5</v>
      </c>
      <c r="DU112" s="4">
        <f>[124]Series!$C217</f>
        <v>3.5276831120170203E-5</v>
      </c>
      <c r="DV112" s="4">
        <f>[125]Series!$C217</f>
        <v>3.5276831120170203E-5</v>
      </c>
      <c r="DW112" s="4">
        <f>[114]Series!$C217</f>
        <v>3.6185692592331718E-5</v>
      </c>
      <c r="DX112" s="4">
        <f>[115]Series!$C217</f>
        <v>3.6174843964963971E-5</v>
      </c>
      <c r="DY112" s="4">
        <f>[116]Series!$C217</f>
        <v>3.6137642448538009E-5</v>
      </c>
      <c r="DZ112" s="4">
        <f>[126]Series!$C217</f>
        <v>3.5276831120170203E-5</v>
      </c>
      <c r="EA112" s="4">
        <f>[127]Series!$C217</f>
        <v>3.5276831120170203E-5</v>
      </c>
      <c r="EB112" s="4">
        <f>[128]Series!$C217</f>
        <v>3.5276831120170203E-5</v>
      </c>
      <c r="EC112" s="4">
        <f>[129]Series!$C217</f>
        <v>3.5276831120170203E-5</v>
      </c>
      <c r="ED112">
        <f>[130]Series!$C217</f>
        <v>3.5276831120170203E-5</v>
      </c>
      <c r="EE112" s="4">
        <f>[131]Series!$C217</f>
        <v>3.5276831120170203E-5</v>
      </c>
      <c r="EF112" s="4">
        <f>[132]Series!$C217</f>
        <v>3.5276831120170203E-5</v>
      </c>
      <c r="EG112" s="4">
        <f>[133]Series!$C217</f>
        <v>3.5276831120170203E-5</v>
      </c>
      <c r="EH112" s="4">
        <f>[134]Series!$C217</f>
        <v>3.5276831120170203E-5</v>
      </c>
      <c r="EI112" s="4">
        <f>[135]Series!$C217</f>
        <v>3.5276831120170203E-5</v>
      </c>
      <c r="EJ112" s="4">
        <f>[136]Series!$C217</f>
        <v>3.5276831120170203E-5</v>
      </c>
      <c r="EK112" s="4">
        <f>[137]Series!$C217</f>
        <v>3.5276831120170203E-5</v>
      </c>
      <c r="EL112" s="4">
        <f>[138]Series!$C217</f>
        <v>3.5276831120170203E-5</v>
      </c>
      <c r="EM112" s="4">
        <f>[139]Series!$C217</f>
        <v>3.5276831120170203E-5</v>
      </c>
      <c r="EN112" s="4">
        <f>[140]Series!$C217</f>
        <v>3.5276831120170203E-5</v>
      </c>
      <c r="EO112" s="4">
        <f>[141]Series!$C217</f>
        <v>3.5276831120170203E-5</v>
      </c>
    </row>
    <row r="113" spans="1:145" x14ac:dyDescent="0.3">
      <c r="A113" s="1">
        <v>42826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>
        <f>[97]Series!$C218</f>
        <v>3.8651586517576219E-5</v>
      </c>
      <c r="CU113" s="4">
        <f>[98]Series!$C218</f>
        <v>3.9055015994444448E-5</v>
      </c>
      <c r="CV113" s="4">
        <f>[99]Series!$C218</f>
        <v>3.9284226479997386E-5</v>
      </c>
      <c r="CW113" s="4">
        <f>[100]Series!$C218</f>
        <v>3.8363293395722876E-5</v>
      </c>
      <c r="CX113" s="4">
        <f>[101]Series!$C218</f>
        <v>3.9123673856030415E-5</v>
      </c>
      <c r="CY113" s="4">
        <f>[102]Series!$C218</f>
        <v>3.9816737473852188E-5</v>
      </c>
      <c r="CZ113" s="4">
        <f>[103]Series!$C218</f>
        <v>3.9742829242826363E-5</v>
      </c>
      <c r="DA113" s="4">
        <f>[104]Series!$C218</f>
        <v>3.9674241499958147E-5</v>
      </c>
      <c r="DB113" s="4">
        <f>[105]Series!$C218</f>
        <v>3.9942648349954729E-5</v>
      </c>
      <c r="DC113" s="4">
        <f>[106]Series!$C218</f>
        <v>3.9618791336361909E-5</v>
      </c>
      <c r="DD113" s="4">
        <f>[107]Series!$C218</f>
        <v>3.9350379985610225E-5</v>
      </c>
      <c r="DE113" s="4">
        <f>[108]Series!$C218</f>
        <v>3.9560598783950395E-5</v>
      </c>
      <c r="DF113">
        <f>[109]Series!$C218</f>
        <v>3.7416155503970475E-5</v>
      </c>
      <c r="DG113" s="4">
        <f>[110]Series!$C218</f>
        <v>3.7609453359843799E-5</v>
      </c>
      <c r="DH113" s="4">
        <f>[111]Series!$C218</f>
        <v>3.7564086466690756E-5</v>
      </c>
      <c r="DI113" s="4">
        <f>[112]Series!$C218</f>
        <v>3.7525017258424525E-5</v>
      </c>
      <c r="DJ113" s="4">
        <f>[113]Series!$C218</f>
        <v>3.7485760222917994E-5</v>
      </c>
      <c r="DK113" s="4">
        <f>[114]Series!$C218</f>
        <v>3.7419181708040638E-5</v>
      </c>
      <c r="DL113" s="4">
        <f>[115]Series!$C218</f>
        <v>3.7404632811433784E-5</v>
      </c>
      <c r="DM113" s="4">
        <f>[116]Series!$C218</f>
        <v>3.7389639563632601E-5</v>
      </c>
      <c r="DN113" s="4">
        <f>[117]Series!$C218</f>
        <v>3.736825172070263E-5</v>
      </c>
      <c r="DO113" s="4">
        <f>[118]Series!$C218</f>
        <v>3.7346935208785208E-5</v>
      </c>
      <c r="DP113" s="4">
        <f>[119]Series!$C218</f>
        <v>3.7381154914701083E-5</v>
      </c>
      <c r="DQ113" s="4">
        <f>[120]Series!$C218</f>
        <v>3.7346141387697175E-5</v>
      </c>
      <c r="DR113">
        <f>[121]Series!$C218</f>
        <v>3.7112531666731853E-5</v>
      </c>
      <c r="DS113" s="4">
        <f>[122]Series!$C218</f>
        <v>3.7112531666731853E-5</v>
      </c>
      <c r="DT113" s="4">
        <f>[123]Series!$C218</f>
        <v>3.7112531666731853E-5</v>
      </c>
      <c r="DU113" s="4">
        <f>[124]Series!$C218</f>
        <v>3.7112531666731853E-5</v>
      </c>
      <c r="DV113" s="4">
        <f>[125]Series!$C218</f>
        <v>3.7112531666731853E-5</v>
      </c>
      <c r="DW113" s="4">
        <f>[114]Series!$C218</f>
        <v>3.7419181708040638E-5</v>
      </c>
      <c r="DX113" s="4">
        <f>[115]Series!$C218</f>
        <v>3.7404632811433784E-5</v>
      </c>
      <c r="DY113" s="4">
        <f>[116]Series!$C218</f>
        <v>3.7389639563632601E-5</v>
      </c>
      <c r="DZ113" s="4">
        <f>[126]Series!$C218</f>
        <v>3.7112531666731853E-5</v>
      </c>
      <c r="EA113" s="4">
        <f>[127]Series!$C218</f>
        <v>3.7112531666731853E-5</v>
      </c>
      <c r="EB113" s="4">
        <f>[128]Series!$C218</f>
        <v>3.7112531666731853E-5</v>
      </c>
      <c r="EC113" s="4">
        <f>[129]Series!$C218</f>
        <v>3.7112531666731853E-5</v>
      </c>
      <c r="ED113">
        <f>[130]Series!$C218</f>
        <v>3.7112531666731853E-5</v>
      </c>
      <c r="EE113" s="4">
        <f>[131]Series!$C218</f>
        <v>3.7112531666731853E-5</v>
      </c>
      <c r="EF113" s="4">
        <f>[132]Series!$C218</f>
        <v>3.7112531666731853E-5</v>
      </c>
      <c r="EG113" s="4">
        <f>[133]Series!$C218</f>
        <v>3.7112531666731853E-5</v>
      </c>
      <c r="EH113" s="4">
        <f>[134]Series!$C218</f>
        <v>3.7112531666731853E-5</v>
      </c>
      <c r="EI113" s="4">
        <f>[135]Series!$C218</f>
        <v>3.7112531666731853E-5</v>
      </c>
      <c r="EJ113" s="4">
        <f>[136]Series!$C218</f>
        <v>3.7112531666731853E-5</v>
      </c>
      <c r="EK113" s="4">
        <f>[137]Series!$C218</f>
        <v>3.7112531666731853E-5</v>
      </c>
      <c r="EL113" s="4">
        <f>[138]Series!$C218</f>
        <v>3.7112531666731853E-5</v>
      </c>
      <c r="EM113" s="4">
        <f>[139]Series!$C218</f>
        <v>3.7112531666731853E-5</v>
      </c>
      <c r="EN113" s="4">
        <f>[140]Series!$C218</f>
        <v>3.7112531666731853E-5</v>
      </c>
      <c r="EO113" s="4">
        <f>[141]Series!$C218</f>
        <v>3.7112531666731853E-5</v>
      </c>
    </row>
    <row r="114" spans="1:145" x14ac:dyDescent="0.3">
      <c r="A114" s="1">
        <v>42856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>
        <f>[97]Series!$C219</f>
        <v>3.8290828797985151E-5</v>
      </c>
      <c r="CU114" s="4">
        <f>[98]Series!$C219</f>
        <v>3.8718524039257413E-5</v>
      </c>
      <c r="CV114" s="4">
        <f>[99]Series!$C219</f>
        <v>3.8898560703266822E-5</v>
      </c>
      <c r="CW114" s="4">
        <f>[100]Series!$C219</f>
        <v>3.7776998745557711E-5</v>
      </c>
      <c r="CX114" s="4">
        <f>[101]Series!$C219</f>
        <v>3.8160967061125352E-5</v>
      </c>
      <c r="CY114" s="4">
        <f>[102]Series!$C219</f>
        <v>3.9552574406218401E-5</v>
      </c>
      <c r="CZ114" s="4">
        <f>[103]Series!$C219</f>
        <v>3.943605308484285E-5</v>
      </c>
      <c r="DA114" s="4">
        <f>[104]Series!$C219</f>
        <v>3.9392396735320247E-5</v>
      </c>
      <c r="DB114" s="4">
        <f>[105]Series!$C219</f>
        <v>3.9735579799776426E-5</v>
      </c>
      <c r="DC114" s="4">
        <f>[106]Series!$C219</f>
        <v>3.9472595068636189E-5</v>
      </c>
      <c r="DD114" s="4">
        <f>[107]Series!$C219</f>
        <v>3.9187697355669496E-5</v>
      </c>
      <c r="DE114" s="4">
        <f>[108]Series!$C219</f>
        <v>3.9361628638164275E-5</v>
      </c>
      <c r="DF114">
        <f>[109]Series!$C219</f>
        <v>3.723198883764814E-5</v>
      </c>
      <c r="DG114" s="4">
        <f>[110]Series!$C219</f>
        <v>3.7327750836147383E-5</v>
      </c>
      <c r="DH114" s="4">
        <f>[111]Series!$C219</f>
        <v>3.7326116214438126E-5</v>
      </c>
      <c r="DI114" s="4">
        <f>[112]Series!$C219</f>
        <v>3.7223241524677759E-5</v>
      </c>
      <c r="DJ114" s="4">
        <f>[113]Series!$C219</f>
        <v>3.7353255765990201E-5</v>
      </c>
      <c r="DK114" s="4">
        <f>[114]Series!$C219</f>
        <v>3.727468929604345E-5</v>
      </c>
      <c r="DL114" s="4">
        <f>[115]Series!$C219</f>
        <v>3.7278370601387175E-5</v>
      </c>
      <c r="DM114" s="4">
        <f>[116]Series!$C219</f>
        <v>3.7210334137188978E-5</v>
      </c>
      <c r="DN114" s="4">
        <f>[117]Series!$C219</f>
        <v>3.7206080468981517E-5</v>
      </c>
      <c r="DO114" s="4">
        <f>[118]Series!$C219</f>
        <v>3.7177784666777714E-5</v>
      </c>
      <c r="DP114" s="4">
        <f>[119]Series!$C219</f>
        <v>3.7163173534372334E-5</v>
      </c>
      <c r="DQ114" s="4">
        <f>[120]Series!$C219</f>
        <v>3.7122575565429283E-5</v>
      </c>
      <c r="DR114">
        <f>[121]Series!$C219</f>
        <v>3.8263991927474135E-5</v>
      </c>
      <c r="DS114" s="4">
        <f>[122]Series!$C219</f>
        <v>3.8263991927474135E-5</v>
      </c>
      <c r="DT114" s="4">
        <f>[123]Series!$C219</f>
        <v>3.8263991927474135E-5</v>
      </c>
      <c r="DU114" s="4">
        <f>[124]Series!$C219</f>
        <v>3.8263991927474135E-5</v>
      </c>
      <c r="DV114" s="4">
        <f>[125]Series!$C219</f>
        <v>3.8263991927474135E-5</v>
      </c>
      <c r="DW114" s="4">
        <f>[114]Series!$C219</f>
        <v>3.727468929604345E-5</v>
      </c>
      <c r="DX114" s="4">
        <f>[115]Series!$C219</f>
        <v>3.7278370601387175E-5</v>
      </c>
      <c r="DY114" s="4">
        <f>[116]Series!$C219</f>
        <v>3.7210334137188978E-5</v>
      </c>
      <c r="DZ114" s="4">
        <f>[126]Series!$C219</f>
        <v>3.8263991927474135E-5</v>
      </c>
      <c r="EA114" s="4">
        <f>[127]Series!$C219</f>
        <v>3.8263991927474135E-5</v>
      </c>
      <c r="EB114" s="4">
        <f>[128]Series!$C219</f>
        <v>3.8263991927474135E-5</v>
      </c>
      <c r="EC114" s="4">
        <f>[129]Series!$C219</f>
        <v>3.8263991927474135E-5</v>
      </c>
      <c r="ED114">
        <f>[130]Series!$C219</f>
        <v>3.8263991927474135E-5</v>
      </c>
      <c r="EE114" s="4">
        <f>[131]Series!$C219</f>
        <v>3.8263991927474135E-5</v>
      </c>
      <c r="EF114" s="4">
        <f>[132]Series!$C219</f>
        <v>3.8263991927474135E-5</v>
      </c>
      <c r="EG114" s="4">
        <f>[133]Series!$C219</f>
        <v>3.8263991927474135E-5</v>
      </c>
      <c r="EH114" s="4">
        <f>[134]Series!$C219</f>
        <v>3.8263991927474135E-5</v>
      </c>
      <c r="EI114" s="4">
        <f>[135]Series!$C219</f>
        <v>3.8263991927474135E-5</v>
      </c>
      <c r="EJ114" s="4">
        <f>[136]Series!$C219</f>
        <v>3.8263991927474135E-5</v>
      </c>
      <c r="EK114" s="4">
        <f>[137]Series!$C219</f>
        <v>3.8263991927474135E-5</v>
      </c>
      <c r="EL114" s="4">
        <f>[138]Series!$C219</f>
        <v>3.8263991927474135E-5</v>
      </c>
      <c r="EM114" s="4">
        <f>[139]Series!$C219</f>
        <v>3.8263991927474135E-5</v>
      </c>
      <c r="EN114" s="4">
        <f>[140]Series!$C219</f>
        <v>3.8263991927474135E-5</v>
      </c>
      <c r="EO114" s="4">
        <f>[141]Series!$C219</f>
        <v>3.8263991927474135E-5</v>
      </c>
    </row>
    <row r="115" spans="1:145" x14ac:dyDescent="0.3">
      <c r="A115" s="1">
        <v>42887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>
        <f>[97]Series!$C220</f>
        <v>3.7963037384209303E-5</v>
      </c>
      <c r="CU115" s="4">
        <f>[98]Series!$C220</f>
        <v>3.8361183144321121E-5</v>
      </c>
      <c r="CV115" s="4">
        <f>[99]Series!$C220</f>
        <v>3.8560811369771124E-5</v>
      </c>
      <c r="CW115" s="4">
        <f>[100]Series!$C220</f>
        <v>3.7549241388244628E-5</v>
      </c>
      <c r="CX115" s="4">
        <f>[101]Series!$C220</f>
        <v>3.8110637314474529E-5</v>
      </c>
      <c r="CY115" s="4">
        <f>[102]Series!$C220</f>
        <v>3.9186850344261396E-5</v>
      </c>
      <c r="CZ115" s="4">
        <f>[103]Series!$C220</f>
        <v>3.8221236802306109E-5</v>
      </c>
      <c r="DA115" s="4">
        <f>[104]Series!$C220</f>
        <v>3.8139424636934673E-5</v>
      </c>
      <c r="DB115" s="4">
        <f>[105]Series!$C220</f>
        <v>3.8515047688547115E-5</v>
      </c>
      <c r="DC115" s="4">
        <f>[106]Series!$C220</f>
        <v>3.828543297772849E-5</v>
      </c>
      <c r="DD115" s="4">
        <f>[107]Series!$C220</f>
        <v>3.8071033286065448E-5</v>
      </c>
      <c r="DE115" s="4">
        <f>[108]Series!$C220</f>
        <v>3.8306015054124568E-5</v>
      </c>
      <c r="DF115">
        <f>[109]Series!$C220</f>
        <v>3.6347970014191247E-5</v>
      </c>
      <c r="DG115" s="4">
        <f>[110]Series!$C220</f>
        <v>3.6507241958019085E-5</v>
      </c>
      <c r="DH115" s="4">
        <f>[111]Series!$C220</f>
        <v>3.643911256185851E-5</v>
      </c>
      <c r="DI115" s="4">
        <f>[112]Series!$C220</f>
        <v>3.6457109022937644E-5</v>
      </c>
      <c r="DJ115" s="4">
        <f>[113]Series!$C220</f>
        <v>3.6361246604958059E-5</v>
      </c>
      <c r="DK115" s="4">
        <f>[114]Series!$C220</f>
        <v>3.6348945727715228E-5</v>
      </c>
      <c r="DL115" s="4">
        <f>[115]Series!$C220</f>
        <v>3.6324941340930992E-5</v>
      </c>
      <c r="DM115" s="4">
        <f>[116]Series!$C220</f>
        <v>3.6317194206532398E-5</v>
      </c>
      <c r="DN115" s="4">
        <f>[117]Series!$C220</f>
        <v>3.6274797936200213E-5</v>
      </c>
      <c r="DO115" s="4">
        <f>[118]Series!$C220</f>
        <v>3.6248058889807611E-5</v>
      </c>
      <c r="DP115" s="4">
        <f>[119]Series!$C220</f>
        <v>3.643909873003403E-5</v>
      </c>
      <c r="DQ115" s="4">
        <f>[120]Series!$C220</f>
        <v>3.639107329758815E-5</v>
      </c>
      <c r="DR115">
        <f>[121]Series!$C220</f>
        <v>3.5594753625491471E-5</v>
      </c>
      <c r="DS115" s="4">
        <f>[122]Series!$C220</f>
        <v>3.5594753625491471E-5</v>
      </c>
      <c r="DT115" s="4">
        <f>[123]Series!$C220</f>
        <v>3.5594753625491471E-5</v>
      </c>
      <c r="DU115" s="4">
        <f>[124]Series!$C220</f>
        <v>3.5594753625491471E-5</v>
      </c>
      <c r="DV115" s="4">
        <f>[125]Series!$C220</f>
        <v>3.5594753625491471E-5</v>
      </c>
      <c r="DW115" s="4">
        <f>[114]Series!$C220</f>
        <v>3.6348945727715228E-5</v>
      </c>
      <c r="DX115" s="4">
        <f>[115]Series!$C220</f>
        <v>3.6324941340930992E-5</v>
      </c>
      <c r="DY115" s="4">
        <f>[116]Series!$C220</f>
        <v>3.6317194206532398E-5</v>
      </c>
      <c r="DZ115" s="4">
        <f>[126]Series!$C220</f>
        <v>3.5594753625491471E-5</v>
      </c>
      <c r="EA115" s="4">
        <f>[127]Series!$C220</f>
        <v>3.5594753625491471E-5</v>
      </c>
      <c r="EB115" s="4">
        <f>[128]Series!$C220</f>
        <v>3.5594753625491471E-5</v>
      </c>
      <c r="EC115" s="4">
        <f>[129]Series!$C220</f>
        <v>3.5594753625491471E-5</v>
      </c>
      <c r="ED115">
        <f>[130]Series!$C220</f>
        <v>3.5594753625491471E-5</v>
      </c>
      <c r="EE115" s="4">
        <f>[131]Series!$C220</f>
        <v>3.5594753625491471E-5</v>
      </c>
      <c r="EF115" s="4">
        <f>[132]Series!$C220</f>
        <v>3.5594753625491471E-5</v>
      </c>
      <c r="EG115" s="4">
        <f>[133]Series!$C220</f>
        <v>3.5594753625491471E-5</v>
      </c>
      <c r="EH115" s="4">
        <f>[134]Series!$C220</f>
        <v>3.5594753625491471E-5</v>
      </c>
      <c r="EI115" s="4">
        <f>[135]Series!$C220</f>
        <v>3.5594753625491471E-5</v>
      </c>
      <c r="EJ115" s="4">
        <f>[136]Series!$C220</f>
        <v>3.5594753625491471E-5</v>
      </c>
      <c r="EK115" s="4">
        <f>[137]Series!$C220</f>
        <v>3.5594753625491471E-5</v>
      </c>
      <c r="EL115" s="4">
        <f>[138]Series!$C220</f>
        <v>3.5594753625491471E-5</v>
      </c>
      <c r="EM115" s="4">
        <f>[139]Series!$C220</f>
        <v>3.5594753625491471E-5</v>
      </c>
      <c r="EN115" s="4">
        <f>[140]Series!$C220</f>
        <v>3.5594753625491471E-5</v>
      </c>
      <c r="EO115" s="4">
        <f>[141]Series!$C220</f>
        <v>3.5594753625491471E-5</v>
      </c>
    </row>
    <row r="116" spans="1:145" x14ac:dyDescent="0.3">
      <c r="A116" s="1">
        <v>42917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>
        <f>[97]Series!$C221</f>
        <v>3.7640183491038003E-5</v>
      </c>
      <c r="CU116" s="4">
        <f>[98]Series!$C221</f>
        <v>3.8036501793339532E-5</v>
      </c>
      <c r="CV116" s="4">
        <f>[99]Series!$C221</f>
        <v>3.8220848955140572E-5</v>
      </c>
      <c r="CW116" s="4">
        <f>[100]Series!$C221</f>
        <v>3.7192676255702396E-5</v>
      </c>
      <c r="CX116" s="4">
        <f>[101]Series!$C221</f>
        <v>3.763939319621785E-5</v>
      </c>
      <c r="CY116" s="4">
        <f>[102]Series!$C221</f>
        <v>3.8871069139744447E-5</v>
      </c>
      <c r="CZ116" s="4">
        <f>[103]Series!$C221</f>
        <v>3.8322305882767056E-5</v>
      </c>
      <c r="DA116" s="4">
        <f>[104]Series!$C221</f>
        <v>3.8520946432580754E-5</v>
      </c>
      <c r="DB116" s="4">
        <f>[105]Series!$C221</f>
        <v>3.8662482566062343E-5</v>
      </c>
      <c r="DC116" s="4">
        <f>[106]Series!$C221</f>
        <v>3.8288929210078094E-5</v>
      </c>
      <c r="DD116" s="4">
        <f>[107]Series!$C221</f>
        <v>3.8069686013831344E-5</v>
      </c>
      <c r="DE116" s="4">
        <f>[108]Series!$C221</f>
        <v>3.8292157830661293E-5</v>
      </c>
      <c r="DF116">
        <f>[109]Series!$C221</f>
        <v>3.6336310228705754E-5</v>
      </c>
      <c r="DG116" s="4">
        <f>[110]Series!$C221</f>
        <v>3.6729976023346488E-5</v>
      </c>
      <c r="DH116" s="4">
        <f>[111]Series!$C221</f>
        <v>3.662472253330293E-5</v>
      </c>
      <c r="DI116" s="4">
        <f>[112]Series!$C221</f>
        <v>3.665992667398279E-5</v>
      </c>
      <c r="DJ116" s="4">
        <f>[113]Series!$C221</f>
        <v>3.6344023143901119E-5</v>
      </c>
      <c r="DK116" s="4">
        <f>[114]Series!$C221</f>
        <v>3.6303581817795156E-5</v>
      </c>
      <c r="DL116" s="4">
        <f>[115]Series!$C221</f>
        <v>3.6282915828497981E-5</v>
      </c>
      <c r="DM116" s="4">
        <f>[116]Series!$C221</f>
        <v>3.6303421370122457E-5</v>
      </c>
      <c r="DN116" s="4">
        <f>[117]Series!$C221</f>
        <v>3.6279143500070953E-5</v>
      </c>
      <c r="DO116" s="4">
        <f>[118]Series!$C221</f>
        <v>3.6234550297785915E-5</v>
      </c>
      <c r="DP116" s="4">
        <f>[119]Series!$C221</f>
        <v>3.6300219831910455E-5</v>
      </c>
      <c r="DQ116" s="4">
        <f>[120]Series!$C221</f>
        <v>3.6255017448230677E-5</v>
      </c>
      <c r="DR116">
        <f>[121]Series!$C221</f>
        <v>3.5858051549089895E-5</v>
      </c>
      <c r="DS116" s="4">
        <f>[122]Series!$C221</f>
        <v>3.5858051549089895E-5</v>
      </c>
      <c r="DT116" s="4">
        <f>[123]Series!$C221</f>
        <v>3.5858051549089895E-5</v>
      </c>
      <c r="DU116" s="4">
        <f>[124]Series!$C221</f>
        <v>3.5858051549089895E-5</v>
      </c>
      <c r="DV116" s="4">
        <f>[125]Series!$C221</f>
        <v>3.5858051549089895E-5</v>
      </c>
      <c r="DW116" s="4">
        <f>[114]Series!$C221</f>
        <v>3.6303581817795156E-5</v>
      </c>
      <c r="DX116" s="4">
        <f>[115]Series!$C221</f>
        <v>3.6282915828497981E-5</v>
      </c>
      <c r="DY116" s="4">
        <f>[116]Series!$C221</f>
        <v>3.6303421370122457E-5</v>
      </c>
      <c r="DZ116" s="4">
        <f>[126]Series!$C221</f>
        <v>3.5858051549089895E-5</v>
      </c>
      <c r="EA116" s="4">
        <f>[127]Series!$C221</f>
        <v>3.5858051549089895E-5</v>
      </c>
      <c r="EB116" s="4">
        <f>[128]Series!$C221</f>
        <v>3.5858051549089895E-5</v>
      </c>
      <c r="EC116" s="4">
        <f>[129]Series!$C221</f>
        <v>3.5858051549089895E-5</v>
      </c>
      <c r="ED116">
        <f>[130]Series!$C221</f>
        <v>3.5858051549089895E-5</v>
      </c>
      <c r="EE116" s="4">
        <f>[131]Series!$C221</f>
        <v>3.5858051549089895E-5</v>
      </c>
      <c r="EF116" s="4">
        <f>[132]Series!$C221</f>
        <v>3.5858051549089895E-5</v>
      </c>
      <c r="EG116" s="4">
        <f>[133]Series!$C221</f>
        <v>3.5858051549089895E-5</v>
      </c>
      <c r="EH116" s="4">
        <f>[134]Series!$C221</f>
        <v>3.5858051549089895E-5</v>
      </c>
      <c r="EI116" s="4">
        <f>[135]Series!$C221</f>
        <v>3.5858051549089895E-5</v>
      </c>
      <c r="EJ116" s="4">
        <f>[136]Series!$C221</f>
        <v>3.5858051549089895E-5</v>
      </c>
      <c r="EK116" s="4">
        <f>[137]Series!$C221</f>
        <v>3.5858051549089895E-5</v>
      </c>
      <c r="EL116" s="4">
        <f>[138]Series!$C221</f>
        <v>3.5858051549089895E-5</v>
      </c>
      <c r="EM116" s="4">
        <f>[139]Series!$C221</f>
        <v>3.5858051549089895E-5</v>
      </c>
      <c r="EN116" s="4">
        <f>[140]Series!$C221</f>
        <v>3.5858051549089895E-5</v>
      </c>
      <c r="EO116" s="4">
        <f>[141]Series!$C221</f>
        <v>3.5858051549089895E-5</v>
      </c>
    </row>
    <row r="117" spans="1:145" x14ac:dyDescent="0.3">
      <c r="A117" s="1">
        <v>42948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>
        <f>[97]Series!$C222</f>
        <v>3.7375436348257657E-5</v>
      </c>
      <c r="CU117" s="4">
        <f>[98]Series!$C222</f>
        <v>3.7529847807837836E-5</v>
      </c>
      <c r="CV117" s="4">
        <f>[99]Series!$C222</f>
        <v>3.7715471752782103E-5</v>
      </c>
      <c r="CW117" s="4">
        <f>[100]Series!$C222</f>
        <v>3.6703657864125823E-5</v>
      </c>
      <c r="CX117" s="4">
        <f>[101]Series!$C222</f>
        <v>3.7171213980519109E-5</v>
      </c>
      <c r="CY117" s="4">
        <f>[102]Series!$C222</f>
        <v>3.831809478077443E-5</v>
      </c>
      <c r="CZ117" s="4">
        <f>[103]Series!$C222</f>
        <v>3.7645245491794119E-5</v>
      </c>
      <c r="DA117" s="4">
        <f>[104]Series!$C222</f>
        <v>3.7660631699559518E-5</v>
      </c>
      <c r="DB117" s="4">
        <f>[105]Series!$C222</f>
        <v>3.6449332685766078E-5</v>
      </c>
      <c r="DC117" s="4">
        <f>[106]Series!$C222</f>
        <v>3.619243493133965E-5</v>
      </c>
      <c r="DD117" s="4">
        <f>[107]Series!$C222</f>
        <v>3.6060735754152526E-5</v>
      </c>
      <c r="DE117" s="4">
        <f>[108]Series!$C222</f>
        <v>3.6199402041924807E-5</v>
      </c>
      <c r="DF117">
        <f>[109]Series!$C222</f>
        <v>3.4486586032510749E-5</v>
      </c>
      <c r="DG117" s="4">
        <f>[110]Series!$C222</f>
        <v>3.4705919950073036E-5</v>
      </c>
      <c r="DH117" s="4">
        <f>[111]Series!$C222</f>
        <v>3.4642688008430817E-5</v>
      </c>
      <c r="DI117" s="4">
        <f>[112]Series!$C222</f>
        <v>3.4606551872787168E-5</v>
      </c>
      <c r="DJ117" s="4">
        <f>[113]Series!$C222</f>
        <v>3.4492847703177017E-5</v>
      </c>
      <c r="DK117" s="4">
        <f>[114]Series!$C222</f>
        <v>3.4524256029879416E-5</v>
      </c>
      <c r="DL117" s="4">
        <f>[115]Series!$C222</f>
        <v>3.4520092184813631E-5</v>
      </c>
      <c r="DM117" s="4">
        <f>[116]Series!$C222</f>
        <v>3.4498489402295302E-5</v>
      </c>
      <c r="DN117" s="4">
        <f>[117]Series!$C222</f>
        <v>3.4539239391335242E-5</v>
      </c>
      <c r="DO117" s="4">
        <f>[118]Series!$C222</f>
        <v>3.4452704614314305E-5</v>
      </c>
      <c r="DP117" s="4">
        <f>[119]Series!$C222</f>
        <v>3.4520910410709346E-5</v>
      </c>
      <c r="DQ117" s="4">
        <f>[120]Series!$C222</f>
        <v>3.4464399507556588E-5</v>
      </c>
      <c r="DR117">
        <f>[121]Series!$C222</f>
        <v>3.576483119882846E-5</v>
      </c>
      <c r="DS117" s="4">
        <f>[122]Series!$C222</f>
        <v>3.576483119882846E-5</v>
      </c>
      <c r="DT117" s="4">
        <f>[123]Series!$C222</f>
        <v>3.576483119882846E-5</v>
      </c>
      <c r="DU117" s="4">
        <f>[124]Series!$C222</f>
        <v>3.576483119882846E-5</v>
      </c>
      <c r="DV117" s="4">
        <f>[125]Series!$C222</f>
        <v>3.576483119882846E-5</v>
      </c>
      <c r="DW117" s="4">
        <f>[114]Series!$C222</f>
        <v>3.4524256029879416E-5</v>
      </c>
      <c r="DX117" s="4">
        <f>[115]Series!$C222</f>
        <v>3.4520092184813631E-5</v>
      </c>
      <c r="DY117" s="4">
        <f>[116]Series!$C222</f>
        <v>3.4498489402295302E-5</v>
      </c>
      <c r="DZ117" s="4">
        <f>[126]Series!$C222</f>
        <v>3.576483119882846E-5</v>
      </c>
      <c r="EA117" s="4">
        <f>[127]Series!$C222</f>
        <v>3.576483119882846E-5</v>
      </c>
      <c r="EB117" s="4">
        <f>[128]Series!$C222</f>
        <v>3.576483119882846E-5</v>
      </c>
      <c r="EC117" s="4">
        <f>[129]Series!$C222</f>
        <v>3.576483119882846E-5</v>
      </c>
      <c r="ED117">
        <f>[130]Series!$C222</f>
        <v>3.576483119882846E-5</v>
      </c>
      <c r="EE117" s="4">
        <f>[131]Series!$C222</f>
        <v>3.576483119882846E-5</v>
      </c>
      <c r="EF117" s="4">
        <f>[132]Series!$C222</f>
        <v>3.576483119882846E-5</v>
      </c>
      <c r="EG117" s="4">
        <f>[133]Series!$C222</f>
        <v>3.576483119882846E-5</v>
      </c>
      <c r="EH117" s="4">
        <f>[134]Series!$C222</f>
        <v>3.576483119882846E-5</v>
      </c>
      <c r="EI117" s="4">
        <f>[135]Series!$C222</f>
        <v>3.576483119882846E-5</v>
      </c>
      <c r="EJ117" s="4">
        <f>[136]Series!$C222</f>
        <v>3.576483119882846E-5</v>
      </c>
      <c r="EK117" s="4">
        <f>[137]Series!$C222</f>
        <v>3.576483119882846E-5</v>
      </c>
      <c r="EL117" s="4">
        <f>[138]Series!$C222</f>
        <v>3.576483119882846E-5</v>
      </c>
      <c r="EM117" s="4">
        <f>[139]Series!$C222</f>
        <v>3.576483119882846E-5</v>
      </c>
      <c r="EN117" s="4">
        <f>[140]Series!$C222</f>
        <v>3.576483119882846E-5</v>
      </c>
      <c r="EO117" s="4">
        <f>[141]Series!$C222</f>
        <v>3.576483119882846E-5</v>
      </c>
    </row>
    <row r="118" spans="1:145" x14ac:dyDescent="0.3">
      <c r="A118" s="1">
        <v>42979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>
        <f>[97]Series!$C223</f>
        <v>3.7102822480655317E-5</v>
      </c>
      <c r="CU118" s="4">
        <f>[98]Series!$C223</f>
        <v>3.7394849598350597E-5</v>
      </c>
      <c r="CV118" s="4">
        <f>[99]Series!$C223</f>
        <v>3.7537826084009029E-5</v>
      </c>
      <c r="CW118" s="4">
        <f>[100]Series!$C223</f>
        <v>3.6558844757187004E-5</v>
      </c>
      <c r="CX118" s="4">
        <f>[101]Series!$C223</f>
        <v>3.6991100577116485E-5</v>
      </c>
      <c r="CY118" s="4">
        <f>[102]Series!$C223</f>
        <v>3.8171491258535246E-5</v>
      </c>
      <c r="CZ118" s="4">
        <f>[103]Series!$C223</f>
        <v>3.7600528500773546E-5</v>
      </c>
      <c r="DA118" s="4">
        <f>[104]Series!$C223</f>
        <v>3.7662619578415753E-5</v>
      </c>
      <c r="DB118" s="4">
        <f>[105]Series!$C223</f>
        <v>3.7061085406175048E-5</v>
      </c>
      <c r="DC118" s="4">
        <f>[106]Series!$C223</f>
        <v>3.5196883096942814E-5</v>
      </c>
      <c r="DD118" s="4">
        <f>[107]Series!$C223</f>
        <v>3.5110130039653234E-5</v>
      </c>
      <c r="DE118" s="4">
        <f>[108]Series!$C223</f>
        <v>3.5268388643596196E-5</v>
      </c>
      <c r="DF118">
        <f>[109]Series!$C223</f>
        <v>3.3698235050492668E-5</v>
      </c>
      <c r="DG118" s="4">
        <f>[110]Series!$C223</f>
        <v>3.3873299141523576E-5</v>
      </c>
      <c r="DH118" s="4">
        <f>[111]Series!$C223</f>
        <v>3.377240958969084E-5</v>
      </c>
      <c r="DI118" s="4">
        <f>[112]Series!$C223</f>
        <v>3.3793703686115488E-5</v>
      </c>
      <c r="DJ118" s="4">
        <f>[113]Series!$C223</f>
        <v>3.3618538247677889E-5</v>
      </c>
      <c r="DK118" s="4">
        <f>[114]Series!$C223</f>
        <v>3.3710198227560913E-5</v>
      </c>
      <c r="DL118" s="4">
        <f>[115]Series!$C223</f>
        <v>3.3693537625888081E-5</v>
      </c>
      <c r="DM118" s="4">
        <f>[116]Series!$C223</f>
        <v>3.3678680069881382E-5</v>
      </c>
      <c r="DN118" s="4">
        <f>[117]Series!$C223</f>
        <v>3.3710945393370137E-5</v>
      </c>
      <c r="DO118" s="4">
        <f>[118]Series!$C223</f>
        <v>3.3613899687702442E-5</v>
      </c>
      <c r="DP118" s="4">
        <f>[119]Series!$C223</f>
        <v>3.381261009802262E-5</v>
      </c>
      <c r="DQ118" s="4">
        <f>[120]Series!$C223</f>
        <v>3.3743391088308479E-5</v>
      </c>
      <c r="DR118">
        <f>[121]Series!$C223</f>
        <v>3.4455101039779958E-5</v>
      </c>
      <c r="DS118" s="4">
        <f>[122]Series!$C223</f>
        <v>3.4455101039779958E-5</v>
      </c>
      <c r="DT118" s="4">
        <f>[123]Series!$C223</f>
        <v>3.4455101039779958E-5</v>
      </c>
      <c r="DU118" s="4">
        <f>[124]Series!$C223</f>
        <v>3.4455101039779958E-5</v>
      </c>
      <c r="DV118" s="4">
        <f>[125]Series!$C223</f>
        <v>3.4455101039779958E-5</v>
      </c>
      <c r="DW118" s="4">
        <f>[114]Series!$C223</f>
        <v>3.3710198227560913E-5</v>
      </c>
      <c r="DX118" s="4">
        <f>[115]Series!$C223</f>
        <v>3.3693537625888081E-5</v>
      </c>
      <c r="DY118" s="4">
        <f>[116]Series!$C223</f>
        <v>3.3678680069881382E-5</v>
      </c>
      <c r="DZ118" s="4">
        <f>[126]Series!$C223</f>
        <v>3.4455101039779958E-5</v>
      </c>
      <c r="EA118" s="4">
        <f>[127]Series!$C223</f>
        <v>3.4455101039779958E-5</v>
      </c>
      <c r="EB118" s="4">
        <f>[128]Series!$C223</f>
        <v>3.4455101039779958E-5</v>
      </c>
      <c r="EC118" s="4">
        <f>[129]Series!$C223</f>
        <v>3.4455101039779958E-5</v>
      </c>
      <c r="ED118">
        <f>[130]Series!$C223</f>
        <v>3.4455101039779958E-5</v>
      </c>
      <c r="EE118" s="4">
        <f>[131]Series!$C223</f>
        <v>3.4455101039779958E-5</v>
      </c>
      <c r="EF118" s="4">
        <f>[132]Series!$C223</f>
        <v>3.4455101039779958E-5</v>
      </c>
      <c r="EG118" s="4">
        <f>[133]Series!$C223</f>
        <v>3.4455101039779958E-5</v>
      </c>
      <c r="EH118" s="4">
        <f>[134]Series!$C223</f>
        <v>3.4455101039779958E-5</v>
      </c>
      <c r="EI118" s="4">
        <f>[135]Series!$C223</f>
        <v>3.4455101039779958E-5</v>
      </c>
      <c r="EJ118" s="4">
        <f>[136]Series!$C223</f>
        <v>3.4455101039779958E-5</v>
      </c>
      <c r="EK118" s="4">
        <f>[137]Series!$C223</f>
        <v>3.4455101039779958E-5</v>
      </c>
      <c r="EL118" s="4">
        <f>[138]Series!$C223</f>
        <v>3.4455101039779958E-5</v>
      </c>
      <c r="EM118" s="4">
        <f>[139]Series!$C223</f>
        <v>3.4455101039779958E-5</v>
      </c>
      <c r="EN118" s="4">
        <f>[140]Series!$C223</f>
        <v>3.4455101039779958E-5</v>
      </c>
      <c r="EO118" s="4">
        <f>[141]Series!$C223</f>
        <v>3.4455101039779958E-5</v>
      </c>
    </row>
    <row r="119" spans="1:145" x14ac:dyDescent="0.3">
      <c r="A119" s="1">
        <v>43009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>
        <f>[97]Series!$C224</f>
        <v>3.6855756803019503E-5</v>
      </c>
      <c r="CU119" s="4">
        <f>[98]Series!$C224</f>
        <v>3.7078132687600897E-5</v>
      </c>
      <c r="CV119" s="4">
        <f>[99]Series!$C224</f>
        <v>3.7241023309382085E-5</v>
      </c>
      <c r="CW119" s="4">
        <f>[100]Series!$C224</f>
        <v>3.6328759129731063E-5</v>
      </c>
      <c r="CX119" s="4">
        <f>[101]Series!$C224</f>
        <v>3.6748470168632734E-5</v>
      </c>
      <c r="CY119" s="4">
        <f>[102]Series!$C224</f>
        <v>3.7912206355981618E-5</v>
      </c>
      <c r="CZ119" s="4">
        <f>[103]Series!$C224</f>
        <v>3.7325129845265209E-5</v>
      </c>
      <c r="DA119" s="4">
        <f>[104]Series!$C224</f>
        <v>3.7368885322332377E-5</v>
      </c>
      <c r="DB119" s="4">
        <f>[105]Series!$C224</f>
        <v>3.657396191510069E-5</v>
      </c>
      <c r="DC119" s="4">
        <f>[106]Series!$C224</f>
        <v>3.5452220556205107E-5</v>
      </c>
      <c r="DD119" s="4">
        <f>[107]Series!$C224</f>
        <v>3.8222344804771785E-5</v>
      </c>
      <c r="DE119" s="4">
        <f>[108]Series!$C224</f>
        <v>3.8361938365307916E-5</v>
      </c>
      <c r="DF119">
        <f>[109]Series!$C224</f>
        <v>3.645685337115282E-5</v>
      </c>
      <c r="DG119" s="4">
        <f>[110]Series!$C224</f>
        <v>3.6929476861456001E-5</v>
      </c>
      <c r="DH119" s="4">
        <f>[111]Series!$C224</f>
        <v>3.6812473737339016E-5</v>
      </c>
      <c r="DI119" s="4">
        <f>[112]Series!$C224</f>
        <v>3.6839094545527139E-5</v>
      </c>
      <c r="DJ119" s="4">
        <f>[113]Series!$C224</f>
        <v>3.6458457638604105E-5</v>
      </c>
      <c r="DK119" s="4">
        <f>[114]Series!$C224</f>
        <v>3.6412845318184912E-5</v>
      </c>
      <c r="DL119" s="4">
        <f>[115]Series!$C224</f>
        <v>3.6396716953511535E-5</v>
      </c>
      <c r="DM119" s="4">
        <f>[116]Series!$C224</f>
        <v>3.6401934036025186E-5</v>
      </c>
      <c r="DN119" s="4">
        <f>[117]Series!$C224</f>
        <v>3.6430511102453669E-5</v>
      </c>
      <c r="DO119" s="4">
        <f>[118]Series!$C224</f>
        <v>3.6349603725789393E-5</v>
      </c>
      <c r="DP119" s="4">
        <f>[119]Series!$C224</f>
        <v>3.6381617435241128E-5</v>
      </c>
      <c r="DQ119" s="4">
        <f>[120]Series!$C224</f>
        <v>3.6319499589881301E-5</v>
      </c>
      <c r="DR119">
        <f>[121]Series!$C224</f>
        <v>3.9212337531308665E-5</v>
      </c>
      <c r="DS119" s="4">
        <f>[122]Series!$C224</f>
        <v>3.9212337531308665E-5</v>
      </c>
      <c r="DT119" s="4">
        <f>[123]Series!$C224</f>
        <v>3.9212337531308665E-5</v>
      </c>
      <c r="DU119" s="4">
        <f>[124]Series!$C224</f>
        <v>3.9212337531308665E-5</v>
      </c>
      <c r="DV119" s="4">
        <f>[125]Series!$C224</f>
        <v>3.9212337531308665E-5</v>
      </c>
      <c r="DW119" s="4">
        <f>[114]Series!$C224</f>
        <v>3.6412845318184912E-5</v>
      </c>
      <c r="DX119" s="4">
        <f>[115]Series!$C224</f>
        <v>3.6396716953511535E-5</v>
      </c>
      <c r="DY119" s="4">
        <f>[116]Series!$C224</f>
        <v>3.6401934036025186E-5</v>
      </c>
      <c r="DZ119" s="4">
        <f>[126]Series!$C224</f>
        <v>3.9212337531308665E-5</v>
      </c>
      <c r="EA119" s="4">
        <f>[127]Series!$C224</f>
        <v>3.9212337531308665E-5</v>
      </c>
      <c r="EB119" s="4">
        <f>[128]Series!$C224</f>
        <v>3.9212337531308665E-5</v>
      </c>
      <c r="EC119" s="4">
        <f>[129]Series!$C224</f>
        <v>3.9212337531308665E-5</v>
      </c>
      <c r="ED119">
        <f>[130]Series!$C224</f>
        <v>3.9212337531308665E-5</v>
      </c>
      <c r="EE119" s="4">
        <f>[131]Series!$C224</f>
        <v>3.9212337531308665E-5</v>
      </c>
      <c r="EF119" s="4">
        <f>[132]Series!$C224</f>
        <v>3.9212337531308665E-5</v>
      </c>
      <c r="EG119" s="4">
        <f>[133]Series!$C224</f>
        <v>3.9212337531308665E-5</v>
      </c>
      <c r="EH119" s="4">
        <f>[134]Series!$C224</f>
        <v>3.9212337531308665E-5</v>
      </c>
      <c r="EI119" s="4">
        <f>[135]Series!$C224</f>
        <v>3.9212337531308665E-5</v>
      </c>
      <c r="EJ119" s="4">
        <f>[136]Series!$C224</f>
        <v>3.9212337531308665E-5</v>
      </c>
      <c r="EK119" s="4">
        <f>[137]Series!$C224</f>
        <v>3.9212337531308665E-5</v>
      </c>
      <c r="EL119" s="4">
        <f>[138]Series!$C224</f>
        <v>3.9212337531308665E-5</v>
      </c>
      <c r="EM119" s="4">
        <f>[139]Series!$C224</f>
        <v>3.9212337531308665E-5</v>
      </c>
      <c r="EN119" s="4">
        <f>[140]Series!$C224</f>
        <v>3.9212337531308665E-5</v>
      </c>
      <c r="EO119" s="4">
        <f>[141]Series!$C224</f>
        <v>3.9212337531308665E-5</v>
      </c>
    </row>
    <row r="120" spans="1:145" x14ac:dyDescent="0.3">
      <c r="A120" s="1">
        <v>43040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>
        <f>[97]Series!$C225</f>
        <v>3.6617449596331476E-5</v>
      </c>
      <c r="CU120" s="4">
        <f>[98]Series!$C225</f>
        <v>3.6866019318946334E-5</v>
      </c>
      <c r="CV120" s="4">
        <f>[99]Series!$C225</f>
        <v>3.7014539330329306E-5</v>
      </c>
      <c r="CW120" s="4">
        <f>[100]Series!$C225</f>
        <v>3.6104597506227626E-5</v>
      </c>
      <c r="CX120" s="4">
        <f>[101]Series!$C225</f>
        <v>3.6380769947995315E-5</v>
      </c>
      <c r="CY120" s="4">
        <f>[102]Series!$C225</f>
        <v>3.7540619710902409E-5</v>
      </c>
      <c r="CZ120" s="4">
        <f>[103]Series!$C225</f>
        <v>3.6991353055350673E-5</v>
      </c>
      <c r="DA120" s="4">
        <f>[104]Series!$C225</f>
        <v>3.7046822378172319E-5</v>
      </c>
      <c r="DB120" s="4">
        <f>[105]Series!$C225</f>
        <v>3.6418892721251844E-5</v>
      </c>
      <c r="DC120" s="4">
        <f>[106]Series!$C225</f>
        <v>3.5055720674779235E-5</v>
      </c>
      <c r="DD120" s="4">
        <f>[107]Series!$C225</f>
        <v>3.6427634882236249E-5</v>
      </c>
      <c r="DE120" s="4">
        <f>[108]Series!$C225</f>
        <v>3.8460796097714322E-5</v>
      </c>
      <c r="DF120">
        <f>[109]Series!$C225</f>
        <v>3.6545512218418501E-5</v>
      </c>
      <c r="DG120" s="4">
        <f>[110]Series!$C225</f>
        <v>3.6647898048809765E-5</v>
      </c>
      <c r="DH120" s="4">
        <f>[111]Series!$C225</f>
        <v>3.6617146994810352E-5</v>
      </c>
      <c r="DI120" s="4">
        <f>[112]Series!$C225</f>
        <v>3.6545512564896915E-5</v>
      </c>
      <c r="DJ120" s="4">
        <f>[113]Series!$C225</f>
        <v>3.6621382407972056E-5</v>
      </c>
      <c r="DK120" s="4">
        <f>[114]Series!$C225</f>
        <v>3.6554584071672967E-5</v>
      </c>
      <c r="DL120" s="4">
        <f>[115]Series!$C225</f>
        <v>3.6557767046341166E-5</v>
      </c>
      <c r="DM120" s="4">
        <f>[116]Series!$C225</f>
        <v>3.6489265866657475E-5</v>
      </c>
      <c r="DN120" s="4">
        <f>[117]Series!$C225</f>
        <v>3.6538228512847758E-5</v>
      </c>
      <c r="DO120" s="4">
        <f>[118]Series!$C225</f>
        <v>3.6459691717488692E-5</v>
      </c>
      <c r="DP120" s="4">
        <f>[119]Series!$C225</f>
        <v>3.649319328313714E-5</v>
      </c>
      <c r="DQ120" s="4">
        <f>[120]Series!$C225</f>
        <v>3.643140609469941E-5</v>
      </c>
      <c r="DR120">
        <f>[121]Series!$C225</f>
        <v>3.842654644804577E-5</v>
      </c>
      <c r="DS120" s="4">
        <f>[122]Series!$C225</f>
        <v>3.842654644804577E-5</v>
      </c>
      <c r="DT120" s="4">
        <f>[123]Series!$C225</f>
        <v>3.842654644804577E-5</v>
      </c>
      <c r="DU120" s="4">
        <f>[124]Series!$C225</f>
        <v>3.842654644804577E-5</v>
      </c>
      <c r="DV120" s="4">
        <f>[125]Series!$C225</f>
        <v>3.842654644804577E-5</v>
      </c>
      <c r="DW120" s="4">
        <f>[114]Series!$C225</f>
        <v>3.6554584071672967E-5</v>
      </c>
      <c r="DX120" s="4">
        <f>[115]Series!$C225</f>
        <v>3.6557767046341166E-5</v>
      </c>
      <c r="DY120" s="4">
        <f>[116]Series!$C225</f>
        <v>3.6489265866657475E-5</v>
      </c>
      <c r="DZ120" s="4">
        <f>[126]Series!$C225</f>
        <v>3.842654644804577E-5</v>
      </c>
      <c r="EA120" s="4">
        <f>[127]Series!$C225</f>
        <v>3.842654644804577E-5</v>
      </c>
      <c r="EB120" s="4">
        <f>[128]Series!$C225</f>
        <v>3.842654644804577E-5</v>
      </c>
      <c r="EC120" s="4">
        <f>[129]Series!$C225</f>
        <v>3.842654644804577E-5</v>
      </c>
      <c r="ED120">
        <f>[130]Series!$C225</f>
        <v>3.842654644804577E-5</v>
      </c>
      <c r="EE120" s="4">
        <f>[131]Series!$C225</f>
        <v>3.842654644804577E-5</v>
      </c>
      <c r="EF120" s="4">
        <f>[132]Series!$C225</f>
        <v>3.842654644804577E-5</v>
      </c>
      <c r="EG120" s="4">
        <f>[133]Series!$C225</f>
        <v>3.842654644804577E-5</v>
      </c>
      <c r="EH120" s="4">
        <f>[134]Series!$C225</f>
        <v>3.842654644804577E-5</v>
      </c>
      <c r="EI120" s="4">
        <f>[135]Series!$C225</f>
        <v>3.842654644804577E-5</v>
      </c>
      <c r="EJ120" s="4">
        <f>[136]Series!$C225</f>
        <v>3.842654644804577E-5</v>
      </c>
      <c r="EK120" s="4">
        <f>[137]Series!$C225</f>
        <v>3.842654644804577E-5</v>
      </c>
      <c r="EL120" s="4">
        <f>[138]Series!$C225</f>
        <v>3.842654644804577E-5</v>
      </c>
      <c r="EM120" s="4">
        <f>[139]Series!$C225</f>
        <v>3.842654644804577E-5</v>
      </c>
      <c r="EN120" s="4">
        <f>[140]Series!$C225</f>
        <v>3.842654644804577E-5</v>
      </c>
      <c r="EO120" s="4">
        <f>[141]Series!$C225</f>
        <v>3.842654644804577E-5</v>
      </c>
    </row>
    <row r="121" spans="1:145" x14ac:dyDescent="0.3">
      <c r="A121" s="1">
        <v>43070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>
        <f>[97]Series!$C226</f>
        <v>3.639454282649067E-5</v>
      </c>
      <c r="CU121" s="4">
        <f>[98]Series!$C226</f>
        <v>3.6624167132962818E-5</v>
      </c>
      <c r="CV121" s="4">
        <f>[99]Series!$C226</f>
        <v>3.6774300174134224E-5</v>
      </c>
      <c r="CW121" s="4">
        <f>[100]Series!$C226</f>
        <v>3.5901739342951506E-5</v>
      </c>
      <c r="CX121" s="4">
        <f>[101]Series!$C226</f>
        <v>3.6239592670903656E-5</v>
      </c>
      <c r="CY121" s="4">
        <f>[102]Series!$C226</f>
        <v>3.7451203364823338E-5</v>
      </c>
      <c r="CZ121" s="4">
        <f>[103]Series!$C226</f>
        <v>3.6915368393641684E-5</v>
      </c>
      <c r="DA121" s="4">
        <f>[104]Series!$C226</f>
        <v>3.6966022737955553E-5</v>
      </c>
      <c r="DB121" s="4">
        <f>[105]Series!$C226</f>
        <v>3.6351427979979721E-5</v>
      </c>
      <c r="DC121" s="4">
        <f>[106]Series!$C226</f>
        <v>3.5169923854956019E-5</v>
      </c>
      <c r="DD121" s="4">
        <f>[107]Series!$C226</f>
        <v>3.70261417518353E-5</v>
      </c>
      <c r="DE121" s="4">
        <f>[108]Series!$C226</f>
        <v>3.8186792151190316E-5</v>
      </c>
      <c r="DF121">
        <f>[109]Series!$C226</f>
        <v>3.5319424736084267E-5</v>
      </c>
      <c r="DG121" s="4">
        <f>[110]Series!$C226</f>
        <v>3.5134826308111628E-5</v>
      </c>
      <c r="DH121" s="4">
        <f>[111]Series!$C226</f>
        <v>3.514183010589149E-5</v>
      </c>
      <c r="DI121" s="4">
        <f>[112]Series!$C226</f>
        <v>3.5026558372027116E-5</v>
      </c>
      <c r="DJ121" s="4">
        <f>[113]Series!$C226</f>
        <v>3.5340918696877358E-5</v>
      </c>
      <c r="DK121" s="4">
        <f>[114]Series!$C226</f>
        <v>3.5306175080655889E-5</v>
      </c>
      <c r="DL121" s="4">
        <f>[115]Series!$C226</f>
        <v>3.5301891602165084E-5</v>
      </c>
      <c r="DM121" s="4">
        <f>[116]Series!$C226</f>
        <v>3.5167599134326743E-5</v>
      </c>
      <c r="DN121" s="4">
        <f>[117]Series!$C226</f>
        <v>3.5200633529643922E-5</v>
      </c>
      <c r="DO121" s="4">
        <f>[118]Series!$C226</f>
        <v>3.5125234771945896E-5</v>
      </c>
      <c r="DP121" s="4">
        <f>[119]Series!$C226</f>
        <v>3.5268895384839015E-5</v>
      </c>
      <c r="DQ121" s="4">
        <f>[120]Series!$C226</f>
        <v>3.5210162557171191E-5</v>
      </c>
      <c r="DR121">
        <f>[121]Series!$C226</f>
        <v>3.7424156936403718E-5</v>
      </c>
      <c r="DS121" s="4">
        <f>[122]Series!$C226</f>
        <v>3.7424156936403718E-5</v>
      </c>
      <c r="DT121" s="4">
        <f>[123]Series!$C226</f>
        <v>3.7424156936403718E-5</v>
      </c>
      <c r="DU121" s="4">
        <f>[124]Series!$C226</f>
        <v>3.7424156936403718E-5</v>
      </c>
      <c r="DV121" s="4">
        <f>[125]Series!$C226</f>
        <v>3.7424156936403718E-5</v>
      </c>
      <c r="DW121" s="4">
        <f>[114]Series!$C226</f>
        <v>3.5306175080655889E-5</v>
      </c>
      <c r="DX121" s="4">
        <f>[115]Series!$C226</f>
        <v>3.5301891602165084E-5</v>
      </c>
      <c r="DY121" s="4">
        <f>[116]Series!$C226</f>
        <v>3.5167599134326743E-5</v>
      </c>
      <c r="DZ121" s="4">
        <f>[126]Series!$C226</f>
        <v>3.7424156936403718E-5</v>
      </c>
      <c r="EA121" s="4">
        <f>[127]Series!$C226</f>
        <v>3.7424156936403718E-5</v>
      </c>
      <c r="EB121" s="4">
        <f>[128]Series!$C226</f>
        <v>3.7424156936403718E-5</v>
      </c>
      <c r="EC121" s="4">
        <f>[129]Series!$C226</f>
        <v>3.7424156936403718E-5</v>
      </c>
      <c r="ED121">
        <f>[130]Series!$C226</f>
        <v>3.7424156936403718E-5</v>
      </c>
      <c r="EE121" s="4">
        <f>[131]Series!$C226</f>
        <v>3.7424156936403718E-5</v>
      </c>
      <c r="EF121" s="4">
        <f>[132]Series!$C226</f>
        <v>3.7424156936403718E-5</v>
      </c>
      <c r="EG121" s="4">
        <f>[133]Series!$C226</f>
        <v>3.7424156936403718E-5</v>
      </c>
      <c r="EH121" s="4">
        <f>[134]Series!$C226</f>
        <v>3.7424156936403718E-5</v>
      </c>
      <c r="EI121" s="4">
        <f>[135]Series!$C226</f>
        <v>3.7424156936403718E-5</v>
      </c>
      <c r="EJ121" s="4">
        <f>[136]Series!$C226</f>
        <v>3.7424156936403718E-5</v>
      </c>
      <c r="EK121" s="4">
        <f>[137]Series!$C226</f>
        <v>3.7424156936403718E-5</v>
      </c>
      <c r="EL121" s="4">
        <f>[138]Series!$C226</f>
        <v>3.7424156936403718E-5</v>
      </c>
      <c r="EM121" s="4">
        <f>[139]Series!$C226</f>
        <v>3.7424156936403718E-5</v>
      </c>
      <c r="EN121" s="4">
        <f>[140]Series!$C226</f>
        <v>3.7424156936403718E-5</v>
      </c>
      <c r="EO121" s="4">
        <f>[141]Series!$C226</f>
        <v>3.7424156936403718E-5</v>
      </c>
    </row>
    <row r="122" spans="1:145" x14ac:dyDescent="0.3">
      <c r="A122" s="1">
        <v>43101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DF122">
        <f>[109]Series!$C227</f>
        <v>3.5587784035306625E-5</v>
      </c>
      <c r="DG122" s="4">
        <f>[110]Series!$C227</f>
        <v>3.6874473501142652E-5</v>
      </c>
      <c r="DH122" s="4">
        <f>[111]Series!$C227</f>
        <v>3.692104167450885E-5</v>
      </c>
      <c r="DI122" s="4">
        <f>[112]Series!$C227</f>
        <v>3.6689407456819492E-5</v>
      </c>
      <c r="DJ122" s="4">
        <f>[113]Series!$C227</f>
        <v>3.7083698264730959E-5</v>
      </c>
      <c r="DK122" s="4">
        <f>[114]Series!$C227</f>
        <v>3.6924833526245584E-5</v>
      </c>
      <c r="DL122" s="4">
        <f>[115]Series!$C227</f>
        <v>3.6923321415103455E-5</v>
      </c>
      <c r="DM122" s="4">
        <f>[116]Series!$C227</f>
        <v>3.6743008854228999E-5</v>
      </c>
      <c r="DN122" s="4">
        <f>[117]Series!$C227</f>
        <v>3.6784533153732072E-5</v>
      </c>
      <c r="DO122" s="4">
        <f>[118]Series!$C227</f>
        <v>3.6720805857278152E-5</v>
      </c>
      <c r="DP122" s="4">
        <f>[119]Series!$C227</f>
        <v>3.670612502058725E-5</v>
      </c>
      <c r="DQ122" s="4">
        <f>[120]Series!$C227</f>
        <v>3.6658905156464511E-5</v>
      </c>
      <c r="DR122" s="3">
        <f>[121]Series!$C227</f>
        <v>3.883888092817805E-5</v>
      </c>
      <c r="DS122" s="4">
        <f>[122]Series!$C227</f>
        <v>3.8850224131549951E-5</v>
      </c>
      <c r="DT122" s="4">
        <f>[123]Series!$C227</f>
        <v>3.8797480504319576E-5</v>
      </c>
      <c r="DU122" s="4">
        <f>[124]Series!$C227</f>
        <v>3.8772085829723937E-5</v>
      </c>
      <c r="DV122" s="4">
        <f>[125]Series!$C227</f>
        <v>3.8744613942693762E-5</v>
      </c>
      <c r="DW122" s="4">
        <f>[143]Series!$C227</f>
        <v>3.87258641184439E-5</v>
      </c>
      <c r="DX122" s="4">
        <f>[144]Series!$C227</f>
        <v>3.8775576437841105E-5</v>
      </c>
      <c r="DY122" s="4">
        <f>[145]Series!$C227</f>
        <v>3.8825365920245719E-5</v>
      </c>
      <c r="DZ122" s="4">
        <f>[126]Series!$C227</f>
        <v>3.8859707363073818E-5</v>
      </c>
      <c r="EA122" s="4">
        <f>[127]Series!$C227</f>
        <v>3.8747328430934189E-5</v>
      </c>
      <c r="EB122" s="4">
        <f>[128]Series!$C227</f>
        <v>3.8701877287418642E-5</v>
      </c>
      <c r="EC122" s="4">
        <f>[129]Series!$C227</f>
        <v>3.8696103960067704E-5</v>
      </c>
      <c r="ED122">
        <f>[130]Series!$C227</f>
        <v>3.8874446010099229E-5</v>
      </c>
      <c r="EE122" s="4">
        <f>[131]Series!$C227</f>
        <v>3.8874446010099229E-5</v>
      </c>
      <c r="EF122" s="4">
        <f>[132]Series!$C227</f>
        <v>3.8874446010099229E-5</v>
      </c>
      <c r="EG122" s="4">
        <f>[133]Series!$C227</f>
        <v>3.8874446010099229E-5</v>
      </c>
      <c r="EH122" s="4">
        <f>[134]Series!$C227</f>
        <v>3.8874446010099229E-5</v>
      </c>
      <c r="EI122" s="4">
        <f>[135]Series!$C227</f>
        <v>3.8874446010099229E-5</v>
      </c>
      <c r="EJ122" s="4">
        <f>[136]Series!$C227</f>
        <v>3.8874446010099229E-5</v>
      </c>
      <c r="EK122" s="4">
        <f>[137]Series!$C227</f>
        <v>3.8874446010099229E-5</v>
      </c>
      <c r="EL122" s="4">
        <f>[138]Series!$C227</f>
        <v>3.8874446010099229E-5</v>
      </c>
      <c r="EM122" s="4">
        <f>[139]Series!$C227</f>
        <v>3.8874446010099229E-5</v>
      </c>
      <c r="EN122" s="4">
        <f>[140]Series!$C227</f>
        <v>3.8874446010099229E-5</v>
      </c>
      <c r="EO122" s="4">
        <f>[141]Series!$C227</f>
        <v>3.8874446010099229E-5</v>
      </c>
    </row>
    <row r="123" spans="1:145" x14ac:dyDescent="0.3">
      <c r="A123" s="1">
        <v>43132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DF123">
        <f>[109]Series!$C228</f>
        <v>3.5121899760521106E-5</v>
      </c>
      <c r="DG123" s="4">
        <f>[110]Series!$C228</f>
        <v>3.5732502745419645E-5</v>
      </c>
      <c r="DH123" s="4">
        <f>[111]Series!$C228</f>
        <v>3.6333292942984018E-5</v>
      </c>
      <c r="DI123" s="4">
        <f>[112]Series!$C228</f>
        <v>3.6177761128234321E-5</v>
      </c>
      <c r="DJ123" s="4">
        <f>[113]Series!$C228</f>
        <v>3.6404658828303835E-5</v>
      </c>
      <c r="DK123" s="4">
        <f>[114]Series!$C228</f>
        <v>3.6313538638577259E-5</v>
      </c>
      <c r="DL123" s="4">
        <f>[115]Series!$C228</f>
        <v>3.6300287953427624E-5</v>
      </c>
      <c r="DM123" s="4">
        <f>[116]Series!$C228</f>
        <v>3.6168021089644703E-5</v>
      </c>
      <c r="DN123" s="4">
        <f>[117]Series!$C228</f>
        <v>3.6177827307633332E-5</v>
      </c>
      <c r="DO123" s="4">
        <f>[118]Series!$C228</f>
        <v>3.6123245244469209E-5</v>
      </c>
      <c r="DP123" s="4">
        <f>[119]Series!$C228</f>
        <v>3.6279779372092995E-5</v>
      </c>
      <c r="DQ123" s="4">
        <f>[120]Series!$C228</f>
        <v>3.6222800328058647E-5</v>
      </c>
      <c r="DR123">
        <f>[121]Series!$C228</f>
        <v>3.7927493925302789E-5</v>
      </c>
      <c r="DS123" s="4">
        <f>[122]Series!$C228</f>
        <v>3.7932594801179015E-5</v>
      </c>
      <c r="DT123" s="4">
        <f>[123]Series!$C228</f>
        <v>3.791444218604218E-5</v>
      </c>
      <c r="DU123" s="4">
        <f>[124]Series!$C228</f>
        <v>3.7912288824699806E-5</v>
      </c>
      <c r="DV123" s="4">
        <f>[125]Series!$C228</f>
        <v>3.7887930981525634E-5</v>
      </c>
      <c r="DW123" s="4">
        <f>[143]Series!$C228</f>
        <v>3.7878964173038981E-5</v>
      </c>
      <c r="DX123" s="4">
        <f>[144]Series!$C228</f>
        <v>3.7903732320961521E-5</v>
      </c>
      <c r="DY123" s="4">
        <f>[145]Series!$C228</f>
        <v>3.7896132479469605E-5</v>
      </c>
      <c r="DZ123" s="4">
        <f>[126]Series!$C228</f>
        <v>3.7910335482445123E-5</v>
      </c>
      <c r="EA123" s="4">
        <f>[127]Series!$C228</f>
        <v>3.7905416725997403E-5</v>
      </c>
      <c r="EB123" s="4">
        <f>[128]Series!$C228</f>
        <v>3.7879622521655801E-5</v>
      </c>
      <c r="EC123" s="4">
        <f>[129]Series!$C228</f>
        <v>3.7896830689179835E-5</v>
      </c>
      <c r="ED123">
        <f>[130]Series!$C228</f>
        <v>3.8235317646362991E-5</v>
      </c>
      <c r="EE123" s="4">
        <f>[131]Series!$C228</f>
        <v>3.8235317646362991E-5</v>
      </c>
      <c r="EF123" s="4">
        <f>[132]Series!$C228</f>
        <v>3.8235317646362991E-5</v>
      </c>
      <c r="EG123" s="4">
        <f>[133]Series!$C228</f>
        <v>3.8235317646362991E-5</v>
      </c>
      <c r="EH123" s="4">
        <f>[134]Series!$C228</f>
        <v>3.8235317646362991E-5</v>
      </c>
      <c r="EI123" s="4">
        <f>[135]Series!$C228</f>
        <v>3.8235317646362991E-5</v>
      </c>
      <c r="EJ123" s="4">
        <f>[136]Series!$C228</f>
        <v>3.8235317646362991E-5</v>
      </c>
      <c r="EK123" s="4">
        <f>[137]Series!$C228</f>
        <v>3.8235317646362991E-5</v>
      </c>
      <c r="EL123" s="4">
        <f>[138]Series!$C228</f>
        <v>3.8235317646362991E-5</v>
      </c>
      <c r="EM123" s="4">
        <f>[139]Series!$C228</f>
        <v>3.8235317646362991E-5</v>
      </c>
      <c r="EN123" s="4">
        <f>[140]Series!$C228</f>
        <v>3.8235317646362991E-5</v>
      </c>
      <c r="EO123" s="4">
        <f>[141]Series!$C228</f>
        <v>3.8235317646362991E-5</v>
      </c>
    </row>
    <row r="124" spans="1:145" x14ac:dyDescent="0.3">
      <c r="A124" s="1">
        <v>43160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DF124">
        <f>[109]Series!$C229</f>
        <v>3.5086573686306477E-5</v>
      </c>
      <c r="DG124" s="4">
        <f>[110]Series!$C229</f>
        <v>3.5983606821934238E-5</v>
      </c>
      <c r="DH124" s="4">
        <f>[111]Series!$C229</f>
        <v>3.6317995676088566E-5</v>
      </c>
      <c r="DI124" s="4">
        <f>[112]Series!$C229</f>
        <v>3.5212419448456411E-5</v>
      </c>
      <c r="DJ124" s="4">
        <f>[113]Series!$C229</f>
        <v>3.522472883984209E-5</v>
      </c>
      <c r="DK124" s="4">
        <f>[114]Series!$C229</f>
        <v>3.516906378233033E-5</v>
      </c>
      <c r="DL124" s="4">
        <f>[115]Series!$C229</f>
        <v>3.5153129968390393E-5</v>
      </c>
      <c r="DM124" s="4">
        <f>[116]Series!$C229</f>
        <v>3.5039844027154707E-5</v>
      </c>
      <c r="DN124" s="4">
        <f>[117]Series!$C229</f>
        <v>3.5050778073867182E-5</v>
      </c>
      <c r="DO124" s="4">
        <f>[118]Series!$C229</f>
        <v>3.4981218457017676E-5</v>
      </c>
      <c r="DP124" s="4">
        <f>[119]Series!$C229</f>
        <v>3.5134210395773706E-5</v>
      </c>
      <c r="DQ124" s="4">
        <f>[120]Series!$C229</f>
        <v>3.5080399673756015E-5</v>
      </c>
      <c r="DR124">
        <f>[121]Series!$C229</f>
        <v>3.6668523701808199E-5</v>
      </c>
      <c r="DS124" s="4">
        <f>[122]Series!$C229</f>
        <v>3.6687939272444703E-5</v>
      </c>
      <c r="DT124" s="4">
        <f>[123]Series!$C229</f>
        <v>3.6686768204655955E-5</v>
      </c>
      <c r="DU124" s="4">
        <f>[124]Series!$C229</f>
        <v>3.6675000332358094E-5</v>
      </c>
      <c r="DV124" s="4">
        <f>[125]Series!$C229</f>
        <v>3.6670383924233211E-5</v>
      </c>
      <c r="DW124" s="4">
        <f>[143]Series!$C229</f>
        <v>3.6661620027025965E-5</v>
      </c>
      <c r="DX124" s="4">
        <f>[144]Series!$C229</f>
        <v>3.6683436359934779E-5</v>
      </c>
      <c r="DY124" s="4">
        <f>[145]Series!$C229</f>
        <v>3.6677259781285182E-5</v>
      </c>
      <c r="DZ124" s="4">
        <f>[126]Series!$C229</f>
        <v>3.6698464544051643E-5</v>
      </c>
      <c r="EA124" s="4">
        <f>[127]Series!$C229</f>
        <v>3.6706812397157186E-5</v>
      </c>
      <c r="EB124" s="4">
        <f>[128]Series!$C229</f>
        <v>3.6654405129945242E-5</v>
      </c>
      <c r="EC124" s="4">
        <f>[129]Series!$C229</f>
        <v>3.6651913668662116E-5</v>
      </c>
      <c r="ED124">
        <f>[130]Series!$C229</f>
        <v>3.5640257655057443E-5</v>
      </c>
      <c r="EE124" s="4">
        <f>[131]Series!$C229</f>
        <v>3.5640257655057443E-5</v>
      </c>
      <c r="EF124" s="4">
        <f>[132]Series!$C229</f>
        <v>3.5640257655057443E-5</v>
      </c>
      <c r="EG124" s="4">
        <f>[133]Series!$C229</f>
        <v>3.5640257655057443E-5</v>
      </c>
      <c r="EH124" s="4">
        <f>[134]Series!$C229</f>
        <v>3.5640257655057443E-5</v>
      </c>
      <c r="EI124" s="4">
        <f>[135]Series!$C229</f>
        <v>3.5640257655057443E-5</v>
      </c>
      <c r="EJ124" s="4">
        <f>[136]Series!$C229</f>
        <v>3.5640257655057443E-5</v>
      </c>
      <c r="EK124" s="4">
        <f>[137]Series!$C229</f>
        <v>3.5640257655057443E-5</v>
      </c>
      <c r="EL124" s="4">
        <f>[138]Series!$C229</f>
        <v>3.5640257655057443E-5</v>
      </c>
      <c r="EM124" s="4">
        <f>[139]Series!$C229</f>
        <v>3.5640257655057443E-5</v>
      </c>
      <c r="EN124" s="4">
        <f>[140]Series!$C229</f>
        <v>3.5640257655057443E-5</v>
      </c>
      <c r="EO124" s="4">
        <f>[141]Series!$C229</f>
        <v>3.5640257655057443E-5</v>
      </c>
    </row>
    <row r="125" spans="1:145" x14ac:dyDescent="0.3">
      <c r="A125" s="1">
        <v>43191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DF125">
        <f>[109]Series!$C230</f>
        <v>3.495191211647016E-5</v>
      </c>
      <c r="DG125" s="4">
        <f>[110]Series!$C230</f>
        <v>3.5599184932291881E-5</v>
      </c>
      <c r="DH125" s="4">
        <f>[111]Series!$C230</f>
        <v>3.6026981841529246E-5</v>
      </c>
      <c r="DI125" s="4">
        <f>[112]Series!$C230</f>
        <v>3.5369227792345397E-5</v>
      </c>
      <c r="DJ125" s="4">
        <f>[113]Series!$C230</f>
        <v>3.5992950699145476E-5</v>
      </c>
      <c r="DK125" s="4">
        <f>[114]Series!$C230</f>
        <v>3.5898174479488502E-5</v>
      </c>
      <c r="DL125" s="4">
        <f>[115]Series!$C230</f>
        <v>3.5882270655243002E-5</v>
      </c>
      <c r="DM125" s="4">
        <f>[116]Series!$C230</f>
        <v>3.5797627447657724E-5</v>
      </c>
      <c r="DN125" s="4">
        <f>[117]Series!$C230</f>
        <v>3.5824947537847299E-5</v>
      </c>
      <c r="DO125" s="4">
        <f>[118]Series!$C230</f>
        <v>3.5747268330705645E-5</v>
      </c>
      <c r="DP125" s="4">
        <f>[119]Series!$C230</f>
        <v>3.5795052041045747E-5</v>
      </c>
      <c r="DQ125" s="4">
        <f>[120]Series!$C230</f>
        <v>3.5741457981074731E-5</v>
      </c>
      <c r="DR125">
        <f>[121]Series!$C230</f>
        <v>3.7542881921470688E-5</v>
      </c>
      <c r="DS125" s="4">
        <f>[122]Series!$C230</f>
        <v>3.7566935418638137E-5</v>
      </c>
      <c r="DT125" s="4">
        <f>[123]Series!$C230</f>
        <v>3.7564099222191161E-5</v>
      </c>
      <c r="DU125" s="4">
        <f>[124]Series!$C230</f>
        <v>3.7563120903807696E-5</v>
      </c>
      <c r="DV125" s="4">
        <f>[125]Series!$C230</f>
        <v>3.7524419080505475E-5</v>
      </c>
      <c r="DW125" s="4">
        <f>[143]Series!$C230</f>
        <v>3.7512931703094581E-5</v>
      </c>
      <c r="DX125" s="4">
        <f>[144]Series!$C230</f>
        <v>3.7561419774659994E-5</v>
      </c>
      <c r="DY125" s="4">
        <f>[145]Series!$C230</f>
        <v>3.7563126052808151E-5</v>
      </c>
      <c r="DZ125" s="4">
        <f>[126]Series!$C230</f>
        <v>3.7603234926025823E-5</v>
      </c>
      <c r="EA125" s="4">
        <f>[127]Series!$C230</f>
        <v>3.7506078623212727E-5</v>
      </c>
      <c r="EB125" s="4">
        <f>[128]Series!$C230</f>
        <v>3.7456506665543554E-5</v>
      </c>
      <c r="EC125" s="4">
        <f>[129]Series!$C230</f>
        <v>3.745639781500153E-5</v>
      </c>
      <c r="ED125">
        <f>[130]Series!$C230</f>
        <v>3.7065222515427848E-5</v>
      </c>
      <c r="EE125" s="4">
        <f>[131]Series!$C230</f>
        <v>3.7065222515427848E-5</v>
      </c>
      <c r="EF125" s="4">
        <f>[132]Series!$C230</f>
        <v>3.7065222515427848E-5</v>
      </c>
      <c r="EG125" s="4">
        <f>[133]Series!$C230</f>
        <v>3.7065222515427848E-5</v>
      </c>
      <c r="EH125" s="4">
        <f>[134]Series!$C230</f>
        <v>3.7065222515427848E-5</v>
      </c>
      <c r="EI125" s="4">
        <f>[135]Series!$C230</f>
        <v>3.7065222515427848E-5</v>
      </c>
      <c r="EJ125" s="4">
        <f>[136]Series!$C230</f>
        <v>3.7065222515427848E-5</v>
      </c>
      <c r="EK125" s="4">
        <f>[137]Series!$C230</f>
        <v>3.7065222515427848E-5</v>
      </c>
      <c r="EL125" s="4">
        <f>[138]Series!$C230</f>
        <v>3.7065222515427848E-5</v>
      </c>
      <c r="EM125" s="4">
        <f>[139]Series!$C230</f>
        <v>3.7065222515427848E-5</v>
      </c>
      <c r="EN125" s="4">
        <f>[140]Series!$C230</f>
        <v>3.7065222515427848E-5</v>
      </c>
      <c r="EO125" s="4">
        <f>[141]Series!$C230</f>
        <v>3.7065222515427848E-5</v>
      </c>
    </row>
    <row r="126" spans="1:145" x14ac:dyDescent="0.3">
      <c r="A126" s="1">
        <v>43221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DF126">
        <f>[109]Series!$C231</f>
        <v>3.469938341014932E-5</v>
      </c>
      <c r="DG126" s="4">
        <f>[110]Series!$C231</f>
        <v>3.5527476343262883E-5</v>
      </c>
      <c r="DH126" s="4">
        <f>[111]Series!$C231</f>
        <v>3.5881337291636574E-5</v>
      </c>
      <c r="DI126" s="4">
        <f>[112]Series!$C231</f>
        <v>3.5079542779292331E-5</v>
      </c>
      <c r="DJ126" s="4">
        <f>[113]Series!$C231</f>
        <v>3.530117536443135E-5</v>
      </c>
      <c r="DK126" s="4">
        <f>[114]Series!$C231</f>
        <v>3.3570511431610209E-5</v>
      </c>
      <c r="DL126" s="4">
        <f>[115]Series!$C231</f>
        <v>3.3544526258060176E-5</v>
      </c>
      <c r="DM126" s="4">
        <f>[116]Series!$C231</f>
        <v>3.352391487486678E-5</v>
      </c>
      <c r="DN126" s="4">
        <f>[117]Series!$C231</f>
        <v>3.3531188500164433E-5</v>
      </c>
      <c r="DO126" s="4">
        <f>[118]Series!$C231</f>
        <v>3.3440559482201871E-5</v>
      </c>
      <c r="DP126" s="4">
        <f>[119]Series!$C231</f>
        <v>3.3691282687060134E-5</v>
      </c>
      <c r="DQ126" s="4">
        <f>[120]Series!$C231</f>
        <v>3.3620239281554186E-5</v>
      </c>
      <c r="DR126">
        <f>[121]Series!$C231</f>
        <v>3.4767376690527709E-5</v>
      </c>
      <c r="DS126" s="4">
        <f>[122]Series!$C231</f>
        <v>3.4804184844480753E-5</v>
      </c>
      <c r="DT126" s="4">
        <f>[123]Series!$C231</f>
        <v>3.4877458778599378E-5</v>
      </c>
      <c r="DU126" s="4">
        <f>[124]Series!$C231</f>
        <v>3.4916954078741781E-5</v>
      </c>
      <c r="DV126" s="4">
        <f>[125]Series!$C231</f>
        <v>3.4904791807586447E-5</v>
      </c>
      <c r="DW126" s="4">
        <f>[143]Series!$C231</f>
        <v>3.4921510953107041E-5</v>
      </c>
      <c r="DX126" s="4">
        <f>[144]Series!$C231</f>
        <v>3.4911101542089913E-5</v>
      </c>
      <c r="DY126" s="4">
        <f>[145]Series!$C231</f>
        <v>3.4823092996549882E-5</v>
      </c>
      <c r="DZ126" s="4">
        <f>[126]Series!$C231</f>
        <v>3.482352127066679E-5</v>
      </c>
      <c r="EA126" s="4">
        <f>[127]Series!$C231</f>
        <v>3.4881259850665576E-5</v>
      </c>
      <c r="EB126" s="4">
        <f>[128]Series!$C231</f>
        <v>3.4872546679763213E-5</v>
      </c>
      <c r="EC126" s="4">
        <f>[129]Series!$C231</f>
        <v>3.4882038128470679E-5</v>
      </c>
      <c r="ED126">
        <f>[130]Series!$C231</f>
        <v>3.4389056828363262E-5</v>
      </c>
      <c r="EE126" s="4">
        <f>[131]Series!$C231</f>
        <v>3.4389056828363262E-5</v>
      </c>
      <c r="EF126" s="4">
        <f>[132]Series!$C231</f>
        <v>3.4389056828363262E-5</v>
      </c>
      <c r="EG126" s="4">
        <f>[133]Series!$C231</f>
        <v>3.4389056828363262E-5</v>
      </c>
      <c r="EH126" s="4">
        <f>[134]Series!$C231</f>
        <v>3.4389056828363262E-5</v>
      </c>
      <c r="EI126" s="4">
        <f>[135]Series!$C231</f>
        <v>3.4389056828363262E-5</v>
      </c>
      <c r="EJ126" s="4">
        <f>[136]Series!$C231</f>
        <v>3.4389056828363262E-5</v>
      </c>
      <c r="EK126" s="4">
        <f>[137]Series!$C231</f>
        <v>3.4389056828363262E-5</v>
      </c>
      <c r="EL126" s="4">
        <f>[138]Series!$C231</f>
        <v>3.4389056828363262E-5</v>
      </c>
      <c r="EM126" s="4">
        <f>[139]Series!$C231</f>
        <v>3.4389056828363262E-5</v>
      </c>
      <c r="EN126" s="4">
        <f>[140]Series!$C231</f>
        <v>3.4389056828363262E-5</v>
      </c>
      <c r="EO126" s="4">
        <f>[141]Series!$C231</f>
        <v>3.4389056828363262E-5</v>
      </c>
    </row>
    <row r="127" spans="1:145" x14ac:dyDescent="0.3">
      <c r="A127" s="1">
        <v>43252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DF127">
        <f>[109]Series!$C232</f>
        <v>3.4729467661881652E-5</v>
      </c>
      <c r="DG127" s="4">
        <f>[110]Series!$C232</f>
        <v>3.5323890388994191E-5</v>
      </c>
      <c r="DH127" s="4">
        <f>[111]Series!$C232</f>
        <v>3.568361749190024E-5</v>
      </c>
      <c r="DI127" s="4">
        <f>[112]Series!$C232</f>
        <v>3.5008850585727443E-5</v>
      </c>
      <c r="DJ127" s="4">
        <f>[113]Series!$C232</f>
        <v>3.5482243902591778E-5</v>
      </c>
      <c r="DK127" s="4">
        <f>[114]Series!$C232</f>
        <v>3.455529998979157E-5</v>
      </c>
      <c r="DL127" s="4">
        <f>[115]Series!$C232</f>
        <v>3.5202527580081943E-5</v>
      </c>
      <c r="DM127" s="4">
        <f>[116]Series!$C232</f>
        <v>3.5175393785423216E-5</v>
      </c>
      <c r="DN127" s="4">
        <f>[117]Series!$C232</f>
        <v>3.5203635449414444E-5</v>
      </c>
      <c r="DO127" s="4">
        <f>[118]Series!$C232</f>
        <v>3.5108469652685459E-5</v>
      </c>
      <c r="DP127" s="4">
        <f>[119]Series!$C232</f>
        <v>3.5151684440340459E-5</v>
      </c>
      <c r="DQ127" s="4">
        <f>[120]Series!$C232</f>
        <v>3.5092946279412327E-5</v>
      </c>
      <c r="DR127">
        <f>[121]Series!$C232</f>
        <v>3.6758706243367095E-5</v>
      </c>
      <c r="DS127" s="4">
        <f>[122]Series!$C232</f>
        <v>3.6795083859980879E-5</v>
      </c>
      <c r="DT127" s="4">
        <f>[123]Series!$C232</f>
        <v>3.6824349434024466E-5</v>
      </c>
      <c r="DU127" s="4">
        <f>[124]Series!$C232</f>
        <v>3.6854488058854158E-5</v>
      </c>
      <c r="DV127" s="4">
        <f>[125]Series!$C232</f>
        <v>3.6807154496054305E-5</v>
      </c>
      <c r="DW127" s="4">
        <f>[143]Series!$C232</f>
        <v>3.680890383019501E-5</v>
      </c>
      <c r="DX127" s="4">
        <f>[144]Series!$C232</f>
        <v>3.6825015177663604E-5</v>
      </c>
      <c r="DY127" s="4">
        <f>[145]Series!$C232</f>
        <v>3.6790743540500524E-5</v>
      </c>
      <c r="DZ127" s="4">
        <f>[126]Series!$C232</f>
        <v>3.6824042016468048E-5</v>
      </c>
      <c r="EA127" s="4">
        <f>[127]Series!$C232</f>
        <v>3.6734190092793338E-5</v>
      </c>
      <c r="EB127" s="4">
        <f>[128]Series!$C232</f>
        <v>3.6694495781620108E-5</v>
      </c>
      <c r="EC127" s="4">
        <f>[129]Series!$C232</f>
        <v>3.66877865203167E-5</v>
      </c>
      <c r="ED127">
        <f>[130]Series!$C232</f>
        <v>3.527494100102275E-5</v>
      </c>
      <c r="EE127" s="4">
        <f>[131]Series!$C232</f>
        <v>3.527494100102275E-5</v>
      </c>
      <c r="EF127" s="4">
        <f>[132]Series!$C232</f>
        <v>3.527494100102275E-5</v>
      </c>
      <c r="EG127" s="4">
        <f>[133]Series!$C232</f>
        <v>3.527494100102275E-5</v>
      </c>
      <c r="EH127" s="4">
        <f>[134]Series!$C232</f>
        <v>3.527494100102275E-5</v>
      </c>
      <c r="EI127" s="4">
        <f>[135]Series!$C232</f>
        <v>3.527494100102275E-5</v>
      </c>
      <c r="EJ127" s="4">
        <f>[136]Series!$C232</f>
        <v>3.527494100102275E-5</v>
      </c>
      <c r="EK127" s="4">
        <f>[137]Series!$C232</f>
        <v>3.527494100102275E-5</v>
      </c>
      <c r="EL127" s="4">
        <f>[138]Series!$C232</f>
        <v>3.527494100102275E-5</v>
      </c>
      <c r="EM127" s="4">
        <f>[139]Series!$C232</f>
        <v>3.527494100102275E-5</v>
      </c>
      <c r="EN127" s="4">
        <f>[140]Series!$C232</f>
        <v>3.527494100102275E-5</v>
      </c>
      <c r="EO127" s="4">
        <f>[141]Series!$C232</f>
        <v>3.527494100102275E-5</v>
      </c>
    </row>
    <row r="128" spans="1:145" x14ac:dyDescent="0.3">
      <c r="A128" s="1">
        <v>43282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DF128">
        <f>[109]Series!$C233</f>
        <v>3.4471515830801598E-5</v>
      </c>
      <c r="DG128" s="4">
        <f>[110]Series!$C233</f>
        <v>3.519560628466683E-5</v>
      </c>
      <c r="DH128" s="4">
        <f>[111]Series!$C233</f>
        <v>3.5525063299195397E-5</v>
      </c>
      <c r="DI128" s="4">
        <f>[112]Series!$C233</f>
        <v>3.4848620133479862E-5</v>
      </c>
      <c r="DJ128" s="4">
        <f>[113]Series!$C233</f>
        <v>3.5120985439611364E-5</v>
      </c>
      <c r="DK128" s="4">
        <f>[114]Series!$C233</f>
        <v>3.3906192172231101E-5</v>
      </c>
      <c r="DL128" s="4">
        <f>[115]Series!$C233</f>
        <v>3.4209925395805948E-5</v>
      </c>
      <c r="DM128" s="4">
        <f>[116]Series!$C233</f>
        <v>3.2289852862996387E-5</v>
      </c>
      <c r="DN128" s="4">
        <f>[117]Series!$C233</f>
        <v>3.2338932660883129E-5</v>
      </c>
      <c r="DO128" s="4">
        <f>[118]Series!$C233</f>
        <v>3.2213392301940022E-5</v>
      </c>
      <c r="DP128" s="4">
        <f>[119]Series!$C233</f>
        <v>3.2442579429688135E-5</v>
      </c>
      <c r="DQ128" s="4">
        <f>[120]Series!$C233</f>
        <v>3.2359245875962107E-5</v>
      </c>
      <c r="DR128">
        <f>[121]Series!$C233</f>
        <v>3.3402713587946026E-5</v>
      </c>
      <c r="DS128" s="4">
        <f>[122]Series!$C233</f>
        <v>3.3446053965308477E-5</v>
      </c>
      <c r="DT128" s="4">
        <f>[123]Series!$C233</f>
        <v>3.352512090645469E-5</v>
      </c>
      <c r="DU128" s="4">
        <f>[124]Series!$C233</f>
        <v>3.3586740200325532E-5</v>
      </c>
      <c r="DV128" s="4">
        <f>[125]Series!$C233</f>
        <v>3.3543763844214016E-5</v>
      </c>
      <c r="DW128" s="4">
        <f>[143]Series!$C233</f>
        <v>3.3578999705320556E-5</v>
      </c>
      <c r="DX128" s="4">
        <f>[144]Series!$C233</f>
        <v>3.3573239811169924E-5</v>
      </c>
      <c r="DY128" s="4">
        <f>[145]Series!$C233</f>
        <v>3.3462931348161481E-5</v>
      </c>
      <c r="DZ128" s="4">
        <f>[126]Series!$C233</f>
        <v>3.3461206578849713E-5</v>
      </c>
      <c r="EA128" s="4">
        <f>[127]Series!$C233</f>
        <v>3.3520894315888879E-5</v>
      </c>
      <c r="EB128" s="4">
        <f>[128]Series!$C233</f>
        <v>3.351679141923626E-5</v>
      </c>
      <c r="EC128" s="4">
        <f>[129]Series!$C233</f>
        <v>3.3541273708718813E-5</v>
      </c>
      <c r="ED128">
        <f>[130]Series!$C233</f>
        <v>3.4828272580554481E-5</v>
      </c>
      <c r="EE128" s="4">
        <f>[131]Series!$C233</f>
        <v>3.4828272580554481E-5</v>
      </c>
      <c r="EF128" s="4">
        <f>[132]Series!$C233</f>
        <v>3.4828272580554481E-5</v>
      </c>
      <c r="EG128" s="4">
        <f>[133]Series!$C233</f>
        <v>3.4828272580554481E-5</v>
      </c>
      <c r="EH128" s="4">
        <f>[134]Series!$C233</f>
        <v>3.4828272580554481E-5</v>
      </c>
      <c r="EI128" s="4">
        <f>[135]Series!$C233</f>
        <v>3.4828272580554481E-5</v>
      </c>
      <c r="EJ128" s="4">
        <f>[136]Series!$C233</f>
        <v>3.4828272580554481E-5</v>
      </c>
      <c r="EK128" s="4">
        <f>[137]Series!$C233</f>
        <v>3.4828272580554481E-5</v>
      </c>
      <c r="EL128" s="4">
        <f>[138]Series!$C233</f>
        <v>3.4828272580554481E-5</v>
      </c>
      <c r="EM128" s="4">
        <f>[139]Series!$C233</f>
        <v>3.4828272580554481E-5</v>
      </c>
      <c r="EN128" s="4">
        <f>[140]Series!$C233</f>
        <v>3.4828272580554481E-5</v>
      </c>
      <c r="EO128" s="4">
        <f>[141]Series!$C233</f>
        <v>3.4828272580554481E-5</v>
      </c>
    </row>
    <row r="129" spans="1:158" x14ac:dyDescent="0.3">
      <c r="A129" s="1">
        <v>43313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DF129">
        <f>[109]Series!$C234</f>
        <v>3.4434966116396583E-5</v>
      </c>
      <c r="DG129" s="4">
        <f>[110]Series!$C234</f>
        <v>3.5044885411362025E-5</v>
      </c>
      <c r="DH129" s="4">
        <f>[111]Series!$C234</f>
        <v>3.5362254655753737E-5</v>
      </c>
      <c r="DI129" s="4">
        <f>[112]Series!$C234</f>
        <v>3.4740855886211638E-5</v>
      </c>
      <c r="DJ129" s="4">
        <f>[113]Series!$C234</f>
        <v>3.5032761549799539E-5</v>
      </c>
      <c r="DK129" s="4">
        <f>[114]Series!$C234</f>
        <v>3.4021533450024468E-5</v>
      </c>
      <c r="DL129" s="4">
        <f>[115]Series!$C234</f>
        <v>3.446070290054512E-5</v>
      </c>
      <c r="DM129" s="4">
        <f>[116]Series!$C234</f>
        <v>3.3442134391096629E-5</v>
      </c>
      <c r="DN129" s="4">
        <f>[117]Series!$C234</f>
        <v>3.3553446969507625E-5</v>
      </c>
      <c r="DO129" s="4">
        <f>[118]Series!$C234</f>
        <v>3.3429666939328208E-5</v>
      </c>
      <c r="DP129" s="4">
        <f>[119]Series!$C234</f>
        <v>3.3573776554548969E-5</v>
      </c>
      <c r="DQ129" s="4">
        <f>[120]Series!$C234</f>
        <v>3.3500362369953672E-5</v>
      </c>
      <c r="DR129">
        <f>[121]Series!$C234</f>
        <v>3.4797498665909712E-5</v>
      </c>
      <c r="DS129" s="4">
        <f>[122]Series!$C234</f>
        <v>3.4841494712155641E-5</v>
      </c>
      <c r="DT129" s="4">
        <f>[123]Series!$C234</f>
        <v>3.4909475872516055E-5</v>
      </c>
      <c r="DU129" s="4">
        <f>[124]Series!$C234</f>
        <v>3.4961861433422986E-5</v>
      </c>
      <c r="DV129" s="4">
        <f>[125]Series!$C234</f>
        <v>3.4920566018895312E-5</v>
      </c>
      <c r="DW129" s="4">
        <f>[143]Series!$C234</f>
        <v>3.4937208277016674E-5</v>
      </c>
      <c r="DX129" s="4">
        <f>[144]Series!$C234</f>
        <v>3.4927646038546355E-5</v>
      </c>
      <c r="DY129" s="4">
        <f>[145]Series!$C234</f>
        <v>3.4844278782410921E-5</v>
      </c>
      <c r="DZ129" s="4">
        <f>[126]Series!$C234</f>
        <v>3.4865615130570794E-5</v>
      </c>
      <c r="EA129" s="4">
        <f>[127]Series!$C234</f>
        <v>3.4841204192813415E-5</v>
      </c>
      <c r="EB129" s="4">
        <f>[128]Series!$C234</f>
        <v>3.4816302230716934E-5</v>
      </c>
      <c r="EC129" s="4">
        <f>[129]Series!$C234</f>
        <v>3.4811118279460502E-5</v>
      </c>
      <c r="ED129">
        <f>[130]Series!$C234</f>
        <v>3.3052456305624458E-5</v>
      </c>
      <c r="EE129" s="4">
        <f>[131]Series!$C234</f>
        <v>3.3052456305624458E-5</v>
      </c>
      <c r="EF129" s="4">
        <f>[132]Series!$C234</f>
        <v>3.3052456305624458E-5</v>
      </c>
      <c r="EG129" s="4">
        <f>[133]Series!$C234</f>
        <v>3.3052456305624458E-5</v>
      </c>
      <c r="EH129" s="4">
        <f>[134]Series!$C234</f>
        <v>3.3052456305624458E-5</v>
      </c>
      <c r="EI129" s="4">
        <f>[135]Series!$C234</f>
        <v>3.3052456305624458E-5</v>
      </c>
      <c r="EJ129" s="4">
        <f>[136]Series!$C234</f>
        <v>3.3052456305624458E-5</v>
      </c>
      <c r="EK129" s="4">
        <f>[137]Series!$C234</f>
        <v>3.3052456305624458E-5</v>
      </c>
      <c r="EL129" s="4">
        <f>[138]Series!$C234</f>
        <v>3.3052456305624458E-5</v>
      </c>
      <c r="EM129" s="4">
        <f>[139]Series!$C234</f>
        <v>3.3052456305624458E-5</v>
      </c>
      <c r="EN129" s="4">
        <f>[140]Series!$C234</f>
        <v>3.3052456305624458E-5</v>
      </c>
      <c r="EO129" s="4">
        <f>[141]Series!$C234</f>
        <v>3.3052456305624458E-5</v>
      </c>
    </row>
    <row r="130" spans="1:158" x14ac:dyDescent="0.3">
      <c r="A130" s="1">
        <v>43344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DF130">
        <f>[109]Series!$C235</f>
        <v>3.4295344303206547E-5</v>
      </c>
      <c r="DG130" s="4">
        <f>[110]Series!$C235</f>
        <v>3.4916710085818225E-5</v>
      </c>
      <c r="DH130" s="4">
        <f>[111]Series!$C235</f>
        <v>3.5214657973565754E-5</v>
      </c>
      <c r="DI130" s="4">
        <f>[112]Series!$C235</f>
        <v>3.4619227510690959E-5</v>
      </c>
      <c r="DJ130" s="4">
        <f>[113]Series!$C235</f>
        <v>3.498595295225952E-5</v>
      </c>
      <c r="DK130" s="4">
        <f>[114]Series!$C235</f>
        <v>3.395744396169684E-5</v>
      </c>
      <c r="DL130" s="4">
        <f>[115]Series!$C235</f>
        <v>3.4308318936005973E-5</v>
      </c>
      <c r="DM130" s="4">
        <f>[116]Series!$C235</f>
        <v>3.2952914453799642E-5</v>
      </c>
      <c r="DN130" s="4">
        <f>[117]Series!$C235</f>
        <v>3.3041807917813479E-5</v>
      </c>
      <c r="DO130" s="4">
        <f>[118]Series!$C235</f>
        <v>3.4571329644759987E-5</v>
      </c>
      <c r="DP130" s="4">
        <f>[119]Series!$C235</f>
        <v>3.4664398186879647E-5</v>
      </c>
      <c r="DQ130" s="4">
        <f>[120]Series!$C235</f>
        <v>3.4585377586906689E-5</v>
      </c>
      <c r="DR130">
        <f>[121]Series!$C235</f>
        <v>3.5933944837845816E-5</v>
      </c>
      <c r="DS130" s="4">
        <f>[122]Series!$C235</f>
        <v>3.5987912449305125E-5</v>
      </c>
      <c r="DT130" s="4">
        <f>[123]Series!$C235</f>
        <v>3.6051476382278857E-5</v>
      </c>
      <c r="DU130" s="4">
        <f>[124]Series!$C235</f>
        <v>3.611336967000168E-5</v>
      </c>
      <c r="DV130" s="4">
        <f>[125]Series!$C235</f>
        <v>3.604383529712872E-5</v>
      </c>
      <c r="DW130" s="4">
        <f>[143]Series!$C235</f>
        <v>3.6072498403710606E-5</v>
      </c>
      <c r="DX130" s="4">
        <f>[144]Series!$C235</f>
        <v>3.6054883153735842E-5</v>
      </c>
      <c r="DY130" s="4">
        <f>[145]Series!$C235</f>
        <v>3.5957194269839359E-5</v>
      </c>
      <c r="DZ130" s="4">
        <f>[126]Series!$C235</f>
        <v>3.5969345696278665E-5</v>
      </c>
      <c r="EA130" s="4">
        <f>[127]Series!$C235</f>
        <v>3.5932904260477702E-5</v>
      </c>
      <c r="EB130" s="4">
        <f>[128]Series!$C235</f>
        <v>3.5934592974944807E-5</v>
      </c>
      <c r="EC130" s="4">
        <f>[129]Series!$C235</f>
        <v>3.595464500254288E-5</v>
      </c>
      <c r="ED130">
        <f>[130]Series!$C235</f>
        <v>3.647529280776279E-5</v>
      </c>
      <c r="EE130" s="4">
        <f>[131]Series!$C235</f>
        <v>3.647529280776279E-5</v>
      </c>
      <c r="EF130" s="4">
        <f>[132]Series!$C235</f>
        <v>3.647529280776279E-5</v>
      </c>
      <c r="EG130" s="4">
        <f>[133]Series!$C235</f>
        <v>3.647529280776279E-5</v>
      </c>
      <c r="EH130" s="4">
        <f>[134]Series!$C235</f>
        <v>3.647529280776279E-5</v>
      </c>
      <c r="EI130" s="4">
        <f>[135]Series!$C235</f>
        <v>3.647529280776279E-5</v>
      </c>
      <c r="EJ130" s="4">
        <f>[136]Series!$C235</f>
        <v>3.647529280776279E-5</v>
      </c>
      <c r="EK130" s="4">
        <f>[137]Series!$C235</f>
        <v>3.647529280776279E-5</v>
      </c>
      <c r="EL130" s="4">
        <f>[138]Series!$C235</f>
        <v>3.647529280776279E-5</v>
      </c>
      <c r="EM130" s="4">
        <f>[139]Series!$C235</f>
        <v>3.647529280776279E-5</v>
      </c>
      <c r="EN130" s="4">
        <f>[140]Series!$C235</f>
        <v>3.647529280776279E-5</v>
      </c>
      <c r="EO130" s="4">
        <f>[141]Series!$C235</f>
        <v>3.647529280776279E-5</v>
      </c>
    </row>
    <row r="131" spans="1:158" x14ac:dyDescent="0.3">
      <c r="A131" s="1">
        <v>43374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DF131">
        <f>[109]Series!$C236</f>
        <v>3.4213867196397841E-5</v>
      </c>
      <c r="DG131" s="4">
        <f>[110]Series!$C236</f>
        <v>3.4789326968160902E-5</v>
      </c>
      <c r="DH131" s="4">
        <f>[111]Series!$C236</f>
        <v>3.5072439827597824E-5</v>
      </c>
      <c r="DI131" s="4">
        <f>[112]Series!$C236</f>
        <v>3.4513800416125171E-5</v>
      </c>
      <c r="DJ131" s="4">
        <f>[113]Series!$C236</f>
        <v>3.5057546544884152E-5</v>
      </c>
      <c r="DK131" s="4">
        <f>[114]Series!$C236</f>
        <v>3.4127211504417394E-5</v>
      </c>
      <c r="DL131" s="4">
        <f>[115]Series!$C236</f>
        <v>3.4486202217006128E-5</v>
      </c>
      <c r="DM131" s="4">
        <f>[116]Series!$C236</f>
        <v>3.3411071594321857E-5</v>
      </c>
      <c r="DN131" s="4">
        <f>[117]Series!$C236</f>
        <v>3.349264749069896E-5</v>
      </c>
      <c r="DO131" s="4">
        <f>[118]Series!$C236</f>
        <v>3.4233917995826865E-5</v>
      </c>
      <c r="DP131" s="4">
        <f>[119]Series!$C236</f>
        <v>3.2020872766634918E-5</v>
      </c>
      <c r="DQ131" s="4">
        <f>[120]Series!$C236</f>
        <v>3.193222066057505E-5</v>
      </c>
      <c r="DR131">
        <f>[121]Series!$C236</f>
        <v>3.2806447144767573E-5</v>
      </c>
      <c r="DS131" s="4">
        <f>[122]Series!$C236</f>
        <v>3.2863594939074643E-5</v>
      </c>
      <c r="DT131" s="4">
        <f>[123]Series!$C236</f>
        <v>3.2952468601620674E-5</v>
      </c>
      <c r="DU131" s="4">
        <f>[124]Series!$C236</f>
        <v>3.3014934539892323E-5</v>
      </c>
      <c r="DV131" s="4">
        <f>[125]Series!$C236</f>
        <v>3.2987879805899474E-5</v>
      </c>
      <c r="DW131" s="4">
        <f>[143]Series!$C236</f>
        <v>3.3033322943125048E-5</v>
      </c>
      <c r="DX131" s="4">
        <f>[144]Series!$C236</f>
        <v>3.3013726336048812E-5</v>
      </c>
      <c r="DY131" s="4">
        <f>[145]Series!$C236</f>
        <v>3.2877546346218541E-5</v>
      </c>
      <c r="DZ131" s="4">
        <f>[126]Series!$C236</f>
        <v>3.2865566584175265E-5</v>
      </c>
      <c r="EA131" s="4">
        <f>[127]Series!$C236</f>
        <v>3.2948169328979044E-5</v>
      </c>
      <c r="EB131" s="4">
        <f>[128]Series!$C236</f>
        <v>3.2942820433211044E-5</v>
      </c>
      <c r="EC131" s="4">
        <f>[129]Series!$C236</f>
        <v>3.2963322711123241E-5</v>
      </c>
      <c r="ED131">
        <f>[130]Series!$C236</f>
        <v>3.3858630337375293E-5</v>
      </c>
      <c r="EE131" s="4">
        <f>[131]Series!$C236</f>
        <v>3.3858630337375293E-5</v>
      </c>
      <c r="EF131" s="4">
        <f>[132]Series!$C236</f>
        <v>3.3858630337375293E-5</v>
      </c>
      <c r="EG131" s="4">
        <f>[133]Series!$C236</f>
        <v>3.3858630337375293E-5</v>
      </c>
      <c r="EH131" s="4">
        <f>[134]Series!$C236</f>
        <v>3.3858630337375293E-5</v>
      </c>
      <c r="EI131" s="4">
        <f>[135]Series!$C236</f>
        <v>3.3858630337375293E-5</v>
      </c>
      <c r="EJ131" s="4">
        <f>[136]Series!$C236</f>
        <v>3.3858630337375293E-5</v>
      </c>
      <c r="EK131" s="4">
        <f>[137]Series!$C236</f>
        <v>3.3858630337375293E-5</v>
      </c>
      <c r="EL131" s="4">
        <f>[138]Series!$C236</f>
        <v>3.3858630337375293E-5</v>
      </c>
      <c r="EM131" s="4">
        <f>[139]Series!$C236</f>
        <v>3.3858630337375293E-5</v>
      </c>
      <c r="EN131" s="4">
        <f>[140]Series!$C236</f>
        <v>3.3858630337375293E-5</v>
      </c>
      <c r="EO131" s="4">
        <f>[141]Series!$C236</f>
        <v>3.3858630337375293E-5</v>
      </c>
    </row>
    <row r="132" spans="1:158" x14ac:dyDescent="0.3">
      <c r="A132" s="1">
        <v>43405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DF132">
        <f>[109]Series!$C237</f>
        <v>3.4113433774288837E-5</v>
      </c>
      <c r="DG132" s="4">
        <f>[110]Series!$C237</f>
        <v>3.4672250801073902E-5</v>
      </c>
      <c r="DH132" s="4">
        <f>[111]Series!$C237</f>
        <v>3.4939482162745086E-5</v>
      </c>
      <c r="DI132" s="4">
        <f>[112]Series!$C237</f>
        <v>3.4410092945743954E-5</v>
      </c>
      <c r="DJ132" s="4">
        <f>[113]Series!$C237</f>
        <v>3.4566938660251252E-5</v>
      </c>
      <c r="DK132" s="4">
        <f>[114]Series!$C237</f>
        <v>3.3627196510924573E-5</v>
      </c>
      <c r="DL132" s="4">
        <f>[115]Series!$C237</f>
        <v>3.394249505811374E-5</v>
      </c>
      <c r="DM132" s="4">
        <f>[116]Series!$C237</f>
        <v>3.285038079295368E-5</v>
      </c>
      <c r="DN132" s="4">
        <f>[117]Series!$C237</f>
        <v>3.2889370185852834E-5</v>
      </c>
      <c r="DO132" s="4">
        <f>[118]Series!$C237</f>
        <v>3.4009077048541462E-5</v>
      </c>
      <c r="DP132" s="4">
        <f>[119]Series!$C237</f>
        <v>3.2965987660745866E-5</v>
      </c>
      <c r="DQ132" s="4">
        <f>[120]Series!$C237</f>
        <v>3.3260010683207157E-5</v>
      </c>
      <c r="DR132">
        <f>[121]Series!$C237</f>
        <v>3.4439179551528647E-5</v>
      </c>
      <c r="DS132" s="4">
        <f>[122]Series!$C237</f>
        <v>3.4498682862321268E-5</v>
      </c>
      <c r="DT132" s="4">
        <f>[123]Series!$C237</f>
        <v>3.4585166427396565E-5</v>
      </c>
      <c r="DU132" s="4">
        <f>[124]Series!$C237</f>
        <v>3.4649915508827738E-5</v>
      </c>
      <c r="DV132" s="4">
        <f>[125]Series!$C237</f>
        <v>3.4618406618662528E-5</v>
      </c>
      <c r="DW132" s="4">
        <f>[143]Series!$C237</f>
        <v>3.4639742885985243E-5</v>
      </c>
      <c r="DX132" s="4">
        <f>[144]Series!$C237</f>
        <v>3.4619180887586683E-5</v>
      </c>
      <c r="DY132" s="4">
        <f>[145]Series!$C237</f>
        <v>3.4504868543268286E-5</v>
      </c>
      <c r="DZ132" s="4">
        <f>[126]Series!$C237</f>
        <v>3.4536110609106736E-5</v>
      </c>
      <c r="EA132" s="4">
        <f>[127]Series!$C237</f>
        <v>3.4494783586660211E-5</v>
      </c>
      <c r="EB132" s="4">
        <f>[128]Series!$C237</f>
        <v>3.4469316384597562E-5</v>
      </c>
      <c r="EC132" s="4">
        <f>[129]Series!$C237</f>
        <v>3.4451077394818716E-5</v>
      </c>
      <c r="ED132">
        <f>[130]Series!$C237</f>
        <v>3.3423059849709486E-5</v>
      </c>
      <c r="EE132" s="4">
        <f>[131]Series!$C237</f>
        <v>3.3423059849709486E-5</v>
      </c>
      <c r="EF132" s="4">
        <f>[132]Series!$C237</f>
        <v>3.3423059849709486E-5</v>
      </c>
      <c r="EG132" s="4">
        <f>[133]Series!$C237</f>
        <v>3.3423059849709486E-5</v>
      </c>
      <c r="EH132" s="4">
        <f>[134]Series!$C237</f>
        <v>3.3423059849709486E-5</v>
      </c>
      <c r="EI132" s="4">
        <f>[135]Series!$C237</f>
        <v>3.3423059849709486E-5</v>
      </c>
      <c r="EJ132" s="4">
        <f>[136]Series!$C237</f>
        <v>3.3423059849709486E-5</v>
      </c>
      <c r="EK132" s="4">
        <f>[137]Series!$C237</f>
        <v>3.3423059849709486E-5</v>
      </c>
      <c r="EL132" s="4">
        <f>[138]Series!$C237</f>
        <v>3.3423059849709486E-5</v>
      </c>
      <c r="EM132" s="4">
        <f>[139]Series!$C237</f>
        <v>3.3423059849709486E-5</v>
      </c>
      <c r="EN132" s="4">
        <f>[140]Series!$C237</f>
        <v>3.3423059849709486E-5</v>
      </c>
      <c r="EO132" s="4">
        <f>[141]Series!$C237</f>
        <v>3.3423059849709486E-5</v>
      </c>
    </row>
    <row r="133" spans="1:158" x14ac:dyDescent="0.3">
      <c r="A133" s="1">
        <v>43435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DF133">
        <f>[109]Series!$C238</f>
        <v>3.4030149600364348E-5</v>
      </c>
      <c r="DG133" s="4">
        <f>[110]Series!$C238</f>
        <v>3.4560405165027431E-5</v>
      </c>
      <c r="DH133" s="4">
        <f>[111]Series!$C238</f>
        <v>3.4813307203064663E-5</v>
      </c>
      <c r="DI133" s="4">
        <f>[112]Series!$C238</f>
        <v>3.4314261379165E-5</v>
      </c>
      <c r="DJ133" s="4">
        <f>[113]Series!$C238</f>
        <v>3.4672936921248412E-5</v>
      </c>
      <c r="DK133" s="4">
        <f>[114]Series!$C238</f>
        <v>3.3713419977521598E-5</v>
      </c>
      <c r="DL133" s="4">
        <f>[115]Series!$C238</f>
        <v>3.4026088403950504E-5</v>
      </c>
      <c r="DM133" s="4">
        <f>[116]Series!$C238</f>
        <v>3.3028956582843105E-5</v>
      </c>
      <c r="DN133" s="4">
        <f>[117]Series!$C238</f>
        <v>3.310693398876223E-5</v>
      </c>
      <c r="DO133" s="4">
        <f>[118]Series!$C238</f>
        <v>3.3941188448135141E-5</v>
      </c>
      <c r="DP133" s="4">
        <f>[119]Series!$C238</f>
        <v>3.2469066775891711E-5</v>
      </c>
      <c r="DQ133" s="4">
        <f>[120]Series!$C238</f>
        <v>3.2567240192504207E-5</v>
      </c>
      <c r="DR133">
        <f>[121]Series!$C238</f>
        <v>3.5490196588030943E-5</v>
      </c>
      <c r="DS133" s="4">
        <f>[122]Series!$C238</f>
        <v>3.5562925872688958E-5</v>
      </c>
      <c r="DT133" s="4">
        <f>[123]Series!$C238</f>
        <v>3.5671629158586081E-5</v>
      </c>
      <c r="DU133" s="4">
        <f>[124]Series!$C238</f>
        <v>3.5757092142658287E-5</v>
      </c>
      <c r="DV133" s="4">
        <f>[125]Series!$C238</f>
        <v>3.5693261452781549E-5</v>
      </c>
      <c r="DW133" s="4">
        <f>[143]Series!$C238</f>
        <v>3.5736628900550491E-5</v>
      </c>
      <c r="DX133" s="4">
        <f>[144]Series!$C238</f>
        <v>3.5679122073276328E-5</v>
      </c>
      <c r="DY133" s="4">
        <f>[145]Series!$C238</f>
        <v>3.5534818697920298E-5</v>
      </c>
      <c r="DZ133" s="4">
        <f>[126]Series!$C238</f>
        <v>3.5546140798989385E-5</v>
      </c>
      <c r="EA133" s="4">
        <f>[127]Series!$C238</f>
        <v>3.5534776951464627E-5</v>
      </c>
      <c r="EB133" s="4">
        <f>[128]Series!$C238</f>
        <v>3.5499653542967899E-5</v>
      </c>
      <c r="EC133" s="4">
        <f>[129]Series!$C238</f>
        <v>3.5512036396857806E-5</v>
      </c>
      <c r="ED133">
        <f>[130]Series!$C238</f>
        <v>3.5606960259714779E-5</v>
      </c>
      <c r="EE133" s="4">
        <f>[131]Series!$C238</f>
        <v>3.5606960259714779E-5</v>
      </c>
      <c r="EF133" s="4">
        <f>[132]Series!$C238</f>
        <v>3.5606960259714779E-5</v>
      </c>
      <c r="EG133" s="4">
        <f>[133]Series!$C238</f>
        <v>3.5606960259714779E-5</v>
      </c>
      <c r="EH133" s="4">
        <f>[134]Series!$C238</f>
        <v>3.5606960259714779E-5</v>
      </c>
      <c r="EI133" s="4">
        <f>[135]Series!$C238</f>
        <v>3.5606960259714779E-5</v>
      </c>
      <c r="EJ133" s="4">
        <f>[136]Series!$C238</f>
        <v>3.5606960259714779E-5</v>
      </c>
      <c r="EK133" s="4">
        <f>[137]Series!$C238</f>
        <v>3.5606960259714779E-5</v>
      </c>
      <c r="EL133" s="4">
        <f>[138]Series!$C238</f>
        <v>3.5606960259714779E-5</v>
      </c>
      <c r="EM133" s="4">
        <f>[139]Series!$C238</f>
        <v>3.5606960259714779E-5</v>
      </c>
      <c r="EN133" s="4">
        <f>[140]Series!$C238</f>
        <v>3.5606960259714779E-5</v>
      </c>
      <c r="EO133" s="4">
        <f>[141]Series!$C238</f>
        <v>3.5606960259714779E-5</v>
      </c>
    </row>
    <row r="134" spans="1:158" x14ac:dyDescent="0.3">
      <c r="A134" s="1">
        <v>43466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DR134">
        <f>[121]Series!$C239</f>
        <v>3.4891060446023195E-5</v>
      </c>
      <c r="DS134" s="4">
        <f>[122]Series!$C239</f>
        <v>3.4713642605557516E-5</v>
      </c>
      <c r="DT134" s="4">
        <f>[123]Series!$C239</f>
        <v>3.4768561457295068E-5</v>
      </c>
      <c r="DU134" s="4">
        <f>[124]Series!$C239</f>
        <v>3.4800262695170005E-5</v>
      </c>
      <c r="DV134" s="4">
        <f>[125]Series!$C239</f>
        <v>3.4732595773741341E-5</v>
      </c>
      <c r="DW134" s="4">
        <f>[143]Series!$C239</f>
        <v>3.4768010169621157E-5</v>
      </c>
      <c r="DX134" s="4">
        <f>[144]Series!$C239</f>
        <v>3.4779549618896287E-5</v>
      </c>
      <c r="DY134" s="4">
        <f>[145]Series!$C239</f>
        <v>3.4681147819337956E-5</v>
      </c>
      <c r="DZ134" s="4">
        <f>[126]Series!$C239</f>
        <v>3.4681648894255036E-5</v>
      </c>
      <c r="EA134" s="4">
        <f>[127]Series!$C239</f>
        <v>3.4738468419737655E-5</v>
      </c>
      <c r="EB134" s="4">
        <f>[128]Series!$C239</f>
        <v>3.4714061470260184E-5</v>
      </c>
      <c r="EC134" s="4">
        <f>[129]Series!$C239</f>
        <v>3.4758978539159297E-5</v>
      </c>
      <c r="ED134" s="3">
        <f>[130]Series!$C239</f>
        <v>3.4546541333315045E-5</v>
      </c>
      <c r="EE134" s="4">
        <f>[131]Series!$C239</f>
        <v>3.455221296496896E-5</v>
      </c>
      <c r="EF134" s="4">
        <f>[132]Series!$C239</f>
        <v>3.4739665562418228E-5</v>
      </c>
      <c r="EG134" s="4">
        <f>[133]Series!$C239</f>
        <v>3.4734803280770077E-5</v>
      </c>
      <c r="EH134" s="4">
        <f>[134]Series!$C239</f>
        <v>3.4750337201021884E-5</v>
      </c>
      <c r="EI134" s="4">
        <f>[135]Series!$C239</f>
        <v>3.4705471461145183E-5</v>
      </c>
      <c r="EJ134" s="4">
        <f>[136]Series!$C239</f>
        <v>3.4622800833338908E-5</v>
      </c>
      <c r="EK134" s="4">
        <f>[137]Series!$C239</f>
        <v>3.449884105564827E-5</v>
      </c>
      <c r="EL134" s="4">
        <f>[138]Series!$C239</f>
        <v>3.4618844561769444E-5</v>
      </c>
      <c r="EM134" s="4">
        <f>[139]Series!$C239</f>
        <v>3.4586851142880199E-5</v>
      </c>
      <c r="EN134" s="4">
        <f>[140]Series!$C239</f>
        <v>3.4587535853477251E-5</v>
      </c>
      <c r="EO134" s="4">
        <f>[141]Series!$C239</f>
        <v>3.4618777383570893E-5</v>
      </c>
      <c r="EP134">
        <v>3.5268947038565036E-5</v>
      </c>
      <c r="FB134">
        <v>3.5268947038565036E-5</v>
      </c>
    </row>
    <row r="135" spans="1:158" x14ac:dyDescent="0.3">
      <c r="A135" s="1">
        <v>43497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DR135">
        <f>[121]Series!$C240</f>
        <v>3.4996057100083764E-5</v>
      </c>
      <c r="DS135" s="4">
        <f>[122]Series!$C240</f>
        <v>3.4913623167664995E-5</v>
      </c>
      <c r="DT135" s="4">
        <f>[123]Series!$C240</f>
        <v>3.6771842872789946E-5</v>
      </c>
      <c r="DU135" s="4">
        <f>[124]Series!$C240</f>
        <v>3.673540240251505E-5</v>
      </c>
      <c r="DV135" s="4">
        <f>[125]Series!$C240</f>
        <v>3.6695675682367161E-5</v>
      </c>
      <c r="DW135" s="4">
        <f>[143]Series!$C240</f>
        <v>3.6670651933091075E-5</v>
      </c>
      <c r="DX135" s="4">
        <f>[144]Series!$C240</f>
        <v>3.6764475204300357E-5</v>
      </c>
      <c r="DY135" s="4">
        <f>[145]Series!$C240</f>
        <v>3.6755284199191981E-5</v>
      </c>
      <c r="DZ135" s="4">
        <f>[126]Series!$C240</f>
        <v>3.6770594846484483E-5</v>
      </c>
      <c r="EA135" s="4">
        <f>[127]Series!$C240</f>
        <v>3.6768367175101939E-5</v>
      </c>
      <c r="EB135" s="4">
        <f>[128]Series!$C240</f>
        <v>3.6728165984567384E-5</v>
      </c>
      <c r="EC135" s="4">
        <f>[129]Series!$C240</f>
        <v>3.6759297035980547E-5</v>
      </c>
      <c r="ED135">
        <f>[130]Series!$C240</f>
        <v>3.6532675375312054E-5</v>
      </c>
      <c r="EE135" s="4">
        <f>[131]Series!$C240</f>
        <v>3.6543163409419357E-5</v>
      </c>
      <c r="EF135" s="4">
        <f>[132]Series!$C240</f>
        <v>3.6716422667727117E-5</v>
      </c>
      <c r="EG135" s="4">
        <f>[133]Series!$C240</f>
        <v>3.6720572227049288E-5</v>
      </c>
      <c r="EH135" s="4">
        <f>[134]Series!$C240</f>
        <v>3.6733076453512645E-5</v>
      </c>
      <c r="EI135" s="4">
        <f>[135]Series!$C240</f>
        <v>3.6623361282768071E-5</v>
      </c>
      <c r="EJ135" s="4">
        <f>[136]Series!$C240</f>
        <v>3.6530721125368652E-5</v>
      </c>
      <c r="EK135" s="4">
        <f>[137]Series!$C240</f>
        <v>3.6436638506552042E-5</v>
      </c>
      <c r="EL135" s="4">
        <f>[138]Series!$C240</f>
        <v>3.6506660525307904E-5</v>
      </c>
      <c r="EM135" s="4">
        <f>[139]Series!$C240</f>
        <v>3.6432799317332727E-5</v>
      </c>
      <c r="EN135" s="4">
        <f>[140]Series!$C240</f>
        <v>3.6440911244619648E-5</v>
      </c>
      <c r="EO135" s="4">
        <f>[141]Series!$C240</f>
        <v>3.64891183911594E-5</v>
      </c>
      <c r="EP135">
        <v>3.7273112091922109E-5</v>
      </c>
      <c r="FB135">
        <v>3.7273112091922109E-5</v>
      </c>
    </row>
    <row r="136" spans="1:158" x14ac:dyDescent="0.3">
      <c r="A136" s="1">
        <v>43525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DR136">
        <f>[121]Series!$C241</f>
        <v>3.4784136683411765E-5</v>
      </c>
      <c r="DS136" s="4">
        <f>[122]Series!$C241</f>
        <v>3.467736299324458E-5</v>
      </c>
      <c r="DT136" s="4">
        <f>[123]Series!$C241</f>
        <v>3.5618362945007209E-5</v>
      </c>
      <c r="DU136" s="4">
        <f>[124]Series!$C241</f>
        <v>3.7661539322277475E-5</v>
      </c>
      <c r="DV136" s="4">
        <f>[125]Series!$C241</f>
        <v>3.7656919530877141E-5</v>
      </c>
      <c r="DW136" s="4">
        <f>[143]Series!$C241</f>
        <v>3.7599940564690881E-5</v>
      </c>
      <c r="DX136" s="4">
        <f>[144]Series!$C241</f>
        <v>3.7705159579041854E-5</v>
      </c>
      <c r="DY136" s="4">
        <f>[145]Series!$C241</f>
        <v>3.7728020723322034E-5</v>
      </c>
      <c r="DZ136" s="4">
        <f>[126]Series!$C241</f>
        <v>3.7740147648494452E-5</v>
      </c>
      <c r="EA136" s="4">
        <f>[127]Series!$C241</f>
        <v>3.7768865900557963E-5</v>
      </c>
      <c r="EB136" s="4">
        <f>[128]Series!$C241</f>
        <v>3.7721907224477583E-5</v>
      </c>
      <c r="EC136" s="4">
        <f>[129]Series!$C241</f>
        <v>3.7746313007623747E-5</v>
      </c>
      <c r="ED136">
        <f>[130]Series!$C241</f>
        <v>3.7532471897234592E-5</v>
      </c>
      <c r="EE136" s="4">
        <f>[131]Series!$C241</f>
        <v>3.75083937424643E-5</v>
      </c>
      <c r="EF136" s="4">
        <f>[132]Series!$C241</f>
        <v>3.7652630463257926E-5</v>
      </c>
      <c r="EG136" s="4">
        <f>[133]Series!$C241</f>
        <v>3.7667816722951669E-5</v>
      </c>
      <c r="EH136" s="4">
        <f>[134]Series!$C241</f>
        <v>3.7683175512196673E-5</v>
      </c>
      <c r="EI136" s="4">
        <f>[135]Series!$C241</f>
        <v>3.7536845307925864E-5</v>
      </c>
      <c r="EJ136" s="4">
        <f>[136]Series!$C241</f>
        <v>3.7389087468649921E-5</v>
      </c>
      <c r="EK136" s="4">
        <f>[137]Series!$C241</f>
        <v>3.7294227306923486E-5</v>
      </c>
      <c r="EL136" s="4">
        <f>[138]Series!$C241</f>
        <v>3.7229235913589959E-5</v>
      </c>
      <c r="EM136" s="4">
        <f>[139]Series!$C241</f>
        <v>3.7172034311741852E-5</v>
      </c>
      <c r="EN136" s="4">
        <f>[140]Series!$C241</f>
        <v>3.7184588598455805E-5</v>
      </c>
      <c r="EO136" s="4">
        <f>[141]Series!$C241</f>
        <v>3.7243837542328686E-5</v>
      </c>
      <c r="EP136">
        <v>3.582161642046685E-5</v>
      </c>
      <c r="FB136">
        <v>3.582161642046685E-5</v>
      </c>
    </row>
    <row r="137" spans="1:158" x14ac:dyDescent="0.3">
      <c r="A137" s="1">
        <v>43556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DR137">
        <f>[121]Series!$C242</f>
        <v>3.4655762674564873E-5</v>
      </c>
      <c r="DS137" s="4">
        <f>[122]Series!$C242</f>
        <v>3.4574680244044129E-5</v>
      </c>
      <c r="DT137" s="4">
        <f>[123]Series!$C242</f>
        <v>3.5857277017981483E-5</v>
      </c>
      <c r="DU137" s="4">
        <f>[124]Series!$C242</f>
        <v>3.6855272765182923E-5</v>
      </c>
      <c r="DV137" s="4">
        <f>[125]Series!$C242</f>
        <v>3.5433065160899447E-5</v>
      </c>
      <c r="DW137" s="4">
        <f>[143]Series!$C242</f>
        <v>3.5386241791546057E-5</v>
      </c>
      <c r="DX137" s="4">
        <f>[144]Series!$C242</f>
        <v>3.5444424808475514E-5</v>
      </c>
      <c r="DY137" s="4">
        <f>[145]Series!$C242</f>
        <v>3.5405552961248178E-5</v>
      </c>
      <c r="DZ137" s="4">
        <f>[126]Series!$C242</f>
        <v>3.5418924674073549E-5</v>
      </c>
      <c r="EA137" s="4">
        <f>[127]Series!$C242</f>
        <v>3.5516023269749751E-5</v>
      </c>
      <c r="EB137" s="4">
        <f>[128]Series!$C242</f>
        <v>3.5471352635871139E-5</v>
      </c>
      <c r="EC137" s="4">
        <f>[129]Series!$C242</f>
        <v>3.5462235359904072E-5</v>
      </c>
      <c r="ED137">
        <f>[130]Series!$C242</f>
        <v>3.5339901287450307E-5</v>
      </c>
      <c r="EE137" s="4">
        <f>[131]Series!$C242</f>
        <v>3.5335321478007036E-5</v>
      </c>
      <c r="EF137" s="4">
        <f>[132]Series!$C242</f>
        <v>3.5511703389193197E-5</v>
      </c>
      <c r="EG137" s="4">
        <f>[133]Series!$C242</f>
        <v>3.5519139607318229E-5</v>
      </c>
      <c r="EH137" s="4">
        <f>[134]Series!$C242</f>
        <v>3.5515553793611956E-5</v>
      </c>
      <c r="EI137" s="4">
        <f>[135]Series!$C242</f>
        <v>3.5469521592491382E-5</v>
      </c>
      <c r="EJ137" s="4">
        <f>[136]Series!$C242</f>
        <v>3.5310602789185943E-5</v>
      </c>
      <c r="EK137" s="4">
        <f>[137]Series!$C242</f>
        <v>3.5101765823212376E-5</v>
      </c>
      <c r="EL137" s="4">
        <f>[138]Series!$C242</f>
        <v>3.5115961029375645E-5</v>
      </c>
      <c r="EM137" s="4">
        <f>[139]Series!$C242</f>
        <v>3.5190985740495028E-5</v>
      </c>
      <c r="EN137" s="4">
        <f>[140]Series!$C242</f>
        <v>3.5166789848582137E-5</v>
      </c>
      <c r="EO137" s="4">
        <f>[141]Series!$C242</f>
        <v>3.5200976678713174E-5</v>
      </c>
      <c r="EP137">
        <v>3.5254913107262692E-5</v>
      </c>
      <c r="FB137">
        <v>3.5254913107262692E-5</v>
      </c>
    </row>
    <row r="138" spans="1:158" x14ac:dyDescent="0.3">
      <c r="A138" s="1">
        <v>43586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DR138">
        <f>[121]Series!$C243</f>
        <v>3.4570543512768499E-5</v>
      </c>
      <c r="DS138" s="4">
        <f>[122]Series!$C243</f>
        <v>3.449327600428257E-5</v>
      </c>
      <c r="DT138" s="4">
        <f>[123]Series!$C243</f>
        <v>3.5527359013223542E-5</v>
      </c>
      <c r="DU138" s="4">
        <f>[124]Series!$C243</f>
        <v>3.6870312512518079E-5</v>
      </c>
      <c r="DV138" s="4">
        <f>[125]Series!$C243</f>
        <v>3.6157240502807556E-5</v>
      </c>
      <c r="DW138" s="4">
        <f>[143]Series!$C243</f>
        <v>3.5479768287105427E-5</v>
      </c>
      <c r="DX138" s="4">
        <f>[144]Series!$C243</f>
        <v>3.5548044149552706E-5</v>
      </c>
      <c r="DY138" s="4">
        <f>[145]Series!$C243</f>
        <v>3.5526912721995753E-5</v>
      </c>
      <c r="DZ138" s="4">
        <f>[126]Series!$C243</f>
        <v>3.5576511904816861E-5</v>
      </c>
      <c r="EA138" s="4">
        <f>[127]Series!$C243</f>
        <v>3.5521339885004602E-5</v>
      </c>
      <c r="EB138" s="4">
        <f>[128]Series!$C243</f>
        <v>3.5460939805801889E-5</v>
      </c>
      <c r="EC138" s="4">
        <f>[129]Series!$C243</f>
        <v>3.5435331661805985E-5</v>
      </c>
      <c r="ED138">
        <f>[130]Series!$C243</f>
        <v>3.5083157481246945E-5</v>
      </c>
      <c r="EE138" s="4">
        <f>[131]Series!$C243</f>
        <v>3.5091402908332274E-5</v>
      </c>
      <c r="EF138" s="4">
        <f>[132]Series!$C243</f>
        <v>3.5195279788631402E-5</v>
      </c>
      <c r="EG138" s="4">
        <f>[133]Series!$C243</f>
        <v>3.5196818675676648E-5</v>
      </c>
      <c r="EH138" s="4">
        <f>[134]Series!$C243</f>
        <v>3.5181725441628224E-5</v>
      </c>
      <c r="EI138" s="4">
        <f>[135]Series!$C243</f>
        <v>3.5144141993835297E-5</v>
      </c>
      <c r="EJ138" s="4">
        <f>[136]Series!$C243</f>
        <v>3.5089257815519404E-5</v>
      </c>
      <c r="EK138" s="4">
        <f>[137]Series!$C243</f>
        <v>3.4901320581931725E-5</v>
      </c>
      <c r="EL138" s="4">
        <f>[138]Series!$C243</f>
        <v>3.497605726021452E-5</v>
      </c>
      <c r="EM138" s="4">
        <f>[139]Series!$C243</f>
        <v>3.4980218854935504E-5</v>
      </c>
      <c r="EN138" s="4">
        <f>[140]Series!$C243</f>
        <v>3.4937853917807877E-5</v>
      </c>
      <c r="EO138" s="4">
        <f>[141]Series!$C243</f>
        <v>3.4978897176344524E-5</v>
      </c>
      <c r="EP138">
        <v>3.6278189322689498E-5</v>
      </c>
      <c r="FB138">
        <v>3.6278189322689498E-5</v>
      </c>
    </row>
    <row r="139" spans="1:158" x14ac:dyDescent="0.3">
      <c r="A139" s="1">
        <v>43617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DR139">
        <f>[121]Series!$C244</f>
        <v>3.4541867260511886E-5</v>
      </c>
      <c r="DS139" s="4">
        <f>[122]Series!$C244</f>
        <v>3.448066746297162E-5</v>
      </c>
      <c r="DT139" s="4">
        <f>[123]Series!$C244</f>
        <v>3.5542993659644773E-5</v>
      </c>
      <c r="DU139" s="4">
        <f>[124]Series!$C244</f>
        <v>3.6618016094598074E-5</v>
      </c>
      <c r="DV139" s="4">
        <f>[125]Series!$C244</f>
        <v>3.5650091242422376E-5</v>
      </c>
      <c r="DW139" s="4">
        <f>[143]Series!$C244</f>
        <v>3.5261461145275794E-5</v>
      </c>
      <c r="DX139" s="4">
        <f>[144]Series!$C244</f>
        <v>3.5871522265406191E-5</v>
      </c>
      <c r="DY139" s="4">
        <f>[145]Series!$C244</f>
        <v>3.583615166104335E-5</v>
      </c>
      <c r="DZ139" s="4">
        <f>[126]Series!$C244</f>
        <v>3.5850483573309885E-5</v>
      </c>
      <c r="EA139" s="4">
        <f>[127]Series!$C244</f>
        <v>3.5840495081364579E-5</v>
      </c>
      <c r="EB139" s="4">
        <f>[128]Series!$C244</f>
        <v>3.5807562354864584E-5</v>
      </c>
      <c r="EC139" s="4">
        <f>[129]Series!$C244</f>
        <v>3.583542642849594E-5</v>
      </c>
      <c r="ED139">
        <f>[130]Series!$C244</f>
        <v>3.558707789616071E-5</v>
      </c>
      <c r="EE139" s="4">
        <f>[131]Series!$C244</f>
        <v>3.5604485536641478E-5</v>
      </c>
      <c r="EF139" s="4">
        <f>[132]Series!$C244</f>
        <v>3.5724688840151029E-5</v>
      </c>
      <c r="EG139" s="4">
        <f>[133]Series!$C244</f>
        <v>3.573313543105807E-5</v>
      </c>
      <c r="EH139" s="4">
        <f>[134]Series!$C244</f>
        <v>3.5702686988555945E-5</v>
      </c>
      <c r="EI139" s="4">
        <f>[135]Series!$C244</f>
        <v>3.5632669211847484E-5</v>
      </c>
      <c r="EJ139" s="4">
        <f>[136]Series!$C244</f>
        <v>3.5573406755812564E-5</v>
      </c>
      <c r="EK139" s="4">
        <f>[137]Series!$C244</f>
        <v>3.5424997683629252E-5</v>
      </c>
      <c r="EL139" s="4">
        <f>[138]Series!$C244</f>
        <v>3.5536649896140064E-5</v>
      </c>
      <c r="EM139" s="4">
        <f>[139]Series!$C244</f>
        <v>3.5512200455724842E-5</v>
      </c>
      <c r="EN139" s="4">
        <f>[140]Series!$C244</f>
        <v>3.548760346756377E-5</v>
      </c>
      <c r="EO139" s="4">
        <f>[141]Series!$C244</f>
        <v>3.5497329541922392E-5</v>
      </c>
      <c r="EP139">
        <v>3.6265059893549829E-5</v>
      </c>
      <c r="FB139">
        <v>3.6265059893549829E-5</v>
      </c>
    </row>
    <row r="140" spans="1:158" x14ac:dyDescent="0.3">
      <c r="A140" s="1">
        <v>43647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DR140">
        <f>[121]Series!$C245</f>
        <v>3.4287918417048818E-5</v>
      </c>
      <c r="DS140" s="4">
        <f>[122]Series!$C245</f>
        <v>3.4234722547955859E-5</v>
      </c>
      <c r="DT140" s="4">
        <f>[123]Series!$C245</f>
        <v>3.5198343424113092E-5</v>
      </c>
      <c r="DU140" s="4">
        <f>[124]Series!$C245</f>
        <v>3.6290941569565466E-5</v>
      </c>
      <c r="DV140" s="4">
        <f>[125]Series!$C245</f>
        <v>3.5508972201694433E-5</v>
      </c>
      <c r="DW140" s="4">
        <f>[143]Series!$C245</f>
        <v>3.5053079383391622E-5</v>
      </c>
      <c r="DX140" s="4">
        <f>[144]Series!$C245</f>
        <v>3.5347273023921998E-5</v>
      </c>
      <c r="DY140" s="4">
        <f>[145]Series!$C245</f>
        <v>3.5148196804220242E-5</v>
      </c>
      <c r="DZ140" s="4">
        <f>[126]Series!$C245</f>
        <v>3.5145846684943134E-5</v>
      </c>
      <c r="EA140" s="4">
        <f>[127]Series!$C245</f>
        <v>3.5229819001273055E-5</v>
      </c>
      <c r="EB140" s="4">
        <f>[128]Series!$C245</f>
        <v>3.5198958679911834E-5</v>
      </c>
      <c r="EC140" s="4">
        <f>[129]Series!$C245</f>
        <v>3.5255843462926504E-5</v>
      </c>
      <c r="ED140">
        <f>[130]Series!$C245</f>
        <v>3.5092102351629249E-5</v>
      </c>
      <c r="EE140" s="4">
        <f>[131]Series!$C245</f>
        <v>3.510001713692423E-5</v>
      </c>
      <c r="EF140" s="4">
        <f>[132]Series!$C245</f>
        <v>3.5345550289199572E-5</v>
      </c>
      <c r="EG140" s="4">
        <f>[133]Series!$C245</f>
        <v>3.5342026748327499E-5</v>
      </c>
      <c r="EH140" s="4">
        <f>[134]Series!$C245</f>
        <v>3.5354394828092849E-5</v>
      </c>
      <c r="EI140" s="4">
        <f>[135]Series!$C245</f>
        <v>3.5258661080886769E-5</v>
      </c>
      <c r="EJ140" s="4">
        <f>[136]Series!$C245</f>
        <v>3.5133061861213659E-5</v>
      </c>
      <c r="EK140" s="4">
        <f>[137]Series!$C245</f>
        <v>3.4926971437737574E-5</v>
      </c>
      <c r="EL140" s="4">
        <f>[138]Series!$C245</f>
        <v>3.5101317059275131E-5</v>
      </c>
      <c r="EM140" s="4">
        <f>[139]Series!$C245</f>
        <v>3.5033608020406472E-5</v>
      </c>
      <c r="EN140" s="4">
        <f>[140]Series!$C245</f>
        <v>3.5050488054715109E-5</v>
      </c>
      <c r="EO140" s="4">
        <f>[141]Series!$C245</f>
        <v>3.5091468668011646E-5</v>
      </c>
      <c r="EP140">
        <v>3.6084981265413802E-5</v>
      </c>
      <c r="FB140">
        <v>3.6084981265413802E-5</v>
      </c>
    </row>
    <row r="141" spans="1:158" x14ac:dyDescent="0.3">
      <c r="A141" s="1">
        <v>43678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DR141">
        <f>[121]Series!$C246</f>
        <v>3.4324897356696578E-5</v>
      </c>
      <c r="DS141" s="4">
        <f>[122]Series!$C246</f>
        <v>3.4352782206720856E-5</v>
      </c>
      <c r="DT141" s="4">
        <f>[123]Series!$C246</f>
        <v>3.5288105870176461E-5</v>
      </c>
      <c r="DU141" s="4">
        <f>[124]Series!$C246</f>
        <v>3.6269294924173063E-5</v>
      </c>
      <c r="DV141" s="4">
        <f>[125]Series!$C246</f>
        <v>3.5474215525617047E-5</v>
      </c>
      <c r="DW141" s="4">
        <f>[143]Series!$C246</f>
        <v>3.5101300563196762E-5</v>
      </c>
      <c r="DX141" s="4">
        <f>[144]Series!$C246</f>
        <v>3.5480660689264778E-5</v>
      </c>
      <c r="DY141" s="4">
        <f>[145]Series!$C246</f>
        <v>3.5340488761500657E-5</v>
      </c>
      <c r="DZ141" s="4">
        <f>[126]Series!$C246</f>
        <v>3.5017935721157893E-5</v>
      </c>
      <c r="EA141" s="4">
        <f>[127]Series!$C246</f>
        <v>3.5103855206251525E-5</v>
      </c>
      <c r="EB141" s="4">
        <f>[128]Series!$C246</f>
        <v>3.5062359727969266E-5</v>
      </c>
      <c r="EC141" s="4">
        <f>[129]Series!$C246</f>
        <v>3.5083795359276713E-5</v>
      </c>
      <c r="ED141">
        <f>[130]Series!$C246</f>
        <v>3.4957316262004193E-5</v>
      </c>
      <c r="EE141" s="4">
        <f>[131]Series!$C246</f>
        <v>3.4960636679158807E-5</v>
      </c>
      <c r="EF141" s="4">
        <f>[132]Series!$C246</f>
        <v>3.5178964232944284E-5</v>
      </c>
      <c r="EG141" s="4">
        <f>[133]Series!$C246</f>
        <v>3.5176025352325128E-5</v>
      </c>
      <c r="EH141" s="4">
        <f>[134]Series!$C246</f>
        <v>3.518753426830737E-5</v>
      </c>
      <c r="EI141" s="4">
        <f>[135]Series!$C246</f>
        <v>3.5147983990177175E-5</v>
      </c>
      <c r="EJ141" s="4">
        <f>[136]Series!$C246</f>
        <v>3.5010066030998484E-5</v>
      </c>
      <c r="EK141" s="4">
        <f>[137]Series!$C246</f>
        <v>3.4754588377280951E-5</v>
      </c>
      <c r="EL141" s="4">
        <f>[138]Series!$C246</f>
        <v>3.4883684464132424E-5</v>
      </c>
      <c r="EM141" s="4">
        <f>[139]Series!$C246</f>
        <v>3.4907951082555115E-5</v>
      </c>
      <c r="EN141" s="4">
        <f>[140]Series!$C246</f>
        <v>3.491015958770359E-5</v>
      </c>
      <c r="EO141" s="4">
        <f>[141]Series!$C246</f>
        <v>3.4937848162738923E-5</v>
      </c>
      <c r="EP141">
        <v>3.6255375878968539E-5</v>
      </c>
      <c r="FB141">
        <v>3.6255375878968539E-5</v>
      </c>
    </row>
    <row r="142" spans="1:158" x14ac:dyDescent="0.3">
      <c r="A142" s="1">
        <v>43709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DR142">
        <f>[121]Series!$C247</f>
        <v>3.4209760739942216E-5</v>
      </c>
      <c r="DS142" s="4">
        <f>[122]Series!$C247</f>
        <v>3.4197844878233975E-5</v>
      </c>
      <c r="DT142" s="4">
        <f>[123]Series!$C247</f>
        <v>3.4665726413407861E-5</v>
      </c>
      <c r="DU142" s="4">
        <f>[124]Series!$C247</f>
        <v>3.5593707241936127E-5</v>
      </c>
      <c r="DV142" s="4">
        <f>[125]Series!$C247</f>
        <v>3.4866958545264797E-5</v>
      </c>
      <c r="DW142" s="4">
        <f>[143]Series!$C247</f>
        <v>3.4490994678701415E-5</v>
      </c>
      <c r="DX142" s="4">
        <f>[144]Series!$C247</f>
        <v>3.4790359507990005E-5</v>
      </c>
      <c r="DY142" s="4">
        <f>[145]Series!$C247</f>
        <v>3.4691151652386907E-5</v>
      </c>
      <c r="DZ142" s="4">
        <f>[126]Series!$C247</f>
        <v>3.4477466741077762E-5</v>
      </c>
      <c r="EA142" s="4">
        <f>[127]Series!$C247</f>
        <v>3.7995670431449165E-5</v>
      </c>
      <c r="EB142" s="4">
        <f>[128]Series!$C247</f>
        <v>3.7931887437607795E-5</v>
      </c>
      <c r="EC142" s="4">
        <f>[129]Series!$C247</f>
        <v>3.7962592078430283E-5</v>
      </c>
      <c r="ED142">
        <f>[130]Series!$C247</f>
        <v>3.7623035267173298E-5</v>
      </c>
      <c r="EE142" s="4">
        <f>[131]Series!$C247</f>
        <v>3.7633885462928325E-5</v>
      </c>
      <c r="EF142" s="4">
        <f>[132]Series!$C247</f>
        <v>3.7891581848145802E-5</v>
      </c>
      <c r="EG142" s="4">
        <f>[133]Series!$C247</f>
        <v>3.7891011256544613E-5</v>
      </c>
      <c r="EH142" s="4">
        <f>[134]Series!$C247</f>
        <v>3.7884286449808221E-5</v>
      </c>
      <c r="EI142" s="4">
        <f>[135]Series!$C247</f>
        <v>3.7717289138290091E-5</v>
      </c>
      <c r="EJ142" s="4">
        <f>[136]Series!$C247</f>
        <v>3.7615381390566791E-5</v>
      </c>
      <c r="EK142" s="4">
        <f>[137]Series!$C247</f>
        <v>3.7340346821371337E-5</v>
      </c>
      <c r="EL142" s="4">
        <f>[138]Series!$C247</f>
        <v>3.7482444361481291E-5</v>
      </c>
      <c r="EM142" s="4">
        <f>[139]Series!$C247</f>
        <v>3.7428943528793847E-5</v>
      </c>
      <c r="EN142" s="4">
        <f>[140]Series!$C247</f>
        <v>3.7417796349925027E-5</v>
      </c>
      <c r="EO142" s="4">
        <f>[141]Series!$C247</f>
        <v>3.7474413923568781E-5</v>
      </c>
      <c r="EP142">
        <v>3.7307861545521923E-5</v>
      </c>
      <c r="FB142">
        <v>3.7307861545521923E-5</v>
      </c>
    </row>
    <row r="143" spans="1:158" x14ac:dyDescent="0.3">
      <c r="A143" s="1">
        <v>43739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DR143">
        <f>[121]Series!$C248</f>
        <v>3.4170566614909553E-5</v>
      </c>
      <c r="DS143" s="4">
        <f>[122]Series!$C248</f>
        <v>3.4184800882268818E-5</v>
      </c>
      <c r="DT143" s="4">
        <f>[123]Series!$C248</f>
        <v>3.4889480984231763E-5</v>
      </c>
      <c r="DU143" s="4">
        <f>[124]Series!$C248</f>
        <v>3.6174770046938306E-5</v>
      </c>
      <c r="DV143" s="4">
        <f>[125]Series!$C248</f>
        <v>3.5488867991605657E-5</v>
      </c>
      <c r="DW143" s="4">
        <f>[143]Series!$C248</f>
        <v>3.5170899207732184E-5</v>
      </c>
      <c r="DX143" s="4">
        <f>[144]Series!$C248</f>
        <v>3.5464316538485593E-5</v>
      </c>
      <c r="DY143" s="4">
        <f>[145]Series!$C248</f>
        <v>3.5380942002883714E-5</v>
      </c>
      <c r="DZ143" s="4">
        <f>[126]Series!$C248</f>
        <v>3.5019848489292429E-5</v>
      </c>
      <c r="EA143" s="4">
        <f>[127]Series!$C248</f>
        <v>3.6815002141994053E-5</v>
      </c>
      <c r="EB143" s="4">
        <f>[128]Series!$C248</f>
        <v>3.550100919815716E-5</v>
      </c>
      <c r="EC143" s="4">
        <f>[129]Series!$C248</f>
        <v>3.5546134591379635E-5</v>
      </c>
      <c r="ED143">
        <f>[130]Series!$C248</f>
        <v>3.5596918325662403E-5</v>
      </c>
      <c r="EE143" s="4">
        <f>[131]Series!$C248</f>
        <v>3.5597737955295285E-5</v>
      </c>
      <c r="EF143" s="4">
        <f>[132]Series!$C248</f>
        <v>3.5885929135697057E-5</v>
      </c>
      <c r="EG143" s="4">
        <f>[133]Series!$C248</f>
        <v>3.5893610919998688E-5</v>
      </c>
      <c r="EH143" s="4">
        <f>[134]Series!$C248</f>
        <v>3.5899325311112395E-5</v>
      </c>
      <c r="EI143" s="4">
        <f>[135]Series!$C248</f>
        <v>3.581343336744509E-5</v>
      </c>
      <c r="EJ143" s="4">
        <f>[136]Series!$C248</f>
        <v>3.5609209517334963E-5</v>
      </c>
      <c r="EK143" s="4">
        <f>[137]Series!$C248</f>
        <v>3.531928359826967E-5</v>
      </c>
      <c r="EL143" s="4">
        <f>[138]Series!$C248</f>
        <v>3.5459515952825901E-5</v>
      </c>
      <c r="EM143" s="4">
        <f>[139]Series!$C248</f>
        <v>3.5513883043062863E-5</v>
      </c>
      <c r="EN143" s="4">
        <f>[140]Series!$C248</f>
        <v>3.5543255562033966E-5</v>
      </c>
      <c r="EO143" s="4">
        <f>[141]Series!$C248</f>
        <v>3.5549780395966769E-5</v>
      </c>
      <c r="EP143">
        <v>3.6042319107576014E-5</v>
      </c>
      <c r="FB143">
        <v>3.6042319107576014E-5</v>
      </c>
    </row>
    <row r="144" spans="1:158" x14ac:dyDescent="0.3">
      <c r="A144" s="1">
        <v>43770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DR144">
        <f>[121]Series!$C249</f>
        <v>3.4100598872772853E-5</v>
      </c>
      <c r="DS144" s="4">
        <f>[122]Series!$C249</f>
        <v>3.4109790274298836E-5</v>
      </c>
      <c r="DT144" s="4">
        <f>[123]Series!$C249</f>
        <v>3.4658411393447221E-5</v>
      </c>
      <c r="DU144" s="4">
        <f>[124]Series!$C249</f>
        <v>3.5625741167822962E-5</v>
      </c>
      <c r="DV144" s="4">
        <f>[125]Series!$C249</f>
        <v>3.4961114297043468E-5</v>
      </c>
      <c r="DW144" s="4">
        <f>[143]Series!$C249</f>
        <v>3.4645334547233474E-5</v>
      </c>
      <c r="DX144" s="4">
        <f>[144]Series!$C249</f>
        <v>3.4917722059756236E-5</v>
      </c>
      <c r="DY144" s="4">
        <f>[145]Series!$C249</f>
        <v>3.4835953776549995E-5</v>
      </c>
      <c r="DZ144" s="4">
        <f>[126]Series!$C249</f>
        <v>3.4562764229702415E-5</v>
      </c>
      <c r="EA144" s="4">
        <f>[127]Series!$C249</f>
        <v>3.7026876952637536E-5</v>
      </c>
      <c r="EB144" s="4">
        <f>[128]Series!$C249</f>
        <v>3.632427665073206E-5</v>
      </c>
      <c r="EC144" s="4">
        <f>[129]Series!$C249</f>
        <v>3.7990446708459943E-5</v>
      </c>
      <c r="ED144">
        <f>[130]Series!$C249</f>
        <v>3.7737567409722826E-5</v>
      </c>
      <c r="EE144" s="4">
        <f>[131]Series!$C249</f>
        <v>3.7736560442615235E-5</v>
      </c>
      <c r="EF144" s="4">
        <f>[132]Series!$C249</f>
        <v>3.8058618131803461E-5</v>
      </c>
      <c r="EG144" s="4">
        <f>[133]Series!$C249</f>
        <v>3.8065944074601544E-5</v>
      </c>
      <c r="EH144" s="4">
        <f>[134]Series!$C249</f>
        <v>3.8071576313297895E-5</v>
      </c>
      <c r="EI144" s="4">
        <f>[135]Series!$C249</f>
        <v>3.7916142469927119E-5</v>
      </c>
      <c r="EJ144" s="4">
        <f>[136]Series!$C249</f>
        <v>3.7725731132070531E-5</v>
      </c>
      <c r="EK144" s="4">
        <f>[137]Series!$C249</f>
        <v>3.7326489746096482E-5</v>
      </c>
      <c r="EL144" s="4">
        <f>[138]Series!$C249</f>
        <v>3.7477609763514523E-5</v>
      </c>
      <c r="EM144" s="4">
        <f>[139]Series!$C249</f>
        <v>3.7517746167120733E-5</v>
      </c>
      <c r="EN144" s="4">
        <f>[140]Series!$C249</f>
        <v>3.7492438986845823E-5</v>
      </c>
      <c r="EO144" s="4">
        <f>[141]Series!$C249</f>
        <v>3.7564106695589668E-5</v>
      </c>
      <c r="EP144">
        <v>3.7374039645460741E-5</v>
      </c>
      <c r="FB144">
        <v>3.7374039645460741E-5</v>
      </c>
    </row>
    <row r="145" spans="1:158" x14ac:dyDescent="0.3">
      <c r="A145" s="1">
        <v>43800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DR145">
        <f>[121]Series!$C250</f>
        <v>3.4049411066445665E-5</v>
      </c>
      <c r="DS145" s="4">
        <f>[122]Series!$C250</f>
        <v>3.4067417455295576E-5</v>
      </c>
      <c r="DT145" s="4">
        <f>[123]Series!$C250</f>
        <v>3.4648871496475467E-5</v>
      </c>
      <c r="DU145" s="4">
        <f>[124]Series!$C250</f>
        <v>3.566522520124893E-5</v>
      </c>
      <c r="DV145" s="4">
        <f>[125]Series!$C250</f>
        <v>3.5053035859858944E-5</v>
      </c>
      <c r="DW145" s="4">
        <f>[143]Series!$C250</f>
        <v>3.4994493825564205E-5</v>
      </c>
      <c r="DX145" s="4">
        <f>[144]Series!$C250</f>
        <v>3.5254822286711031E-5</v>
      </c>
      <c r="DY145" s="4">
        <f>[145]Series!$C250</f>
        <v>3.5175797069573241E-5</v>
      </c>
      <c r="DZ145" s="4">
        <f>[126]Series!$C250</f>
        <v>3.4878510873441174E-5</v>
      </c>
      <c r="EA145" s="4">
        <f>[127]Series!$C250</f>
        <v>3.6794779190379713E-5</v>
      </c>
      <c r="EB145" s="4">
        <f>[128]Series!$C250</f>
        <v>3.5835510480413364E-5</v>
      </c>
      <c r="EC145" s="4">
        <f>[129]Series!$C250</f>
        <v>3.6720200201520408E-5</v>
      </c>
      <c r="ED145">
        <f>[130]Series!$C250</f>
        <v>3.8264739710745217E-5</v>
      </c>
      <c r="EE145" s="4">
        <f>[131]Series!$C250</f>
        <v>3.8269772394526934E-5</v>
      </c>
      <c r="EF145" s="4">
        <f>[132]Series!$C250</f>
        <v>3.8544676457162491E-5</v>
      </c>
      <c r="EG145" s="4">
        <f>[133]Series!$C250</f>
        <v>3.8563461080264752E-5</v>
      </c>
      <c r="EH145" s="4">
        <f>[134]Series!$C250</f>
        <v>3.8550449247028984E-5</v>
      </c>
      <c r="EI145" s="4">
        <f>[135]Series!$C250</f>
        <v>3.8364347146668291E-5</v>
      </c>
      <c r="EJ145" s="4">
        <f>[136]Series!$C250</f>
        <v>3.8176298826535946E-5</v>
      </c>
      <c r="EK145" s="4">
        <f>[137]Series!$C250</f>
        <v>3.7857481603892068E-5</v>
      </c>
      <c r="EL145" s="4">
        <f>[138]Series!$C250</f>
        <v>3.7960132859118654E-5</v>
      </c>
      <c r="EM145" s="4">
        <f>[139]Series!$C250</f>
        <v>3.7994649156567214E-5</v>
      </c>
      <c r="EN145" s="4">
        <f>[140]Series!$C250</f>
        <v>3.7869266418015368E-5</v>
      </c>
      <c r="EO145" s="4">
        <f>[141]Series!$C250</f>
        <v>3.7896425072996893E-5</v>
      </c>
      <c r="EP145">
        <v>3.9307691960101104E-5</v>
      </c>
      <c r="FB145">
        <v>3.9307691960101104E-5</v>
      </c>
    </row>
    <row r="146" spans="1:158" x14ac:dyDescent="0.3">
      <c r="A146" s="1">
        <v>43831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ED146">
        <f>[130]Series!$C251</f>
        <v>3.7822037873763334E-5</v>
      </c>
      <c r="EE146" s="4">
        <f>[131]Series!$C251</f>
        <v>3.8095645206323001E-5</v>
      </c>
      <c r="EF146" s="4">
        <f>[132]Series!$C251</f>
        <v>3.8389784853668074E-5</v>
      </c>
      <c r="EG146" s="4">
        <f>[133]Series!$C251</f>
        <v>3.8410038129321748E-5</v>
      </c>
      <c r="EH146" s="4">
        <f>[134]Series!$C251</f>
        <v>3.84010938543855E-5</v>
      </c>
      <c r="EI146" s="4">
        <f>[135]Series!$C251</f>
        <v>3.8216903867941635E-5</v>
      </c>
      <c r="EJ146" s="4">
        <f>[136]Series!$C251</f>
        <v>3.796897383993963E-5</v>
      </c>
      <c r="EK146" s="4">
        <f>[137]Series!$C251</f>
        <v>3.7583113224845124E-5</v>
      </c>
      <c r="EL146" s="4">
        <f>[138]Series!$C251</f>
        <v>3.7649443754027039E-5</v>
      </c>
      <c r="EM146" s="4">
        <f>[139]Series!$C251</f>
        <v>3.7737536545243153E-5</v>
      </c>
      <c r="EN146" s="4">
        <f>[140]Series!$C251</f>
        <v>3.7682705154327788E-5</v>
      </c>
      <c r="EO146" s="4">
        <f>[141]Series!$C251</f>
        <v>3.7730347378123716E-5</v>
      </c>
      <c r="EP146" s="3">
        <f>[142]Series!$C251</f>
        <v>3.8379744466708596E-5</v>
      </c>
      <c r="EQ146" s="4">
        <f>[146]Series!$C251</f>
        <v>3.8405515089603026E-5</v>
      </c>
      <c r="ER146" s="4">
        <f>[147]Series!$C251</f>
        <v>3.8407643241866686E-5</v>
      </c>
      <c r="ES146" s="4">
        <f>[148]Series!$C251</f>
        <v>3.8431988169387312E-5</v>
      </c>
      <c r="ET146" s="4">
        <f>[149]Series!$C251</f>
        <v>3.8458554362750641E-5</v>
      </c>
      <c r="EU146" s="4">
        <f>[150]Series!$C251</f>
        <v>3.8458327530767804E-5</v>
      </c>
      <c r="EV146" s="4">
        <f>[151]Series!$C251</f>
        <v>3.8461194950539581E-5</v>
      </c>
      <c r="EW146" s="4">
        <f>[152]Series!$C251</f>
        <v>3.8594549936655273E-5</v>
      </c>
      <c r="EX146" s="4">
        <f>[153]Series!$C251</f>
        <v>3.855408360803793E-5</v>
      </c>
      <c r="EY146" s="4">
        <f>[154]Series!$C251</f>
        <v>3.8544180942612343E-5</v>
      </c>
      <c r="EZ146" s="4">
        <f>[155]Series!$C251</f>
        <v>3.8491229823471385E-5</v>
      </c>
      <c r="FA146" s="4">
        <f>[156]Series!$C251</f>
        <v>3.8517166680842953E-5</v>
      </c>
      <c r="FB146">
        <v>3.8554486989407863E-5</v>
      </c>
    </row>
    <row r="147" spans="1:158" x14ac:dyDescent="0.3">
      <c r="A147" s="1">
        <v>43862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ED147">
        <f>[130]Series!$C252</f>
        <v>3.753656062532088E-5</v>
      </c>
      <c r="EE147" s="4">
        <f>[131]Series!$C252</f>
        <v>3.7671307917389603E-5</v>
      </c>
      <c r="EF147" s="4">
        <f>[132]Series!$C252</f>
        <v>3.9729517727540599E-5</v>
      </c>
      <c r="EG147" s="4">
        <f>[133]Series!$C252</f>
        <v>3.9740378553974262E-5</v>
      </c>
      <c r="EH147" s="4">
        <f>[134]Series!$C252</f>
        <v>3.9710663960738296E-5</v>
      </c>
      <c r="EI147" s="4">
        <f>[135]Series!$C252</f>
        <v>3.9457987861198494E-5</v>
      </c>
      <c r="EJ147" s="4">
        <f>[136]Series!$C252</f>
        <v>3.9146202575436102E-5</v>
      </c>
      <c r="EK147" s="4">
        <f>[137]Series!$C252</f>
        <v>3.8528397033502654E-5</v>
      </c>
      <c r="EL147" s="4">
        <f>[138]Series!$C252</f>
        <v>3.8787261597335678E-5</v>
      </c>
      <c r="EM147" s="4">
        <f>[139]Series!$C252</f>
        <v>3.8954215680051184E-5</v>
      </c>
      <c r="EN147" s="4">
        <f>[140]Series!$C252</f>
        <v>3.8869941033218624E-5</v>
      </c>
      <c r="EO147" s="4">
        <f>[141]Series!$C252</f>
        <v>3.8937705784270901E-5</v>
      </c>
      <c r="EP147" s="4">
        <f>[142]Series!$C252</f>
        <v>3.9763225781668933E-5</v>
      </c>
      <c r="EQ147" s="4">
        <f>[146]Series!$C252</f>
        <v>3.9818298516279347E-5</v>
      </c>
      <c r="ER147" s="4">
        <f>[147]Series!$C252</f>
        <v>3.983585373015859E-5</v>
      </c>
      <c r="ES147" s="4">
        <f>[148]Series!$C252</f>
        <v>3.9854748361227332E-5</v>
      </c>
      <c r="ET147" s="4">
        <f>[149]Series!$C252</f>
        <v>3.9819945289806751E-5</v>
      </c>
      <c r="EU147" s="4">
        <f>[150]Series!$C252</f>
        <v>3.9869149775690867E-5</v>
      </c>
      <c r="EV147" s="4">
        <f>[151]Series!$C252</f>
        <v>3.9906873302260592E-5</v>
      </c>
      <c r="EW147" s="4">
        <f>[152]Series!$C252</f>
        <v>4.0173983594551601E-5</v>
      </c>
      <c r="EX147" s="4">
        <f>[153]Series!$C252</f>
        <v>4.0135819383080972E-5</v>
      </c>
      <c r="EY147" s="4">
        <f>[154]Series!$C252</f>
        <v>4.0106970967736184E-5</v>
      </c>
      <c r="EZ147" s="4">
        <f>[155]Series!$C252</f>
        <v>4.0002942608078405E-5</v>
      </c>
      <c r="FA147" s="4">
        <f>[156]Series!$C252</f>
        <v>3.9982602987736976E-5</v>
      </c>
      <c r="FB147">
        <v>3.983480284413154E-5</v>
      </c>
    </row>
    <row r="148" spans="1:158" x14ac:dyDescent="0.3">
      <c r="A148" s="1">
        <v>43891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ED148">
        <f>[130]Series!$C253</f>
        <v>3.7453995910021757E-5</v>
      </c>
      <c r="EE148" s="4">
        <f>[131]Series!$C253</f>
        <v>3.7616889871940939E-5</v>
      </c>
      <c r="EF148" s="4">
        <f>[132]Series!$C253</f>
        <v>3.9065482308402167E-5</v>
      </c>
      <c r="EG148" s="4">
        <f>[133]Series!$C253</f>
        <v>3.9062421390523712E-5</v>
      </c>
      <c r="EH148" s="4">
        <f>[134]Series!$C253</f>
        <v>3.9025102464240001E-5</v>
      </c>
      <c r="EI148" s="4">
        <f>[135]Series!$C253</f>
        <v>3.880461906034446E-5</v>
      </c>
      <c r="EJ148" s="4">
        <f>[136]Series!$C253</f>
        <v>3.8510138348473345E-5</v>
      </c>
      <c r="EK148" s="4">
        <f>[137]Series!$C253</f>
        <v>3.7967713849691907E-5</v>
      </c>
      <c r="EL148" s="4">
        <f>[138]Series!$C253</f>
        <v>3.8166923346416626E-5</v>
      </c>
      <c r="EM148" s="4">
        <f>[139]Series!$C253</f>
        <v>3.8343784479088957E-5</v>
      </c>
      <c r="EN148" s="4">
        <f>[140]Series!$C253</f>
        <v>3.8277189154688603E-5</v>
      </c>
      <c r="EO148" s="4">
        <f>[141]Series!$C253</f>
        <v>3.8314463885048625E-5</v>
      </c>
      <c r="EP148" s="4">
        <f>[142]Series!$C253</f>
        <v>3.9020135721291372E-5</v>
      </c>
      <c r="EQ148" s="4">
        <f>[146]Series!$C253</f>
        <v>3.919929105693535E-5</v>
      </c>
      <c r="ER148" s="4">
        <f>[147]Series!$C253</f>
        <v>3.9266520706849986E-5</v>
      </c>
      <c r="ES148" s="4">
        <f>[148]Series!$C253</f>
        <v>3.9348044122107054E-5</v>
      </c>
      <c r="ET148" s="4">
        <f>[149]Series!$C253</f>
        <v>3.9217496562946077E-5</v>
      </c>
      <c r="EU148" s="4">
        <f>[150]Series!$C253</f>
        <v>3.9293152656408501E-5</v>
      </c>
      <c r="EV148" s="4">
        <f>[151]Series!$C253</f>
        <v>3.9344175480657899E-5</v>
      </c>
      <c r="EW148" s="4">
        <f>[152]Series!$C253</f>
        <v>3.9628516558045986E-5</v>
      </c>
      <c r="EX148" s="4">
        <f>[153]Series!$C253</f>
        <v>3.9522536667146573E-5</v>
      </c>
      <c r="EY148" s="4">
        <f>[154]Series!$C253</f>
        <v>3.9483088165782985E-5</v>
      </c>
      <c r="EZ148" s="4">
        <f>[155]Series!$C253</f>
        <v>3.9243553312443779E-5</v>
      </c>
      <c r="FA148" s="4">
        <f>[156]Series!$C253</f>
        <v>3.9242359277907522E-5</v>
      </c>
      <c r="FB148">
        <v>4.1638415976272007E-5</v>
      </c>
    </row>
    <row r="149" spans="1:158" x14ac:dyDescent="0.3">
      <c r="A149" s="1">
        <v>43922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ED149">
        <f>[130]Series!$C254</f>
        <v>3.7096319800463196E-5</v>
      </c>
      <c r="EE149" s="4">
        <f>[131]Series!$C254</f>
        <v>3.7234068221820814E-5</v>
      </c>
      <c r="EF149" s="4">
        <f>[132]Series!$C254</f>
        <v>3.9079480670154114E-5</v>
      </c>
      <c r="EG149" s="4">
        <f>[133]Series!$C254</f>
        <v>3.9052030147482023E-5</v>
      </c>
      <c r="EH149" s="4">
        <f>[134]Series!$C254</f>
        <v>4.1017152498705542E-5</v>
      </c>
      <c r="EI149" s="4">
        <f>[135]Series!$C254</f>
        <v>4.0748838872288376E-5</v>
      </c>
      <c r="EJ149" s="4">
        <f>[136]Series!$C254</f>
        <v>4.0488206521134696E-5</v>
      </c>
      <c r="EK149" s="4">
        <f>[137]Series!$C254</f>
        <v>3.9986365519765171E-5</v>
      </c>
      <c r="EL149" s="4">
        <f>[138]Series!$C254</f>
        <v>4.0052924347310515E-5</v>
      </c>
      <c r="EM149" s="4">
        <f>[139]Series!$C254</f>
        <v>4.0266279561534977E-5</v>
      </c>
      <c r="EN149" s="4">
        <f>[140]Series!$C254</f>
        <v>4.0165560757714249E-5</v>
      </c>
      <c r="EO149" s="4">
        <f>[141]Series!$C254</f>
        <v>4.0198899311852564E-5</v>
      </c>
      <c r="EP149" s="4">
        <f>[142]Series!$C254</f>
        <v>4.093442323528094E-5</v>
      </c>
      <c r="EQ149" s="4">
        <f>[146]Series!$C254</f>
        <v>4.1027151447428571E-5</v>
      </c>
      <c r="ER149" s="4">
        <f>[147]Series!$C254</f>
        <v>4.1065575602952713E-5</v>
      </c>
      <c r="ES149" s="4">
        <f>[148]Series!$C254</f>
        <v>4.1142282928640796E-5</v>
      </c>
      <c r="ET149" s="4">
        <f>[149]Series!$C254</f>
        <v>4.1076953514878624E-5</v>
      </c>
      <c r="EU149" s="4">
        <f>[150]Series!$C254</f>
        <v>4.1127626443434318E-5</v>
      </c>
      <c r="EV149" s="4">
        <f>[151]Series!$C254</f>
        <v>4.1159292357869877E-5</v>
      </c>
      <c r="EW149" s="4">
        <f>[152]Series!$C254</f>
        <v>4.1539956245174071E-5</v>
      </c>
      <c r="EX149" s="4">
        <f>[153]Series!$C254</f>
        <v>4.1434058874265357E-5</v>
      </c>
      <c r="EY149" s="4">
        <f>[154]Series!$C254</f>
        <v>4.1382774924259714E-5</v>
      </c>
      <c r="EZ149" s="4">
        <f>[155]Series!$C254</f>
        <v>4.1185320406335544E-5</v>
      </c>
      <c r="FA149" s="4">
        <f>[156]Series!$C254</f>
        <v>4.1128774304010249E-5</v>
      </c>
      <c r="FB149">
        <v>4.2857768828706435E-5</v>
      </c>
    </row>
    <row r="150" spans="1:158" x14ac:dyDescent="0.3">
      <c r="A150" s="1">
        <v>43952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ED150">
        <f>[130]Series!$C255</f>
        <v>3.705256085170048E-5</v>
      </c>
      <c r="EE150" s="4">
        <f>[131]Series!$C255</f>
        <v>3.7192515791051247E-5</v>
      </c>
      <c r="EF150" s="4">
        <f>[132]Series!$C255</f>
        <v>3.8955673894844464E-5</v>
      </c>
      <c r="EG150" s="4">
        <f>[133]Series!$C255</f>
        <v>3.892155806643678E-5</v>
      </c>
      <c r="EH150" s="4">
        <f>[134]Series!$C255</f>
        <v>4.0065869320655612E-5</v>
      </c>
      <c r="EI150" s="4">
        <f>[135]Series!$C255</f>
        <v>4.4532007385610976E-5</v>
      </c>
      <c r="EJ150" s="4">
        <f>[136]Series!$C255</f>
        <v>4.4235261364873475E-5</v>
      </c>
      <c r="EK150" s="4">
        <f>[137]Series!$C255</f>
        <v>4.3750215585481676E-5</v>
      </c>
      <c r="EL150" s="4">
        <f>[138]Series!$C255</f>
        <v>4.3693287980270283E-5</v>
      </c>
      <c r="EM150" s="4">
        <f>[139]Series!$C255</f>
        <v>4.39029563442763E-5</v>
      </c>
      <c r="EN150" s="4">
        <f>[140]Series!$C255</f>
        <v>4.3796959887684541E-5</v>
      </c>
      <c r="EO150" s="4">
        <f>[141]Series!$C255</f>
        <v>4.3834825356959631E-5</v>
      </c>
      <c r="EP150" s="4">
        <f>[142]Series!$C255</f>
        <v>4.4580065297750669E-5</v>
      </c>
      <c r="EQ150" s="4">
        <f>[146]Series!$C255</f>
        <v>4.4609200045213073E-5</v>
      </c>
      <c r="ER150" s="4">
        <f>[147]Series!$C255</f>
        <v>4.4622704447255053E-5</v>
      </c>
      <c r="ES150" s="4">
        <f>[148]Series!$C255</f>
        <v>4.4694332183754024E-5</v>
      </c>
      <c r="ET150" s="4">
        <f>[149]Series!$C255</f>
        <v>4.4608857169037901E-5</v>
      </c>
      <c r="EU150" s="4">
        <f>[150]Series!$C255</f>
        <v>4.4594492903100341E-5</v>
      </c>
      <c r="EV150" s="4">
        <f>[151]Series!$C255</f>
        <v>4.460803594161041E-5</v>
      </c>
      <c r="EW150" s="4">
        <f>[152]Series!$C255</f>
        <v>4.4896504847455316E-5</v>
      </c>
      <c r="EX150" s="4">
        <f>[153]Series!$C255</f>
        <v>4.4794089675617055E-5</v>
      </c>
      <c r="EY150" s="4">
        <f>[154]Series!$C255</f>
        <v>4.4774153998739205E-5</v>
      </c>
      <c r="EZ150" s="4">
        <f>[155]Series!$C255</f>
        <v>4.4616572019428848E-5</v>
      </c>
      <c r="FA150" s="4">
        <f>[156]Series!$C255</f>
        <v>4.4497730534103341E-5</v>
      </c>
      <c r="FB150">
        <v>4.7229472444012376E-5</v>
      </c>
    </row>
    <row r="151" spans="1:158" x14ac:dyDescent="0.3">
      <c r="A151" s="1">
        <v>43983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ED151">
        <f>[130]Series!$C256</f>
        <v>3.6734608179213965E-5</v>
      </c>
      <c r="EE151" s="4">
        <f>[131]Series!$C256</f>
        <v>3.6866311939087851E-5</v>
      </c>
      <c r="EF151" s="4">
        <f>[132]Series!$C256</f>
        <v>3.8747403044506149E-5</v>
      </c>
      <c r="EG151" s="4">
        <f>[133]Series!$C256</f>
        <v>3.8708602688808205E-5</v>
      </c>
      <c r="EH151" s="4">
        <f>[134]Series!$C256</f>
        <v>4.0218621179986436E-5</v>
      </c>
      <c r="EI151" s="4">
        <f>[135]Series!$C256</f>
        <v>4.280907864732226E-5</v>
      </c>
      <c r="EJ151" s="4">
        <f>[136]Series!$C256</f>
        <v>4.6145473471721085E-5</v>
      </c>
      <c r="EK151" s="4">
        <f>[137]Series!$C256</f>
        <v>4.5602344326830342E-5</v>
      </c>
      <c r="EL151" s="4">
        <f>[138]Series!$C256</f>
        <v>4.5424540378358919E-5</v>
      </c>
      <c r="EM151" s="4">
        <f>[139]Series!$C256</f>
        <v>4.5661560574968954E-5</v>
      </c>
      <c r="EN151" s="4">
        <f>[140]Series!$C256</f>
        <v>4.5561397043920656E-5</v>
      </c>
      <c r="EO151" s="4">
        <f>[141]Series!$C256</f>
        <v>4.5622949206031983E-5</v>
      </c>
      <c r="EP151" s="4">
        <f>[142]Series!$C256</f>
        <v>4.6517141448809366E-5</v>
      </c>
      <c r="EQ151" s="4">
        <f>[146]Series!$C256</f>
        <v>4.6502778408196905E-5</v>
      </c>
      <c r="ER151" s="4">
        <f>[147]Series!$C256</f>
        <v>4.6484985558571349E-5</v>
      </c>
      <c r="ES151" s="4">
        <f>[148]Series!$C256</f>
        <v>4.6552671940356699E-5</v>
      </c>
      <c r="ET151" s="4">
        <f>[149]Series!$C256</f>
        <v>4.6453382064577089E-5</v>
      </c>
      <c r="EU151" s="4">
        <f>[150]Series!$C256</f>
        <v>4.6357908806959887E-5</v>
      </c>
      <c r="EV151" s="4">
        <f>[151]Series!$C256</f>
        <v>4.6369702204003809E-5</v>
      </c>
      <c r="EW151" s="4">
        <f>[152]Series!$C256</f>
        <v>4.6223374281700252E-5</v>
      </c>
      <c r="EX151" s="4">
        <f>[153]Series!$C256</f>
        <v>4.6204851698006839E-5</v>
      </c>
      <c r="EY151" s="4">
        <f>[154]Series!$C256</f>
        <v>4.6243950972021159E-5</v>
      </c>
      <c r="EZ151" s="4">
        <f>[155]Series!$C256</f>
        <v>4.6296899726439075E-5</v>
      </c>
      <c r="FA151" s="4">
        <f>[156]Series!$C256</f>
        <v>4.6161608816749436E-5</v>
      </c>
      <c r="FB151">
        <v>5.1196574411231629E-5</v>
      </c>
    </row>
    <row r="152" spans="1:158" x14ac:dyDescent="0.3">
      <c r="A152" s="1">
        <v>44013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ED152">
        <f>[130]Series!$C257</f>
        <v>3.6736729162653768E-5</v>
      </c>
      <c r="EE152" s="4">
        <f>[131]Series!$C257</f>
        <v>3.6864672711265597E-5</v>
      </c>
      <c r="EF152" s="4">
        <f>[132]Series!$C257</f>
        <v>3.8773898937013385E-5</v>
      </c>
      <c r="EG152" s="4">
        <f>[133]Series!$C257</f>
        <v>3.8735397145914287E-5</v>
      </c>
      <c r="EH152" s="4">
        <f>[134]Series!$C257</f>
        <v>4.0058156329688074E-5</v>
      </c>
      <c r="EI152" s="4">
        <f>[135]Series!$C257</f>
        <v>4.345461253115581E-5</v>
      </c>
      <c r="EJ152" s="4">
        <f>[136]Series!$C257</f>
        <v>4.5393771564220294E-5</v>
      </c>
      <c r="EK152" s="4">
        <f>[137]Series!$C257</f>
        <v>4.8340066447052966E-5</v>
      </c>
      <c r="EL152" s="4">
        <f>[138]Series!$C257</f>
        <v>4.8061705079910757E-5</v>
      </c>
      <c r="EM152" s="4">
        <f>[139]Series!$C257</f>
        <v>4.840021600341101E-5</v>
      </c>
      <c r="EN152" s="4">
        <f>[140]Series!$C257</f>
        <v>4.8265721827185019E-5</v>
      </c>
      <c r="EO152" s="4">
        <f>[141]Series!$C257</f>
        <v>4.8364124655251114E-5</v>
      </c>
      <c r="EP152" s="4">
        <f>[142]Series!$C257</f>
        <v>4.938223704709793E-5</v>
      </c>
      <c r="EQ152" s="4">
        <f>[146]Series!$C257</f>
        <v>4.9366321380417776E-5</v>
      </c>
      <c r="ER152" s="4">
        <f>[147]Series!$C257</f>
        <v>4.9344998722119302E-5</v>
      </c>
      <c r="ES152" s="4">
        <f>[148]Series!$C257</f>
        <v>4.9446665636304831E-5</v>
      </c>
      <c r="ET152" s="4">
        <f>[149]Series!$C257</f>
        <v>4.9421065179140697E-5</v>
      </c>
      <c r="EU152" s="4">
        <f>[150]Series!$C257</f>
        <v>4.932086287582893E-5</v>
      </c>
      <c r="EV152" s="4">
        <f>[151]Series!$C257</f>
        <v>4.9344495725901755E-5</v>
      </c>
      <c r="EW152" s="4">
        <f>[152]Series!$C257</f>
        <v>4.934656078437091E-5</v>
      </c>
      <c r="EX152" s="4">
        <f>[153]Series!$C257</f>
        <v>4.9319020708171418E-5</v>
      </c>
      <c r="EY152" s="4">
        <f>[154]Series!$C257</f>
        <v>4.9380820957397581E-5</v>
      </c>
      <c r="EZ152" s="4">
        <f>[155]Series!$C257</f>
        <v>4.9309985228436322E-5</v>
      </c>
      <c r="FA152" s="4">
        <f>[156]Series!$C257</f>
        <v>4.9175356130647876E-5</v>
      </c>
      <c r="FB152">
        <v>5.3710656456168937E-5</v>
      </c>
    </row>
    <row r="153" spans="1:158" x14ac:dyDescent="0.3">
      <c r="A153" s="1">
        <v>44044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ED153">
        <f>[130]Series!$C258</f>
        <v>3.647519369604061E-5</v>
      </c>
      <c r="EE153" s="4">
        <f>[131]Series!$C258</f>
        <v>3.685461171587508E-5</v>
      </c>
      <c r="EF153" s="4">
        <f>[132]Series!$C258</f>
        <v>3.8852338691159415E-5</v>
      </c>
      <c r="EG153" s="4">
        <f>[133]Series!$C258</f>
        <v>3.8816599422529756E-5</v>
      </c>
      <c r="EH153" s="4">
        <f>[134]Series!$C258</f>
        <v>4.0238384731975136E-5</v>
      </c>
      <c r="EI153" s="4">
        <f>[135]Series!$C258</f>
        <v>4.3311235464166224E-5</v>
      </c>
      <c r="EJ153" s="4">
        <f>[136]Series!$C258</f>
        <v>4.5804043584748119E-5</v>
      </c>
      <c r="EK153" s="4">
        <f>[137]Series!$C258</f>
        <v>4.7437745658729152E-5</v>
      </c>
      <c r="EL153" s="4">
        <f>[138]Series!$C258</f>
        <v>4.8056029268315211E-5</v>
      </c>
      <c r="EM153" s="4">
        <f>[139]Series!$C258</f>
        <v>4.8447189493326906E-5</v>
      </c>
      <c r="EN153" s="4">
        <f>[140]Series!$C258</f>
        <v>4.8317497531182619E-5</v>
      </c>
      <c r="EO153" s="4">
        <f>[141]Series!$C258</f>
        <v>4.8448024089257981E-5</v>
      </c>
      <c r="EP153" s="4">
        <f>[142]Series!$C258</f>
        <v>4.956110051517322E-5</v>
      </c>
      <c r="EQ153" s="4">
        <f>[146]Series!$C258</f>
        <v>4.9518766884191386E-5</v>
      </c>
      <c r="ER153" s="4">
        <f>[147]Series!$C258</f>
        <v>4.9500455939686807E-5</v>
      </c>
      <c r="ES153" s="4">
        <f>[148]Series!$C258</f>
        <v>4.961107484334903E-5</v>
      </c>
      <c r="ET153" s="4">
        <f>[149]Series!$C258</f>
        <v>4.9632134119806978E-5</v>
      </c>
      <c r="EU153" s="4">
        <f>[150]Series!$C258</f>
        <v>4.9566474604949748E-5</v>
      </c>
      <c r="EV153" s="4">
        <f>[151]Series!$C258</f>
        <v>4.9656893414271051E-5</v>
      </c>
      <c r="EW153" s="4">
        <f>[152]Series!$C258</f>
        <v>4.985013597392974E-5</v>
      </c>
      <c r="EX153" s="4">
        <f>[153]Series!$C258</f>
        <v>4.9776450874658395E-5</v>
      </c>
      <c r="EY153" s="4">
        <f>[154]Series!$C258</f>
        <v>4.9844621415249064E-5</v>
      </c>
      <c r="EZ153" s="4">
        <f>[155]Series!$C258</f>
        <v>4.9728341234036255E-5</v>
      </c>
      <c r="FA153" s="4">
        <f>[156]Series!$C258</f>
        <v>4.961399894310269E-5</v>
      </c>
      <c r="FB153">
        <v>5.443299584019844E-5</v>
      </c>
    </row>
    <row r="154" spans="1:158" x14ac:dyDescent="0.3">
      <c r="A154" s="1">
        <v>44075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ED154">
        <f>[130]Series!$C259</f>
        <v>3.635906018755942E-5</v>
      </c>
      <c r="EE154" s="4">
        <f>[131]Series!$C259</f>
        <v>3.6578494277912017E-5</v>
      </c>
      <c r="EF154" s="4">
        <f>[132]Series!$C259</f>
        <v>3.8613121956157742E-5</v>
      </c>
      <c r="EG154" s="4">
        <f>[133]Series!$C259</f>
        <v>3.8569551889005852E-5</v>
      </c>
      <c r="EH154" s="4">
        <f>[134]Series!$C259</f>
        <v>3.9949158028710099E-5</v>
      </c>
      <c r="EI154" s="4">
        <f>[135]Series!$C259</f>
        <v>4.3156533881577278E-5</v>
      </c>
      <c r="EJ154" s="4">
        <f>[136]Series!$C259</f>
        <v>4.5382730647722277E-5</v>
      </c>
      <c r="EK154" s="4">
        <f>[137]Series!$C259</f>
        <v>4.7527310990380984E-5</v>
      </c>
      <c r="EL154" s="4">
        <f>[138]Series!$C259</f>
        <v>4.7936686556653742E-5</v>
      </c>
      <c r="EM154" s="4">
        <f>[139]Series!$C259</f>
        <v>4.6530628925028034E-5</v>
      </c>
      <c r="EN154" s="4">
        <f>[140]Series!$C259</f>
        <v>4.6355931822417288E-5</v>
      </c>
      <c r="EO154" s="4">
        <f>[141]Series!$C259</f>
        <v>4.6470161283567658E-5</v>
      </c>
      <c r="EP154" s="4">
        <f>[142]Series!$C259</f>
        <v>4.7662963891635459E-5</v>
      </c>
      <c r="EQ154" s="4">
        <f>[146]Series!$C259</f>
        <v>4.7675421943655742E-5</v>
      </c>
      <c r="ER154" s="4">
        <f>[147]Series!$C259</f>
        <v>4.7697687098083258E-5</v>
      </c>
      <c r="ES154" s="4">
        <f>[148]Series!$C259</f>
        <v>4.7857337312302858E-5</v>
      </c>
      <c r="ET154" s="4">
        <f>[149]Series!$C259</f>
        <v>4.7962455748345739E-5</v>
      </c>
      <c r="EU154" s="4">
        <f>[150]Series!$C259</f>
        <v>4.7972254214218789E-5</v>
      </c>
      <c r="EV154" s="4">
        <f>[151]Series!$C259</f>
        <v>4.8128885621678949E-5</v>
      </c>
      <c r="EW154" s="4">
        <f>[152]Series!$C259</f>
        <v>4.9083969024825921E-5</v>
      </c>
      <c r="EX154" s="4">
        <f>[153]Series!$C259</f>
        <v>4.8867537482573739E-5</v>
      </c>
      <c r="EY154" s="4">
        <f>[154]Series!$C259</f>
        <v>4.8864497412642337E-5</v>
      </c>
      <c r="EZ154" s="4">
        <f>[155]Series!$C259</f>
        <v>4.8533144605434497E-5</v>
      </c>
      <c r="FA154" s="4">
        <f>[156]Series!$C259</f>
        <v>4.848306332263904E-5</v>
      </c>
      <c r="FB154">
        <v>5.2204875755942879E-5</v>
      </c>
    </row>
    <row r="155" spans="1:158" x14ac:dyDescent="0.3">
      <c r="A155" s="1">
        <v>44105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ED155">
        <f>[130]Series!$C260</f>
        <v>3.618719697035366E-5</v>
      </c>
      <c r="EE155" s="4">
        <f>[131]Series!$C260</f>
        <v>3.6464068086647209E-5</v>
      </c>
      <c r="EF155" s="4">
        <f>[132]Series!$C260</f>
        <v>3.8538230282472124E-5</v>
      </c>
      <c r="EG155" s="4">
        <f>[133]Series!$C260</f>
        <v>3.9526999782054055E-5</v>
      </c>
      <c r="EH155" s="4">
        <f>[134]Series!$C260</f>
        <v>4.1019498010746365E-5</v>
      </c>
      <c r="EI155" s="4">
        <f>[135]Series!$C260</f>
        <v>4.4329554567471015E-5</v>
      </c>
      <c r="EJ155" s="4">
        <f>[136]Series!$C260</f>
        <v>4.6598262338467339E-5</v>
      </c>
      <c r="EK155" s="4">
        <f>[137]Series!$C260</f>
        <v>4.8420378625220193E-5</v>
      </c>
      <c r="EL155" s="4">
        <f>[138]Series!$C260</f>
        <v>4.9050153186817994E-5</v>
      </c>
      <c r="EM155" s="4">
        <f>[139]Series!$C260</f>
        <v>4.8354844231758969E-5</v>
      </c>
      <c r="EN155" s="4">
        <f>[140]Series!$C260</f>
        <v>4.9713137510822299E-5</v>
      </c>
      <c r="EO155" s="4">
        <f>[141]Series!$C260</f>
        <v>4.9817709984112484E-5</v>
      </c>
      <c r="EP155" s="4">
        <f>[142]Series!$C260</f>
        <v>5.0940513262658744E-5</v>
      </c>
      <c r="EQ155" s="4">
        <f>[146]Series!$C260</f>
        <v>5.0948007966868756E-5</v>
      </c>
      <c r="ER155" s="4">
        <f>[147]Series!$C260</f>
        <v>5.1014975266039215E-5</v>
      </c>
      <c r="ES155" s="4">
        <f>[148]Series!$C260</f>
        <v>5.1231538026033012E-5</v>
      </c>
      <c r="ET155" s="4">
        <f>[149]Series!$C260</f>
        <v>5.1302070546467517E-5</v>
      </c>
      <c r="EU155" s="4">
        <f>[150]Series!$C260</f>
        <v>5.1402640616449116E-5</v>
      </c>
      <c r="EV155" s="4">
        <f>[151]Series!$C260</f>
        <v>5.1581418356133773E-5</v>
      </c>
      <c r="EW155" s="4">
        <f>[152]Series!$C260</f>
        <v>5.2677076026912512E-5</v>
      </c>
      <c r="EX155" s="4">
        <f>[153]Series!$C260</f>
        <v>5.2254424841582844E-5</v>
      </c>
      <c r="EY155" s="4">
        <f>[154]Series!$C260</f>
        <v>5.2180429991801E-5</v>
      </c>
      <c r="EZ155" s="4">
        <f>[155]Series!$C260</f>
        <v>5.1839079395725254E-5</v>
      </c>
      <c r="FA155" s="4">
        <f>[156]Series!$C260</f>
        <v>5.1695593589085259E-5</v>
      </c>
      <c r="FB155">
        <v>5.5748995954188609E-5</v>
      </c>
    </row>
    <row r="156" spans="1:158" x14ac:dyDescent="0.3">
      <c r="A156" s="1">
        <v>44136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ED156">
        <f>[130]Series!$C261</f>
        <v>3.6052430462104614E-5</v>
      </c>
      <c r="EE156" s="4">
        <f>[131]Series!$C261</f>
        <v>3.6286577764542844E-5</v>
      </c>
      <c r="EF156" s="4">
        <f>[132]Series!$C261</f>
        <v>3.8391939665367339E-5</v>
      </c>
      <c r="EG156" s="4">
        <f>[133]Series!$C261</f>
        <v>3.8829095944274881E-5</v>
      </c>
      <c r="EH156" s="4">
        <f>[134]Series!$C261</f>
        <v>3.9659043513383483E-5</v>
      </c>
      <c r="EI156" s="4">
        <f>[135]Series!$C261</f>
        <v>4.2857494460224853E-5</v>
      </c>
      <c r="EJ156" s="4">
        <f>[136]Series!$C261</f>
        <v>4.5119281329086566E-5</v>
      </c>
      <c r="EK156" s="4">
        <f>[137]Series!$C261</f>
        <v>4.7093968239112447E-5</v>
      </c>
      <c r="EL156" s="4">
        <f>[138]Series!$C261</f>
        <v>4.7721195086020722E-5</v>
      </c>
      <c r="EM156" s="4">
        <f>[139]Series!$C261</f>
        <v>4.6731300876140737E-5</v>
      </c>
      <c r="EN156" s="4">
        <f>[140]Series!$C261</f>
        <v>4.7401438703992468E-5</v>
      </c>
      <c r="EO156" s="4">
        <f>[141]Series!$C261</f>
        <v>4.8415372062336577E-5</v>
      </c>
      <c r="EP156" s="4">
        <f>[142]Series!$C261</f>
        <v>4.9510772702177354E-5</v>
      </c>
      <c r="EQ156" s="4">
        <f>[146]Series!$C261</f>
        <v>4.9538743330808492E-5</v>
      </c>
      <c r="ER156" s="4">
        <f>[147]Series!$C261</f>
        <v>4.9595842951335736E-5</v>
      </c>
      <c r="ES156" s="4">
        <f>[148]Series!$C261</f>
        <v>4.9814813883023518E-5</v>
      </c>
      <c r="ET156" s="4">
        <f>[149]Series!$C261</f>
        <v>4.988481405173238E-5</v>
      </c>
      <c r="EU156" s="4">
        <f>[150]Series!$C261</f>
        <v>4.9909395990472725E-5</v>
      </c>
      <c r="EV156" s="4">
        <f>[151]Series!$C261</f>
        <v>5.0085330406473617E-5</v>
      </c>
      <c r="EW156" s="4">
        <f>[152]Series!$C261</f>
        <v>5.115045597202769E-5</v>
      </c>
      <c r="EX156" s="4">
        <f>[153]Series!$C261</f>
        <v>5.0828008438863874E-5</v>
      </c>
      <c r="EY156" s="4">
        <f>[154]Series!$C261</f>
        <v>5.0789145984209453E-5</v>
      </c>
      <c r="EZ156" s="4">
        <f>[155]Series!$C261</f>
        <v>5.0391696122489038E-5</v>
      </c>
      <c r="FA156" s="4">
        <f>[156]Series!$C261</f>
        <v>5.0208522168760214E-5</v>
      </c>
      <c r="FB156">
        <v>5.5477319174268406E-5</v>
      </c>
    </row>
    <row r="157" spans="1:158" x14ac:dyDescent="0.3">
      <c r="A157" s="1">
        <v>44166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ED157">
        <f>[130]Series!$C262</f>
        <v>3.5911057071171698E-5</v>
      </c>
      <c r="EE157" s="4">
        <f>[131]Series!$C262</f>
        <v>3.6149741680027936E-5</v>
      </c>
      <c r="EF157" s="4">
        <f>[132]Series!$C262</f>
        <v>3.828289132845602E-5</v>
      </c>
      <c r="EG157" s="4">
        <f>[133]Series!$C262</f>
        <v>3.8950371661552755E-5</v>
      </c>
      <c r="EH157" s="4">
        <f>[134]Series!$C262</f>
        <v>4.0080363735688564E-5</v>
      </c>
      <c r="EI157" s="4">
        <f>[135]Series!$C262</f>
        <v>4.3825358702234007E-5</v>
      </c>
      <c r="EJ157" s="4">
        <f>[136]Series!$C262</f>
        <v>4.6029537525826464E-5</v>
      </c>
      <c r="EK157" s="4">
        <f>[137]Series!$C262</f>
        <v>4.7847461944456738E-5</v>
      </c>
      <c r="EL157" s="4">
        <f>[138]Series!$C262</f>
        <v>4.8624848994702246E-5</v>
      </c>
      <c r="EM157" s="4">
        <f>[139]Series!$C262</f>
        <v>4.7754192435604273E-5</v>
      </c>
      <c r="EN157" s="4">
        <f>[140]Series!$C262</f>
        <v>4.8732312374966653E-5</v>
      </c>
      <c r="EO157" s="4">
        <f>[141]Series!$C262</f>
        <v>4.9421325146872588E-5</v>
      </c>
      <c r="EP157" s="4">
        <f>[142]Series!$C262</f>
        <v>4.929415350317248E-5</v>
      </c>
      <c r="EQ157" s="4">
        <f>[146]Series!$C262</f>
        <v>4.927973331871913E-5</v>
      </c>
      <c r="ER157" s="4">
        <f>[147]Series!$C262</f>
        <v>4.93131898649845E-5</v>
      </c>
      <c r="ES157" s="4">
        <f>[148]Series!$C262</f>
        <v>4.9494487856900884E-5</v>
      </c>
      <c r="ET157" s="4">
        <f>[149]Series!$C262</f>
        <v>4.960188679442915E-5</v>
      </c>
      <c r="EU157" s="4">
        <f>[150]Series!$C262</f>
        <v>4.9686707615749021E-5</v>
      </c>
      <c r="EV157" s="4">
        <f>[151]Series!$C262</f>
        <v>4.9930165401446016E-5</v>
      </c>
      <c r="EW157" s="4">
        <f>[152]Series!$C262</f>
        <v>5.1255395837795847E-5</v>
      </c>
      <c r="EX157" s="4">
        <f>[153]Series!$C262</f>
        <v>5.0762973437731206E-5</v>
      </c>
      <c r="EY157" s="4">
        <f>[154]Series!$C262</f>
        <v>5.0671398579501723E-5</v>
      </c>
      <c r="EZ157" s="4">
        <f>[155]Series!$C262</f>
        <v>5.0089682302509171E-5</v>
      </c>
      <c r="FA157" s="4">
        <f>[156]Series!$C262</f>
        <v>4.9981668815308916E-5</v>
      </c>
      <c r="FB157">
        <v>5.4116863956223716E-5</v>
      </c>
    </row>
    <row r="158" spans="1:158" x14ac:dyDescent="0.3">
      <c r="A158" s="1">
        <v>44197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</row>
    <row r="159" spans="1:158" x14ac:dyDescent="0.3">
      <c r="A159" s="1">
        <v>44228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</row>
    <row r="160" spans="1:158" x14ac:dyDescent="0.3">
      <c r="A160" s="1">
        <v>44256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</row>
    <row r="161" spans="1:157" x14ac:dyDescent="0.3">
      <c r="A161" s="1">
        <v>44287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</row>
    <row r="162" spans="1:157" x14ac:dyDescent="0.3">
      <c r="A162" s="1">
        <v>44317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</row>
    <row r="163" spans="1:157" x14ac:dyDescent="0.3">
      <c r="A163" s="1">
        <v>44348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</row>
    <row r="164" spans="1:157" x14ac:dyDescent="0.3">
      <c r="A164" s="1">
        <v>44378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</row>
    <row r="165" spans="1:157" x14ac:dyDescent="0.3">
      <c r="A165" s="1">
        <v>44409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</row>
    <row r="166" spans="1:157" x14ac:dyDescent="0.3">
      <c r="A166" s="1">
        <v>44440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</row>
    <row r="167" spans="1:157" x14ac:dyDescent="0.3">
      <c r="A167" s="1">
        <v>44470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</row>
    <row r="168" spans="1:157" x14ac:dyDescent="0.3">
      <c r="A168" s="1">
        <v>44501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</row>
    <row r="169" spans="1:157" x14ac:dyDescent="0.3">
      <c r="A169" s="1">
        <v>44531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A0FC-3523-4036-B45B-F2E2D789C622}">
  <dimension ref="A1:FA1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RowHeight="14.4" x14ac:dyDescent="0.3"/>
  <cols>
    <col min="2" max="2" width="12" bestFit="1" customWidth="1"/>
    <col min="14" max="14" width="15.44140625" customWidth="1"/>
    <col min="26" max="26" width="12" bestFit="1" customWidth="1"/>
    <col min="38" max="38" width="12" bestFit="1" customWidth="1"/>
    <col min="86" max="86" width="12" bestFit="1" customWidth="1"/>
    <col min="110" max="110" width="12" bestFit="1" customWidth="1"/>
    <col min="122" max="122" width="12" bestFit="1" customWidth="1"/>
    <col min="134" max="134" width="12" bestFit="1" customWidth="1"/>
    <col min="146" max="146" width="11" bestFit="1" customWidth="1"/>
  </cols>
  <sheetData>
    <row r="1" spans="1:157" x14ac:dyDescent="0.3">
      <c r="B1" t="s">
        <v>22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</row>
    <row r="2" spans="1:157" x14ac:dyDescent="0.3">
      <c r="A2" s="1">
        <v>39448</v>
      </c>
      <c r="B2">
        <f>ABS(Sheet1!B2-Sheet1!$N2)</f>
        <v>1.7355356413733744E-6</v>
      </c>
      <c r="C2">
        <f>ABS(Sheet1!C2-Sheet1!$N2)</f>
        <v>1.677990137574318E-6</v>
      </c>
      <c r="D2">
        <f>ABS(Sheet1!D2-Sheet1!$N2)</f>
        <v>1.6751695267230632E-6</v>
      </c>
      <c r="E2">
        <f>ABS(Sheet1!E2-Sheet1!$N2)</f>
        <v>1.6221511600871184E-6</v>
      </c>
      <c r="F2">
        <f>ABS(Sheet1!F2-Sheet1!$N2)</f>
        <v>1.6360362810618706E-6</v>
      </c>
      <c r="G2">
        <f>ABS(Sheet1!G2-Sheet1!$N2)</f>
        <v>1.6026091735379708E-6</v>
      </c>
      <c r="H2">
        <f>ABS(Sheet1!H2-Sheet1!$N2)</f>
        <v>1.4972941475963519E-6</v>
      </c>
      <c r="I2">
        <f>ABS(Sheet1!I2-Sheet1!$N2)</f>
        <v>1.4075828931572665E-6</v>
      </c>
      <c r="J2">
        <f>ABS(Sheet1!J2-Sheet1!$N2)</f>
        <v>1.4468736166250041E-6</v>
      </c>
      <c r="K2">
        <f>ABS(Sheet1!K2-Sheet1!$N2)</f>
        <v>1.43929245500246E-6</v>
      </c>
      <c r="L2">
        <f>ABS(Sheet1!L2-Sheet1!$N2)</f>
        <v>1.4054400494144126E-6</v>
      </c>
      <c r="M2">
        <f>ABS(Sheet1!M2-Sheet1!$N2)</f>
        <v>1.4102910417266703E-6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 x14ac:dyDescent="0.3">
      <c r="A3" s="1">
        <v>39479</v>
      </c>
      <c r="B3">
        <f>ABS(Sheet1!B3-Sheet1!$N3)</f>
        <v>2.0162748855639799E-6</v>
      </c>
      <c r="C3">
        <f>ABS(Sheet1!C3-Sheet1!$N3)</f>
        <v>2.0283126801205599E-6</v>
      </c>
      <c r="D3">
        <f>ABS(Sheet1!D3-Sheet1!$N3)</f>
        <v>2.0121654197927729E-6</v>
      </c>
      <c r="E3">
        <f>ABS(Sheet1!E3-Sheet1!$N3)</f>
        <v>2.033682163752141E-6</v>
      </c>
      <c r="F3">
        <f>ABS(Sheet1!F3-Sheet1!$N3)</f>
        <v>2.05848732080071E-6</v>
      </c>
      <c r="G3">
        <f>ABS(Sheet1!G3-Sheet1!$N3)</f>
        <v>2.0740177203268411E-6</v>
      </c>
      <c r="H3">
        <f>ABS(Sheet1!H3-Sheet1!$N3)</f>
        <v>2.0188349861746443E-6</v>
      </c>
      <c r="I3">
        <f>ABS(Sheet1!I3-Sheet1!$N3)</f>
        <v>1.8895400744238305E-6</v>
      </c>
      <c r="J3">
        <f>ABS(Sheet1!J3-Sheet1!$N3)</f>
        <v>2.0640554592054849E-6</v>
      </c>
      <c r="K3">
        <f>ABS(Sheet1!K3-Sheet1!$N3)</f>
        <v>2.1054750874866386E-6</v>
      </c>
      <c r="L3">
        <f>ABS(Sheet1!L3-Sheet1!$N3)</f>
        <v>2.140112543188937E-6</v>
      </c>
      <c r="M3">
        <f>ABS(Sheet1!M3-Sheet1!$N3)</f>
        <v>2.1426360976544426E-6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</row>
    <row r="4" spans="1:157" x14ac:dyDescent="0.3">
      <c r="A4" s="1">
        <v>39508</v>
      </c>
      <c r="B4">
        <f>ABS(Sheet1!B4-Sheet1!$N4)</f>
        <v>5.573201521020827E-7</v>
      </c>
      <c r="C4">
        <f>ABS(Sheet1!C4-Sheet1!$N4)</f>
        <v>5.5927499562523559E-7</v>
      </c>
      <c r="D4">
        <f>ABS(Sheet1!D4-Sheet1!$N4)</f>
        <v>5.6659831514059702E-7</v>
      </c>
      <c r="E4">
        <f>ABS(Sheet1!E4-Sheet1!$N4)</f>
        <v>6.0983064543133095E-7</v>
      </c>
      <c r="F4">
        <f>ABS(Sheet1!F4-Sheet1!$N4)</f>
        <v>6.2770914993995499E-7</v>
      </c>
      <c r="G4">
        <f>ABS(Sheet1!G4-Sheet1!$N4)</f>
        <v>6.498380050076375E-7</v>
      </c>
      <c r="H4">
        <f>ABS(Sheet1!H4-Sheet1!$N4)</f>
        <v>7.6330112286022083E-7</v>
      </c>
      <c r="I4">
        <f>ABS(Sheet1!I4-Sheet1!$N4)</f>
        <v>4.1875852950719902E-7</v>
      </c>
      <c r="J4">
        <f>ABS(Sheet1!J4-Sheet1!$N4)</f>
        <v>8.3024184837208239E-7</v>
      </c>
      <c r="K4">
        <f>ABS(Sheet1!K4-Sheet1!$N4)</f>
        <v>8.602966728576893E-7</v>
      </c>
      <c r="L4">
        <f>ABS(Sheet1!L4-Sheet1!$N4)</f>
        <v>9.0680855069282407E-7</v>
      </c>
      <c r="M4">
        <f>ABS(Sheet1!M4-Sheet1!$N4)</f>
        <v>9.0468758302298546E-7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</row>
    <row r="5" spans="1:157" x14ac:dyDescent="0.3">
      <c r="A5" s="1">
        <v>39539</v>
      </c>
      <c r="B5">
        <f>ABS(Sheet1!B5-Sheet1!$N5)</f>
        <v>1.1989151863972647E-6</v>
      </c>
      <c r="C5">
        <f>ABS(Sheet1!C5-Sheet1!$N5)</f>
        <v>1.1859646591449188E-6</v>
      </c>
      <c r="D5">
        <f>ABS(Sheet1!D5-Sheet1!$N5)</f>
        <v>1.2057962456270629E-6</v>
      </c>
      <c r="E5">
        <f>ABS(Sheet1!E5-Sheet1!$N5)</f>
        <v>1.1864778321168021E-6</v>
      </c>
      <c r="F5">
        <f>ABS(Sheet1!F5-Sheet1!$N5)</f>
        <v>1.1945331515636443E-6</v>
      </c>
      <c r="G5">
        <f>ABS(Sheet1!G5-Sheet1!$N5)</f>
        <v>1.1893331513623508E-6</v>
      </c>
      <c r="H5">
        <f>ABS(Sheet1!H5-Sheet1!$N5)</f>
        <v>1.1465964949058293E-6</v>
      </c>
      <c r="I5">
        <f>ABS(Sheet1!I5-Sheet1!$N5)</f>
        <v>9.6406685898021836E-7</v>
      </c>
      <c r="J5">
        <f>ABS(Sheet1!J5-Sheet1!$N5)</f>
        <v>1.1252338615068067E-6</v>
      </c>
      <c r="K5">
        <f>ABS(Sheet1!K5-Sheet1!$N5)</f>
        <v>1.1016812198212024E-6</v>
      </c>
      <c r="L5">
        <f>ABS(Sheet1!L5-Sheet1!$N5)</f>
        <v>1.0709424564705057E-6</v>
      </c>
      <c r="M5">
        <f>ABS(Sheet1!M5-Sheet1!$N5)</f>
        <v>1.0694165593617245E-6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</row>
    <row r="6" spans="1:157" x14ac:dyDescent="0.3">
      <c r="A6" s="1">
        <v>39569</v>
      </c>
      <c r="B6">
        <f>ABS(Sheet1!B6-Sheet1!$N6)</f>
        <v>2.450736031384304E-6</v>
      </c>
      <c r="C6">
        <f>ABS(Sheet1!C6-Sheet1!$N6)</f>
        <v>2.4154524710416216E-6</v>
      </c>
      <c r="D6">
        <f>ABS(Sheet1!D6-Sheet1!$N6)</f>
        <v>2.4306224968166079E-6</v>
      </c>
      <c r="E6">
        <f>ABS(Sheet1!E6-Sheet1!$N6)</f>
        <v>2.4529242243318282E-6</v>
      </c>
      <c r="F6">
        <f>ABS(Sheet1!F6-Sheet1!$N6)</f>
        <v>2.4311171442277534E-6</v>
      </c>
      <c r="G6">
        <f>ABS(Sheet1!G6-Sheet1!$N6)</f>
        <v>2.4169612876939755E-6</v>
      </c>
      <c r="H6">
        <f>ABS(Sheet1!H6-Sheet1!$N6)</f>
        <v>2.501977323405827E-6</v>
      </c>
      <c r="I6">
        <f>ABS(Sheet1!I6-Sheet1!$N6)</f>
        <v>2.4499623687854817E-6</v>
      </c>
      <c r="J6">
        <f>ABS(Sheet1!J6-Sheet1!$N6)</f>
        <v>2.4533439718885344E-6</v>
      </c>
      <c r="K6">
        <f>ABS(Sheet1!K6-Sheet1!$N6)</f>
        <v>2.4220853233642372E-6</v>
      </c>
      <c r="L6">
        <f>ABS(Sheet1!L6-Sheet1!$N6)</f>
        <v>2.3893042628792013E-6</v>
      </c>
      <c r="M6">
        <f>ABS(Sheet1!M6-Sheet1!$N6)</f>
        <v>2.390043229579451E-6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</row>
    <row r="7" spans="1:157" x14ac:dyDescent="0.3">
      <c r="A7" s="1">
        <v>39600</v>
      </c>
      <c r="B7">
        <f>ABS(Sheet1!B7-Sheet1!$N7)</f>
        <v>1.1306567845407526E-6</v>
      </c>
      <c r="C7">
        <f>ABS(Sheet1!C7-Sheet1!$N7)</f>
        <v>1.0933230919776964E-6</v>
      </c>
      <c r="D7">
        <f>ABS(Sheet1!D7-Sheet1!$N7)</f>
        <v>1.1406401118291488E-6</v>
      </c>
      <c r="E7">
        <f>ABS(Sheet1!E7-Sheet1!$N7)</f>
        <v>1.1846344933074706E-6</v>
      </c>
      <c r="F7">
        <f>ABS(Sheet1!F7-Sheet1!$N7)</f>
        <v>1.2008669987870627E-6</v>
      </c>
      <c r="G7">
        <f>ABS(Sheet1!G7-Sheet1!$N7)</f>
        <v>1.2050060037697261E-6</v>
      </c>
      <c r="H7">
        <f>ABS(Sheet1!H7-Sheet1!$N7)</f>
        <v>1.2133866556744276E-6</v>
      </c>
      <c r="I7">
        <f>ABS(Sheet1!I7-Sheet1!$N7)</f>
        <v>4.8432175006930009E-7</v>
      </c>
      <c r="J7">
        <f>ABS(Sheet1!J7-Sheet1!$N7)</f>
        <v>1.2106282148707795E-6</v>
      </c>
      <c r="K7">
        <f>ABS(Sheet1!K7-Sheet1!$N7)</f>
        <v>1.2129570548044199E-6</v>
      </c>
      <c r="L7">
        <f>ABS(Sheet1!L7-Sheet1!$N7)</f>
        <v>1.198522818484751E-6</v>
      </c>
      <c r="M7">
        <f>ABS(Sheet1!M7-Sheet1!$N7)</f>
        <v>1.2063423366495015E-6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</row>
    <row r="8" spans="1:157" x14ac:dyDescent="0.3">
      <c r="A8" s="1">
        <v>39630</v>
      </c>
      <c r="B8">
        <f>ABS(Sheet1!B8-Sheet1!$N8)</f>
        <v>2.1834017278859992E-6</v>
      </c>
      <c r="C8">
        <f>ABS(Sheet1!C8-Sheet1!$N8)</f>
        <v>2.1523509769993921E-6</v>
      </c>
      <c r="D8">
        <f>ABS(Sheet1!D8-Sheet1!$N8)</f>
        <v>2.1659824877268396E-6</v>
      </c>
      <c r="E8">
        <f>ABS(Sheet1!E8-Sheet1!$N8)</f>
        <v>2.2015881645136629E-6</v>
      </c>
      <c r="F8">
        <f>ABS(Sheet1!F8-Sheet1!$N8)</f>
        <v>2.1788522760071249E-6</v>
      </c>
      <c r="G8">
        <f>ABS(Sheet1!G8-Sheet1!$N8)</f>
        <v>2.1650740675244361E-6</v>
      </c>
      <c r="H8">
        <f>ABS(Sheet1!H8-Sheet1!$N8)</f>
        <v>2.3188769707271372E-6</v>
      </c>
      <c r="I8">
        <f>ABS(Sheet1!I8-Sheet1!$N8)</f>
        <v>2.2359466221855061E-6</v>
      </c>
      <c r="J8">
        <f>ABS(Sheet1!J8-Sheet1!$N8)</f>
        <v>2.2778652805496838E-6</v>
      </c>
      <c r="K8">
        <f>ABS(Sheet1!K8-Sheet1!$N8)</f>
        <v>2.2505241632239E-6</v>
      </c>
      <c r="L8">
        <f>ABS(Sheet1!L8-Sheet1!$N8)</f>
        <v>2.229334237542132E-6</v>
      </c>
      <c r="M8">
        <f>ABS(Sheet1!M8-Sheet1!$N8)</f>
        <v>2.2229297348646241E-6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</row>
    <row r="9" spans="1:157" x14ac:dyDescent="0.3">
      <c r="A9" s="1">
        <v>39661</v>
      </c>
      <c r="B9">
        <f>ABS(Sheet1!B9-Sheet1!$N9)</f>
        <v>1.3196837634007973E-6</v>
      </c>
      <c r="C9">
        <f>ABS(Sheet1!C9-Sheet1!$N9)</f>
        <v>1.3090626107802253E-6</v>
      </c>
      <c r="D9">
        <f>ABS(Sheet1!D9-Sheet1!$N9)</f>
        <v>1.3345966929299746E-6</v>
      </c>
      <c r="E9">
        <f>ABS(Sheet1!E9-Sheet1!$N9)</f>
        <v>1.3644570926056303E-6</v>
      </c>
      <c r="F9">
        <f>ABS(Sheet1!F9-Sheet1!$N9)</f>
        <v>1.3746380224701063E-6</v>
      </c>
      <c r="G9">
        <f>ABS(Sheet1!G9-Sheet1!$N9)</f>
        <v>1.3764319358109387E-6</v>
      </c>
      <c r="H9">
        <f>ABS(Sheet1!H9-Sheet1!$N9)</f>
        <v>1.2837232242717447E-6</v>
      </c>
      <c r="I9">
        <f>ABS(Sheet1!I9-Sheet1!$N9)</f>
        <v>9.3107999436514439E-7</v>
      </c>
      <c r="J9">
        <f>ABS(Sheet1!J9-Sheet1!$N9)</f>
        <v>1.2673212059897032E-6</v>
      </c>
      <c r="K9">
        <f>ABS(Sheet1!K9-Sheet1!$N9)</f>
        <v>1.2719197768746337E-6</v>
      </c>
      <c r="L9">
        <f>ABS(Sheet1!L9-Sheet1!$N9)</f>
        <v>1.2559869637233684E-6</v>
      </c>
      <c r="M9">
        <f>ABS(Sheet1!M9-Sheet1!$N9)</f>
        <v>1.2633209073118639E-6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</row>
    <row r="10" spans="1:157" x14ac:dyDescent="0.3">
      <c r="A10" s="1">
        <v>39692</v>
      </c>
      <c r="B10">
        <f>ABS(Sheet1!B10-Sheet1!$N10)</f>
        <v>8.5778959353062327E-7</v>
      </c>
      <c r="C10">
        <f>ABS(Sheet1!C10-Sheet1!$N10)</f>
        <v>8.6456149171574317E-7</v>
      </c>
      <c r="D10">
        <f>ABS(Sheet1!D10-Sheet1!$N10)</f>
        <v>8.4966984097538932E-7</v>
      </c>
      <c r="E10">
        <f>ABS(Sheet1!E10-Sheet1!$N10)</f>
        <v>8.0633643435228613E-7</v>
      </c>
      <c r="F10">
        <f>ABS(Sheet1!F10-Sheet1!$N10)</f>
        <v>8.0312513154813428E-7</v>
      </c>
      <c r="G10">
        <f>ABS(Sheet1!G10-Sheet1!$N10)</f>
        <v>7.974260136237233E-7</v>
      </c>
      <c r="H10">
        <f>ABS(Sheet1!H10-Sheet1!$N10)</f>
        <v>7.9541346139920034E-7</v>
      </c>
      <c r="I10">
        <f>ABS(Sheet1!I10-Sheet1!$N10)</f>
        <v>9.9447144057327711E-7</v>
      </c>
      <c r="J10">
        <f>ABS(Sheet1!J10-Sheet1!$N10)</f>
        <v>8.0458222125645074E-7</v>
      </c>
      <c r="K10">
        <f>ABS(Sheet1!K10-Sheet1!$N10)</f>
        <v>8.1578995371902019E-7</v>
      </c>
      <c r="L10">
        <f>ABS(Sheet1!L10-Sheet1!$N10)</f>
        <v>8.2839379298267163E-7</v>
      </c>
      <c r="M10">
        <f>ABS(Sheet1!M10-Sheet1!$N10)</f>
        <v>8.3531430303503601E-7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</row>
    <row r="11" spans="1:157" x14ac:dyDescent="0.3">
      <c r="A11" s="1">
        <v>39722</v>
      </c>
      <c r="B11">
        <f>ABS(Sheet1!B11-Sheet1!$N11)</f>
        <v>2.5236656263223194E-6</v>
      </c>
      <c r="C11">
        <f>ABS(Sheet1!C11-Sheet1!$N11)</f>
        <v>2.4878493030098221E-6</v>
      </c>
      <c r="D11">
        <f>ABS(Sheet1!D11-Sheet1!$N11)</f>
        <v>2.5418614176946029E-6</v>
      </c>
      <c r="E11">
        <f>ABS(Sheet1!E11-Sheet1!$N11)</f>
        <v>2.649590785464672E-6</v>
      </c>
      <c r="F11">
        <f>ABS(Sheet1!F11-Sheet1!$N11)</f>
        <v>2.6712428054846029E-6</v>
      </c>
      <c r="G11">
        <f>ABS(Sheet1!G11-Sheet1!$N11)</f>
        <v>2.6904033229211387E-6</v>
      </c>
      <c r="H11">
        <f>ABS(Sheet1!H11-Sheet1!$N11)</f>
        <v>2.7824306624655093E-6</v>
      </c>
      <c r="I11">
        <f>ABS(Sheet1!I11-Sheet1!$N11)</f>
        <v>1.8248771578927559E-6</v>
      </c>
      <c r="J11">
        <f>ABS(Sheet1!J11-Sheet1!$N11)</f>
        <v>2.8049389493290433E-6</v>
      </c>
      <c r="K11">
        <f>ABS(Sheet1!K11-Sheet1!$N11)</f>
        <v>2.819119824845658E-6</v>
      </c>
      <c r="L11">
        <f>ABS(Sheet1!L11-Sheet1!$N11)</f>
        <v>2.8255683695102641E-6</v>
      </c>
      <c r="M11">
        <f>ABS(Sheet1!M11-Sheet1!$N11)</f>
        <v>2.8269500472654025E-6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</row>
    <row r="12" spans="1:157" x14ac:dyDescent="0.3">
      <c r="A12" s="1">
        <v>39753</v>
      </c>
      <c r="B12">
        <f>ABS(Sheet1!B12-Sheet1!$N12)</f>
        <v>7.9427913513760429E-7</v>
      </c>
      <c r="C12">
        <f>ABS(Sheet1!C12-Sheet1!$N12)</f>
        <v>7.6649066486974974E-7</v>
      </c>
      <c r="D12">
        <f>ABS(Sheet1!D12-Sheet1!$N12)</f>
        <v>7.8797682308127557E-7</v>
      </c>
      <c r="E12">
        <f>ABS(Sheet1!E12-Sheet1!$N12)</f>
        <v>9.0338076188751571E-7</v>
      </c>
      <c r="F12">
        <f>ABS(Sheet1!F12-Sheet1!$N12)</f>
        <v>9.0245396344908608E-7</v>
      </c>
      <c r="G12">
        <f>ABS(Sheet1!G12-Sheet1!$N12)</f>
        <v>9.1311146432801167E-7</v>
      </c>
      <c r="H12">
        <f>ABS(Sheet1!H12-Sheet1!$N12)</f>
        <v>9.568939067320853E-7</v>
      </c>
      <c r="I12">
        <f>ABS(Sheet1!I12-Sheet1!$N12)</f>
        <v>4.8047028328197111E-7</v>
      </c>
      <c r="J12">
        <f>ABS(Sheet1!J12-Sheet1!$N12)</f>
        <v>9.5152973767628963E-7</v>
      </c>
      <c r="K12">
        <f>ABS(Sheet1!K12-Sheet1!$N12)</f>
        <v>9.6400676806593854E-7</v>
      </c>
      <c r="L12">
        <f>ABS(Sheet1!L12-Sheet1!$N12)</f>
        <v>9.6600625190559306E-7</v>
      </c>
      <c r="M12">
        <f>ABS(Sheet1!M12-Sheet1!$N12)</f>
        <v>9.6308886549149414E-7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</row>
    <row r="13" spans="1:157" x14ac:dyDescent="0.3">
      <c r="A13" s="1">
        <v>39783</v>
      </c>
      <c r="B13">
        <f>ABS(Sheet1!B13-Sheet1!$N13)</f>
        <v>2.1457666777504068E-6</v>
      </c>
      <c r="C13">
        <f>ABS(Sheet1!C13-Sheet1!$N13)</f>
        <v>2.1374171477645901E-6</v>
      </c>
      <c r="D13">
        <f>ABS(Sheet1!D13-Sheet1!$N13)</f>
        <v>2.147726529389972E-6</v>
      </c>
      <c r="E13">
        <f>ABS(Sheet1!E13-Sheet1!$N13)</f>
        <v>2.1835563432998008E-6</v>
      </c>
      <c r="F13">
        <f>ABS(Sheet1!F13-Sheet1!$N13)</f>
        <v>2.1870791217134243E-6</v>
      </c>
      <c r="G13">
        <f>ABS(Sheet1!G13-Sheet1!$N13)</f>
        <v>2.1839462914410016E-6</v>
      </c>
      <c r="H13">
        <f>ABS(Sheet1!H13-Sheet1!$N13)</f>
        <v>2.0759943065326063E-6</v>
      </c>
      <c r="I13">
        <f>ABS(Sheet1!I13-Sheet1!$N13)</f>
        <v>1.9997279818595329E-6</v>
      </c>
      <c r="J13">
        <f>ABS(Sheet1!J13-Sheet1!$N13)</f>
        <v>2.0530501670488959E-6</v>
      </c>
      <c r="K13">
        <f>ABS(Sheet1!K13-Sheet1!$N13)</f>
        <v>2.0612987907005955E-6</v>
      </c>
      <c r="L13">
        <f>ABS(Sheet1!L13-Sheet1!$N13)</f>
        <v>2.0541829591056677E-6</v>
      </c>
      <c r="M13">
        <f>ABS(Sheet1!M13-Sheet1!$N13)</f>
        <v>2.0575876649665117E-6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</row>
    <row r="14" spans="1:157" x14ac:dyDescent="0.3">
      <c r="A14" s="1">
        <v>39814</v>
      </c>
      <c r="B14">
        <f>ABS(Sheet1!B14-Sheet1!$Z14)</f>
        <v>1.9159649659790344E-6</v>
      </c>
      <c r="C14">
        <f>ABS(Sheet1!C14-Sheet1!$Z14)</f>
        <v>9.2223212198844868E-9</v>
      </c>
      <c r="D14">
        <f>ABS(Sheet1!D14-Sheet1!$Z14)</f>
        <v>7.022051093706985E-9</v>
      </c>
      <c r="E14">
        <f>ABS(Sheet1!E14-Sheet1!$Z14)</f>
        <v>8.4849308629515892E-8</v>
      </c>
      <c r="F14">
        <f>ABS(Sheet1!F14-Sheet1!$Z14)</f>
        <v>1.2216874231422612E-7</v>
      </c>
      <c r="G14">
        <f>ABS(Sheet1!G14-Sheet1!$Z14)</f>
        <v>1.5461054048883783E-7</v>
      </c>
      <c r="H14">
        <f>ABS(Sheet1!H14-Sheet1!$Z14)</f>
        <v>1.7963431144559227E-7</v>
      </c>
      <c r="I14">
        <f>ABS(Sheet1!I14-Sheet1!$Z14)</f>
        <v>7.5621904611939555E-7</v>
      </c>
      <c r="J14">
        <f>ABS(Sheet1!J14-Sheet1!$Z14)</f>
        <v>2.5840881257984077E-7</v>
      </c>
      <c r="K14">
        <f>ABS(Sheet1!K14-Sheet1!$Z14)</f>
        <v>3.08448521728287E-7</v>
      </c>
      <c r="L14">
        <f>ABS(Sheet1!L14-Sheet1!$Z14)</f>
        <v>3.4280797443173592E-7</v>
      </c>
      <c r="M14">
        <f>ABS(Sheet1!M14-Sheet1!$Z14)</f>
        <v>3.4937175665185626E-7</v>
      </c>
      <c r="N14" s="5">
        <f>ABS(Sheet1!N14-Sheet1!Z14)</f>
        <v>7.6542140377819557E-7</v>
      </c>
      <c r="O14" s="5">
        <f>ABS(Sheet1!O14-Sheet1!AA14)</f>
        <v>7.0633791541272264E-7</v>
      </c>
      <c r="P14" s="5">
        <f>ABS(Sheet1!P14-Sheet1!AB14)</f>
        <v>7.0510535805635267E-7</v>
      </c>
      <c r="Q14" s="5">
        <f>ABS(Sheet1!Q14-Sheet1!AC14)</f>
        <v>6.8751611297570295E-7</v>
      </c>
      <c r="R14" s="5">
        <f>ABS(Sheet1!R14-Sheet1!AD14)</f>
        <v>6.8260078858305167E-7</v>
      </c>
      <c r="S14" s="5">
        <f>ABS(Sheet1!S14-Sheet1!AE14)</f>
        <v>6.6827533935731283E-7</v>
      </c>
      <c r="T14" s="5">
        <f>ABS(Sheet1!T14-Sheet1!AF14)</f>
        <v>6.5982498571874506E-7</v>
      </c>
      <c r="U14" s="5">
        <f>ABS(Sheet1!U14-Sheet1!AG14)</f>
        <v>6.5394257074700751E-7</v>
      </c>
      <c r="V14" s="5">
        <f>ABS(Sheet1!V14-Sheet1!AH14)</f>
        <v>6.5563181332354225E-7</v>
      </c>
      <c r="W14" s="5">
        <f>ABS(Sheet1!W14-Sheet1!AI14)</f>
        <v>6.4506706757344389E-7</v>
      </c>
      <c r="X14" s="5">
        <f>ABS(Sheet1!X14-Sheet1!AJ14)</f>
        <v>6.0781180550243525E-7</v>
      </c>
      <c r="Y14" s="5">
        <f>ABS(Sheet1!Y14-Sheet1!AK14)</f>
        <v>5.5046939338368591E-7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</row>
    <row r="15" spans="1:157" x14ac:dyDescent="0.3">
      <c r="A15" s="1">
        <v>39845</v>
      </c>
      <c r="B15">
        <f>ABS(Sheet1!B15-Sheet1!$Z15)</f>
        <v>3.9116799271427563E-6</v>
      </c>
      <c r="C15">
        <f>ABS(Sheet1!C15-Sheet1!$Z15)</f>
        <v>3.6926179721942208E-6</v>
      </c>
      <c r="D15">
        <f>ABS(Sheet1!D15-Sheet1!$Z15)</f>
        <v>3.3257529940852021E-6</v>
      </c>
      <c r="E15">
        <f>ABS(Sheet1!E15-Sheet1!$Z15)</f>
        <v>3.261517620916942E-6</v>
      </c>
      <c r="F15">
        <f>ABS(Sheet1!F15-Sheet1!$Z15)</f>
        <v>3.2556556630526073E-6</v>
      </c>
      <c r="G15">
        <f>ABS(Sheet1!G15-Sheet1!$Z15)</f>
        <v>3.2536218295908884E-6</v>
      </c>
      <c r="H15">
        <f>ABS(Sheet1!H15-Sheet1!$Z15)</f>
        <v>2.9971855061493129E-6</v>
      </c>
      <c r="I15">
        <f>ABS(Sheet1!I15-Sheet1!$Z15)</f>
        <v>3.6557156923504609E-6</v>
      </c>
      <c r="J15">
        <f>ABS(Sheet1!J15-Sheet1!$Z15)</f>
        <v>2.9524659352416575E-6</v>
      </c>
      <c r="K15">
        <f>ABS(Sheet1!K15-Sheet1!$Z15)</f>
        <v>2.9235123126676973E-6</v>
      </c>
      <c r="L15">
        <f>ABS(Sheet1!L15-Sheet1!$Z15)</f>
        <v>2.8870150378208231E-6</v>
      </c>
      <c r="M15">
        <f>ABS(Sheet1!M15-Sheet1!$Z15)</f>
        <v>2.8909784071346698E-6</v>
      </c>
      <c r="N15" s="5">
        <f>ABS(Sheet1!N15-Sheet1!Z15)</f>
        <v>2.035201761621011E-6</v>
      </c>
      <c r="O15" s="5">
        <f>ABS(Sheet1!O15-Sheet1!AA15)</f>
        <v>2.0891966778331111E-6</v>
      </c>
      <c r="P15" s="5">
        <f>ABS(Sheet1!P15-Sheet1!AB15)</f>
        <v>2.1283841236453103E-6</v>
      </c>
      <c r="Q15" s="5">
        <f>ABS(Sheet1!Q15-Sheet1!AC15)</f>
        <v>2.1635776012703673E-6</v>
      </c>
      <c r="R15" s="5">
        <f>ABS(Sheet1!R15-Sheet1!AD15)</f>
        <v>2.1966564633365277E-6</v>
      </c>
      <c r="S15" s="5">
        <f>ABS(Sheet1!S15-Sheet1!AE15)</f>
        <v>2.217589773482651E-6</v>
      </c>
      <c r="T15" s="5">
        <f>ABS(Sheet1!T15-Sheet1!AF15)</f>
        <v>2.2447720805981116E-6</v>
      </c>
      <c r="U15" s="5">
        <f>ABS(Sheet1!U15-Sheet1!AG15)</f>
        <v>2.2665709181426109E-6</v>
      </c>
      <c r="V15" s="5">
        <f>ABS(Sheet1!V15-Sheet1!AH15)</f>
        <v>2.2729521952456197E-6</v>
      </c>
      <c r="W15" s="5">
        <f>ABS(Sheet1!W15-Sheet1!AI15)</f>
        <v>2.294499795317202E-6</v>
      </c>
      <c r="X15" s="5">
        <f>ABS(Sheet1!X15-Sheet1!AJ15)</f>
        <v>2.3555377315099209E-6</v>
      </c>
      <c r="Y15" s="5">
        <f>ABS(Sheet1!Y15-Sheet1!AK15)</f>
        <v>2.406853194481872E-6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</row>
    <row r="16" spans="1:157" x14ac:dyDescent="0.3">
      <c r="A16" s="1">
        <v>39873</v>
      </c>
      <c r="B16">
        <f>ABS(Sheet1!B16-Sheet1!$Z16)</f>
        <v>2.8056259943751762E-6</v>
      </c>
      <c r="C16">
        <f>ABS(Sheet1!C16-Sheet1!$Z16)</f>
        <v>2.5496396030223184E-6</v>
      </c>
      <c r="D16">
        <f>ABS(Sheet1!D16-Sheet1!$Z16)</f>
        <v>2.4854818321021991E-6</v>
      </c>
      <c r="E16">
        <f>ABS(Sheet1!E16-Sheet1!$Z16)</f>
        <v>9.7703972119099123E-8</v>
      </c>
      <c r="F16">
        <f>ABS(Sheet1!F16-Sheet1!$Z16)</f>
        <v>4.2221975514355656E-8</v>
      </c>
      <c r="G16">
        <f>ABS(Sheet1!G16-Sheet1!$Z16)</f>
        <v>7.0239694658589267E-9</v>
      </c>
      <c r="H16">
        <f>ABS(Sheet1!H16-Sheet1!$Z16)</f>
        <v>2.7862788996461723E-9</v>
      </c>
      <c r="I16">
        <f>ABS(Sheet1!I16-Sheet1!$Z16)</f>
        <v>1.4554209225038279E-6</v>
      </c>
      <c r="J16">
        <f>ABS(Sheet1!J16-Sheet1!$Z16)</f>
        <v>1.2029067903613115E-7</v>
      </c>
      <c r="K16">
        <f>ABS(Sheet1!K16-Sheet1!$Z16)</f>
        <v>1.9256576387483688E-7</v>
      </c>
      <c r="L16">
        <f>ABS(Sheet1!L16-Sheet1!$Z16)</f>
        <v>2.4673836906396736E-7</v>
      </c>
      <c r="M16">
        <f>ABS(Sheet1!M16-Sheet1!$Z16)</f>
        <v>2.5801960076686113E-7</v>
      </c>
      <c r="N16" s="5">
        <f>ABS(Sheet1!N16-Sheet1!Z16)</f>
        <v>6.4065045708789812E-7</v>
      </c>
      <c r="O16" s="5">
        <f>ABS(Sheet1!O16-Sheet1!AA16)</f>
        <v>5.7047019251365026E-7</v>
      </c>
      <c r="P16" s="5">
        <f>ABS(Sheet1!P16-Sheet1!AB16)</f>
        <v>5.6204331319293608E-7</v>
      </c>
      <c r="Q16" s="5">
        <f>ABS(Sheet1!Q16-Sheet1!AC16)</f>
        <v>5.5459834049463174E-7</v>
      </c>
      <c r="R16" s="5">
        <f>ABS(Sheet1!R16-Sheet1!AD16)</f>
        <v>5.4443787294952857E-7</v>
      </c>
      <c r="S16" s="5">
        <f>ABS(Sheet1!S16-Sheet1!AE16)</f>
        <v>5.2765690031089749E-7</v>
      </c>
      <c r="T16" s="5">
        <f>ABS(Sheet1!T16-Sheet1!AF16)</f>
        <v>5.1134968401725226E-7</v>
      </c>
      <c r="U16" s="5">
        <f>ABS(Sheet1!U16-Sheet1!AG16)</f>
        <v>4.9774920069821019E-7</v>
      </c>
      <c r="V16" s="5">
        <f>ABS(Sheet1!V16-Sheet1!AH16)</f>
        <v>5.000859599236802E-7</v>
      </c>
      <c r="W16" s="5">
        <f>ABS(Sheet1!W16-Sheet1!AI16)</f>
        <v>4.7908859203650491E-7</v>
      </c>
      <c r="X16" s="5">
        <f>ABS(Sheet1!X16-Sheet1!AJ16)</f>
        <v>4.2327514588731506E-7</v>
      </c>
      <c r="Y16" s="5">
        <f>ABS(Sheet1!Y16-Sheet1!AK16)</f>
        <v>2.9747806964287437E-7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</row>
    <row r="17" spans="1:157" x14ac:dyDescent="0.3">
      <c r="A17" s="1">
        <v>39904</v>
      </c>
      <c r="B17">
        <f>ABS(Sheet1!B17-Sheet1!$Z17)</f>
        <v>2.9380997020460556E-6</v>
      </c>
      <c r="C17">
        <f>ABS(Sheet1!C17-Sheet1!$Z17)</f>
        <v>2.8468080182294871E-6</v>
      </c>
      <c r="D17">
        <f>ABS(Sheet1!D17-Sheet1!$Z17)</f>
        <v>2.8196512576990902E-6</v>
      </c>
      <c r="E17">
        <f>ABS(Sheet1!E17-Sheet1!$Z17)</f>
        <v>2.2254909154282966E-6</v>
      </c>
      <c r="F17">
        <f>ABS(Sheet1!F17-Sheet1!$Z17)</f>
        <v>1.5008239678869175E-6</v>
      </c>
      <c r="G17">
        <f>ABS(Sheet1!G17-Sheet1!$Z17)</f>
        <v>1.4668363651219708E-6</v>
      </c>
      <c r="H17">
        <f>ABS(Sheet1!H17-Sheet1!$Z17)</f>
        <v>1.3264058534388898E-6</v>
      </c>
      <c r="I17">
        <f>ABS(Sheet1!I17-Sheet1!$Z17)</f>
        <v>2.3793860427004637E-6</v>
      </c>
      <c r="J17">
        <f>ABS(Sheet1!J17-Sheet1!$Z17)</f>
        <v>1.2386132681585973E-6</v>
      </c>
      <c r="K17">
        <f>ABS(Sheet1!K17-Sheet1!$Z17)</f>
        <v>1.1884451384283314E-6</v>
      </c>
      <c r="L17">
        <f>ABS(Sheet1!L17-Sheet1!$Z17)</f>
        <v>1.139472622768894E-6</v>
      </c>
      <c r="M17">
        <f>ABS(Sheet1!M17-Sheet1!$Z17)</f>
        <v>1.137250397346974E-6</v>
      </c>
      <c r="N17" s="5">
        <f>ABS(Sheet1!N17-Sheet1!Z17)</f>
        <v>3.365383454507966E-7</v>
      </c>
      <c r="O17" s="5">
        <f>ABS(Sheet1!O17-Sheet1!AA17)</f>
        <v>4.4392517642236615E-7</v>
      </c>
      <c r="P17" s="5">
        <f>ABS(Sheet1!P17-Sheet1!AB17)</f>
        <v>4.9546987869107889E-7</v>
      </c>
      <c r="Q17" s="5">
        <f>ABS(Sheet1!Q17-Sheet1!AC17)</f>
        <v>5.3825297412397628E-7</v>
      </c>
      <c r="R17" s="5">
        <f>ABS(Sheet1!R17-Sheet1!AD17)</f>
        <v>5.7439624602496301E-7</v>
      </c>
      <c r="S17" s="5">
        <f>ABS(Sheet1!S17-Sheet1!AE17)</f>
        <v>6.0085160113817365E-7</v>
      </c>
      <c r="T17" s="5">
        <f>ABS(Sheet1!T17-Sheet1!AF17)</f>
        <v>6.3360187512152496E-7</v>
      </c>
      <c r="U17" s="5">
        <f>ABS(Sheet1!U17-Sheet1!AG17)</f>
        <v>6.581731316789824E-7</v>
      </c>
      <c r="V17" s="5">
        <f>ABS(Sheet1!V17-Sheet1!AH17)</f>
        <v>6.643896174549023E-7</v>
      </c>
      <c r="W17" s="5">
        <f>ABS(Sheet1!W17-Sheet1!AI17)</f>
        <v>6.893603056283028E-7</v>
      </c>
      <c r="X17" s="5">
        <f>ABS(Sheet1!X17-Sheet1!AJ17)</f>
        <v>7.8158561906457175E-7</v>
      </c>
      <c r="Y17" s="5">
        <f>ABS(Sheet1!Y17-Sheet1!AK17)</f>
        <v>9.4069788512822809E-7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</row>
    <row r="18" spans="1:157" x14ac:dyDescent="0.3">
      <c r="A18" s="1">
        <v>39934</v>
      </c>
      <c r="B18">
        <f>ABS(Sheet1!B18-Sheet1!$Z18)</f>
        <v>1.9524167574621359E-6</v>
      </c>
      <c r="C18">
        <f>ABS(Sheet1!C18-Sheet1!$Z18)</f>
        <v>1.905842165433713E-6</v>
      </c>
      <c r="D18">
        <f>ABS(Sheet1!D18-Sheet1!$Z18)</f>
        <v>1.8865209105229771E-6</v>
      </c>
      <c r="E18">
        <f>ABS(Sheet1!E18-Sheet1!$Z18)</f>
        <v>1.3678802670675193E-6</v>
      </c>
      <c r="F18">
        <f>ABS(Sheet1!F18-Sheet1!$Z18)</f>
        <v>1.2189473351814113E-6</v>
      </c>
      <c r="G18">
        <f>ABS(Sheet1!G18-Sheet1!$Z18)</f>
        <v>1.433058780047166E-7</v>
      </c>
      <c r="H18">
        <f>ABS(Sheet1!H18-Sheet1!$Z18)</f>
        <v>1.6447610003708055E-7</v>
      </c>
      <c r="I18">
        <f>ABS(Sheet1!I18-Sheet1!$Z18)</f>
        <v>1.324437440687517E-6</v>
      </c>
      <c r="J18">
        <f>ABS(Sheet1!J18-Sheet1!$Z18)</f>
        <v>2.5255771514371772E-7</v>
      </c>
      <c r="K18">
        <f>ABS(Sheet1!K18-Sheet1!$Z18)</f>
        <v>3.0934237008592886E-7</v>
      </c>
      <c r="L18">
        <f>ABS(Sheet1!L18-Sheet1!$Z18)</f>
        <v>3.6856545989155079E-7</v>
      </c>
      <c r="M18">
        <f>ABS(Sheet1!M18-Sheet1!$Z18)</f>
        <v>3.7041200374829549E-7</v>
      </c>
      <c r="N18" s="5">
        <f>ABS(Sheet1!N18-Sheet1!Z18)</f>
        <v>9.0229016165667756E-7</v>
      </c>
      <c r="O18" s="5">
        <f>ABS(Sheet1!O18-Sheet1!AA18)</f>
        <v>8.5704900993853857E-7</v>
      </c>
      <c r="P18" s="5">
        <f>ABS(Sheet1!P18-Sheet1!AB18)</f>
        <v>8.1832988745288306E-7</v>
      </c>
      <c r="Q18" s="5">
        <f>ABS(Sheet1!Q18-Sheet1!AC18)</f>
        <v>8.0718350868631562E-7</v>
      </c>
      <c r="R18" s="5">
        <f>ABS(Sheet1!R18-Sheet1!AD18)</f>
        <v>7.699698759378276E-7</v>
      </c>
      <c r="S18" s="5">
        <f>ABS(Sheet1!S18-Sheet1!AE18)</f>
        <v>7.5058358946518259E-7</v>
      </c>
      <c r="T18" s="5">
        <f>ABS(Sheet1!T18-Sheet1!AF18)</f>
        <v>7.1488427190697317E-7</v>
      </c>
      <c r="U18" s="5">
        <f>ABS(Sheet1!U18-Sheet1!AG18)</f>
        <v>6.8387993851505807E-7</v>
      </c>
      <c r="V18" s="5">
        <f>ABS(Sheet1!V18-Sheet1!AH18)</f>
        <v>6.7981194041275613E-7</v>
      </c>
      <c r="W18" s="5">
        <f>ABS(Sheet1!W18-Sheet1!AI18)</f>
        <v>6.4428689103689666E-7</v>
      </c>
      <c r="X18" s="5">
        <f>ABS(Sheet1!X18-Sheet1!AJ18)</f>
        <v>5.6262870031562295E-7</v>
      </c>
      <c r="Y18" s="5">
        <f>ABS(Sheet1!Y18-Sheet1!AK18)</f>
        <v>4.5981873863456429E-7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</row>
    <row r="19" spans="1:157" x14ac:dyDescent="0.3">
      <c r="A19" s="1">
        <v>39965</v>
      </c>
      <c r="B19">
        <f>ABS(Sheet1!B19-Sheet1!$Z19)</f>
        <v>5.293183139132838E-6</v>
      </c>
      <c r="C19">
        <f>ABS(Sheet1!C19-Sheet1!$Z19)</f>
        <v>5.3668452242059287E-6</v>
      </c>
      <c r="D19">
        <f>ABS(Sheet1!D19-Sheet1!$Z19)</f>
        <v>5.2823794485477927E-6</v>
      </c>
      <c r="E19">
        <f>ABS(Sheet1!E19-Sheet1!$Z19)</f>
        <v>5.2572163362726677E-6</v>
      </c>
      <c r="F19">
        <f>ABS(Sheet1!F19-Sheet1!$Z19)</f>
        <v>5.2283236725200993E-6</v>
      </c>
      <c r="G19">
        <f>ABS(Sheet1!G19-Sheet1!$Z19)</f>
        <v>5.1746262017586476E-6</v>
      </c>
      <c r="H19">
        <f>ABS(Sheet1!H19-Sheet1!$Z19)</f>
        <v>2.1501397707602849E-6</v>
      </c>
      <c r="I19">
        <f>ABS(Sheet1!I19-Sheet1!$Z19)</f>
        <v>3.5550300583376098E-6</v>
      </c>
      <c r="J19">
        <f>ABS(Sheet1!J19-Sheet1!$Z19)</f>
        <v>2.0777205260217143E-6</v>
      </c>
      <c r="K19">
        <f>ABS(Sheet1!K19-Sheet1!$Z19)</f>
        <v>2.0972999002742281E-6</v>
      </c>
      <c r="L19">
        <f>ABS(Sheet1!L19-Sheet1!$Z19)</f>
        <v>2.0522809466110072E-6</v>
      </c>
      <c r="M19">
        <f>ABS(Sheet1!M19-Sheet1!$Z19)</f>
        <v>2.0543439359304807E-6</v>
      </c>
      <c r="N19" s="5">
        <f>ABS(Sheet1!N19-Sheet1!Z19)</f>
        <v>1.607717520513694E-6</v>
      </c>
      <c r="O19" s="5">
        <f>ABS(Sheet1!O19-Sheet1!AA19)</f>
        <v>1.7407254675729444E-6</v>
      </c>
      <c r="P19" s="5">
        <f>ABS(Sheet1!P19-Sheet1!AB19)</f>
        <v>1.7687141746996785E-6</v>
      </c>
      <c r="Q19" s="5">
        <f>ABS(Sheet1!Q19-Sheet1!AC19)</f>
        <v>1.8005147757112035E-6</v>
      </c>
      <c r="R19" s="5">
        <f>ABS(Sheet1!R19-Sheet1!AD19)</f>
        <v>1.8194021198867229E-6</v>
      </c>
      <c r="S19" s="5">
        <f>ABS(Sheet1!S19-Sheet1!AE19)</f>
        <v>1.8368080842777023E-6</v>
      </c>
      <c r="T19" s="5">
        <f>ABS(Sheet1!T19-Sheet1!AF19)</f>
        <v>1.8799763602865652E-6</v>
      </c>
      <c r="U19" s="5">
        <f>ABS(Sheet1!U19-Sheet1!AG19)</f>
        <v>1.9062626197769976E-6</v>
      </c>
      <c r="V19" s="5">
        <f>ABS(Sheet1!V19-Sheet1!AH19)</f>
        <v>1.9034541441724485E-6</v>
      </c>
      <c r="W19" s="5">
        <f>ABS(Sheet1!W19-Sheet1!AI19)</f>
        <v>1.9358214235021487E-6</v>
      </c>
      <c r="X19" s="5">
        <f>ABS(Sheet1!X19-Sheet1!AJ19)</f>
        <v>2.028141203247291E-6</v>
      </c>
      <c r="Y19" s="5">
        <f>ABS(Sheet1!Y19-Sheet1!AK19)</f>
        <v>1.9731793062734656E-6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</row>
    <row r="20" spans="1:157" x14ac:dyDescent="0.3">
      <c r="A20" s="1">
        <v>39995</v>
      </c>
      <c r="B20">
        <f>ABS(Sheet1!B20-Sheet1!$Z20)</f>
        <v>1.8277068028758789E-6</v>
      </c>
      <c r="C20">
        <f>ABS(Sheet1!C20-Sheet1!$Z20)</f>
        <v>1.6229642443276593E-6</v>
      </c>
      <c r="D20">
        <f>ABS(Sheet1!D20-Sheet1!$Z20)</f>
        <v>1.7021501634541182E-6</v>
      </c>
      <c r="E20">
        <f>ABS(Sheet1!E20-Sheet1!$Z20)</f>
        <v>1.5546725972887562E-6</v>
      </c>
      <c r="F20">
        <f>ABS(Sheet1!F20-Sheet1!$Z20)</f>
        <v>1.4978160386764136E-6</v>
      </c>
      <c r="G20">
        <f>ABS(Sheet1!G20-Sheet1!$Z20)</f>
        <v>1.3097368715362523E-6</v>
      </c>
      <c r="H20">
        <f>ABS(Sheet1!H20-Sheet1!$Z20)</f>
        <v>1.0191326271426107E-6</v>
      </c>
      <c r="I20">
        <f>ABS(Sheet1!I20-Sheet1!$Z20)</f>
        <v>1.5360926355906184E-6</v>
      </c>
      <c r="J20">
        <f>ABS(Sheet1!J20-Sheet1!$Z20)</f>
        <v>4.4945497015503119E-7</v>
      </c>
      <c r="K20">
        <f>ABS(Sheet1!K20-Sheet1!$Z20)</f>
        <v>3.6652948561950965E-7</v>
      </c>
      <c r="L20">
        <f>ABS(Sheet1!L20-Sheet1!$Z20)</f>
        <v>3.3005788060939544E-7</v>
      </c>
      <c r="M20">
        <f>ABS(Sheet1!M20-Sheet1!$Z20)</f>
        <v>3.1712724042006103E-7</v>
      </c>
      <c r="N20" s="5">
        <f>ABS(Sheet1!N20-Sheet1!Z20)</f>
        <v>3.9563003507993945E-7</v>
      </c>
      <c r="O20" s="5">
        <f>ABS(Sheet1!O20-Sheet1!AA20)</f>
        <v>3.0463281519330874E-7</v>
      </c>
      <c r="P20" s="5">
        <f>ABS(Sheet1!P20-Sheet1!AB20)</f>
        <v>2.481342772307478E-7</v>
      </c>
      <c r="Q20" s="5">
        <f>ABS(Sheet1!Q20-Sheet1!AC20)</f>
        <v>2.3016351261324224E-7</v>
      </c>
      <c r="R20" s="5">
        <f>ABS(Sheet1!R20-Sheet1!AD20)</f>
        <v>2.0492343843401634E-7</v>
      </c>
      <c r="S20" s="5">
        <f>ABS(Sheet1!S20-Sheet1!AE20)</f>
        <v>1.6195998423586987E-7</v>
      </c>
      <c r="T20" s="5">
        <f>ABS(Sheet1!T20-Sheet1!AF20)</f>
        <v>1.3323280835332482E-7</v>
      </c>
      <c r="U20" s="5">
        <f>ABS(Sheet1!U20-Sheet1!AG20)</f>
        <v>1.0782527602092663E-7</v>
      </c>
      <c r="V20" s="5">
        <f>ABS(Sheet1!V20-Sheet1!AH20)</f>
        <v>1.002635596861155E-7</v>
      </c>
      <c r="W20" s="5">
        <f>ABS(Sheet1!W20-Sheet1!AI20)</f>
        <v>7.486357727521395E-8</v>
      </c>
      <c r="X20" s="5">
        <f>ABS(Sheet1!X20-Sheet1!AJ20)</f>
        <v>3.3788647982440907E-9</v>
      </c>
      <c r="Y20" s="5">
        <f>ABS(Sheet1!Y20-Sheet1!AK20)</f>
        <v>2.5216620851480304E-7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</row>
    <row r="21" spans="1:157" x14ac:dyDescent="0.3">
      <c r="A21" s="1">
        <v>40026</v>
      </c>
      <c r="B21">
        <f>ABS(Sheet1!B21-Sheet1!$Z21)</f>
        <v>2.8292418940429866E-6</v>
      </c>
      <c r="C21">
        <f>ABS(Sheet1!C21-Sheet1!$Z21)</f>
        <v>2.5108762938492457E-6</v>
      </c>
      <c r="D21">
        <f>ABS(Sheet1!D21-Sheet1!$Z21)</f>
        <v>2.5760509966285479E-6</v>
      </c>
      <c r="E21">
        <f>ABS(Sheet1!E21-Sheet1!$Z21)</f>
        <v>2.6572222322557827E-6</v>
      </c>
      <c r="F21">
        <f>ABS(Sheet1!F21-Sheet1!$Z21)</f>
        <v>2.609246845585647E-6</v>
      </c>
      <c r="G21">
        <f>ABS(Sheet1!G21-Sheet1!$Z21)</f>
        <v>2.5783629044696127E-6</v>
      </c>
      <c r="H21">
        <f>ABS(Sheet1!H21-Sheet1!$Z21)</f>
        <v>1.8532340472206477E-6</v>
      </c>
      <c r="I21">
        <f>ABS(Sheet1!I21-Sheet1!$Z21)</f>
        <v>2.2070359964154035E-6</v>
      </c>
      <c r="J21">
        <f>ABS(Sheet1!J21-Sheet1!$Z21)</f>
        <v>1.1764371265933284E-6</v>
      </c>
      <c r="K21">
        <f>ABS(Sheet1!K21-Sheet1!$Z21)</f>
        <v>1.1279427918641275E-6</v>
      </c>
      <c r="L21">
        <f>ABS(Sheet1!L21-Sheet1!$Z21)</f>
        <v>1.086445134494236E-6</v>
      </c>
      <c r="M21">
        <f>ABS(Sheet1!M21-Sheet1!$Z21)</f>
        <v>1.0868381931917914E-6</v>
      </c>
      <c r="N21" s="5">
        <f>ABS(Sheet1!N21-Sheet1!Z21)</f>
        <v>5.5102381371833326E-7</v>
      </c>
      <c r="O21" s="5">
        <f>ABS(Sheet1!O21-Sheet1!AA21)</f>
        <v>6.0774538105302543E-7</v>
      </c>
      <c r="P21" s="5">
        <f>ABS(Sheet1!P21-Sheet1!AB21)</f>
        <v>6.4830504761899854E-7</v>
      </c>
      <c r="Q21" s="5">
        <f>ABS(Sheet1!Q21-Sheet1!AC21)</f>
        <v>6.6783901527027673E-7</v>
      </c>
      <c r="R21" s="5">
        <f>ABS(Sheet1!R21-Sheet1!AD21)</f>
        <v>7.1356014343061311E-7</v>
      </c>
      <c r="S21" s="5">
        <f>ABS(Sheet1!S21-Sheet1!AE21)</f>
        <v>7.2739332201760318E-7</v>
      </c>
      <c r="T21" s="5">
        <f>ABS(Sheet1!T21-Sheet1!AF21)</f>
        <v>7.619156199441642E-7</v>
      </c>
      <c r="U21" s="5">
        <f>ABS(Sheet1!U21-Sheet1!AG21)</f>
        <v>7.9226877764462653E-7</v>
      </c>
      <c r="V21" s="5">
        <f>ABS(Sheet1!V21-Sheet1!AH21)</f>
        <v>7.9770071980031206E-7</v>
      </c>
      <c r="W21" s="5">
        <f>ABS(Sheet1!W21-Sheet1!AI21)</f>
        <v>8.32154566946334E-7</v>
      </c>
      <c r="X21" s="5">
        <f>ABS(Sheet1!X21-Sheet1!AJ21)</f>
        <v>9.1667438673826215E-7</v>
      </c>
      <c r="Y21" s="5">
        <f>ABS(Sheet1!Y21-Sheet1!AK21)</f>
        <v>1.026733555047326E-6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</row>
    <row r="22" spans="1:157" x14ac:dyDescent="0.3">
      <c r="A22" s="1">
        <v>40057</v>
      </c>
      <c r="B22">
        <f>ABS(Sheet1!B22-Sheet1!$Z22)</f>
        <v>4.4181989971150719E-6</v>
      </c>
      <c r="C22">
        <f>ABS(Sheet1!C22-Sheet1!$Z22)</f>
        <v>4.3455122716012472E-6</v>
      </c>
      <c r="D22">
        <f>ABS(Sheet1!D22-Sheet1!$Z22)</f>
        <v>3.9719395444232695E-6</v>
      </c>
      <c r="E22">
        <f>ABS(Sheet1!E22-Sheet1!$Z22)</f>
        <v>3.8758195781535898E-6</v>
      </c>
      <c r="F22">
        <f>ABS(Sheet1!F22-Sheet1!$Z22)</f>
        <v>3.8318073531302806E-6</v>
      </c>
      <c r="G22">
        <f>ABS(Sheet1!G22-Sheet1!$Z22)</f>
        <v>3.7504634192471899E-6</v>
      </c>
      <c r="H22">
        <f>ABS(Sheet1!H22-Sheet1!$Z22)</f>
        <v>3.6373042705756702E-6</v>
      </c>
      <c r="I22">
        <f>ABS(Sheet1!I22-Sheet1!$Z22)</f>
        <v>3.8866438513720382E-6</v>
      </c>
      <c r="J22">
        <f>ABS(Sheet1!J22-Sheet1!$Z22)</f>
        <v>3.1957471154015026E-6</v>
      </c>
      <c r="K22">
        <f>ABS(Sheet1!K22-Sheet1!$Z22)</f>
        <v>2.2894267197957304E-6</v>
      </c>
      <c r="L22">
        <f>ABS(Sheet1!L22-Sheet1!$Z22)</f>
        <v>2.2489785244441371E-6</v>
      </c>
      <c r="M22">
        <f>ABS(Sheet1!M22-Sheet1!$Z22)</f>
        <v>2.2457505190713154E-6</v>
      </c>
      <c r="N22" s="5">
        <f>ABS(Sheet1!N22-Sheet1!Z22)</f>
        <v>1.5335305119268591E-6</v>
      </c>
      <c r="O22" s="5">
        <f>ABS(Sheet1!O22-Sheet1!AA22)</f>
        <v>1.6306773752885097E-6</v>
      </c>
      <c r="P22" s="5">
        <f>ABS(Sheet1!P22-Sheet1!AB22)</f>
        <v>1.6662352131214315E-6</v>
      </c>
      <c r="Q22" s="5">
        <f>ABS(Sheet1!Q22-Sheet1!AC22)</f>
        <v>1.6993156481615681E-6</v>
      </c>
      <c r="R22" s="5">
        <f>ABS(Sheet1!R22-Sheet1!AD22)</f>
        <v>1.7298028313716405E-6</v>
      </c>
      <c r="S22" s="5">
        <f>ABS(Sheet1!S22-Sheet1!AE22)</f>
        <v>1.758463909280642E-6</v>
      </c>
      <c r="T22" s="5">
        <f>ABS(Sheet1!T22-Sheet1!AF22)</f>
        <v>1.783849331735472E-6</v>
      </c>
      <c r="U22" s="5">
        <f>ABS(Sheet1!U22-Sheet1!AG22)</f>
        <v>1.805858427911881E-6</v>
      </c>
      <c r="V22" s="5">
        <f>ABS(Sheet1!V22-Sheet1!AH22)</f>
        <v>1.8097391448678966E-6</v>
      </c>
      <c r="W22" s="5">
        <f>ABS(Sheet1!W22-Sheet1!AI22)</f>
        <v>1.835514163206174E-6</v>
      </c>
      <c r="X22" s="5">
        <f>ABS(Sheet1!X22-Sheet1!AJ22)</f>
        <v>1.9114272168531812E-6</v>
      </c>
      <c r="Y22" s="5">
        <f>ABS(Sheet1!Y22-Sheet1!AK22)</f>
        <v>2.0811786413900845E-6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</row>
    <row r="23" spans="1:157" x14ac:dyDescent="0.3">
      <c r="A23" s="1">
        <v>40087</v>
      </c>
      <c r="B23">
        <f>ABS(Sheet1!B23-Sheet1!$Z23)</f>
        <v>4.3337681211442054E-6</v>
      </c>
      <c r="C23">
        <f>ABS(Sheet1!C23-Sheet1!$Z23)</f>
        <v>4.2622287532024367E-6</v>
      </c>
      <c r="D23">
        <f>ABS(Sheet1!D23-Sheet1!$Z23)</f>
        <v>4.2788615577529039E-6</v>
      </c>
      <c r="E23">
        <f>ABS(Sheet1!E23-Sheet1!$Z23)</f>
        <v>4.4285011422668028E-6</v>
      </c>
      <c r="F23">
        <f>ABS(Sheet1!F23-Sheet1!$Z23)</f>
        <v>4.4007971901137384E-6</v>
      </c>
      <c r="G23">
        <f>ABS(Sheet1!G23-Sheet1!$Z23)</f>
        <v>4.3775530959852806E-6</v>
      </c>
      <c r="H23">
        <f>ABS(Sheet1!H23-Sheet1!$Z23)</f>
        <v>4.0108724970810776E-6</v>
      </c>
      <c r="I23">
        <f>ABS(Sheet1!I23-Sheet1!$Z23)</f>
        <v>4.1324711488497051E-6</v>
      </c>
      <c r="J23">
        <f>ABS(Sheet1!J23-Sheet1!$Z23)</f>
        <v>3.6701385655146977E-6</v>
      </c>
      <c r="K23">
        <f>ABS(Sheet1!K23-Sheet1!$Z23)</f>
        <v>3.3479308330437824E-6</v>
      </c>
      <c r="L23">
        <f>ABS(Sheet1!L23-Sheet1!$Z23)</f>
        <v>2.0095081273977569E-6</v>
      </c>
      <c r="M23">
        <f>ABS(Sheet1!M23-Sheet1!$Z23)</f>
        <v>2.0043817354262178E-6</v>
      </c>
      <c r="N23" s="5">
        <f>ABS(Sheet1!N23-Sheet1!Z23)</f>
        <v>1.4770485520878868E-6</v>
      </c>
      <c r="O23" s="5">
        <f>ABS(Sheet1!O23-Sheet1!AA23)</f>
        <v>1.5857943586972616E-6</v>
      </c>
      <c r="P23" s="5">
        <f>ABS(Sheet1!P23-Sheet1!AB23)</f>
        <v>1.6180098879491737E-6</v>
      </c>
      <c r="Q23" s="5">
        <f>ABS(Sheet1!Q23-Sheet1!AC23)</f>
        <v>1.6469555485250552E-6</v>
      </c>
      <c r="R23" s="5">
        <f>ABS(Sheet1!R23-Sheet1!AD23)</f>
        <v>1.676164208961799E-6</v>
      </c>
      <c r="S23" s="5">
        <f>ABS(Sheet1!S23-Sheet1!AE23)</f>
        <v>1.6933013945537564E-6</v>
      </c>
      <c r="T23" s="5">
        <f>ABS(Sheet1!T23-Sheet1!AF23)</f>
        <v>1.7246119426656814E-6</v>
      </c>
      <c r="U23" s="5">
        <f>ABS(Sheet1!U23-Sheet1!AG23)</f>
        <v>1.7477750656028733E-6</v>
      </c>
      <c r="V23" s="5">
        <f>ABS(Sheet1!V23-Sheet1!AH23)</f>
        <v>1.7489913058560028E-6</v>
      </c>
      <c r="W23" s="5">
        <f>ABS(Sheet1!W23-Sheet1!AI23)</f>
        <v>1.7775607855387672E-6</v>
      </c>
      <c r="X23" s="5">
        <f>ABS(Sheet1!X23-Sheet1!AJ23)</f>
        <v>1.8626784775071785E-6</v>
      </c>
      <c r="Y23" s="5">
        <f>ABS(Sheet1!Y23-Sheet1!AK23)</f>
        <v>1.9761591878904858E-6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</row>
    <row r="24" spans="1:157" x14ac:dyDescent="0.3">
      <c r="A24" s="1">
        <v>40118</v>
      </c>
      <c r="B24">
        <f>ABS(Sheet1!B24-Sheet1!$Z24)</f>
        <v>2.0473032973731335E-6</v>
      </c>
      <c r="C24">
        <f>ABS(Sheet1!C24-Sheet1!$Z24)</f>
        <v>1.9925338651632354E-6</v>
      </c>
      <c r="D24">
        <f>ABS(Sheet1!D24-Sheet1!$Z24)</f>
        <v>1.9770065611163674E-6</v>
      </c>
      <c r="E24">
        <f>ABS(Sheet1!E24-Sheet1!$Z24)</f>
        <v>1.930063021746042E-6</v>
      </c>
      <c r="F24">
        <f>ABS(Sheet1!F24-Sheet1!$Z24)</f>
        <v>2.0631007635137341E-6</v>
      </c>
      <c r="G24">
        <f>ABS(Sheet1!G24-Sheet1!$Z24)</f>
        <v>2.0238303568910181E-6</v>
      </c>
      <c r="H24">
        <f>ABS(Sheet1!H24-Sheet1!$Z24)</f>
        <v>1.8078734316760297E-6</v>
      </c>
      <c r="I24">
        <f>ABS(Sheet1!I24-Sheet1!$Z24)</f>
        <v>1.8469258907468871E-6</v>
      </c>
      <c r="J24">
        <f>ABS(Sheet1!J24-Sheet1!$Z24)</f>
        <v>1.5738638526957089E-6</v>
      </c>
      <c r="K24">
        <f>ABS(Sheet1!K24-Sheet1!$Z24)</f>
        <v>1.2317684753497838E-6</v>
      </c>
      <c r="L24">
        <f>ABS(Sheet1!L24-Sheet1!$Z24)</f>
        <v>7.0327716192600877E-7</v>
      </c>
      <c r="M24">
        <f>ABS(Sheet1!M24-Sheet1!$Z24)</f>
        <v>1.03889319255073E-6</v>
      </c>
      <c r="N24" s="5">
        <f>ABS(Sheet1!N24-Sheet1!Z24)</f>
        <v>3.1194541867189505E-7</v>
      </c>
      <c r="O24" s="5">
        <f>ABS(Sheet1!O24-Sheet1!AA24)</f>
        <v>3.916895078621933E-7</v>
      </c>
      <c r="P24" s="5">
        <f>ABS(Sheet1!P24-Sheet1!AB24)</f>
        <v>4.5060371383852767E-7</v>
      </c>
      <c r="Q24" s="5">
        <f>ABS(Sheet1!Q24-Sheet1!AC24)</f>
        <v>4.8408427694234901E-7</v>
      </c>
      <c r="R24" s="5">
        <f>ABS(Sheet1!R24-Sheet1!AD24)</f>
        <v>5.290019247932863E-7</v>
      </c>
      <c r="S24" s="5">
        <f>ABS(Sheet1!S24-Sheet1!AE24)</f>
        <v>5.6130793979583164E-7</v>
      </c>
      <c r="T24" s="5">
        <f>ABS(Sheet1!T24-Sheet1!AF24)</f>
        <v>6.0019424544570447E-7</v>
      </c>
      <c r="U24" s="5">
        <f>ABS(Sheet1!U24-Sheet1!AG24)</f>
        <v>6.3235451505840582E-7</v>
      </c>
      <c r="V24" s="5">
        <f>ABS(Sheet1!V24-Sheet1!AH24)</f>
        <v>6.4102873356090291E-7</v>
      </c>
      <c r="W24" s="5">
        <f>ABS(Sheet1!W24-Sheet1!AI24)</f>
        <v>6.7430148229090809E-7</v>
      </c>
      <c r="X24" s="5">
        <f>ABS(Sheet1!X24-Sheet1!AJ24)</f>
        <v>7.6144817482545952E-7</v>
      </c>
      <c r="Y24" s="5">
        <f>ABS(Sheet1!Y24-Sheet1!AK24)</f>
        <v>8.9472693346114111E-7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</row>
    <row r="25" spans="1:157" x14ac:dyDescent="0.3">
      <c r="A25" s="1">
        <v>40148</v>
      </c>
      <c r="B25">
        <f>ABS(Sheet1!B25-Sheet1!$Z25)</f>
        <v>4.5032824185530728E-6</v>
      </c>
      <c r="C25">
        <f>ABS(Sheet1!C25-Sheet1!$Z25)</f>
        <v>4.4513176078785333E-6</v>
      </c>
      <c r="D25">
        <f>ABS(Sheet1!D25-Sheet1!$Z25)</f>
        <v>4.4690095180748497E-6</v>
      </c>
      <c r="E25">
        <f>ABS(Sheet1!E25-Sheet1!$Z25)</f>
        <v>4.4877383732925783E-6</v>
      </c>
      <c r="F25">
        <f>ABS(Sheet1!F25-Sheet1!$Z25)</f>
        <v>4.4718677910698667E-6</v>
      </c>
      <c r="G25">
        <f>ABS(Sheet1!G25-Sheet1!$Z25)</f>
        <v>3.9720732532266439E-6</v>
      </c>
      <c r="H25">
        <f>ABS(Sheet1!H25-Sheet1!$Z25)</f>
        <v>4.0791145705771765E-6</v>
      </c>
      <c r="I25">
        <f>ABS(Sheet1!I25-Sheet1!$Z25)</f>
        <v>3.9264357332416493E-6</v>
      </c>
      <c r="J25">
        <f>ABS(Sheet1!J25-Sheet1!$Z25)</f>
        <v>3.8958112029562407E-6</v>
      </c>
      <c r="K25">
        <f>ABS(Sheet1!K25-Sheet1!$Z25)</f>
        <v>3.6697464707522068E-6</v>
      </c>
      <c r="L25">
        <f>ABS(Sheet1!L25-Sheet1!$Z25)</f>
        <v>3.1124377335544987E-6</v>
      </c>
      <c r="M25">
        <f>ABS(Sheet1!M25-Sheet1!$Z25)</f>
        <v>3.2173408942138614E-6</v>
      </c>
      <c r="N25" s="5">
        <f>ABS(Sheet1!N25-Sheet1!Z25)</f>
        <v>2.511891523048033E-6</v>
      </c>
      <c r="O25" s="5">
        <f>ABS(Sheet1!O25-Sheet1!AA25)</f>
        <v>2.5819702725493692E-6</v>
      </c>
      <c r="P25" s="5">
        <f>ABS(Sheet1!P25-Sheet1!AB25)</f>
        <v>2.6183572432349172E-6</v>
      </c>
      <c r="Q25" s="5">
        <f>ABS(Sheet1!Q25-Sheet1!AC25)</f>
        <v>2.6291964381955115E-6</v>
      </c>
      <c r="R25" s="5">
        <f>ABS(Sheet1!R25-Sheet1!AD25)</f>
        <v>2.656577209514492E-6</v>
      </c>
      <c r="S25" s="5">
        <f>ABS(Sheet1!S25-Sheet1!AE25)</f>
        <v>2.6807306053690755E-6</v>
      </c>
      <c r="T25" s="5">
        <f>ABS(Sheet1!T25-Sheet1!AF25)</f>
        <v>2.707561340742311E-6</v>
      </c>
      <c r="U25" s="5">
        <f>ABS(Sheet1!U25-Sheet1!AG25)</f>
        <v>2.7314278269196514E-6</v>
      </c>
      <c r="V25" s="5">
        <f>ABS(Sheet1!V25-Sheet1!AH25)</f>
        <v>2.7357015003809605E-6</v>
      </c>
      <c r="W25" s="5">
        <f>ABS(Sheet1!W25-Sheet1!AI25)</f>
        <v>2.7645062991529246E-6</v>
      </c>
      <c r="X25" s="5">
        <f>ABS(Sheet1!X25-Sheet1!AJ25)</f>
        <v>2.8233513469409073E-6</v>
      </c>
      <c r="Y25" s="5">
        <f>ABS(Sheet1!Y25-Sheet1!AK25)</f>
        <v>2.9582479644460254E-6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</row>
    <row r="26" spans="1:157" x14ac:dyDescent="0.3">
      <c r="A26" s="1">
        <v>40179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5">
        <f>ABS(Sheet1!N26-Sheet1!$AL26)</f>
        <v>2.3429479034873064E-6</v>
      </c>
      <c r="O26" s="5">
        <f>ABS(Sheet1!O26-Sheet1!$AL26)</f>
        <v>3.8736839028417086E-7</v>
      </c>
      <c r="P26" s="5">
        <f>ABS(Sheet1!P26-Sheet1!$AL26)</f>
        <v>4.0328337972154329E-7</v>
      </c>
      <c r="Q26" s="5">
        <f>ABS(Sheet1!Q26-Sheet1!$AL26)</f>
        <v>4.4089267360016549E-7</v>
      </c>
      <c r="R26" s="5">
        <f>ABS(Sheet1!R26-Sheet1!$AL26)</f>
        <v>4.5895240006457302E-7</v>
      </c>
      <c r="S26" s="5">
        <f>ABS(Sheet1!S26-Sheet1!$AL26)</f>
        <v>4.7635508753687874E-7</v>
      </c>
      <c r="T26" s="5">
        <f>ABS(Sheet1!T26-Sheet1!$AL26)</f>
        <v>4.9756107517192783E-7</v>
      </c>
      <c r="U26" s="5">
        <f>ABS(Sheet1!U26-Sheet1!$AL26)</f>
        <v>5.1162355902207698E-7</v>
      </c>
      <c r="V26" s="5">
        <f>ABS(Sheet1!V26-Sheet1!$AL26)</f>
        <v>5.0947882528756737E-7</v>
      </c>
      <c r="W26" s="5">
        <f>ABS(Sheet1!W26-Sheet1!$AL26)</f>
        <v>5.304301159796437E-7</v>
      </c>
      <c r="X26" s="5">
        <f>ABS(Sheet1!X26-Sheet1!$AL26)</f>
        <v>6.0882723816384234E-7</v>
      </c>
      <c r="Y26" s="5">
        <f>ABS(Sheet1!Y26-Sheet1!$AL26)</f>
        <v>7.4222082219585329E-7</v>
      </c>
      <c r="Z26" s="5">
        <f>ABS(Sheet1!Z26-Sheet1!$AL26)</f>
        <v>9.9356391262615096E-8</v>
      </c>
      <c r="AA26" s="5">
        <f>ABS(Sheet1!AA26-Sheet1!$AL26)</f>
        <v>1.1593875624608976E-7</v>
      </c>
      <c r="AB26" s="5">
        <f>ABS(Sheet1!AB26-Sheet1!$AL26)</f>
        <v>7.8053021357539265E-8</v>
      </c>
      <c r="AC26" s="5">
        <f>ABS(Sheet1!AC26-Sheet1!$AL26)</f>
        <v>5.4774055203410705E-7</v>
      </c>
      <c r="AD26" s="5">
        <f>ABS(Sheet1!AD26-Sheet1!$AL26)</f>
        <v>1.8024371087715761E-7</v>
      </c>
      <c r="AE26" s="5">
        <f>ABS(Sheet1!AE26-Sheet1!$AL26)</f>
        <v>5.600244724913532E-7</v>
      </c>
      <c r="AF26" s="5">
        <f>ABS(Sheet1!AF26-Sheet1!$AL26)</f>
        <v>2.5326960635015986E-7</v>
      </c>
      <c r="AG26" s="5">
        <f>ABS(Sheet1!AG26-Sheet1!$AL26)</f>
        <v>2.2610907014134388E-7</v>
      </c>
      <c r="AH26" s="5">
        <f>ABS(Sheet1!AH26-Sheet1!$AL26)</f>
        <v>2.0751525865189032E-7</v>
      </c>
      <c r="AI26" s="5">
        <f>ABS(Sheet1!AI26-Sheet1!$AL26)</f>
        <v>1.9234560443939208E-7</v>
      </c>
      <c r="AJ26" s="5">
        <f>ABS(Sheet1!AJ26-Sheet1!$AL26)</f>
        <v>7.1883114146626114E-8</v>
      </c>
      <c r="AK26" s="5">
        <f>ABS(Sheet1!AK26-Sheet1!$AL26)</f>
        <v>8.5142975473057709E-8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</row>
    <row r="27" spans="1:157" x14ac:dyDescent="0.3">
      <c r="A27" s="1">
        <v>40210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5">
        <f>ABS(Sheet1!N27-Sheet1!$AL27)</f>
        <v>3.3541631046760449E-6</v>
      </c>
      <c r="O27" s="5">
        <f>ABS(Sheet1!O27-Sheet1!$AL27)</f>
        <v>2.4639743485316023E-6</v>
      </c>
      <c r="P27" s="5">
        <f>ABS(Sheet1!P27-Sheet1!$AL27)</f>
        <v>1.8426925528485418E-6</v>
      </c>
      <c r="Q27" s="5">
        <f>ABS(Sheet1!Q27-Sheet1!$AL27)</f>
        <v>1.8874769954435308E-6</v>
      </c>
      <c r="R27" s="5">
        <f>ABS(Sheet1!R27-Sheet1!$AL27)</f>
        <v>1.9328816522410593E-6</v>
      </c>
      <c r="S27" s="5">
        <f>ABS(Sheet1!S27-Sheet1!$AL27)</f>
        <v>1.9618910232872237E-6</v>
      </c>
      <c r="T27" s="5">
        <f>ABS(Sheet1!T27-Sheet1!$AL27)</f>
        <v>1.9971517767647315E-6</v>
      </c>
      <c r="U27" s="5">
        <f>ABS(Sheet1!U27-Sheet1!$AL27)</f>
        <v>2.025791271435864E-6</v>
      </c>
      <c r="V27" s="5">
        <f>ABS(Sheet1!V27-Sheet1!$AL27)</f>
        <v>2.0327250222426685E-6</v>
      </c>
      <c r="W27" s="5">
        <f>ABS(Sheet1!W27-Sheet1!$AL27)</f>
        <v>2.0629052417435967E-6</v>
      </c>
      <c r="X27" s="5">
        <f>ABS(Sheet1!X27-Sheet1!$AL27)</f>
        <v>2.1660885674137748E-6</v>
      </c>
      <c r="Y27" s="5">
        <f>ABS(Sheet1!Y27-Sheet1!$AL27)</f>
        <v>2.3593076760336161E-6</v>
      </c>
      <c r="Z27" s="5">
        <f>ABS(Sheet1!Z27-Sheet1!$AL27)</f>
        <v>1.230228451856394E-6</v>
      </c>
      <c r="AA27" s="5">
        <f>ABS(Sheet1!AA27-Sheet1!$AL27)</f>
        <v>1.2190392639926577E-6</v>
      </c>
      <c r="AB27" s="5">
        <f>ABS(Sheet1!AB27-Sheet1!$AL27)</f>
        <v>1.2897830715615236E-6</v>
      </c>
      <c r="AC27" s="5">
        <f>ABS(Sheet1!AC27-Sheet1!$AL27)</f>
        <v>1.3474618358682502E-6</v>
      </c>
      <c r="AD27" s="5">
        <f>ABS(Sheet1!AD27-Sheet1!$AL27)</f>
        <v>1.0939505135111289E-6</v>
      </c>
      <c r="AE27" s="5">
        <f>ABS(Sheet1!AE27-Sheet1!$AL27)</f>
        <v>1.3744501665260795E-6</v>
      </c>
      <c r="AF27" s="5">
        <f>ABS(Sheet1!AF27-Sheet1!$AL27)</f>
        <v>1.0115434799128248E-6</v>
      </c>
      <c r="AG27" s="5">
        <f>ABS(Sheet1!AG27-Sheet1!$AL27)</f>
        <v>1.0550997911211258E-6</v>
      </c>
      <c r="AH27" s="5">
        <f>ABS(Sheet1!AH27-Sheet1!$AL27)</f>
        <v>9.2860808323548668E-7</v>
      </c>
      <c r="AI27" s="5">
        <f>ABS(Sheet1!AI27-Sheet1!$AL27)</f>
        <v>9.2722572402258944E-7</v>
      </c>
      <c r="AJ27" s="5">
        <f>ABS(Sheet1!AJ27-Sheet1!$AL27)</f>
        <v>1.1125566762315552E-6</v>
      </c>
      <c r="AK27" s="5">
        <f>ABS(Sheet1!AK27-Sheet1!$AL27)</f>
        <v>1.1229098614093905E-6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</row>
    <row r="28" spans="1:157" x14ac:dyDescent="0.3">
      <c r="A28" s="1">
        <v>40238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5">
        <f>ABS(Sheet1!N28-Sheet1!$AL28)</f>
        <v>2.326949571685359E-6</v>
      </c>
      <c r="O28" s="5">
        <f>ABS(Sheet1!O28-Sheet1!$AL28)</f>
        <v>1.3665365445854336E-6</v>
      </c>
      <c r="P28" s="5">
        <f>ABS(Sheet1!P28-Sheet1!$AL28)</f>
        <v>1.1049218692949257E-6</v>
      </c>
      <c r="Q28" s="5">
        <f>ABS(Sheet1!Q28-Sheet1!$AL28)</f>
        <v>1.6382899401344965E-6</v>
      </c>
      <c r="R28" s="5">
        <f>ABS(Sheet1!R28-Sheet1!$AL28)</f>
        <v>1.6876193213503064E-6</v>
      </c>
      <c r="S28" s="5">
        <f>ABS(Sheet1!S28-Sheet1!$AL28)</f>
        <v>1.7138306187438248E-6</v>
      </c>
      <c r="T28" s="5">
        <f>ABS(Sheet1!T28-Sheet1!$AL28)</f>
        <v>1.7518610580447819E-6</v>
      </c>
      <c r="U28" s="5">
        <f>ABS(Sheet1!U28-Sheet1!$AL28)</f>
        <v>1.786328680309206E-6</v>
      </c>
      <c r="V28" s="5">
        <f>ABS(Sheet1!V28-Sheet1!$AL28)</f>
        <v>1.7951759305564447E-6</v>
      </c>
      <c r="W28" s="5">
        <f>ABS(Sheet1!W28-Sheet1!$AL28)</f>
        <v>1.8323856822088453E-6</v>
      </c>
      <c r="X28" s="5">
        <f>ABS(Sheet1!X28-Sheet1!$AL28)</f>
        <v>1.9150057775046931E-6</v>
      </c>
      <c r="Y28" s="5">
        <f>ABS(Sheet1!Y28-Sheet1!$AL28)</f>
        <v>2.0667197439387143E-6</v>
      </c>
      <c r="Z28" s="5">
        <f>ABS(Sheet1!Z28-Sheet1!$AL28)</f>
        <v>1.4904701766094933E-6</v>
      </c>
      <c r="AA28" s="5">
        <f>ABS(Sheet1!AA28-Sheet1!$AL28)</f>
        <v>1.490170357344233E-6</v>
      </c>
      <c r="AB28" s="5">
        <f>ABS(Sheet1!AB28-Sheet1!$AL28)</f>
        <v>1.5369119818297558E-6</v>
      </c>
      <c r="AC28" s="5">
        <f>ABS(Sheet1!AC28-Sheet1!$AL28)</f>
        <v>4.8127372782282902E-7</v>
      </c>
      <c r="AD28" s="5">
        <f>ABS(Sheet1!AD28-Sheet1!$AL28)</f>
        <v>1.31675526484473E-6</v>
      </c>
      <c r="AE28" s="5">
        <f>ABS(Sheet1!AE28-Sheet1!$AL28)</f>
        <v>5.1245566768405701E-7</v>
      </c>
      <c r="AF28" s="5">
        <f>ABS(Sheet1!AF28-Sheet1!$AL28)</f>
        <v>1.2455427790161898E-6</v>
      </c>
      <c r="AG28" s="5">
        <f>ABS(Sheet1!AG28-Sheet1!$AL28)</f>
        <v>1.2734684744917564E-6</v>
      </c>
      <c r="AH28" s="5">
        <f>ABS(Sheet1!AH28-Sheet1!$AL28)</f>
        <v>1.1240103932137738E-6</v>
      </c>
      <c r="AI28" s="5">
        <f>ABS(Sheet1!AI28-Sheet1!$AL28)</f>
        <v>1.1484033076582421E-6</v>
      </c>
      <c r="AJ28" s="5">
        <f>ABS(Sheet1!AJ28-Sheet1!$AL28)</f>
        <v>1.1910031795960409E-6</v>
      </c>
      <c r="AK28" s="5">
        <f>ABS(Sheet1!AK28-Sheet1!$AL28)</f>
        <v>1.2086709708901354E-6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</row>
    <row r="29" spans="1:157" x14ac:dyDescent="0.3">
      <c r="A29" s="1">
        <v>40269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5">
        <f>ABS(Sheet1!N29-Sheet1!$AL29)</f>
        <v>2.1857351914430435E-6</v>
      </c>
      <c r="O29" s="5">
        <f>ABS(Sheet1!O29-Sheet1!$AL29)</f>
        <v>1.5662310329033236E-6</v>
      </c>
      <c r="P29" s="5">
        <f>ABS(Sheet1!P29-Sheet1!$AL29)</f>
        <v>1.2636361360008545E-6</v>
      </c>
      <c r="Q29" s="5">
        <f>ABS(Sheet1!Q29-Sheet1!$AL29)</f>
        <v>1.545652133920974E-6</v>
      </c>
      <c r="R29" s="5">
        <f>ABS(Sheet1!R29-Sheet1!$AL29)</f>
        <v>1.7172983416859276E-6</v>
      </c>
      <c r="S29" s="5">
        <f>ABS(Sheet1!S29-Sheet1!$AL29)</f>
        <v>1.7442444822495515E-6</v>
      </c>
      <c r="T29" s="5">
        <f>ABS(Sheet1!T29-Sheet1!$AL29)</f>
        <v>1.7746118913715967E-6</v>
      </c>
      <c r="U29" s="5">
        <f>ABS(Sheet1!U29-Sheet1!$AL29)</f>
        <v>1.7997802412275511E-6</v>
      </c>
      <c r="V29" s="5">
        <f>ABS(Sheet1!V29-Sheet1!$AL29)</f>
        <v>1.8051147787063492E-6</v>
      </c>
      <c r="W29" s="5">
        <f>ABS(Sheet1!W29-Sheet1!$AL29)</f>
        <v>1.8348237667111382E-6</v>
      </c>
      <c r="X29" s="5">
        <f>ABS(Sheet1!X29-Sheet1!$AL29)</f>
        <v>1.901339168216835E-6</v>
      </c>
      <c r="Y29" s="5">
        <f>ABS(Sheet1!Y29-Sheet1!$AL29)</f>
        <v>2.001932120993323E-6</v>
      </c>
      <c r="Z29" s="5">
        <f>ABS(Sheet1!Z29-Sheet1!$AL29)</f>
        <v>1.493582600819124E-6</v>
      </c>
      <c r="AA29" s="5">
        <f>ABS(Sheet1!AA29-Sheet1!$AL29)</f>
        <v>1.4909508849042982E-6</v>
      </c>
      <c r="AB29" s="5">
        <f>ABS(Sheet1!AB29-Sheet1!$AL29)</f>
        <v>1.5320368059948888E-6</v>
      </c>
      <c r="AC29" s="5">
        <f>ABS(Sheet1!AC29-Sheet1!$AL29)</f>
        <v>5.0121469122024677E-7</v>
      </c>
      <c r="AD29" s="5">
        <f>ABS(Sheet1!AD29-Sheet1!$AL29)</f>
        <v>1.3669020485958125E-6</v>
      </c>
      <c r="AE29" s="5">
        <f>ABS(Sheet1!AE29-Sheet1!$AL29)</f>
        <v>5.2011394790901902E-7</v>
      </c>
      <c r="AF29" s="5">
        <f>ABS(Sheet1!AF29-Sheet1!$AL29)</f>
        <v>1.2909655467782015E-6</v>
      </c>
      <c r="AG29" s="5">
        <f>ABS(Sheet1!AG29-Sheet1!$AL29)</f>
        <v>1.3183916546138748E-6</v>
      </c>
      <c r="AH29" s="5">
        <f>ABS(Sheet1!AH29-Sheet1!$AL29)</f>
        <v>1.2025897227228299E-6</v>
      </c>
      <c r="AI29" s="5">
        <f>ABS(Sheet1!AI29-Sheet1!$AL29)</f>
        <v>1.2221374989623937E-6</v>
      </c>
      <c r="AJ29" s="5">
        <f>ABS(Sheet1!AJ29-Sheet1!$AL29)</f>
        <v>1.3106158645117449E-6</v>
      </c>
      <c r="AK29" s="5">
        <f>ABS(Sheet1!AK29-Sheet1!$AL29)</f>
        <v>1.3234581913672267E-6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</row>
    <row r="30" spans="1:157" x14ac:dyDescent="0.3">
      <c r="A30" s="1">
        <v>40299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5">
        <f>ABS(Sheet1!N30-Sheet1!$AL30)</f>
        <v>2.112813527595681E-6</v>
      </c>
      <c r="O30" s="5">
        <f>ABS(Sheet1!O30-Sheet1!$AL30)</f>
        <v>1.5834346335346833E-6</v>
      </c>
      <c r="P30" s="5">
        <f>ABS(Sheet1!P30-Sheet1!$AL30)</f>
        <v>1.390406152190749E-6</v>
      </c>
      <c r="Q30" s="5">
        <f>ABS(Sheet1!Q30-Sheet1!$AL30)</f>
        <v>1.6651258303227495E-6</v>
      </c>
      <c r="R30" s="5">
        <f>ABS(Sheet1!R30-Sheet1!$AL30)</f>
        <v>1.7643946955086767E-6</v>
      </c>
      <c r="S30" s="5">
        <f>ABS(Sheet1!S30-Sheet1!$AL30)</f>
        <v>1.3994868129962979E-6</v>
      </c>
      <c r="T30" s="5">
        <f>ABS(Sheet1!T30-Sheet1!$AL30)</f>
        <v>1.4257091706114906E-6</v>
      </c>
      <c r="U30" s="5">
        <f>ABS(Sheet1!U30-Sheet1!$AL30)</f>
        <v>1.4451644987782911E-6</v>
      </c>
      <c r="V30" s="5">
        <f>ABS(Sheet1!V30-Sheet1!$AL30)</f>
        <v>1.4480747784590499E-6</v>
      </c>
      <c r="W30" s="5">
        <f>ABS(Sheet1!W30-Sheet1!$AL30)</f>
        <v>1.4729591551056092E-6</v>
      </c>
      <c r="X30" s="5">
        <f>ABS(Sheet1!X30-Sheet1!$AL30)</f>
        <v>1.5345767745168082E-6</v>
      </c>
      <c r="Y30" s="5">
        <f>ABS(Sheet1!Y30-Sheet1!$AL30)</f>
        <v>1.6296334177251864E-6</v>
      </c>
      <c r="Z30" s="5">
        <f>ABS(Sheet1!Z30-Sheet1!$AL30)</f>
        <v>1.2530050139888203E-6</v>
      </c>
      <c r="AA30" s="5">
        <f>ABS(Sheet1!AA30-Sheet1!$AL30)</f>
        <v>1.2524602480523781E-6</v>
      </c>
      <c r="AB30" s="5">
        <f>ABS(Sheet1!AB30-Sheet1!$AL30)</f>
        <v>1.2880744377453135E-6</v>
      </c>
      <c r="AC30" s="5">
        <f>ABS(Sheet1!AC30-Sheet1!$AL30)</f>
        <v>4.9609172832050611E-7</v>
      </c>
      <c r="AD30" s="5">
        <f>ABS(Sheet1!AD30-Sheet1!$AL30)</f>
        <v>1.1554440210539047E-6</v>
      </c>
      <c r="AE30" s="5">
        <f>ABS(Sheet1!AE30-Sheet1!$AL30)</f>
        <v>5.1153320489663335E-7</v>
      </c>
      <c r="AF30" s="5">
        <f>ABS(Sheet1!AF30-Sheet1!$AL30)</f>
        <v>1.0809388336291208E-6</v>
      </c>
      <c r="AG30" s="5">
        <f>ABS(Sheet1!AG30-Sheet1!$AL30)</f>
        <v>1.1089713034067135E-6</v>
      </c>
      <c r="AH30" s="5">
        <f>ABS(Sheet1!AH30-Sheet1!$AL30)</f>
        <v>1.0314955617867061E-6</v>
      </c>
      <c r="AI30" s="5">
        <f>ABS(Sheet1!AI30-Sheet1!$AL30)</f>
        <v>1.0483787890848431E-6</v>
      </c>
      <c r="AJ30" s="5">
        <f>ABS(Sheet1!AJ30-Sheet1!$AL30)</f>
        <v>1.1507125536884717E-6</v>
      </c>
      <c r="AK30" s="5">
        <f>ABS(Sheet1!AK30-Sheet1!$AL30)</f>
        <v>1.1557716019236969E-6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</row>
    <row r="31" spans="1:157" x14ac:dyDescent="0.3">
      <c r="A31" s="1">
        <v>40330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5">
        <f>ABS(Sheet1!N31-Sheet1!$AL31)</f>
        <v>3.2282533889079397E-6</v>
      </c>
      <c r="O31" s="5">
        <f>ABS(Sheet1!O31-Sheet1!$AL31)</f>
        <v>2.8322078469052881E-6</v>
      </c>
      <c r="P31" s="5">
        <f>ABS(Sheet1!P31-Sheet1!$AL31)</f>
        <v>2.6587973599313001E-6</v>
      </c>
      <c r="Q31" s="5">
        <f>ABS(Sheet1!Q31-Sheet1!$AL31)</f>
        <v>2.8395114733541361E-6</v>
      </c>
      <c r="R31" s="5">
        <f>ABS(Sheet1!R31-Sheet1!$AL31)</f>
        <v>2.9147079710119707E-6</v>
      </c>
      <c r="S31" s="5">
        <f>ABS(Sheet1!S31-Sheet1!$AL31)</f>
        <v>2.7367141933921827E-6</v>
      </c>
      <c r="T31" s="5">
        <f>ABS(Sheet1!T31-Sheet1!$AL31)</f>
        <v>2.34148878262928E-6</v>
      </c>
      <c r="U31" s="5">
        <f>ABS(Sheet1!U31-Sheet1!$AL31)</f>
        <v>2.360610264729756E-6</v>
      </c>
      <c r="V31" s="5">
        <f>ABS(Sheet1!V31-Sheet1!$AL31)</f>
        <v>2.3649332421674263E-6</v>
      </c>
      <c r="W31" s="5">
        <f>ABS(Sheet1!W31-Sheet1!$AL31)</f>
        <v>2.3885125539460039E-6</v>
      </c>
      <c r="X31" s="5">
        <f>ABS(Sheet1!X31-Sheet1!$AL31)</f>
        <v>2.4526087408212797E-6</v>
      </c>
      <c r="Y31" s="5">
        <f>ABS(Sheet1!Y31-Sheet1!$AL31)</f>
        <v>2.6035674669881388E-6</v>
      </c>
      <c r="Z31" s="5">
        <f>ABS(Sheet1!Z31-Sheet1!$AL31)</f>
        <v>2.3270054708912401E-6</v>
      </c>
      <c r="AA31" s="5">
        <f>ABS(Sheet1!AA31-Sheet1!$AL31)</f>
        <v>2.3251477475817055E-6</v>
      </c>
      <c r="AB31" s="5">
        <f>ABS(Sheet1!AB31-Sheet1!$AL31)</f>
        <v>2.3619299118253684E-6</v>
      </c>
      <c r="AC31" s="5">
        <f>ABS(Sheet1!AC31-Sheet1!$AL31)</f>
        <v>1.8434044099093545E-6</v>
      </c>
      <c r="AD31" s="5">
        <f>ABS(Sheet1!AD31-Sheet1!$AL31)</f>
        <v>2.2170484336247249E-6</v>
      </c>
      <c r="AE31" s="5">
        <f>ABS(Sheet1!AE31-Sheet1!$AL31)</f>
        <v>1.8623427501220941E-6</v>
      </c>
      <c r="AF31" s="5">
        <f>ABS(Sheet1!AF31-Sheet1!$AL31)</f>
        <v>2.1478339744753699E-6</v>
      </c>
      <c r="AG31" s="5">
        <f>ABS(Sheet1!AG31-Sheet1!$AL31)</f>
        <v>2.1878508114537211E-6</v>
      </c>
      <c r="AH31" s="5">
        <f>ABS(Sheet1!AH31-Sheet1!$AL31)</f>
        <v>2.1159074352920615E-6</v>
      </c>
      <c r="AI31" s="5">
        <f>ABS(Sheet1!AI31-Sheet1!$AL31)</f>
        <v>2.1264178335713342E-6</v>
      </c>
      <c r="AJ31" s="5">
        <f>ABS(Sheet1!AJ31-Sheet1!$AL31)</f>
        <v>2.2545571318197898E-6</v>
      </c>
      <c r="AK31" s="5">
        <f>ABS(Sheet1!AK31-Sheet1!$AL31)</f>
        <v>2.2612109140523577E-6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</row>
    <row r="32" spans="1:157" x14ac:dyDescent="0.3">
      <c r="A32" s="1">
        <v>40360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5">
        <f>ABS(Sheet1!N32-Sheet1!$AL32)</f>
        <v>4.1284322549864957E-6</v>
      </c>
      <c r="O32" s="5">
        <f>ABS(Sheet1!O32-Sheet1!$AL32)</f>
        <v>3.8080522920841639E-6</v>
      </c>
      <c r="P32" s="5">
        <f>ABS(Sheet1!P32-Sheet1!$AL32)</f>
        <v>3.6785390208833759E-6</v>
      </c>
      <c r="Q32" s="5">
        <f>ABS(Sheet1!Q32-Sheet1!$AL32)</f>
        <v>3.8271537058177905E-6</v>
      </c>
      <c r="R32" s="5">
        <f>ABS(Sheet1!R32-Sheet1!$AL32)</f>
        <v>3.8769280155038065E-6</v>
      </c>
      <c r="S32" s="5">
        <f>ABS(Sheet1!S32-Sheet1!$AL32)</f>
        <v>3.6652920258535446E-6</v>
      </c>
      <c r="T32" s="5">
        <f>ABS(Sheet1!T32-Sheet1!$AL32)</f>
        <v>3.4771617239968795E-6</v>
      </c>
      <c r="U32" s="5">
        <f>ABS(Sheet1!U32-Sheet1!$AL32)</f>
        <v>3.3384010623708691E-6</v>
      </c>
      <c r="V32" s="5">
        <f>ABS(Sheet1!V32-Sheet1!$AL32)</f>
        <v>3.3428110222424902E-6</v>
      </c>
      <c r="W32" s="5">
        <f>ABS(Sheet1!W32-Sheet1!$AL32)</f>
        <v>3.3685686692782986E-6</v>
      </c>
      <c r="X32" s="5">
        <f>ABS(Sheet1!X32-Sheet1!$AL32)</f>
        <v>3.4310734397096984E-6</v>
      </c>
      <c r="Y32" s="5">
        <f>ABS(Sheet1!Y32-Sheet1!$AL32)</f>
        <v>3.57851795573362E-6</v>
      </c>
      <c r="Z32" s="5">
        <f>ABS(Sheet1!Z32-Sheet1!$AL32)</f>
        <v>3.3256732560335507E-6</v>
      </c>
      <c r="AA32" s="5">
        <f>ABS(Sheet1!AA32-Sheet1!$AL32)</f>
        <v>3.3304110579045085E-6</v>
      </c>
      <c r="AB32" s="5">
        <f>ABS(Sheet1!AB32-Sheet1!$AL32)</f>
        <v>3.3599743152635934E-6</v>
      </c>
      <c r="AC32" s="5">
        <f>ABS(Sheet1!AC32-Sheet1!$AL32)</f>
        <v>2.8457166044283482E-6</v>
      </c>
      <c r="AD32" s="5">
        <f>ABS(Sheet1!AD32-Sheet1!$AL32)</f>
        <v>3.2254597299844249E-6</v>
      </c>
      <c r="AE32" s="5">
        <f>ABS(Sheet1!AE32-Sheet1!$AL32)</f>
        <v>2.8737154813750855E-6</v>
      </c>
      <c r="AF32" s="5">
        <f>ABS(Sheet1!AF32-Sheet1!$AL32)</f>
        <v>3.1667067908923771E-6</v>
      </c>
      <c r="AG32" s="5">
        <f>ABS(Sheet1!AG32-Sheet1!$AL32)</f>
        <v>3.1995214895394049E-6</v>
      </c>
      <c r="AH32" s="5">
        <f>ABS(Sheet1!AH32-Sheet1!$AL32)</f>
        <v>3.1254403041256669E-6</v>
      </c>
      <c r="AI32" s="5">
        <f>ABS(Sheet1!AI32-Sheet1!$AL32)</f>
        <v>3.1349243669938787E-6</v>
      </c>
      <c r="AJ32" s="5">
        <f>ABS(Sheet1!AJ32-Sheet1!$AL32)</f>
        <v>3.2231474070438935E-6</v>
      </c>
      <c r="AK32" s="5">
        <f>ABS(Sheet1!AK32-Sheet1!$AL32)</f>
        <v>3.2253243776882677E-6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</row>
    <row r="33" spans="1:157" x14ac:dyDescent="0.3">
      <c r="A33" s="1">
        <v>40391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5">
        <f>ABS(Sheet1!N33-Sheet1!$AL33)</f>
        <v>4.5289912526894766E-6</v>
      </c>
      <c r="O33" s="5">
        <f>ABS(Sheet1!O33-Sheet1!$AL33)</f>
        <v>4.3783857412938376E-6</v>
      </c>
      <c r="P33" s="5">
        <f>ABS(Sheet1!P33-Sheet1!$AL33)</f>
        <v>4.275325349614568E-6</v>
      </c>
      <c r="Q33" s="5">
        <f>ABS(Sheet1!Q33-Sheet1!$AL33)</f>
        <v>4.3914125204525906E-6</v>
      </c>
      <c r="R33" s="5">
        <f>ABS(Sheet1!R33-Sheet1!$AL33)</f>
        <v>4.4314640934842088E-6</v>
      </c>
      <c r="S33" s="5">
        <f>ABS(Sheet1!S33-Sheet1!$AL33)</f>
        <v>4.3037661701064264E-6</v>
      </c>
      <c r="T33" s="5">
        <f>ABS(Sheet1!T33-Sheet1!$AL33)</f>
        <v>4.1000752116837689E-6</v>
      </c>
      <c r="U33" s="5">
        <f>ABS(Sheet1!U33-Sheet1!$AL33)</f>
        <v>4.0538543797798048E-6</v>
      </c>
      <c r="V33" s="5">
        <f>ABS(Sheet1!V33-Sheet1!$AL33)</f>
        <v>4.2072001222067857E-6</v>
      </c>
      <c r="W33" s="5">
        <f>ABS(Sheet1!W33-Sheet1!$AL33)</f>
        <v>4.2355630736373134E-6</v>
      </c>
      <c r="X33" s="5">
        <f>ABS(Sheet1!X33-Sheet1!$AL33)</f>
        <v>4.2996196572840084E-6</v>
      </c>
      <c r="Y33" s="5">
        <f>ABS(Sheet1!Y33-Sheet1!$AL33)</f>
        <v>4.3951639454636242E-6</v>
      </c>
      <c r="Z33" s="5">
        <f>ABS(Sheet1!Z33-Sheet1!$AL33)</f>
        <v>4.0626414883485477E-6</v>
      </c>
      <c r="AA33" s="5">
        <f>ABS(Sheet1!AA33-Sheet1!$AL33)</f>
        <v>4.0750252572531142E-6</v>
      </c>
      <c r="AB33" s="5">
        <f>ABS(Sheet1!AB33-Sheet1!$AL33)</f>
        <v>4.1054364128568569E-6</v>
      </c>
      <c r="AC33" s="5">
        <f>ABS(Sheet1!AC33-Sheet1!$AL33)</f>
        <v>3.3223897622336164E-6</v>
      </c>
      <c r="AD33" s="5">
        <f>ABS(Sheet1!AD33-Sheet1!$AL33)</f>
        <v>3.9861636916207089E-6</v>
      </c>
      <c r="AE33" s="5">
        <f>ABS(Sheet1!AE33-Sheet1!$AL33)</f>
        <v>3.3585102363865456E-6</v>
      </c>
      <c r="AF33" s="5">
        <f>ABS(Sheet1!AF33-Sheet1!$AL33)</f>
        <v>3.9319435966381357E-6</v>
      </c>
      <c r="AG33" s="5">
        <f>ABS(Sheet1!AG33-Sheet1!$AL33)</f>
        <v>3.9531839721857056E-6</v>
      </c>
      <c r="AH33" s="5">
        <f>ABS(Sheet1!AH33-Sheet1!$AL33)</f>
        <v>3.8466355911430611E-6</v>
      </c>
      <c r="AI33" s="5">
        <f>ABS(Sheet1!AI33-Sheet1!$AL33)</f>
        <v>3.8558457437622509E-6</v>
      </c>
      <c r="AJ33" s="5">
        <f>ABS(Sheet1!AJ33-Sheet1!$AL33)</f>
        <v>3.9154634564951581E-6</v>
      </c>
      <c r="AK33" s="5">
        <f>ABS(Sheet1!AK33-Sheet1!$AL33)</f>
        <v>3.9204873752726231E-6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</row>
    <row r="34" spans="1:157" x14ac:dyDescent="0.3">
      <c r="A34" s="1">
        <v>40422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5">
        <f>ABS(Sheet1!N34-Sheet1!$AL34)</f>
        <v>4.0446589187293164E-6</v>
      </c>
      <c r="O34" s="5">
        <f>ABS(Sheet1!O34-Sheet1!$AL34)</f>
        <v>3.8641141746819047E-6</v>
      </c>
      <c r="P34" s="5">
        <f>ABS(Sheet1!P34-Sheet1!$AL34)</f>
        <v>3.7231258436484069E-6</v>
      </c>
      <c r="Q34" s="5">
        <f>ABS(Sheet1!Q34-Sheet1!$AL34)</f>
        <v>3.8154305173301425E-6</v>
      </c>
      <c r="R34" s="5">
        <f>ABS(Sheet1!R34-Sheet1!$AL34)</f>
        <v>3.8428797749175711E-6</v>
      </c>
      <c r="S34" s="5">
        <f>ABS(Sheet1!S34-Sheet1!$AL34)</f>
        <v>3.7382650717127726E-6</v>
      </c>
      <c r="T34" s="5">
        <f>ABS(Sheet1!T34-Sheet1!$AL34)</f>
        <v>3.610118799990049E-6</v>
      </c>
      <c r="U34" s="5">
        <f>ABS(Sheet1!U34-Sheet1!$AL34)</f>
        <v>3.5569016823888607E-6</v>
      </c>
      <c r="V34" s="5">
        <f>ABS(Sheet1!V34-Sheet1!$AL34)</f>
        <v>3.6234549116409792E-6</v>
      </c>
      <c r="W34" s="5">
        <f>ABS(Sheet1!W34-Sheet1!$AL34)</f>
        <v>3.1726545714146114E-6</v>
      </c>
      <c r="X34" s="5">
        <f>ABS(Sheet1!X34-Sheet1!$AL34)</f>
        <v>3.2329437873320239E-6</v>
      </c>
      <c r="Y34" s="5">
        <f>ABS(Sheet1!Y34-Sheet1!$AL34)</f>
        <v>3.3400780749175623E-6</v>
      </c>
      <c r="Z34" s="5">
        <f>ABS(Sheet1!Z34-Sheet1!$AL34)</f>
        <v>3.0855899977101742E-6</v>
      </c>
      <c r="AA34" s="5">
        <f>ABS(Sheet1!AA34-Sheet1!$AL34)</f>
        <v>3.0949783983249919E-6</v>
      </c>
      <c r="AB34" s="5">
        <f>ABS(Sheet1!AB34-Sheet1!$AL34)</f>
        <v>3.1236619837268315E-6</v>
      </c>
      <c r="AC34" s="5">
        <f>ABS(Sheet1!AC34-Sheet1!$AL34)</f>
        <v>2.7456144204376118E-6</v>
      </c>
      <c r="AD34" s="5">
        <f>ABS(Sheet1!AD34-Sheet1!$AL34)</f>
        <v>3.0042600249695876E-6</v>
      </c>
      <c r="AE34" s="5">
        <f>ABS(Sheet1!AE34-Sheet1!$AL34)</f>
        <v>2.7822439847435498E-6</v>
      </c>
      <c r="AF34" s="5">
        <f>ABS(Sheet1!AF34-Sheet1!$AL34)</f>
        <v>2.9462607503650612E-6</v>
      </c>
      <c r="AG34" s="5">
        <f>ABS(Sheet1!AG34-Sheet1!$AL34)</f>
        <v>2.9716607751053027E-6</v>
      </c>
      <c r="AH34" s="5">
        <f>ABS(Sheet1!AH34-Sheet1!$AL34)</f>
        <v>2.896699224224298E-6</v>
      </c>
      <c r="AI34" s="5">
        <f>ABS(Sheet1!AI34-Sheet1!$AL34)</f>
        <v>2.9110624931739519E-6</v>
      </c>
      <c r="AJ34" s="5">
        <f>ABS(Sheet1!AJ34-Sheet1!$AL34)</f>
        <v>2.9762237392669274E-6</v>
      </c>
      <c r="AK34" s="5">
        <f>ABS(Sheet1!AK34-Sheet1!$AL34)</f>
        <v>2.9786808781585191E-6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</row>
    <row r="35" spans="1:157" x14ac:dyDescent="0.3">
      <c r="A35" s="1">
        <v>40452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5">
        <f>ABS(Sheet1!N35-Sheet1!$AL35)</f>
        <v>3.1279944422652546E-6</v>
      </c>
      <c r="O35" s="5">
        <f>ABS(Sheet1!O35-Sheet1!$AL35)</f>
        <v>3.0167486153890186E-6</v>
      </c>
      <c r="P35" s="5">
        <f>ABS(Sheet1!P35-Sheet1!$AL35)</f>
        <v>2.9505385461869044E-6</v>
      </c>
      <c r="Q35" s="5">
        <f>ABS(Sheet1!Q35-Sheet1!$AL35)</f>
        <v>3.0737875796370078E-6</v>
      </c>
      <c r="R35" s="5">
        <f>ABS(Sheet1!R35-Sheet1!$AL35)</f>
        <v>3.0957185013017868E-6</v>
      </c>
      <c r="S35" s="5">
        <f>ABS(Sheet1!S35-Sheet1!$AL35)</f>
        <v>3.0202340310022681E-6</v>
      </c>
      <c r="T35" s="5">
        <f>ABS(Sheet1!T35-Sheet1!$AL35)</f>
        <v>2.9144050490219987E-6</v>
      </c>
      <c r="U35" s="5">
        <f>ABS(Sheet1!U35-Sheet1!$AL35)</f>
        <v>2.885606620364296E-6</v>
      </c>
      <c r="V35" s="5">
        <f>ABS(Sheet1!V35-Sheet1!$AL35)</f>
        <v>2.9536412767496354E-6</v>
      </c>
      <c r="W35" s="5">
        <f>ABS(Sheet1!W35-Sheet1!$AL35)</f>
        <v>2.7837023884335859E-6</v>
      </c>
      <c r="X35" s="5">
        <f>ABS(Sheet1!X35-Sheet1!$AL35)</f>
        <v>1.6173858458917446E-6</v>
      </c>
      <c r="Y35" s="5">
        <f>ABS(Sheet1!Y35-Sheet1!$AL35)</f>
        <v>1.7213210283994061E-6</v>
      </c>
      <c r="Z35" s="5">
        <f>ABS(Sheet1!Z35-Sheet1!$AL35)</f>
        <v>1.3181972502576483E-6</v>
      </c>
      <c r="AA35" s="5">
        <f>ABS(Sheet1!AA35-Sheet1!$AL35)</f>
        <v>1.3299227621733266E-6</v>
      </c>
      <c r="AB35" s="5">
        <f>ABS(Sheet1!AB35-Sheet1!$AL35)</f>
        <v>1.3674918987848634E-6</v>
      </c>
      <c r="AC35" s="5">
        <f>ABS(Sheet1!AC35-Sheet1!$AL35)</f>
        <v>1.6117180130234562E-6</v>
      </c>
      <c r="AD35" s="5">
        <f>ABS(Sheet1!AD35-Sheet1!$AL35)</f>
        <v>1.2630405734046532E-6</v>
      </c>
      <c r="AE35" s="5">
        <f>ABS(Sheet1!AE35-Sheet1!$AL35)</f>
        <v>1.6621525990574191E-6</v>
      </c>
      <c r="AF35" s="5">
        <f>ABS(Sheet1!AF35-Sheet1!$AL35)</f>
        <v>1.1935053661095966E-6</v>
      </c>
      <c r="AG35" s="5">
        <f>ABS(Sheet1!AG35-Sheet1!$AL35)</f>
        <v>1.2151531669956961E-6</v>
      </c>
      <c r="AH35" s="5">
        <f>ABS(Sheet1!AH35-Sheet1!$AL35)</f>
        <v>1.1623065996080136E-6</v>
      </c>
      <c r="AI35" s="5">
        <f>ABS(Sheet1!AI35-Sheet1!$AL35)</f>
        <v>1.1682012422262994E-6</v>
      </c>
      <c r="AJ35" s="5">
        <f>ABS(Sheet1!AJ35-Sheet1!$AL35)</f>
        <v>1.2609003318876072E-6</v>
      </c>
      <c r="AK35" s="5">
        <f>ABS(Sheet1!AK35-Sheet1!$AL35)</f>
        <v>1.2451581501180886E-6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</row>
    <row r="36" spans="1:157" x14ac:dyDescent="0.3">
      <c r="A36" s="1">
        <v>40483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5">
        <f>ABS(Sheet1!N36-Sheet1!$AL36)</f>
        <v>4.7547671840076726E-6</v>
      </c>
      <c r="O36" s="5">
        <f>ABS(Sheet1!O36-Sheet1!$AL36)</f>
        <v>4.6563968789277331E-6</v>
      </c>
      <c r="P36" s="5">
        <f>ABS(Sheet1!P36-Sheet1!$AL36)</f>
        <v>4.5870383638178448E-6</v>
      </c>
      <c r="Q36" s="5">
        <f>ABS(Sheet1!Q36-Sheet1!$AL36)</f>
        <v>4.6487852825585539E-6</v>
      </c>
      <c r="R36" s="5">
        <f>ABS(Sheet1!R36-Sheet1!$AL36)</f>
        <v>5.032178478024032E-6</v>
      </c>
      <c r="S36" s="5">
        <f>ABS(Sheet1!S36-Sheet1!$AL36)</f>
        <v>4.9762712207517878E-6</v>
      </c>
      <c r="T36" s="5">
        <f>ABS(Sheet1!T36-Sheet1!$AL36)</f>
        <v>4.9104807089215639E-6</v>
      </c>
      <c r="U36" s="5">
        <f>ABS(Sheet1!U36-Sheet1!$AL36)</f>
        <v>4.8928860589238675E-6</v>
      </c>
      <c r="V36" s="5">
        <f>ABS(Sheet1!V36-Sheet1!$AL36)</f>
        <v>4.9447840306245101E-6</v>
      </c>
      <c r="W36" s="5">
        <f>ABS(Sheet1!W36-Sheet1!$AL36)</f>
        <v>4.7627544922277918E-6</v>
      </c>
      <c r="X36" s="5">
        <f>ABS(Sheet1!X36-Sheet1!$AL36)</f>
        <v>4.3150521049798819E-6</v>
      </c>
      <c r="Y36" s="5">
        <f>ABS(Sheet1!Y36-Sheet1!$AL36)</f>
        <v>2.2199536540528927E-6</v>
      </c>
      <c r="Z36" s="5">
        <f>ABS(Sheet1!Z36-Sheet1!$AL36)</f>
        <v>1.4853765279158547E-6</v>
      </c>
      <c r="AA36" s="5">
        <f>ABS(Sheet1!AA36-Sheet1!$AL36)</f>
        <v>1.4946704746872848E-6</v>
      </c>
      <c r="AB36" s="5">
        <f>ABS(Sheet1!AB36-Sheet1!$AL36)</f>
        <v>1.5873211717915953E-6</v>
      </c>
      <c r="AC36" s="5">
        <f>ABS(Sheet1!AC36-Sheet1!$AL36)</f>
        <v>2.2926628748861403E-6</v>
      </c>
      <c r="AD36" s="5">
        <f>ABS(Sheet1!AD36-Sheet1!$AL36)</f>
        <v>1.3665846543377571E-6</v>
      </c>
      <c r="AE36" s="5">
        <f>ABS(Sheet1!AE36-Sheet1!$AL36)</f>
        <v>2.366534575950564E-6</v>
      </c>
      <c r="AF36" s="5">
        <f>ABS(Sheet1!AF36-Sheet1!$AL36)</f>
        <v>1.2608486423617516E-6</v>
      </c>
      <c r="AG36" s="5">
        <f>ABS(Sheet1!AG36-Sheet1!$AL36)</f>
        <v>1.2951114432643698E-6</v>
      </c>
      <c r="AH36" s="5">
        <f>ABS(Sheet1!AH36-Sheet1!$AL36)</f>
        <v>1.1545366998647664E-6</v>
      </c>
      <c r="AI36" s="5">
        <f>ABS(Sheet1!AI36-Sheet1!$AL36)</f>
        <v>1.16608974952706E-6</v>
      </c>
      <c r="AJ36" s="5">
        <f>ABS(Sheet1!AJ36-Sheet1!$AL36)</f>
        <v>1.3236443095849542E-6</v>
      </c>
      <c r="AK36" s="5">
        <f>ABS(Sheet1!AK36-Sheet1!$AL36)</f>
        <v>1.3209923374982529E-6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</row>
    <row r="37" spans="1:157" x14ac:dyDescent="0.3">
      <c r="A37" s="1">
        <v>40513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5">
        <f>ABS(Sheet1!N37-Sheet1!$AL37)</f>
        <v>5.1647820235505949E-6</v>
      </c>
      <c r="O37" s="5">
        <f>ABS(Sheet1!O37-Sheet1!$AL37)</f>
        <v>5.0943575404715665E-6</v>
      </c>
      <c r="P37" s="5">
        <f>ABS(Sheet1!P37-Sheet1!$AL37)</f>
        <v>5.0492107229745398E-6</v>
      </c>
      <c r="Q37" s="5">
        <f>ABS(Sheet1!Q37-Sheet1!$AL37)</f>
        <v>5.1123388393625785E-6</v>
      </c>
      <c r="R37" s="5">
        <f>ABS(Sheet1!R37-Sheet1!$AL37)</f>
        <v>5.1560869388123295E-6</v>
      </c>
      <c r="S37" s="5">
        <f>ABS(Sheet1!S37-Sheet1!$AL37)</f>
        <v>4.9080396647840147E-6</v>
      </c>
      <c r="T37" s="5">
        <f>ABS(Sheet1!T37-Sheet1!$AL37)</f>
        <v>4.8483576905211587E-6</v>
      </c>
      <c r="U37" s="5">
        <f>ABS(Sheet1!U37-Sheet1!$AL37)</f>
        <v>4.8321488360115294E-6</v>
      </c>
      <c r="V37" s="5">
        <f>ABS(Sheet1!V37-Sheet1!$AL37)</f>
        <v>4.8747925544105732E-6</v>
      </c>
      <c r="W37" s="5">
        <f>ABS(Sheet1!W37-Sheet1!$AL37)</f>
        <v>4.7578467757850619E-6</v>
      </c>
      <c r="X37" s="5">
        <f>ABS(Sheet1!X37-Sheet1!$AL37)</f>
        <v>4.2581562063097099E-6</v>
      </c>
      <c r="Y37" s="5">
        <f>ABS(Sheet1!Y37-Sheet1!$AL37)</f>
        <v>3.4607576857945183E-6</v>
      </c>
      <c r="Z37" s="5">
        <f>ABS(Sheet1!Z37-Sheet1!$AL37)</f>
        <v>1.4388371029578052E-6</v>
      </c>
      <c r="AA37" s="5">
        <f>ABS(Sheet1!AA37-Sheet1!$AL37)</f>
        <v>1.4448140470933802E-6</v>
      </c>
      <c r="AB37" s="5">
        <f>ABS(Sheet1!AB37-Sheet1!$AL37)</f>
        <v>1.5375267746196072E-6</v>
      </c>
      <c r="AC37" s="5">
        <f>ABS(Sheet1!AC37-Sheet1!$AL37)</f>
        <v>2.2063972696850192E-6</v>
      </c>
      <c r="AD37" s="5">
        <f>ABS(Sheet1!AD37-Sheet1!$AL37)</f>
        <v>1.2490118459981757E-6</v>
      </c>
      <c r="AE37" s="5">
        <f>ABS(Sheet1!AE37-Sheet1!$AL37)</f>
        <v>2.300240687973375E-6</v>
      </c>
      <c r="AF37" s="5">
        <f>ABS(Sheet1!AF37-Sheet1!$AL37)</f>
        <v>1.1454055210611076E-6</v>
      </c>
      <c r="AG37" s="5">
        <f>ABS(Sheet1!AG37-Sheet1!$AL37)</f>
        <v>1.1982348079585054E-6</v>
      </c>
      <c r="AH37" s="5">
        <f>ABS(Sheet1!AH37-Sheet1!$AL37)</f>
        <v>1.0429682738874013E-6</v>
      </c>
      <c r="AI37" s="5">
        <f>ABS(Sheet1!AI37-Sheet1!$AL37)</f>
        <v>1.051267036852226E-6</v>
      </c>
      <c r="AJ37" s="5">
        <f>ABS(Sheet1!AJ37-Sheet1!$AL37)</f>
        <v>1.2114930338299244E-6</v>
      </c>
      <c r="AK37" s="5">
        <f>ABS(Sheet1!AK37-Sheet1!$AL37)</f>
        <v>1.2137325079519492E-6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</row>
    <row r="38" spans="1:157" x14ac:dyDescent="0.3">
      <c r="A38" s="1">
        <v>40544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5">
        <f>ABS(Sheet1!Z38-Sheet1!$AX38)</f>
        <v>2.0301539155611156E-6</v>
      </c>
      <c r="AA38" s="5">
        <f>ABS(Sheet1!AA38-Sheet1!$AX38)</f>
        <v>2.0171227512009185E-6</v>
      </c>
      <c r="AB38" s="5">
        <f>ABS(Sheet1!AB38-Sheet1!$AX38)</f>
        <v>2.1049165599070448E-6</v>
      </c>
      <c r="AC38" s="5">
        <f>ABS(Sheet1!AC38-Sheet1!$AX38)</f>
        <v>2.0131524091938563E-6</v>
      </c>
      <c r="AD38" s="5">
        <f>ABS(Sheet1!AD38-Sheet1!$AX38)</f>
        <v>1.810787632315561E-6</v>
      </c>
      <c r="AE38" s="5">
        <f>ABS(Sheet1!AE38-Sheet1!$AX38)</f>
        <v>2.1231401204777612E-6</v>
      </c>
      <c r="AF38" s="5">
        <f>ABS(Sheet1!AF38-Sheet1!$AX38)</f>
        <v>1.7177276801027698E-6</v>
      </c>
      <c r="AG38" s="5">
        <f>ABS(Sheet1!AG38-Sheet1!$AX38)</f>
        <v>1.7529643191161357E-6</v>
      </c>
      <c r="AH38" s="5">
        <f>ABS(Sheet1!AH38-Sheet1!$AX38)</f>
        <v>1.5421976659627873E-6</v>
      </c>
      <c r="AI38" s="5">
        <f>ABS(Sheet1!AI38-Sheet1!$AX38)</f>
        <v>1.5541034690198501E-6</v>
      </c>
      <c r="AJ38" s="5">
        <f>ABS(Sheet1!AJ38-Sheet1!$AX38)</f>
        <v>1.6425862005509256E-6</v>
      </c>
      <c r="AK38" s="5">
        <f>ABS(Sheet1!AK38-Sheet1!$AX38)</f>
        <v>1.6474445873880052E-6</v>
      </c>
      <c r="AL38" s="5">
        <f>ABS(Sheet1!AL38-Sheet1!$AX38)</f>
        <v>7.3700340326259933E-7</v>
      </c>
      <c r="AM38" s="5">
        <f>ABS(Sheet1!AM38-Sheet1!$AX38)</f>
        <v>6.7182137020329498E-7</v>
      </c>
      <c r="AN38" s="5">
        <f>ABS(Sheet1!AN38-Sheet1!$AX38)</f>
        <v>6.6609414507871277E-7</v>
      </c>
      <c r="AO38" s="5">
        <f>ABS(Sheet1!AO38-Sheet1!$AX38)</f>
        <v>7.2220199528128797E-7</v>
      </c>
      <c r="AP38" s="5">
        <f>ABS(Sheet1!AP38-Sheet1!$AX38)</f>
        <v>7.1837192419982099E-7</v>
      </c>
      <c r="AQ38" s="5">
        <f>ABS(Sheet1!AQ38-Sheet1!$AX38)</f>
        <v>7.3899977612175598E-7</v>
      </c>
      <c r="AR38" s="5">
        <f>ABS(Sheet1!AR38-Sheet1!$AX38)</f>
        <v>7.4138993869939419E-7</v>
      </c>
      <c r="AS38" s="5">
        <f>ABS(Sheet1!AS38-Sheet1!$AX38)</f>
        <v>7.2973515359845071E-7</v>
      </c>
      <c r="AT38" s="5">
        <f>ABS(Sheet1!AT38-Sheet1!$AX38)</f>
        <v>7.2330291461253157E-7</v>
      </c>
      <c r="AU38" s="5">
        <f>ABS(Sheet1!AU38-Sheet1!$AX38)</f>
        <v>7.2733095037256029E-7</v>
      </c>
      <c r="AV38" s="5">
        <f>ABS(Sheet1!AV38-Sheet1!$AX38)</f>
        <v>6.9670049743412137E-7</v>
      </c>
      <c r="AW38" s="5">
        <f>ABS(Sheet1!AW38-Sheet1!$AX38)</f>
        <v>6.9198460931453538E-7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</row>
    <row r="39" spans="1:157" x14ac:dyDescent="0.3">
      <c r="A39" s="1">
        <v>40575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5">
        <f>ABS(Sheet1!Z39-Sheet1!$AX39)</f>
        <v>2.1076362288305095E-6</v>
      </c>
      <c r="AA39" s="5">
        <f>ABS(Sheet1!AA39-Sheet1!$AX39)</f>
        <v>2.0971730017928946E-6</v>
      </c>
      <c r="AB39" s="5">
        <f>ABS(Sheet1!AB39-Sheet1!$AX39)</f>
        <v>3.0333692314598291E-6</v>
      </c>
      <c r="AC39" s="5">
        <f>ABS(Sheet1!AC39-Sheet1!$AX39)</f>
        <v>2.0773094349246717E-6</v>
      </c>
      <c r="AD39" s="5">
        <f>ABS(Sheet1!AD39-Sheet1!$AX39)</f>
        <v>2.7746950628379104E-6</v>
      </c>
      <c r="AE39" s="5">
        <f>ABS(Sheet1!AE39-Sheet1!$AX39)</f>
        <v>2.1807185258316503E-6</v>
      </c>
      <c r="AF39" s="5">
        <f>ABS(Sheet1!AF39-Sheet1!$AX39)</f>
        <v>2.6947139937660592E-6</v>
      </c>
      <c r="AG39" s="5">
        <f>ABS(Sheet1!AG39-Sheet1!$AX39)</f>
        <v>2.7205241308540554E-6</v>
      </c>
      <c r="AH39" s="5">
        <f>ABS(Sheet1!AH39-Sheet1!$AX39)</f>
        <v>2.4986378689658673E-6</v>
      </c>
      <c r="AI39" s="5">
        <f>ABS(Sheet1!AI39-Sheet1!$AX39)</f>
        <v>2.5167584009370701E-6</v>
      </c>
      <c r="AJ39" s="5">
        <f>ABS(Sheet1!AJ39-Sheet1!$AX39)</f>
        <v>2.5632271075788458E-6</v>
      </c>
      <c r="AK39" s="5">
        <f>ABS(Sheet1!AK39-Sheet1!$AX39)</f>
        <v>2.5795754173211965E-6</v>
      </c>
      <c r="AL39" s="5">
        <f>ABS(Sheet1!AL39-Sheet1!$AX39)</f>
        <v>5.9922733819492936E-7</v>
      </c>
      <c r="AM39" s="5">
        <f>ABS(Sheet1!AM39-Sheet1!$AX39)</f>
        <v>1.3052957905547644E-6</v>
      </c>
      <c r="AN39" s="5">
        <f>ABS(Sheet1!AN39-Sheet1!$AX39)</f>
        <v>1.310848087297078E-6</v>
      </c>
      <c r="AO39" s="5">
        <f>ABS(Sheet1!AO39-Sheet1!$AX39)</f>
        <v>1.4181720325992585E-6</v>
      </c>
      <c r="AP39" s="5">
        <f>ABS(Sheet1!AP39-Sheet1!$AX39)</f>
        <v>1.3976614430937583E-6</v>
      </c>
      <c r="AQ39" s="5">
        <f>ABS(Sheet1!AQ39-Sheet1!$AX39)</f>
        <v>1.4364333157474237E-6</v>
      </c>
      <c r="AR39" s="5">
        <f>ABS(Sheet1!AR39-Sheet1!$AX39)</f>
        <v>1.4462267217553218E-6</v>
      </c>
      <c r="AS39" s="5">
        <f>ABS(Sheet1!AS39-Sheet1!$AX39)</f>
        <v>1.3944038456270382E-6</v>
      </c>
      <c r="AT39" s="5">
        <f>ABS(Sheet1!AT39-Sheet1!$AX39)</f>
        <v>1.3980567865757765E-6</v>
      </c>
      <c r="AU39" s="5">
        <f>ABS(Sheet1!AU39-Sheet1!$AX39)</f>
        <v>1.3948201056340856E-6</v>
      </c>
      <c r="AV39" s="5">
        <f>ABS(Sheet1!AV39-Sheet1!$AX39)</f>
        <v>1.350476985787062E-6</v>
      </c>
      <c r="AW39" s="5">
        <f>ABS(Sheet1!AW39-Sheet1!$AX39)</f>
        <v>1.3496978327961667E-6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</row>
    <row r="40" spans="1:157" x14ac:dyDescent="0.3">
      <c r="A40" s="1">
        <v>40603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5">
        <f>ABS(Sheet1!Z40-Sheet1!$AX40)</f>
        <v>2.5768878541493286E-6</v>
      </c>
      <c r="AA40" s="5">
        <f>ABS(Sheet1!AA40-Sheet1!$AX40)</f>
        <v>2.5515975267066787E-6</v>
      </c>
      <c r="AB40" s="5">
        <f>ABS(Sheet1!AB40-Sheet1!$AX40)</f>
        <v>3.0645123398811625E-6</v>
      </c>
      <c r="AC40" s="5">
        <f>ABS(Sheet1!AC40-Sheet1!$AX40)</f>
        <v>2.0257715526791361E-6</v>
      </c>
      <c r="AD40" s="5">
        <f>ABS(Sheet1!AD40-Sheet1!$AX40)</f>
        <v>1.8260203388103063E-6</v>
      </c>
      <c r="AE40" s="5">
        <f>ABS(Sheet1!AE40-Sheet1!$AX40)</f>
        <v>2.1069866965397839E-6</v>
      </c>
      <c r="AF40" s="5">
        <f>ABS(Sheet1!AF40-Sheet1!$AX40)</f>
        <v>1.7371483798238837E-6</v>
      </c>
      <c r="AG40" s="5">
        <f>ABS(Sheet1!AG40-Sheet1!$AX40)</f>
        <v>1.7776420104911024E-6</v>
      </c>
      <c r="AH40" s="5">
        <f>ABS(Sheet1!AH40-Sheet1!$AX40)</f>
        <v>1.680858869554528E-6</v>
      </c>
      <c r="AI40" s="5">
        <f>ABS(Sheet1!AI40-Sheet1!$AX40)</f>
        <v>1.7063512836728252E-6</v>
      </c>
      <c r="AJ40" s="5">
        <f>ABS(Sheet1!AJ40-Sheet1!$AX40)</f>
        <v>1.8020651456271476E-6</v>
      </c>
      <c r="AK40" s="5">
        <f>ABS(Sheet1!AK40-Sheet1!$AX40)</f>
        <v>1.8032748430507191E-6</v>
      </c>
      <c r="AL40" s="5">
        <f>ABS(Sheet1!AL40-Sheet1!$AX40)</f>
        <v>6.9002580396251812E-7</v>
      </c>
      <c r="AM40" s="5">
        <f>ABS(Sheet1!AM40-Sheet1!$AX40)</f>
        <v>8.2935523505597234E-7</v>
      </c>
      <c r="AN40" s="5">
        <f>ABS(Sheet1!AN40-Sheet1!$AX40)</f>
        <v>8.1612568814906395E-7</v>
      </c>
      <c r="AO40" s="5">
        <f>ABS(Sheet1!AO40-Sheet1!$AX40)</f>
        <v>9.3030357237956822E-7</v>
      </c>
      <c r="AP40" s="5">
        <f>ABS(Sheet1!AP40-Sheet1!$AX40)</f>
        <v>9.1246234117918371E-7</v>
      </c>
      <c r="AQ40" s="5">
        <f>ABS(Sheet1!AQ40-Sheet1!$AX40)</f>
        <v>9.4931065474578399E-7</v>
      </c>
      <c r="AR40" s="5">
        <f>ABS(Sheet1!AR40-Sheet1!$AX40)</f>
        <v>9.5153199334288362E-7</v>
      </c>
      <c r="AS40" s="5">
        <f>ABS(Sheet1!AS40-Sheet1!$AX40)</f>
        <v>9.4148012536138408E-7</v>
      </c>
      <c r="AT40" s="5">
        <f>ABS(Sheet1!AT40-Sheet1!$AX40)</f>
        <v>9.5241656080242683E-7</v>
      </c>
      <c r="AU40" s="5">
        <f>ABS(Sheet1!AU40-Sheet1!$AX40)</f>
        <v>9.7431909661299855E-7</v>
      </c>
      <c r="AV40" s="5">
        <f>ABS(Sheet1!AV40-Sheet1!$AX40)</f>
        <v>9.2356208602057511E-7</v>
      </c>
      <c r="AW40" s="5">
        <f>ABS(Sheet1!AW40-Sheet1!$AX40)</f>
        <v>9.0256128475532999E-7</v>
      </c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</row>
    <row r="41" spans="1:157" x14ac:dyDescent="0.3">
      <c r="A41" s="1">
        <v>40634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5">
        <f>ABS(Sheet1!Z41-Sheet1!$AX41)</f>
        <v>1.3520649154565855E-6</v>
      </c>
      <c r="AA41" s="5">
        <f>ABS(Sheet1!AA41-Sheet1!$AX41)</f>
        <v>1.3311470987106244E-6</v>
      </c>
      <c r="AB41" s="5">
        <f>ABS(Sheet1!AB41-Sheet1!$AX41)</f>
        <v>1.8811891192671803E-6</v>
      </c>
      <c r="AC41" s="5">
        <f>ABS(Sheet1!AC41-Sheet1!$AX41)</f>
        <v>4.5958481600123221E-7</v>
      </c>
      <c r="AD41" s="5">
        <f>ABS(Sheet1!AD41-Sheet1!$AX41)</f>
        <v>4.8649134525825756E-8</v>
      </c>
      <c r="AE41" s="5">
        <f>ABS(Sheet1!AE41-Sheet1!$AX41)</f>
        <v>2.2245864341964214E-7</v>
      </c>
      <c r="AF41" s="5">
        <f>ABS(Sheet1!AF41-Sheet1!$AX41)</f>
        <v>5.424539653411714E-8</v>
      </c>
      <c r="AG41" s="5">
        <f>ABS(Sheet1!AG41-Sheet1!$AX41)</f>
        <v>1.5703282936267401E-8</v>
      </c>
      <c r="AH41" s="5">
        <f>ABS(Sheet1!AH41-Sheet1!$AX41)</f>
        <v>1.6253844254071284E-7</v>
      </c>
      <c r="AI41" s="5">
        <f>ABS(Sheet1!AI41-Sheet1!$AX41)</f>
        <v>1.5396715615154563E-7</v>
      </c>
      <c r="AJ41" s="5">
        <f>ABS(Sheet1!AJ41-Sheet1!$AX41)</f>
        <v>1.9377293723682801E-8</v>
      </c>
      <c r="AK41" s="5">
        <f>ABS(Sheet1!AK41-Sheet1!$AX41)</f>
        <v>2.0006009384325007E-8</v>
      </c>
      <c r="AL41" s="5">
        <f>ABS(Sheet1!AL41-Sheet1!$AX41)</f>
        <v>1.006615513714084E-6</v>
      </c>
      <c r="AM41" s="5">
        <f>ABS(Sheet1!AM41-Sheet1!$AX41)</f>
        <v>8.1561614634029992E-7</v>
      </c>
      <c r="AN41" s="5">
        <f>ABS(Sheet1!AN41-Sheet1!$AX41)</f>
        <v>8.2693069950177909E-7</v>
      </c>
      <c r="AO41" s="5">
        <f>ABS(Sheet1!AO41-Sheet1!$AX41)</f>
        <v>7.3867646703227756E-7</v>
      </c>
      <c r="AP41" s="5">
        <f>ABS(Sheet1!AP41-Sheet1!$AX41)</f>
        <v>7.6716123516344615E-7</v>
      </c>
      <c r="AQ41" s="5">
        <f>ABS(Sheet1!AQ41-Sheet1!$AX41)</f>
        <v>7.5297240388743492E-7</v>
      </c>
      <c r="AR41" s="5">
        <f>ABS(Sheet1!AR41-Sheet1!$AX41)</f>
        <v>7.5207314295312906E-7</v>
      </c>
      <c r="AS41" s="5">
        <f>ABS(Sheet1!AS41-Sheet1!$AX41)</f>
        <v>7.5433709878632718E-7</v>
      </c>
      <c r="AT41" s="5">
        <f>ABS(Sheet1!AT41-Sheet1!$AX41)</f>
        <v>7.5105094609969158E-7</v>
      </c>
      <c r="AU41" s="5">
        <f>ABS(Sheet1!AU41-Sheet1!$AX41)</f>
        <v>7.8534391071979098E-7</v>
      </c>
      <c r="AV41" s="5">
        <f>ABS(Sheet1!AV41-Sheet1!$AX41)</f>
        <v>8.1047507223598286E-7</v>
      </c>
      <c r="AW41" s="5">
        <f>ABS(Sheet1!AW41-Sheet1!$AX41)</f>
        <v>8.3364835723209288E-7</v>
      </c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</row>
    <row r="42" spans="1:157" x14ac:dyDescent="0.3">
      <c r="A42" s="1">
        <v>40664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5">
        <f>ABS(Sheet1!Z42-Sheet1!$AX42)</f>
        <v>9.9523332550049471E-7</v>
      </c>
      <c r="AA42" s="5">
        <f>ABS(Sheet1!AA42-Sheet1!$AX42)</f>
        <v>9.7915525429896491E-7</v>
      </c>
      <c r="AB42" s="5">
        <f>ABS(Sheet1!AB42-Sheet1!$AX42)</f>
        <v>1.4024044733361221E-6</v>
      </c>
      <c r="AC42" s="5">
        <f>ABS(Sheet1!AC42-Sheet1!$AX42)</f>
        <v>1.4732462789924567E-7</v>
      </c>
      <c r="AD42" s="5">
        <f>ABS(Sheet1!AD42-Sheet1!$AX42)</f>
        <v>3.4270545929050321E-8</v>
      </c>
      <c r="AE42" s="5">
        <f>ABS(Sheet1!AE42-Sheet1!$AX42)</f>
        <v>5.6514432813421382E-7</v>
      </c>
      <c r="AF42" s="5">
        <f>ABS(Sheet1!AF42-Sheet1!$AX42)</f>
        <v>8.9458455560247237E-7</v>
      </c>
      <c r="AG42" s="5">
        <f>ABS(Sheet1!AG42-Sheet1!$AX42)</f>
        <v>8.6240981513920406E-7</v>
      </c>
      <c r="AH42" s="5">
        <f>ABS(Sheet1!AH42-Sheet1!$AX42)</f>
        <v>1.0305622616004737E-6</v>
      </c>
      <c r="AI42" s="5">
        <f>ABS(Sheet1!AI42-Sheet1!$AX42)</f>
        <v>1.013062299235566E-6</v>
      </c>
      <c r="AJ42" s="5">
        <f>ABS(Sheet1!AJ42-Sheet1!$AX42)</f>
        <v>8.9926625424202166E-7</v>
      </c>
      <c r="AK42" s="5">
        <f>ABS(Sheet1!AK42-Sheet1!$AX42)</f>
        <v>8.9889955365426641E-7</v>
      </c>
      <c r="AL42" s="5">
        <f>ABS(Sheet1!AL42-Sheet1!$AX42)</f>
        <v>1.6593490392533434E-6</v>
      </c>
      <c r="AM42" s="5">
        <f>ABS(Sheet1!AM42-Sheet1!$AX42)</f>
        <v>1.6628024627687453E-6</v>
      </c>
      <c r="AN42" s="5">
        <f>ABS(Sheet1!AN42-Sheet1!$AX42)</f>
        <v>1.6664635333417327E-6</v>
      </c>
      <c r="AO42" s="5">
        <f>ABS(Sheet1!AO42-Sheet1!$AX42)</f>
        <v>1.5526636750841494E-6</v>
      </c>
      <c r="AP42" s="5">
        <f>ABS(Sheet1!AP42-Sheet1!$AX42)</f>
        <v>1.5792186131083352E-6</v>
      </c>
      <c r="AQ42" s="5">
        <f>ABS(Sheet1!AQ42-Sheet1!$AX42)</f>
        <v>1.5577445692425264E-6</v>
      </c>
      <c r="AR42" s="5">
        <f>ABS(Sheet1!AR42-Sheet1!$AX42)</f>
        <v>1.5575607152970951E-6</v>
      </c>
      <c r="AS42" s="5">
        <f>ABS(Sheet1!AS42-Sheet1!$AX42)</f>
        <v>1.5614920227079165E-6</v>
      </c>
      <c r="AT42" s="5">
        <f>ABS(Sheet1!AT42-Sheet1!$AX42)</f>
        <v>1.5658146504908741E-6</v>
      </c>
      <c r="AU42" s="5">
        <f>ABS(Sheet1!AU42-Sheet1!$AX42)</f>
        <v>1.5821872861835873E-6</v>
      </c>
      <c r="AV42" s="5">
        <f>ABS(Sheet1!AV42-Sheet1!$AX42)</f>
        <v>1.6257520430623581E-6</v>
      </c>
      <c r="AW42" s="5">
        <f>ABS(Sheet1!AW42-Sheet1!$AX42)</f>
        <v>1.6467923555476538E-6</v>
      </c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</row>
    <row r="43" spans="1:157" x14ac:dyDescent="0.3">
      <c r="A43" s="1">
        <v>40695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5">
        <f>ABS(Sheet1!Z43-Sheet1!$AX43)</f>
        <v>4.4801711816891725E-6</v>
      </c>
      <c r="AA43" s="5">
        <f>ABS(Sheet1!AA43-Sheet1!$AX43)</f>
        <v>4.4444851065825727E-6</v>
      </c>
      <c r="AB43" s="5">
        <f>ABS(Sheet1!AB43-Sheet1!$AX43)</f>
        <v>4.7978985671468355E-6</v>
      </c>
      <c r="AC43" s="5">
        <f>ABS(Sheet1!AC43-Sheet1!$AX43)</f>
        <v>3.4505619878898377E-6</v>
      </c>
      <c r="AD43" s="5">
        <f>ABS(Sheet1!AD43-Sheet1!$AX43)</f>
        <v>3.4820050821435427E-6</v>
      </c>
      <c r="AE43" s="5">
        <f>ABS(Sheet1!AE43-Sheet1!$AX43)</f>
        <v>3.0365543256986235E-6</v>
      </c>
      <c r="AF43" s="5">
        <f>ABS(Sheet1!AF43-Sheet1!$AX43)</f>
        <v>2.9042670445334535E-6</v>
      </c>
      <c r="AG43" s="5">
        <f>ABS(Sheet1!AG43-Sheet1!$AX43)</f>
        <v>2.9600887469607305E-6</v>
      </c>
      <c r="AH43" s="5">
        <f>ABS(Sheet1!AH43-Sheet1!$AX43)</f>
        <v>2.8243122064112589E-6</v>
      </c>
      <c r="AI43" s="5">
        <f>ABS(Sheet1!AI43-Sheet1!$AX43)</f>
        <v>2.8333012744879297E-6</v>
      </c>
      <c r="AJ43" s="5">
        <f>ABS(Sheet1!AJ43-Sheet1!$AX43)</f>
        <v>2.9698240983691504E-6</v>
      </c>
      <c r="AK43" s="5">
        <f>ABS(Sheet1!AK43-Sheet1!$AX43)</f>
        <v>2.9780060487667266E-6</v>
      </c>
      <c r="AL43" s="5">
        <f>ABS(Sheet1!AL43-Sheet1!$AX43)</f>
        <v>1.967512494180025E-6</v>
      </c>
      <c r="AM43" s="5">
        <f>ABS(Sheet1!AM43-Sheet1!$AX43)</f>
        <v>2.0670341215181405E-6</v>
      </c>
      <c r="AN43" s="5">
        <f>ABS(Sheet1!AN43-Sheet1!$AX43)</f>
        <v>2.0502148051474063E-6</v>
      </c>
      <c r="AO43" s="5">
        <f>ABS(Sheet1!AO43-Sheet1!$AX43)</f>
        <v>2.1558095077764163E-6</v>
      </c>
      <c r="AP43" s="5">
        <f>ABS(Sheet1!AP43-Sheet1!$AX43)</f>
        <v>2.1318102469855709E-6</v>
      </c>
      <c r="AQ43" s="5">
        <f>ABS(Sheet1!AQ43-Sheet1!$AX43)</f>
        <v>2.1667561962897116E-6</v>
      </c>
      <c r="AR43" s="5">
        <f>ABS(Sheet1!AR43-Sheet1!$AX43)</f>
        <v>2.1672010170514047E-6</v>
      </c>
      <c r="AS43" s="5">
        <f>ABS(Sheet1!AS43-Sheet1!$AX43)</f>
        <v>2.1815674046123205E-6</v>
      </c>
      <c r="AT43" s="5">
        <f>ABS(Sheet1!AT43-Sheet1!$AX43)</f>
        <v>2.1724105390506398E-6</v>
      </c>
      <c r="AU43" s="5">
        <f>ABS(Sheet1!AU43-Sheet1!$AX43)</f>
        <v>2.1897011068836315E-6</v>
      </c>
      <c r="AV43" s="5">
        <f>ABS(Sheet1!AV43-Sheet1!$AX43)</f>
        <v>2.1648319564946404E-6</v>
      </c>
      <c r="AW43" s="5">
        <f>ABS(Sheet1!AW43-Sheet1!$AX43)</f>
        <v>2.1470938290679199E-6</v>
      </c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</row>
    <row r="44" spans="1:157" x14ac:dyDescent="0.3">
      <c r="A44" s="1">
        <v>40725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5">
        <f>ABS(Sheet1!Z44-Sheet1!$AX44)</f>
        <v>1.2701050096258656E-6</v>
      </c>
      <c r="AA44" s="5">
        <f>ABS(Sheet1!AA44-Sheet1!$AX44)</f>
        <v>1.2370818422384461E-6</v>
      </c>
      <c r="AB44" s="5">
        <f>ABS(Sheet1!AB44-Sheet1!$AX44)</f>
        <v>1.5300351736202426E-6</v>
      </c>
      <c r="AC44" s="5">
        <f>ABS(Sheet1!AC44-Sheet1!$AX44)</f>
        <v>1.5195556173670398E-8</v>
      </c>
      <c r="AD44" s="5">
        <f>ABS(Sheet1!AD44-Sheet1!$AX44)</f>
        <v>4.2351803450838265E-7</v>
      </c>
      <c r="AE44" s="5">
        <f>ABS(Sheet1!AE44-Sheet1!$AX44)</f>
        <v>3.9900606611476756E-7</v>
      </c>
      <c r="AF44" s="5">
        <f>ABS(Sheet1!AF44-Sheet1!$AX44)</f>
        <v>2.3235433060673968E-7</v>
      </c>
      <c r="AG44" s="5">
        <f>ABS(Sheet1!AG44-Sheet1!$AX44)</f>
        <v>4.9250900799681813E-7</v>
      </c>
      <c r="AH44" s="5">
        <f>ABS(Sheet1!AH44-Sheet1!$AX44)</f>
        <v>3.2282131956529756E-7</v>
      </c>
      <c r="AI44" s="5">
        <f>ABS(Sheet1!AI44-Sheet1!$AX44)</f>
        <v>3.4082512479649839E-7</v>
      </c>
      <c r="AJ44" s="5">
        <f>ABS(Sheet1!AJ44-Sheet1!$AX44)</f>
        <v>4.1606839960003428E-7</v>
      </c>
      <c r="AK44" s="5">
        <f>ABS(Sheet1!AK44-Sheet1!$AX44)</f>
        <v>4.3200551525142145E-7</v>
      </c>
      <c r="AL44" s="5">
        <f>ABS(Sheet1!AL44-Sheet1!$AX44)</f>
        <v>1.2824387337899518E-6</v>
      </c>
      <c r="AM44" s="5">
        <f>ABS(Sheet1!AM44-Sheet1!$AX44)</f>
        <v>5.0278141629065852E-7</v>
      </c>
      <c r="AN44" s="5">
        <f>ABS(Sheet1!AN44-Sheet1!$AX44)</f>
        <v>5.1770230895729593E-7</v>
      </c>
      <c r="AO44" s="5">
        <f>ABS(Sheet1!AO44-Sheet1!$AX44)</f>
        <v>3.8051041088324982E-7</v>
      </c>
      <c r="AP44" s="5">
        <f>ABS(Sheet1!AP44-Sheet1!$AX44)</f>
        <v>4.1083620425533891E-7</v>
      </c>
      <c r="AQ44" s="5">
        <f>ABS(Sheet1!AQ44-Sheet1!$AX44)</f>
        <v>3.6612388421251591E-7</v>
      </c>
      <c r="AR44" s="5">
        <f>ABS(Sheet1!AR44-Sheet1!$AX44)</f>
        <v>3.5875435591880075E-7</v>
      </c>
      <c r="AS44" s="5">
        <f>ABS(Sheet1!AS44-Sheet1!$AX44)</f>
        <v>3.8377851728251379E-7</v>
      </c>
      <c r="AT44" s="5">
        <f>ABS(Sheet1!AT44-Sheet1!$AX44)</f>
        <v>3.8511850751787619E-7</v>
      </c>
      <c r="AU44" s="5">
        <f>ABS(Sheet1!AU44-Sheet1!$AX44)</f>
        <v>3.700897232382502E-7</v>
      </c>
      <c r="AV44" s="5">
        <f>ABS(Sheet1!AV44-Sheet1!$AX44)</f>
        <v>4.1257130979525052E-7</v>
      </c>
      <c r="AW44" s="5">
        <f>ABS(Sheet1!AW44-Sheet1!$AX44)</f>
        <v>4.2280481038355587E-7</v>
      </c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</row>
    <row r="45" spans="1:157" x14ac:dyDescent="0.3">
      <c r="A45" s="1">
        <v>40756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5">
        <f>ABS(Sheet1!Z45-Sheet1!$AX45)</f>
        <v>4.0789305959685781E-6</v>
      </c>
      <c r="AA45" s="5">
        <f>ABS(Sheet1!AA45-Sheet1!$AX45)</f>
        <v>4.2575374250421653E-6</v>
      </c>
      <c r="AB45" s="5">
        <f>ABS(Sheet1!AB45-Sheet1!$AX45)</f>
        <v>4.5258664042344806E-6</v>
      </c>
      <c r="AC45" s="5">
        <f>ABS(Sheet1!AC45-Sheet1!$AX45)</f>
        <v>2.7578478110946144E-6</v>
      </c>
      <c r="AD45" s="5">
        <f>ABS(Sheet1!AD45-Sheet1!$AX45)</f>
        <v>3.5670960333337086E-6</v>
      </c>
      <c r="AE45" s="5">
        <f>ABS(Sheet1!AE45-Sheet1!$AX45)</f>
        <v>2.3554837636388248E-6</v>
      </c>
      <c r="AF45" s="5">
        <f>ABS(Sheet1!AF45-Sheet1!$AX45)</f>
        <v>3.0272812544063003E-6</v>
      </c>
      <c r="AG45" s="5">
        <f>ABS(Sheet1!AG45-Sheet1!$AX45)</f>
        <v>3.4643651162606197E-6</v>
      </c>
      <c r="AH45" s="5">
        <f>ABS(Sheet1!AH45-Sheet1!$AX45)</f>
        <v>5.7346601952102031E-7</v>
      </c>
      <c r="AI45" s="5">
        <f>ABS(Sheet1!AI45-Sheet1!$AX45)</f>
        <v>6.0660809301022863E-7</v>
      </c>
      <c r="AJ45" s="5">
        <f>ABS(Sheet1!AJ45-Sheet1!$AX45)</f>
        <v>7.5010508801064176E-7</v>
      </c>
      <c r="AK45" s="5">
        <f>ABS(Sheet1!AK45-Sheet1!$AX45)</f>
        <v>7.4265395006769205E-7</v>
      </c>
      <c r="AL45" s="5">
        <f>ABS(Sheet1!AL45-Sheet1!$AX45)</f>
        <v>7.1017772929743688E-7</v>
      </c>
      <c r="AM45" s="5">
        <f>ABS(Sheet1!AM45-Sheet1!$AX45)</f>
        <v>9.3051737572241646E-8</v>
      </c>
      <c r="AN45" s="5">
        <f>ABS(Sheet1!AN45-Sheet1!$AX45)</f>
        <v>8.4200492646584782E-8</v>
      </c>
      <c r="AO45" s="5">
        <f>ABS(Sheet1!AO45-Sheet1!$AX45)</f>
        <v>2.3953505825315857E-7</v>
      </c>
      <c r="AP45" s="5">
        <f>ABS(Sheet1!AP45-Sheet1!$AX45)</f>
        <v>2.023800992627766E-7</v>
      </c>
      <c r="AQ45" s="5">
        <f>ABS(Sheet1!AQ45-Sheet1!$AX45)</f>
        <v>2.2110286131470788E-7</v>
      </c>
      <c r="AR45" s="5">
        <f>ABS(Sheet1!AR45-Sheet1!$AX45)</f>
        <v>2.1842934869549922E-7</v>
      </c>
      <c r="AS45" s="5">
        <f>ABS(Sheet1!AS45-Sheet1!$AX45)</f>
        <v>2.2222987946885967E-7</v>
      </c>
      <c r="AT45" s="5">
        <f>ABS(Sheet1!AT45-Sheet1!$AX45)</f>
        <v>2.3126541645961842E-7</v>
      </c>
      <c r="AU45" s="5">
        <f>ABS(Sheet1!AU45-Sheet1!$AX45)</f>
        <v>2.1049840549282068E-7</v>
      </c>
      <c r="AV45" s="5">
        <f>ABS(Sheet1!AV45-Sheet1!$AX45)</f>
        <v>1.4312672911037202E-7</v>
      </c>
      <c r="AW45" s="5">
        <f>ABS(Sheet1!AW45-Sheet1!$AX45)</f>
        <v>1.0683816821140327E-7</v>
      </c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</row>
    <row r="46" spans="1:157" x14ac:dyDescent="0.3">
      <c r="A46" s="1">
        <v>40787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5">
        <f>ABS(Sheet1!Z46-Sheet1!$AX46)</f>
        <v>3.3830455358395521E-6</v>
      </c>
      <c r="AA46" s="5">
        <f>ABS(Sheet1!AA46-Sheet1!$AX46)</f>
        <v>3.3846589178524878E-6</v>
      </c>
      <c r="AB46" s="5">
        <f>ABS(Sheet1!AB46-Sheet1!$AX46)</f>
        <v>3.5952599892696882E-6</v>
      </c>
      <c r="AC46" s="5">
        <f>ABS(Sheet1!AC46-Sheet1!$AX46)</f>
        <v>1.981114919683819E-6</v>
      </c>
      <c r="AD46" s="5">
        <f>ABS(Sheet1!AD46-Sheet1!$AX46)</f>
        <v>2.7597543476764142E-6</v>
      </c>
      <c r="AE46" s="5">
        <f>ABS(Sheet1!AE46-Sheet1!$AX46)</f>
        <v>1.5787599326320339E-6</v>
      </c>
      <c r="AF46" s="5">
        <f>ABS(Sheet1!AF46-Sheet1!$AX46)</f>
        <v>2.2550920824531479E-6</v>
      </c>
      <c r="AG46" s="5">
        <f>ABS(Sheet1!AG46-Sheet1!$AX46)</f>
        <v>2.738633109317125E-6</v>
      </c>
      <c r="AH46" s="5">
        <f>ABS(Sheet1!AH46-Sheet1!$AX46)</f>
        <v>1.057576942306162E-6</v>
      </c>
      <c r="AI46" s="5">
        <f>ABS(Sheet1!AI46-Sheet1!$AX46)</f>
        <v>1.614524934076335E-6</v>
      </c>
      <c r="AJ46" s="5">
        <f>ABS(Sheet1!AJ46-Sheet1!$AX46)</f>
        <v>1.8096446025306537E-6</v>
      </c>
      <c r="AK46" s="5">
        <f>ABS(Sheet1!AK46-Sheet1!$AX46)</f>
        <v>1.823359551730209E-6</v>
      </c>
      <c r="AL46" s="5">
        <f>ABS(Sheet1!AL46-Sheet1!$AX46)</f>
        <v>3.1672613661558693E-7</v>
      </c>
      <c r="AM46" s="5">
        <f>ABS(Sheet1!AM46-Sheet1!$AX46)</f>
        <v>9.5246598719208098E-7</v>
      </c>
      <c r="AN46" s="5">
        <f>ABS(Sheet1!AN46-Sheet1!$AX46)</f>
        <v>9.532531180455723E-7</v>
      </c>
      <c r="AO46" s="5">
        <f>ABS(Sheet1!AO46-Sheet1!$AX46)</f>
        <v>1.0387681001105158E-6</v>
      </c>
      <c r="AP46" s="5">
        <f>ABS(Sheet1!AP46-Sheet1!$AX46)</f>
        <v>9.9724094657017477E-7</v>
      </c>
      <c r="AQ46" s="5">
        <f>ABS(Sheet1!AQ46-Sheet1!$AX46)</f>
        <v>1.0141357950334727E-6</v>
      </c>
      <c r="AR46" s="5">
        <f>ABS(Sheet1!AR46-Sheet1!$AX46)</f>
        <v>1.0191145663448904E-6</v>
      </c>
      <c r="AS46" s="5">
        <f>ABS(Sheet1!AS46-Sheet1!$AX46)</f>
        <v>1.0219571755998847E-6</v>
      </c>
      <c r="AT46" s="5">
        <f>ABS(Sheet1!AT46-Sheet1!$AX46)</f>
        <v>1.0062303726014546E-6</v>
      </c>
      <c r="AU46" s="5">
        <f>ABS(Sheet1!AU46-Sheet1!$AX46)</f>
        <v>9.6884493523452224E-7</v>
      </c>
      <c r="AV46" s="5">
        <f>ABS(Sheet1!AV46-Sheet1!$AX46)</f>
        <v>9.6839066255596291E-7</v>
      </c>
      <c r="AW46" s="5">
        <f>ABS(Sheet1!AW46-Sheet1!$AX46)</f>
        <v>9.5465877112573187E-7</v>
      </c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</row>
    <row r="47" spans="1:157" x14ac:dyDescent="0.3">
      <c r="A47" s="1">
        <v>40817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5">
        <f>ABS(Sheet1!Z47-Sheet1!$AX47)</f>
        <v>2.7613278131081739E-6</v>
      </c>
      <c r="AA47" s="5">
        <f>ABS(Sheet1!AA47-Sheet1!$AX47)</f>
        <v>2.8241685952522901E-6</v>
      </c>
      <c r="AB47" s="5">
        <f>ABS(Sheet1!AB47-Sheet1!$AX47)</f>
        <v>3.0071360568480832E-6</v>
      </c>
      <c r="AC47" s="5">
        <f>ABS(Sheet1!AC47-Sheet1!$AX47)</f>
        <v>1.3136788934270463E-6</v>
      </c>
      <c r="AD47" s="5">
        <f>ABS(Sheet1!AD47-Sheet1!$AX47)</f>
        <v>2.1766547085201497E-6</v>
      </c>
      <c r="AE47" s="5">
        <f>ABS(Sheet1!AE47-Sheet1!$AX47)</f>
        <v>9.1321879571905695E-7</v>
      </c>
      <c r="AF47" s="5">
        <f>ABS(Sheet1!AF47-Sheet1!$AX47)</f>
        <v>1.7347503586227408E-6</v>
      </c>
      <c r="AG47" s="5">
        <f>ABS(Sheet1!AG47-Sheet1!$AX47)</f>
        <v>2.1109740370129879E-6</v>
      </c>
      <c r="AH47" s="5">
        <f>ABS(Sheet1!AH47-Sheet1!$AX47)</f>
        <v>2.3085040128727774E-7</v>
      </c>
      <c r="AI47" s="5">
        <f>ABS(Sheet1!AI47-Sheet1!$AX47)</f>
        <v>5.6559913355379974E-7</v>
      </c>
      <c r="AJ47" s="5">
        <f>ABS(Sheet1!AJ47-Sheet1!$AX47)</f>
        <v>2.6566426094002146E-6</v>
      </c>
      <c r="AK47" s="5">
        <f>ABS(Sheet1!AK47-Sheet1!$AX47)</f>
        <v>2.6804390546644764E-6</v>
      </c>
      <c r="AL47" s="5">
        <f>ABS(Sheet1!AL47-Sheet1!$AX47)</f>
        <v>2.5132721790104779E-7</v>
      </c>
      <c r="AM47" s="5">
        <f>ABS(Sheet1!AM47-Sheet1!$AX47)</f>
        <v>1.7166095852905418E-6</v>
      </c>
      <c r="AN47" s="5">
        <f>ABS(Sheet1!AN47-Sheet1!$AX47)</f>
        <v>1.7161537409939602E-6</v>
      </c>
      <c r="AO47" s="5">
        <f>ABS(Sheet1!AO47-Sheet1!$AX47)</f>
        <v>1.8828510197054672E-6</v>
      </c>
      <c r="AP47" s="5">
        <f>ABS(Sheet1!AP47-Sheet1!$AX47)</f>
        <v>1.8519164605353528E-6</v>
      </c>
      <c r="AQ47" s="5">
        <f>ABS(Sheet1!AQ47-Sheet1!$AX47)</f>
        <v>1.9160852524089768E-6</v>
      </c>
      <c r="AR47" s="5">
        <f>ABS(Sheet1!AR47-Sheet1!$AX47)</f>
        <v>1.9290340185708697E-6</v>
      </c>
      <c r="AS47" s="5">
        <f>ABS(Sheet1!AS47-Sheet1!$AX47)</f>
        <v>1.8698178613333131E-6</v>
      </c>
      <c r="AT47" s="5">
        <f>ABS(Sheet1!AT47-Sheet1!$AX47)</f>
        <v>1.8706287462567842E-6</v>
      </c>
      <c r="AU47" s="5">
        <f>ABS(Sheet1!AU47-Sheet1!$AX47)</f>
        <v>1.9112559979909389E-6</v>
      </c>
      <c r="AV47" s="5">
        <f>ABS(Sheet1!AV47-Sheet1!$AX47)</f>
        <v>1.8480473553219512E-6</v>
      </c>
      <c r="AW47" s="5">
        <f>ABS(Sheet1!AW47-Sheet1!$AX47)</f>
        <v>1.8509804719652149E-6</v>
      </c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</row>
    <row r="48" spans="1:157" x14ac:dyDescent="0.3">
      <c r="A48" s="1">
        <v>40848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5">
        <f>ABS(Sheet1!Z48-Sheet1!$AX48)</f>
        <v>4.0831151794887982E-6</v>
      </c>
      <c r="AA48" s="5">
        <f>ABS(Sheet1!AA48-Sheet1!$AX48)</f>
        <v>4.1040133512608657E-6</v>
      </c>
      <c r="AB48" s="5">
        <f>ABS(Sheet1!AB48-Sheet1!$AX48)</f>
        <v>4.2548432515548834E-6</v>
      </c>
      <c r="AC48" s="5">
        <f>ABS(Sheet1!AC48-Sheet1!$AX48)</f>
        <v>2.6096189535960537E-6</v>
      </c>
      <c r="AD48" s="5">
        <f>ABS(Sheet1!AD48-Sheet1!$AX48)</f>
        <v>3.7394407345974173E-6</v>
      </c>
      <c r="AE48" s="5">
        <f>ABS(Sheet1!AE48-Sheet1!$AX48)</f>
        <v>2.2258560857489956E-6</v>
      </c>
      <c r="AF48" s="5">
        <f>ABS(Sheet1!AF48-Sheet1!$AX48)</f>
        <v>3.3294987824746409E-6</v>
      </c>
      <c r="AG48" s="5">
        <f>ABS(Sheet1!AG48-Sheet1!$AX48)</f>
        <v>3.6577714544633016E-6</v>
      </c>
      <c r="AH48" s="5">
        <f>ABS(Sheet1!AH48-Sheet1!$AX48)</f>
        <v>2.1471613884802961E-6</v>
      </c>
      <c r="AI48" s="5">
        <f>ABS(Sheet1!AI48-Sheet1!$AX48)</f>
        <v>2.5166536723523586E-6</v>
      </c>
      <c r="AJ48" s="5">
        <f>ABS(Sheet1!AJ48-Sheet1!$AX48)</f>
        <v>3.7554877076283251E-6</v>
      </c>
      <c r="AK48" s="5">
        <f>ABS(Sheet1!AK48-Sheet1!$AX48)</f>
        <v>3.6902137523927799E-6</v>
      </c>
      <c r="AL48" s="5">
        <f>ABS(Sheet1!AL48-Sheet1!$AX48)</f>
        <v>1.6052197928384052E-6</v>
      </c>
      <c r="AM48" s="5">
        <f>ABS(Sheet1!AM48-Sheet1!$AX48)</f>
        <v>2.9797197109304599E-6</v>
      </c>
      <c r="AN48" s="5">
        <f>ABS(Sheet1!AN48-Sheet1!$AX48)</f>
        <v>2.983498449131967E-6</v>
      </c>
      <c r="AO48" s="5">
        <f>ABS(Sheet1!AO48-Sheet1!$AX48)</f>
        <v>3.116794753801678E-6</v>
      </c>
      <c r="AP48" s="5">
        <f>ABS(Sheet1!AP48-Sheet1!$AX48)</f>
        <v>3.0786602948207258E-6</v>
      </c>
      <c r="AQ48" s="5">
        <f>ABS(Sheet1!AQ48-Sheet1!$AX48)</f>
        <v>3.1126127853808961E-6</v>
      </c>
      <c r="AR48" s="5">
        <f>ABS(Sheet1!AR48-Sheet1!$AX48)</f>
        <v>3.1215719364627211E-6</v>
      </c>
      <c r="AS48" s="5">
        <f>ABS(Sheet1!AS48-Sheet1!$AX48)</f>
        <v>3.0694344134605538E-6</v>
      </c>
      <c r="AT48" s="5">
        <f>ABS(Sheet1!AT48-Sheet1!$AX48)</f>
        <v>3.090862735651561E-6</v>
      </c>
      <c r="AU48" s="5">
        <f>ABS(Sheet1!AU48-Sheet1!$AX48)</f>
        <v>3.076130978931635E-6</v>
      </c>
      <c r="AV48" s="5">
        <f>ABS(Sheet1!AV48-Sheet1!$AX48)</f>
        <v>3.0209588171347125E-6</v>
      </c>
      <c r="AW48" s="5">
        <f>ABS(Sheet1!AW48-Sheet1!$AX48)</f>
        <v>3.0062644958459521E-6</v>
      </c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</row>
    <row r="49" spans="1:157" x14ac:dyDescent="0.3">
      <c r="A49" s="1">
        <v>40878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5">
        <f>ABS(Sheet1!Z49-Sheet1!$AX49)</f>
        <v>3.9943407958624666E-6</v>
      </c>
      <c r="AA49" s="5">
        <f>ABS(Sheet1!AA49-Sheet1!$AX49)</f>
        <v>4.0226195143531099E-6</v>
      </c>
      <c r="AB49" s="5">
        <f>ABS(Sheet1!AB49-Sheet1!$AX49)</f>
        <v>4.1500717927400938E-6</v>
      </c>
      <c r="AC49" s="5">
        <f>ABS(Sheet1!AC49-Sheet1!$AX49)</f>
        <v>2.509109630377353E-6</v>
      </c>
      <c r="AD49" s="5">
        <f>ABS(Sheet1!AD49-Sheet1!$AX49)</f>
        <v>3.5710476582413774E-6</v>
      </c>
      <c r="AE49" s="5">
        <f>ABS(Sheet1!AE49-Sheet1!$AX49)</f>
        <v>2.1325044093069043E-6</v>
      </c>
      <c r="AF49" s="5">
        <f>ABS(Sheet1!AF49-Sheet1!$AX49)</f>
        <v>3.3021755651307892E-6</v>
      </c>
      <c r="AG49" s="5">
        <f>ABS(Sheet1!AG49-Sheet1!$AX49)</f>
        <v>3.5792066216207876E-6</v>
      </c>
      <c r="AH49" s="5">
        <f>ABS(Sheet1!AH49-Sheet1!$AX49)</f>
        <v>2.156014471798486E-6</v>
      </c>
      <c r="AI49" s="5">
        <f>ABS(Sheet1!AI49-Sheet1!$AX49)</f>
        <v>2.4520280345035207E-6</v>
      </c>
      <c r="AJ49" s="5">
        <f>ABS(Sheet1!AJ49-Sheet1!$AX49)</f>
        <v>3.7965348909737805E-6</v>
      </c>
      <c r="AK49" s="5">
        <f>ABS(Sheet1!AK49-Sheet1!$AX49)</f>
        <v>3.7976563686399251E-6</v>
      </c>
      <c r="AL49" s="5">
        <f>ABS(Sheet1!AL49-Sheet1!$AX49)</f>
        <v>1.6381478819414949E-6</v>
      </c>
      <c r="AM49" s="5">
        <f>ABS(Sheet1!AM49-Sheet1!$AX49)</f>
        <v>2.6433348389395494E-6</v>
      </c>
      <c r="AN49" s="5">
        <f>ABS(Sheet1!AN49-Sheet1!$AX49)</f>
        <v>2.6451940698412512E-6</v>
      </c>
      <c r="AO49" s="5">
        <f>ABS(Sheet1!AO49-Sheet1!$AX49)</f>
        <v>2.7130786242584567E-6</v>
      </c>
      <c r="AP49" s="5">
        <f>ABS(Sheet1!AP49-Sheet1!$AX49)</f>
        <v>2.6845661526936994E-6</v>
      </c>
      <c r="AQ49" s="5">
        <f>ABS(Sheet1!AQ49-Sheet1!$AX49)</f>
        <v>2.6941556784934983E-6</v>
      </c>
      <c r="AR49" s="5">
        <f>ABS(Sheet1!AR49-Sheet1!$AX49)</f>
        <v>2.695783739196128E-6</v>
      </c>
      <c r="AS49" s="5">
        <f>ABS(Sheet1!AS49-Sheet1!$AX49)</f>
        <v>2.6816231418265541E-6</v>
      </c>
      <c r="AT49" s="5">
        <f>ABS(Sheet1!AT49-Sheet1!$AX49)</f>
        <v>2.6944747908902363E-6</v>
      </c>
      <c r="AU49" s="5">
        <f>ABS(Sheet1!AU49-Sheet1!$AX49)</f>
        <v>2.6585685996757667E-6</v>
      </c>
      <c r="AV49" s="5">
        <f>ABS(Sheet1!AV49-Sheet1!$AX49)</f>
        <v>2.6336321387163044E-6</v>
      </c>
      <c r="AW49" s="5">
        <f>ABS(Sheet1!AW49-Sheet1!$AX49)</f>
        <v>2.6122172246528243E-6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</row>
    <row r="50" spans="1:157" x14ac:dyDescent="0.3">
      <c r="A50" s="1">
        <v>40909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5">
        <f>ABS(Sheet1!AL50-Sheet1!$BJ50)</f>
        <v>1.13050860856783E-7</v>
      </c>
      <c r="AM50" s="5">
        <f>ABS(Sheet1!AM50-Sheet1!$BJ50)</f>
        <v>2.3121041501794146E-6</v>
      </c>
      <c r="AN50" s="5">
        <f>ABS(Sheet1!AN50-Sheet1!$BJ50)</f>
        <v>2.3196796596038007E-6</v>
      </c>
      <c r="AO50" s="5">
        <f>ABS(Sheet1!AO50-Sheet1!$BJ50)</f>
        <v>2.3918016926609308E-6</v>
      </c>
      <c r="AP50" s="5">
        <f>ABS(Sheet1!AP50-Sheet1!$BJ50)</f>
        <v>2.361477727928451E-6</v>
      </c>
      <c r="AQ50" s="5">
        <f>ABS(Sheet1!AQ50-Sheet1!$BJ50)</f>
        <v>2.3885949118258005E-6</v>
      </c>
      <c r="AR50" s="5">
        <f>ABS(Sheet1!AR50-Sheet1!$BJ50)</f>
        <v>2.3978793568405223E-6</v>
      </c>
      <c r="AS50" s="5">
        <f>ABS(Sheet1!AS50-Sheet1!$BJ50)</f>
        <v>2.3543867301501872E-6</v>
      </c>
      <c r="AT50" s="5">
        <f>ABS(Sheet1!AT50-Sheet1!$BJ50)</f>
        <v>2.3627745665906648E-6</v>
      </c>
      <c r="AU50" s="5">
        <f>ABS(Sheet1!AU50-Sheet1!$BJ50)</f>
        <v>2.3402215941479735E-6</v>
      </c>
      <c r="AV50" s="5">
        <f>ABS(Sheet1!AV50-Sheet1!$BJ50)</f>
        <v>2.3203694153126419E-6</v>
      </c>
      <c r="AW50" s="5">
        <f>ABS(Sheet1!AW50-Sheet1!$BJ50)</f>
        <v>2.3176523462464099E-6</v>
      </c>
      <c r="AX50" s="5">
        <f>ABS(Sheet1!AX50-Sheet1!$BJ50)</f>
        <v>1.0489369796433527E-6</v>
      </c>
      <c r="AY50" s="5">
        <f>ABS(Sheet1!AY50-Sheet1!$BJ50)</f>
        <v>1.036712203354358E-6</v>
      </c>
      <c r="AZ50" s="5">
        <f>ABS(Sheet1!AZ50-Sheet1!$BJ50)</f>
        <v>1.0969110429909909E-6</v>
      </c>
      <c r="BA50" s="5">
        <f>ABS(Sheet1!BA50-Sheet1!$BJ50)</f>
        <v>1.1139489027092844E-6</v>
      </c>
      <c r="BB50" s="5">
        <f>ABS(Sheet1!BB50-Sheet1!$BJ50)</f>
        <v>1.1296436665337036E-6</v>
      </c>
      <c r="BC50" s="5">
        <f>ABS(Sheet1!BC50-Sheet1!$BJ50)</f>
        <v>1.1084674237055595E-6</v>
      </c>
      <c r="BD50" s="5">
        <f>ABS(Sheet1!BD50-Sheet1!$BJ50)</f>
        <v>1.1398289876692245E-6</v>
      </c>
      <c r="BE50" s="5">
        <f>ABS(Sheet1!BE50-Sheet1!$BJ50)</f>
        <v>2.3782913783920191E-7</v>
      </c>
      <c r="BF50" s="5">
        <f>ABS(Sheet1!BF50-Sheet1!$BJ50)</f>
        <v>2.2520016622923925E-7</v>
      </c>
      <c r="BG50" s="5">
        <f>ABS(Sheet1!BG50-Sheet1!$BJ50)</f>
        <v>2.3160252208448314E-7</v>
      </c>
      <c r="BH50" s="5">
        <f>ABS(Sheet1!BH50-Sheet1!$BJ50)</f>
        <v>2.2947043727387402E-7</v>
      </c>
      <c r="BI50" s="5">
        <f>ABS(Sheet1!BI50-Sheet1!$BJ50)</f>
        <v>2.5567433448127672E-7</v>
      </c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</row>
    <row r="51" spans="1:157" x14ac:dyDescent="0.3">
      <c r="A51" s="1">
        <v>40940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5">
        <f>ABS(Sheet1!AL51-Sheet1!$BJ51)</f>
        <v>1.200100336225997E-7</v>
      </c>
      <c r="AM51" s="5">
        <f>ABS(Sheet1!AM51-Sheet1!$BJ51)</f>
        <v>2.0687897674543098E-6</v>
      </c>
      <c r="AN51" s="5">
        <f>ABS(Sheet1!AN51-Sheet1!$BJ51)</f>
        <v>1.8329779575423048E-6</v>
      </c>
      <c r="AO51" s="5">
        <f>ABS(Sheet1!AO51-Sheet1!$BJ51)</f>
        <v>1.9383966497736146E-6</v>
      </c>
      <c r="AP51" s="5">
        <f>ABS(Sheet1!AP51-Sheet1!$BJ51)</f>
        <v>1.9128480927361192E-6</v>
      </c>
      <c r="AQ51" s="5">
        <f>ABS(Sheet1!AQ51-Sheet1!$BJ51)</f>
        <v>1.9460083455026113E-6</v>
      </c>
      <c r="AR51" s="5">
        <f>ABS(Sheet1!AR51-Sheet1!$BJ51)</f>
        <v>1.9523750762990644E-6</v>
      </c>
      <c r="AS51" s="5">
        <f>ABS(Sheet1!AS51-Sheet1!$BJ51)</f>
        <v>1.9166966756628513E-6</v>
      </c>
      <c r="AT51" s="5">
        <f>ABS(Sheet1!AT51-Sheet1!$BJ51)</f>
        <v>1.9385186353543089E-6</v>
      </c>
      <c r="AU51" s="5">
        <f>ABS(Sheet1!AU51-Sheet1!$BJ51)</f>
        <v>1.9465824747495969E-6</v>
      </c>
      <c r="AV51" s="5">
        <f>ABS(Sheet1!AV51-Sheet1!$BJ51)</f>
        <v>1.8924703246193264E-6</v>
      </c>
      <c r="AW51" s="5">
        <f>ABS(Sheet1!AW51-Sheet1!$BJ51)</f>
        <v>1.8784173038213182E-6</v>
      </c>
      <c r="AX51" s="5">
        <f>ABS(Sheet1!AX51-Sheet1!$BJ51)</f>
        <v>8.8865220938844446E-7</v>
      </c>
      <c r="AY51" s="5">
        <f>ABS(Sheet1!AY51-Sheet1!$BJ51)</f>
        <v>8.7994153311684865E-7</v>
      </c>
      <c r="AZ51" s="5">
        <f>ABS(Sheet1!AZ51-Sheet1!$BJ51)</f>
        <v>9.5171421833842041E-7</v>
      </c>
      <c r="BA51" s="5">
        <f>ABS(Sheet1!BA51-Sheet1!$BJ51)</f>
        <v>9.8249833236062491E-7</v>
      </c>
      <c r="BB51" s="5">
        <f>ABS(Sheet1!BB51-Sheet1!$BJ51)</f>
        <v>1.0049265217173898E-6</v>
      </c>
      <c r="BC51" s="5">
        <f>ABS(Sheet1!BC51-Sheet1!$BJ51)</f>
        <v>9.8604120016277169E-7</v>
      </c>
      <c r="BD51" s="5">
        <f>ABS(Sheet1!BD51-Sheet1!$BJ51)</f>
        <v>1.0285490497008909E-6</v>
      </c>
      <c r="BE51" s="5">
        <f>ABS(Sheet1!BE51-Sheet1!$BJ51)</f>
        <v>4.5359398146791399E-7</v>
      </c>
      <c r="BF51" s="5">
        <f>ABS(Sheet1!BF51-Sheet1!$BJ51)</f>
        <v>4.4701834811387191E-7</v>
      </c>
      <c r="BG51" s="5">
        <f>ABS(Sheet1!BG51-Sheet1!$BJ51)</f>
        <v>4.6070565320663597E-7</v>
      </c>
      <c r="BH51" s="5">
        <f>ABS(Sheet1!BH51-Sheet1!$BJ51)</f>
        <v>4.7189527882254915E-7</v>
      </c>
      <c r="BI51" s="5">
        <f>ABS(Sheet1!BI51-Sheet1!$BJ51)</f>
        <v>5.1172821135862407E-7</v>
      </c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</row>
    <row r="52" spans="1:157" x14ac:dyDescent="0.3">
      <c r="A52" s="1">
        <v>40969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5">
        <f>ABS(Sheet1!AL52-Sheet1!$BJ52)</f>
        <v>4.7899812070792213E-7</v>
      </c>
      <c r="AM52" s="5">
        <f>ABS(Sheet1!AM52-Sheet1!$BJ52)</f>
        <v>1.6402311327279925E-6</v>
      </c>
      <c r="AN52" s="5">
        <f>ABS(Sheet1!AN52-Sheet1!$BJ52)</f>
        <v>1.5297082481732896E-6</v>
      </c>
      <c r="AO52" s="5">
        <f>ABS(Sheet1!AO52-Sheet1!$BJ52)</f>
        <v>3.237231597899634E-6</v>
      </c>
      <c r="AP52" s="5">
        <f>ABS(Sheet1!AP52-Sheet1!$BJ52)</f>
        <v>3.2010495426105387E-6</v>
      </c>
      <c r="AQ52" s="5">
        <f>ABS(Sheet1!AQ52-Sheet1!$BJ52)</f>
        <v>3.2240789831387769E-6</v>
      </c>
      <c r="AR52" s="5">
        <f>ABS(Sheet1!AR52-Sheet1!$BJ52)</f>
        <v>3.2392559720878056E-6</v>
      </c>
      <c r="AS52" s="5">
        <f>ABS(Sheet1!AS52-Sheet1!$BJ52)</f>
        <v>3.1788843621211071E-6</v>
      </c>
      <c r="AT52" s="5">
        <f>ABS(Sheet1!AT52-Sheet1!$BJ52)</f>
        <v>3.1977031651781533E-6</v>
      </c>
      <c r="AU52" s="5">
        <f>ABS(Sheet1!AU52-Sheet1!$BJ52)</f>
        <v>3.1624530524144398E-6</v>
      </c>
      <c r="AV52" s="5">
        <f>ABS(Sheet1!AV52-Sheet1!$BJ52)</f>
        <v>3.1512157359066281E-6</v>
      </c>
      <c r="AW52" s="5">
        <f>ABS(Sheet1!AW52-Sheet1!$BJ52)</f>
        <v>3.1519437418446591E-6</v>
      </c>
      <c r="AX52" s="5">
        <f>ABS(Sheet1!AX52-Sheet1!$BJ52)</f>
        <v>1.2545128722920245E-6</v>
      </c>
      <c r="AY52" s="5">
        <f>ABS(Sheet1!AY52-Sheet1!$BJ52)</f>
        <v>1.2384535648148167E-6</v>
      </c>
      <c r="AZ52" s="5">
        <f>ABS(Sheet1!AZ52-Sheet1!$BJ52)</f>
        <v>1.3452769979834374E-6</v>
      </c>
      <c r="BA52" s="5">
        <f>ABS(Sheet1!BA52-Sheet1!$BJ52)</f>
        <v>1.3883959697889987E-6</v>
      </c>
      <c r="BB52" s="5">
        <f>ABS(Sheet1!BB52-Sheet1!$BJ52)</f>
        <v>1.4168878719158591E-6</v>
      </c>
      <c r="BC52" s="5">
        <f>ABS(Sheet1!BC52-Sheet1!$BJ52)</f>
        <v>1.3930763953494598E-6</v>
      </c>
      <c r="BD52" s="5">
        <f>ABS(Sheet1!BD52-Sheet1!$BJ52)</f>
        <v>1.4452846291717372E-6</v>
      </c>
      <c r="BE52" s="5">
        <f>ABS(Sheet1!BE52-Sheet1!$BJ52)</f>
        <v>1.1337143638126082E-6</v>
      </c>
      <c r="BF52" s="5">
        <f>ABS(Sheet1!BF52-Sheet1!$BJ52)</f>
        <v>1.1609316281501291E-6</v>
      </c>
      <c r="BG52" s="5">
        <f>ABS(Sheet1!BG52-Sheet1!$BJ52)</f>
        <v>1.193885640576318E-6</v>
      </c>
      <c r="BH52" s="5">
        <f>ABS(Sheet1!BH52-Sheet1!$BJ52)</f>
        <v>1.2133448874781312E-6</v>
      </c>
      <c r="BI52" s="5">
        <f>ABS(Sheet1!BI52-Sheet1!$BJ52)</f>
        <v>1.1729066473052075E-6</v>
      </c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</row>
    <row r="53" spans="1:157" x14ac:dyDescent="0.3">
      <c r="A53" s="1">
        <v>41000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5">
        <f>ABS(Sheet1!AL53-Sheet1!$BJ53)</f>
        <v>2.2867099667702947E-7</v>
      </c>
      <c r="AM53" s="5">
        <f>ABS(Sheet1!AM53-Sheet1!$BJ53)</f>
        <v>1.6844747082995175E-6</v>
      </c>
      <c r="AN53" s="5">
        <f>ABS(Sheet1!AN53-Sheet1!$BJ53)</f>
        <v>1.5337492522099987E-6</v>
      </c>
      <c r="AO53" s="5">
        <f>ABS(Sheet1!AO53-Sheet1!$BJ53)</f>
        <v>2.647791031408206E-6</v>
      </c>
      <c r="AP53" s="5">
        <f>ABS(Sheet1!AP53-Sheet1!$BJ53)</f>
        <v>2.6836220648379354E-6</v>
      </c>
      <c r="AQ53" s="5">
        <f>ABS(Sheet1!AQ53-Sheet1!$BJ53)</f>
        <v>2.7059620249070921E-6</v>
      </c>
      <c r="AR53" s="5">
        <f>ABS(Sheet1!AR53-Sheet1!$BJ53)</f>
        <v>2.7071612089264635E-6</v>
      </c>
      <c r="AS53" s="5">
        <f>ABS(Sheet1!AS53-Sheet1!$BJ53)</f>
        <v>2.681957803695294E-6</v>
      </c>
      <c r="AT53" s="5">
        <f>ABS(Sheet1!AT53-Sheet1!$BJ53)</f>
        <v>2.7053381165635106E-6</v>
      </c>
      <c r="AU53" s="5">
        <f>ABS(Sheet1!AU53-Sheet1!$BJ53)</f>
        <v>2.727662177594776E-6</v>
      </c>
      <c r="AV53" s="5">
        <f>ABS(Sheet1!AV53-Sheet1!$BJ53)</f>
        <v>2.6803392353333207E-6</v>
      </c>
      <c r="AW53" s="5">
        <f>ABS(Sheet1!AW53-Sheet1!$BJ53)</f>
        <v>2.6672690438496176E-6</v>
      </c>
      <c r="AX53" s="5">
        <f>ABS(Sheet1!AX53-Sheet1!$BJ53)</f>
        <v>6.1002440315319331E-7</v>
      </c>
      <c r="AY53" s="5">
        <f>ABS(Sheet1!AY53-Sheet1!$BJ53)</f>
        <v>6.0374042483514646E-7</v>
      </c>
      <c r="AZ53" s="5">
        <f>ABS(Sheet1!AZ53-Sheet1!$BJ53)</f>
        <v>7.2004967936908126E-7</v>
      </c>
      <c r="BA53" s="5">
        <f>ABS(Sheet1!BA53-Sheet1!$BJ53)</f>
        <v>7.9907019326143109E-7</v>
      </c>
      <c r="BB53" s="5">
        <f>ABS(Sheet1!BB53-Sheet1!$BJ53)</f>
        <v>8.3505587837208727E-7</v>
      </c>
      <c r="BC53" s="5">
        <f>ABS(Sheet1!BC53-Sheet1!$BJ53)</f>
        <v>8.3676026382444653E-7</v>
      </c>
      <c r="BD53" s="5">
        <f>ABS(Sheet1!BD53-Sheet1!$BJ53)</f>
        <v>8.9950525300078342E-7</v>
      </c>
      <c r="BE53" s="5">
        <f>ABS(Sheet1!BE53-Sheet1!$BJ53)</f>
        <v>1.0007167744837038E-6</v>
      </c>
      <c r="BF53" s="5">
        <f>ABS(Sheet1!BF53-Sheet1!$BJ53)</f>
        <v>9.9557018558481611E-7</v>
      </c>
      <c r="BG53" s="5">
        <f>ABS(Sheet1!BG53-Sheet1!$BJ53)</f>
        <v>9.9220526744325419E-7</v>
      </c>
      <c r="BH53" s="5">
        <f>ABS(Sheet1!BH53-Sheet1!$BJ53)</f>
        <v>9.6390986953484234E-7</v>
      </c>
      <c r="BI53" s="5">
        <f>ABS(Sheet1!BI53-Sheet1!$BJ53)</f>
        <v>9.4893902781866977E-7</v>
      </c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</row>
    <row r="54" spans="1:157" x14ac:dyDescent="0.3">
      <c r="A54" s="1">
        <v>41030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5">
        <f>ABS(Sheet1!AL54-Sheet1!$BJ54)</f>
        <v>1.2214192884533807E-6</v>
      </c>
      <c r="AM54" s="5">
        <f>ABS(Sheet1!AM54-Sheet1!$BJ54)</f>
        <v>3.078830691901513E-6</v>
      </c>
      <c r="AN54" s="5">
        <f>ABS(Sheet1!AN54-Sheet1!$BJ54)</f>
        <v>2.9490450160000609E-6</v>
      </c>
      <c r="AO54" s="5">
        <f>ABS(Sheet1!AO54-Sheet1!$BJ54)</f>
        <v>4.1236407628297222E-6</v>
      </c>
      <c r="AP54" s="5">
        <f>ABS(Sheet1!AP54-Sheet1!$BJ54)</f>
        <v>4.0833171154978062E-6</v>
      </c>
      <c r="AQ54" s="5">
        <f>ABS(Sheet1!AQ54-Sheet1!$BJ54)</f>
        <v>4.5484675003442105E-6</v>
      </c>
      <c r="AR54" s="5">
        <f>ABS(Sheet1!AR54-Sheet1!$BJ54)</f>
        <v>4.5536791382375958E-6</v>
      </c>
      <c r="AS54" s="5">
        <f>ABS(Sheet1!AS54-Sheet1!$BJ54)</f>
        <v>4.5365975161637126E-6</v>
      </c>
      <c r="AT54" s="5">
        <f>ABS(Sheet1!AT54-Sheet1!$BJ54)</f>
        <v>4.5575636040718944E-6</v>
      </c>
      <c r="AU54" s="5">
        <f>ABS(Sheet1!AU54-Sheet1!$BJ54)</f>
        <v>4.526090624982352E-6</v>
      </c>
      <c r="AV54" s="5">
        <f>ABS(Sheet1!AV54-Sheet1!$BJ54)</f>
        <v>4.5312090438149912E-6</v>
      </c>
      <c r="AW54" s="5">
        <f>ABS(Sheet1!AW54-Sheet1!$BJ54)</f>
        <v>4.5216173764399586E-6</v>
      </c>
      <c r="AX54" s="5">
        <f>ABS(Sheet1!AX54-Sheet1!$BJ54)</f>
        <v>9.5656278463565839E-7</v>
      </c>
      <c r="AY54" s="5">
        <f>ABS(Sheet1!AY54-Sheet1!$BJ54)</f>
        <v>9.5547932346056491E-7</v>
      </c>
      <c r="AZ54" s="5">
        <f>ABS(Sheet1!AZ54-Sheet1!$BJ54)</f>
        <v>8.270492794302144E-7</v>
      </c>
      <c r="BA54" s="5">
        <f>ABS(Sheet1!BA54-Sheet1!$BJ54)</f>
        <v>7.3294108854891904E-7</v>
      </c>
      <c r="BB54" s="5">
        <f>ABS(Sheet1!BB54-Sheet1!$BJ54)</f>
        <v>6.8586341862111628E-7</v>
      </c>
      <c r="BC54" s="5">
        <f>ABS(Sheet1!BC54-Sheet1!$BJ54)</f>
        <v>6.858316308316102E-7</v>
      </c>
      <c r="BD54" s="5">
        <f>ABS(Sheet1!BD54-Sheet1!$BJ54)</f>
        <v>6.2087415614569402E-7</v>
      </c>
      <c r="BE54" s="5">
        <f>ABS(Sheet1!BE54-Sheet1!$BJ54)</f>
        <v>3.2661506149786889E-6</v>
      </c>
      <c r="BF54" s="5">
        <f>ABS(Sheet1!BF54-Sheet1!$BJ54)</f>
        <v>3.2704033613014225E-6</v>
      </c>
      <c r="BG54" s="5">
        <f>ABS(Sheet1!BG54-Sheet1!$BJ54)</f>
        <v>3.2908184698523251E-6</v>
      </c>
      <c r="BH54" s="5">
        <f>ABS(Sheet1!BH54-Sheet1!$BJ54)</f>
        <v>3.2893635108555365E-6</v>
      </c>
      <c r="BI54" s="5">
        <f>ABS(Sheet1!BI54-Sheet1!$BJ54)</f>
        <v>3.2612094001894538E-6</v>
      </c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</row>
    <row r="55" spans="1:157" x14ac:dyDescent="0.3">
      <c r="A55" s="1">
        <v>41061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5">
        <f>ABS(Sheet1!AL55-Sheet1!$BJ55)</f>
        <v>7.2757452722610195E-7</v>
      </c>
      <c r="AM55" s="5">
        <f>ABS(Sheet1!AM55-Sheet1!$BJ55)</f>
        <v>2.6304467508304148E-6</v>
      </c>
      <c r="AN55" s="5">
        <f>ABS(Sheet1!AN55-Sheet1!$BJ55)</f>
        <v>2.5070219526525947E-6</v>
      </c>
      <c r="AO55" s="5">
        <f>ABS(Sheet1!AO55-Sheet1!$BJ55)</f>
        <v>3.4716801754731559E-6</v>
      </c>
      <c r="AP55" s="5">
        <f>ABS(Sheet1!AP55-Sheet1!$BJ55)</f>
        <v>3.4616794642911458E-6</v>
      </c>
      <c r="AQ55" s="5">
        <f>ABS(Sheet1!AQ55-Sheet1!$BJ55)</f>
        <v>3.7771878095149911E-6</v>
      </c>
      <c r="AR55" s="5">
        <f>ABS(Sheet1!AR55-Sheet1!$BJ55)</f>
        <v>3.465249596023552E-6</v>
      </c>
      <c r="AS55" s="5">
        <f>ABS(Sheet1!AS55-Sheet1!$BJ55)</f>
        <v>3.4338198959800399E-6</v>
      </c>
      <c r="AT55" s="5">
        <f>ABS(Sheet1!AT55-Sheet1!$BJ55)</f>
        <v>3.4565565245976888E-6</v>
      </c>
      <c r="AU55" s="5">
        <f>ABS(Sheet1!AU55-Sheet1!$BJ55)</f>
        <v>3.4537721304712639E-6</v>
      </c>
      <c r="AV55" s="5">
        <f>ABS(Sheet1!AV55-Sheet1!$BJ55)</f>
        <v>3.4074980481901222E-6</v>
      </c>
      <c r="AW55" s="5">
        <f>ABS(Sheet1!AW55-Sheet1!$BJ55)</f>
        <v>3.3949540888619196E-6</v>
      </c>
      <c r="AX55" s="5">
        <f>ABS(Sheet1!AX55-Sheet1!$BJ55)</f>
        <v>4.0564686990558204E-7</v>
      </c>
      <c r="AY55" s="5">
        <f>ABS(Sheet1!AY55-Sheet1!$BJ55)</f>
        <v>4.1481894504304562E-7</v>
      </c>
      <c r="AZ55" s="5">
        <f>ABS(Sheet1!AZ55-Sheet1!$BJ55)</f>
        <v>2.6959084446249456E-7</v>
      </c>
      <c r="BA55" s="5">
        <f>ABS(Sheet1!BA55-Sheet1!$BJ55)</f>
        <v>1.7199721464959344E-7</v>
      </c>
      <c r="BB55" s="5">
        <f>ABS(Sheet1!BB55-Sheet1!$BJ55)</f>
        <v>1.3023131782622562E-7</v>
      </c>
      <c r="BC55" s="5">
        <f>ABS(Sheet1!BC55-Sheet1!$BJ55)</f>
        <v>1.2999312731091676E-7</v>
      </c>
      <c r="BD55" s="5">
        <f>ABS(Sheet1!BD55-Sheet1!$BJ55)</f>
        <v>5.1561303560973386E-8</v>
      </c>
      <c r="BE55" s="5">
        <f>ABS(Sheet1!BE55-Sheet1!$BJ55)</f>
        <v>2.2375860393720722E-6</v>
      </c>
      <c r="BF55" s="5">
        <f>ABS(Sheet1!BF55-Sheet1!$BJ55)</f>
        <v>2.2244122978417867E-6</v>
      </c>
      <c r="BG55" s="5">
        <f>ABS(Sheet1!BG55-Sheet1!$BJ55)</f>
        <v>2.2279982763237917E-6</v>
      </c>
      <c r="BH55" s="5">
        <f>ABS(Sheet1!BH55-Sheet1!$BJ55)</f>
        <v>2.2009881354155726E-6</v>
      </c>
      <c r="BI55" s="5">
        <f>ABS(Sheet1!BI55-Sheet1!$BJ55)</f>
        <v>2.1819158303865353E-6</v>
      </c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</row>
    <row r="56" spans="1:157" x14ac:dyDescent="0.3">
      <c r="A56" s="1">
        <v>41091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5">
        <f>ABS(Sheet1!AL56-Sheet1!$BJ56)</f>
        <v>4.5689685566247288E-7</v>
      </c>
      <c r="AM56" s="5">
        <f>ABS(Sheet1!AM56-Sheet1!$BJ56)</f>
        <v>2.3621728049132981E-6</v>
      </c>
      <c r="AN56" s="5">
        <f>ABS(Sheet1!AN56-Sheet1!$BJ56)</f>
        <v>2.2673283472365296E-6</v>
      </c>
      <c r="AO56" s="5">
        <f>ABS(Sheet1!AO56-Sheet1!$BJ56)</f>
        <v>3.1718878880458357E-6</v>
      </c>
      <c r="AP56" s="5">
        <f>ABS(Sheet1!AP56-Sheet1!$BJ56)</f>
        <v>3.1528594459828666E-6</v>
      </c>
      <c r="AQ56" s="5">
        <f>ABS(Sheet1!AQ56-Sheet1!$BJ56)</f>
        <v>3.4780821539598668E-6</v>
      </c>
      <c r="AR56" s="5">
        <f>ABS(Sheet1!AR56-Sheet1!$BJ56)</f>
        <v>3.3295703990545355E-6</v>
      </c>
      <c r="AS56" s="5">
        <f>ABS(Sheet1!AS56-Sheet1!$BJ56)</f>
        <v>1.5767936202199287E-6</v>
      </c>
      <c r="AT56" s="5">
        <f>ABS(Sheet1!AT56-Sheet1!$BJ56)</f>
        <v>1.5904503295832313E-6</v>
      </c>
      <c r="AU56" s="5">
        <f>ABS(Sheet1!AU56-Sheet1!$BJ56)</f>
        <v>1.5474169674535294E-6</v>
      </c>
      <c r="AV56" s="5">
        <f>ABS(Sheet1!AV56-Sheet1!$BJ56)</f>
        <v>1.5229776555009586E-6</v>
      </c>
      <c r="AW56" s="5">
        <f>ABS(Sheet1!AW56-Sheet1!$BJ56)</f>
        <v>1.4958615092407077E-6</v>
      </c>
      <c r="AX56" s="5">
        <f>ABS(Sheet1!AX56-Sheet1!$BJ56)</f>
        <v>4.0250019966941812E-8</v>
      </c>
      <c r="AY56" s="5">
        <f>ABS(Sheet1!AY56-Sheet1!$BJ56)</f>
        <v>2.6553000846100006E-8</v>
      </c>
      <c r="AZ56" s="5">
        <f>ABS(Sheet1!AZ56-Sheet1!$BJ56)</f>
        <v>1.5643214231878913E-7</v>
      </c>
      <c r="BA56" s="5">
        <f>ABS(Sheet1!BA56-Sheet1!$BJ56)</f>
        <v>2.4494243393879717E-7</v>
      </c>
      <c r="BB56" s="5">
        <f>ABS(Sheet1!BB56-Sheet1!$BJ56)</f>
        <v>2.7591895948951477E-7</v>
      </c>
      <c r="BC56" s="5">
        <f>ABS(Sheet1!BC56-Sheet1!$BJ56)</f>
        <v>2.8613211855095294E-7</v>
      </c>
      <c r="BD56" s="5">
        <f>ABS(Sheet1!BD56-Sheet1!$BJ56)</f>
        <v>3.6407070185909634E-7</v>
      </c>
      <c r="BE56" s="5">
        <f>ABS(Sheet1!BE56-Sheet1!$BJ56)</f>
        <v>5.4634739393578637E-7</v>
      </c>
      <c r="BF56" s="5">
        <f>ABS(Sheet1!BF56-Sheet1!$BJ56)</f>
        <v>5.0434123232324138E-7</v>
      </c>
      <c r="BG56" s="5">
        <f>ABS(Sheet1!BG56-Sheet1!$BJ56)</f>
        <v>4.7731778370765568E-7</v>
      </c>
      <c r="BH56" s="5">
        <f>ABS(Sheet1!BH56-Sheet1!$BJ56)</f>
        <v>4.2011222860134374E-7</v>
      </c>
      <c r="BI56" s="5">
        <f>ABS(Sheet1!BI56-Sheet1!$BJ56)</f>
        <v>3.9632423352440238E-7</v>
      </c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</row>
    <row r="57" spans="1:157" x14ac:dyDescent="0.3">
      <c r="A57" s="1">
        <v>41122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5">
        <f>ABS(Sheet1!AL57-Sheet1!$BJ57)</f>
        <v>2.2364806424250271E-7</v>
      </c>
      <c r="AM57" s="5">
        <f>ABS(Sheet1!AM57-Sheet1!$BJ57)</f>
        <v>1.4363892094778567E-6</v>
      </c>
      <c r="AN57" s="5">
        <f>ABS(Sheet1!AN57-Sheet1!$BJ57)</f>
        <v>1.3359722244437941E-6</v>
      </c>
      <c r="AO57" s="5">
        <f>ABS(Sheet1!AO57-Sheet1!$BJ57)</f>
        <v>2.1227798688854167E-6</v>
      </c>
      <c r="AP57" s="5">
        <f>ABS(Sheet1!AP57-Sheet1!$BJ57)</f>
        <v>2.1111428584430053E-6</v>
      </c>
      <c r="AQ57" s="5">
        <f>ABS(Sheet1!AQ57-Sheet1!$BJ57)</f>
        <v>2.3846127178155812E-6</v>
      </c>
      <c r="AR57" s="5">
        <f>ABS(Sheet1!AR57-Sheet1!$BJ57)</f>
        <v>2.1981720783705432E-6</v>
      </c>
      <c r="AS57" s="5">
        <f>ABS(Sheet1!AS57-Sheet1!$BJ57)</f>
        <v>1.1122116708855504E-6</v>
      </c>
      <c r="AT57" s="5">
        <f>ABS(Sheet1!AT57-Sheet1!$BJ57)</f>
        <v>1.3754383478349516E-6</v>
      </c>
      <c r="AU57" s="5">
        <f>ABS(Sheet1!AU57-Sheet1!$BJ57)</f>
        <v>1.359588442930347E-6</v>
      </c>
      <c r="AV57" s="5">
        <f>ABS(Sheet1!AV57-Sheet1!$BJ57)</f>
        <v>1.347565241616214E-6</v>
      </c>
      <c r="AW57" s="5">
        <f>ABS(Sheet1!AW57-Sheet1!$BJ57)</f>
        <v>1.3393245836855469E-6</v>
      </c>
      <c r="AX57" s="5">
        <f>ABS(Sheet1!AX57-Sheet1!$BJ57)</f>
        <v>7.3988220957177397E-7</v>
      </c>
      <c r="AY57" s="5">
        <f>ABS(Sheet1!AY57-Sheet1!$BJ57)</f>
        <v>7.366902233465778E-7</v>
      </c>
      <c r="AZ57" s="5">
        <f>ABS(Sheet1!AZ57-Sheet1!$BJ57)</f>
        <v>8.6195695458201062E-7</v>
      </c>
      <c r="BA57" s="5">
        <f>ABS(Sheet1!BA57-Sheet1!$BJ57)</f>
        <v>9.5285768591020926E-7</v>
      </c>
      <c r="BB57" s="5">
        <f>ABS(Sheet1!BB57-Sheet1!$BJ57)</f>
        <v>1.0068434497507234E-6</v>
      </c>
      <c r="BC57" s="5">
        <f>ABS(Sheet1!BC57-Sheet1!$BJ57)</f>
        <v>1.0015303868199766E-6</v>
      </c>
      <c r="BD57" s="5">
        <f>ABS(Sheet1!BD57-Sheet1!$BJ57)</f>
        <v>1.0735399280598098E-6</v>
      </c>
      <c r="BE57" s="5">
        <f>ABS(Sheet1!BE57-Sheet1!$BJ57)</f>
        <v>6.2690725376993753E-7</v>
      </c>
      <c r="BF57" s="5">
        <f>ABS(Sheet1!BF57-Sheet1!$BJ57)</f>
        <v>6.0626015765864077E-7</v>
      </c>
      <c r="BG57" s="5">
        <f>ABS(Sheet1!BG57-Sheet1!$BJ57)</f>
        <v>5.7122078713139413E-7</v>
      </c>
      <c r="BH57" s="5">
        <f>ABS(Sheet1!BH57-Sheet1!$BJ57)</f>
        <v>5.4534419160658782E-7</v>
      </c>
      <c r="BI57" s="5">
        <f>ABS(Sheet1!BI57-Sheet1!$BJ57)</f>
        <v>5.0469803582228707E-7</v>
      </c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</row>
    <row r="58" spans="1:157" x14ac:dyDescent="0.3">
      <c r="A58" s="1">
        <v>41153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5">
        <f>ABS(Sheet1!AL58-Sheet1!$BJ58)</f>
        <v>8.7651801548508371E-7</v>
      </c>
      <c r="AM58" s="5">
        <f>ABS(Sheet1!AM58-Sheet1!$BJ58)</f>
        <v>8.8888931435640443E-7</v>
      </c>
      <c r="AN58" s="5">
        <f>ABS(Sheet1!AN58-Sheet1!$BJ58)</f>
        <v>1.0096496076460393E-6</v>
      </c>
      <c r="AO58" s="5">
        <f>ABS(Sheet1!AO58-Sheet1!$BJ58)</f>
        <v>1.7269268322224642E-6</v>
      </c>
      <c r="AP58" s="5">
        <f>ABS(Sheet1!AP58-Sheet1!$BJ58)</f>
        <v>1.7147364186038562E-6</v>
      </c>
      <c r="AQ58" s="5">
        <f>ABS(Sheet1!AQ58-Sheet1!$BJ58)</f>
        <v>1.9570118861869556E-6</v>
      </c>
      <c r="AR58" s="5">
        <f>ABS(Sheet1!AR58-Sheet1!$BJ58)</f>
        <v>1.8243372738886761E-6</v>
      </c>
      <c r="AS58" s="5">
        <f>ABS(Sheet1!AS58-Sheet1!$BJ58)</f>
        <v>6.2059049490941615E-7</v>
      </c>
      <c r="AT58" s="5">
        <f>ABS(Sheet1!AT58-Sheet1!$BJ58)</f>
        <v>8.4413870823477245E-7</v>
      </c>
      <c r="AU58" s="5">
        <f>ABS(Sheet1!AU58-Sheet1!$BJ58)</f>
        <v>4.9807076369419461E-7</v>
      </c>
      <c r="AV58" s="5">
        <f>ABS(Sheet1!AV58-Sheet1!$BJ58)</f>
        <v>5.7219183661557E-7</v>
      </c>
      <c r="AW58" s="5">
        <f>ABS(Sheet1!AW58-Sheet1!$BJ58)</f>
        <v>5.9133223237704124E-7</v>
      </c>
      <c r="AX58" s="5">
        <f>ABS(Sheet1!AX58-Sheet1!$BJ58)</f>
        <v>1.7101981761061937E-6</v>
      </c>
      <c r="AY58" s="5">
        <f>ABS(Sheet1!AY58-Sheet1!$BJ58)</f>
        <v>1.6806350951242779E-6</v>
      </c>
      <c r="AZ58" s="5">
        <f>ABS(Sheet1!AZ58-Sheet1!$BJ58)</f>
        <v>1.8132452900063795E-6</v>
      </c>
      <c r="BA58" s="5">
        <f>ABS(Sheet1!BA58-Sheet1!$BJ58)</f>
        <v>1.8776111530536262E-6</v>
      </c>
      <c r="BB58" s="5">
        <f>ABS(Sheet1!BB58-Sheet1!$BJ58)</f>
        <v>1.9004409331879234E-6</v>
      </c>
      <c r="BC58" s="5">
        <f>ABS(Sheet1!BC58-Sheet1!$BJ58)</f>
        <v>1.8833046356725215E-6</v>
      </c>
      <c r="BD58" s="5">
        <f>ABS(Sheet1!BD58-Sheet1!$BJ58)</f>
        <v>1.9682164686604698E-6</v>
      </c>
      <c r="BE58" s="5">
        <f>ABS(Sheet1!BE58-Sheet1!$BJ58)</f>
        <v>1.4508650890422998E-6</v>
      </c>
      <c r="BF58" s="5">
        <f>ABS(Sheet1!BF58-Sheet1!$BJ58)</f>
        <v>1.4990991909909349E-6</v>
      </c>
      <c r="BG58" s="5">
        <f>ABS(Sheet1!BG58-Sheet1!$BJ58)</f>
        <v>1.5453225492013505E-6</v>
      </c>
      <c r="BH58" s="5">
        <f>ABS(Sheet1!BH58-Sheet1!$BJ58)</f>
        <v>1.6127257477436443E-6</v>
      </c>
      <c r="BI58" s="5">
        <f>ABS(Sheet1!BI58-Sheet1!$BJ58)</f>
        <v>1.6417435687458959E-6</v>
      </c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</row>
    <row r="59" spans="1:157" x14ac:dyDescent="0.3">
      <c r="A59" s="1">
        <v>41183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5">
        <f>ABS(Sheet1!AL59-Sheet1!$BJ59)</f>
        <v>1.6560853243551853E-6</v>
      </c>
      <c r="AM59" s="5">
        <f>ABS(Sheet1!AM59-Sheet1!$BJ59)</f>
        <v>3.3237210312305664E-6</v>
      </c>
      <c r="AN59" s="5">
        <f>ABS(Sheet1!AN59-Sheet1!$BJ59)</f>
        <v>3.2858887809861316E-6</v>
      </c>
      <c r="AO59" s="5">
        <f>ABS(Sheet1!AO59-Sheet1!$BJ59)</f>
        <v>3.9225523778662672E-6</v>
      </c>
      <c r="AP59" s="5">
        <f>ABS(Sheet1!AP59-Sheet1!$BJ59)</f>
        <v>3.9117267681653602E-6</v>
      </c>
      <c r="AQ59" s="5">
        <f>ABS(Sheet1!AQ59-Sheet1!$BJ59)</f>
        <v>4.1343048499966305E-6</v>
      </c>
      <c r="AR59" s="5">
        <f>ABS(Sheet1!AR59-Sheet1!$BJ59)</f>
        <v>4.0045493498029564E-6</v>
      </c>
      <c r="AS59" s="5">
        <f>ABS(Sheet1!AS59-Sheet1!$BJ59)</f>
        <v>3.0556550411116814E-6</v>
      </c>
      <c r="AT59" s="5">
        <f>ABS(Sheet1!AT59-Sheet1!$BJ59)</f>
        <v>3.2682214253333943E-6</v>
      </c>
      <c r="AU59" s="5">
        <f>ABS(Sheet1!AU59-Sheet1!$BJ59)</f>
        <v>2.473640079240236E-6</v>
      </c>
      <c r="AV59" s="5">
        <f>ABS(Sheet1!AV59-Sheet1!$BJ59)</f>
        <v>9.0319989811523665E-7</v>
      </c>
      <c r="AW59" s="5">
        <f>ABS(Sheet1!AW59-Sheet1!$BJ59)</f>
        <v>8.7652041080101716E-7</v>
      </c>
      <c r="AX59" s="5">
        <f>ABS(Sheet1!AX59-Sheet1!$BJ59)</f>
        <v>6.5640012177379942E-7</v>
      </c>
      <c r="AY59" s="5">
        <f>ABS(Sheet1!AY59-Sheet1!$BJ59)</f>
        <v>6.7231430330946286E-7</v>
      </c>
      <c r="AZ59" s="5">
        <f>ABS(Sheet1!AZ59-Sheet1!$BJ59)</f>
        <v>5.771827942060664E-7</v>
      </c>
      <c r="BA59" s="5">
        <f>ABS(Sheet1!BA59-Sheet1!$BJ59)</f>
        <v>5.1894406007090213E-7</v>
      </c>
      <c r="BB59" s="5">
        <f>ABS(Sheet1!BB59-Sheet1!$BJ59)</f>
        <v>4.8371219152729155E-7</v>
      </c>
      <c r="BC59" s="5">
        <f>ABS(Sheet1!BC59-Sheet1!$BJ59)</f>
        <v>4.9218482408366836E-7</v>
      </c>
      <c r="BD59" s="5">
        <f>ABS(Sheet1!BD59-Sheet1!$BJ59)</f>
        <v>4.2152643556931242E-7</v>
      </c>
      <c r="BE59" s="5">
        <f>ABS(Sheet1!BE59-Sheet1!$BJ59)</f>
        <v>1.8343287207200673E-7</v>
      </c>
      <c r="BF59" s="5">
        <f>ABS(Sheet1!BF59-Sheet1!$BJ59)</f>
        <v>1.2884210088935514E-7</v>
      </c>
      <c r="BG59" s="5">
        <f>ABS(Sheet1!BG59-Sheet1!$BJ59)</f>
        <v>4.3472915103751151E-8</v>
      </c>
      <c r="BH59" s="5">
        <f>ABS(Sheet1!BH59-Sheet1!$BJ59)</f>
        <v>2.873610716286161E-8</v>
      </c>
      <c r="BI59" s="5">
        <f>ABS(Sheet1!BI59-Sheet1!$BJ59)</f>
        <v>8.1359790834242552E-8</v>
      </c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</row>
    <row r="60" spans="1:157" x14ac:dyDescent="0.3">
      <c r="A60" s="1">
        <v>41214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5">
        <f>ABS(Sheet1!AL60-Sheet1!$BJ60)</f>
        <v>1.1008155678805568E-6</v>
      </c>
      <c r="AM60" s="5">
        <f>ABS(Sheet1!AM60-Sheet1!$BJ60)</f>
        <v>2.7667952486534216E-6</v>
      </c>
      <c r="AN60" s="5">
        <f>ABS(Sheet1!AN60-Sheet1!$BJ60)</f>
        <v>2.7987375863726104E-6</v>
      </c>
      <c r="AO60" s="5">
        <f>ABS(Sheet1!AO60-Sheet1!$BJ60)</f>
        <v>3.3734348977554522E-6</v>
      </c>
      <c r="AP60" s="5">
        <f>ABS(Sheet1!AP60-Sheet1!$BJ60)</f>
        <v>3.2518700171254271E-6</v>
      </c>
      <c r="AQ60" s="5">
        <f>ABS(Sheet1!AQ60-Sheet1!$BJ60)</f>
        <v>3.4514928333883753E-6</v>
      </c>
      <c r="AR60" s="5">
        <f>ABS(Sheet1!AR60-Sheet1!$BJ60)</f>
        <v>3.3403744800111334E-6</v>
      </c>
      <c r="AS60" s="5">
        <f>ABS(Sheet1!AS60-Sheet1!$BJ60)</f>
        <v>2.4522013472975075E-6</v>
      </c>
      <c r="AT60" s="5">
        <f>ABS(Sheet1!AT60-Sheet1!$BJ60)</f>
        <v>2.6320214601045178E-6</v>
      </c>
      <c r="AU60" s="5">
        <f>ABS(Sheet1!AU60-Sheet1!$BJ60)</f>
        <v>1.756643568820619E-6</v>
      </c>
      <c r="AV60" s="5">
        <f>ABS(Sheet1!AV60-Sheet1!$BJ60)</f>
        <v>7.3808832356120493E-7</v>
      </c>
      <c r="AW60" s="5">
        <f>ABS(Sheet1!AW60-Sheet1!$BJ60)</f>
        <v>2.8460358140307499E-7</v>
      </c>
      <c r="AX60" s="5">
        <f>ABS(Sheet1!AX60-Sheet1!$BJ60)</f>
        <v>2.2684588853200415E-8</v>
      </c>
      <c r="AY60" s="5">
        <f>ABS(Sheet1!AY60-Sheet1!$BJ60)</f>
        <v>4.2241026364262869E-8</v>
      </c>
      <c r="AZ60" s="5">
        <f>ABS(Sheet1!AZ60-Sheet1!$BJ60)</f>
        <v>3.6677429568804831E-8</v>
      </c>
      <c r="BA60" s="5">
        <f>ABS(Sheet1!BA60-Sheet1!$BJ60)</f>
        <v>7.3412841665144801E-8</v>
      </c>
      <c r="BB60" s="5">
        <f>ABS(Sheet1!BB60-Sheet1!$BJ60)</f>
        <v>1.0342678613526704E-7</v>
      </c>
      <c r="BC60" s="5">
        <f>ABS(Sheet1!BC60-Sheet1!$BJ60)</f>
        <v>7.5807808005557944E-8</v>
      </c>
      <c r="BD60" s="5">
        <f>ABS(Sheet1!BD60-Sheet1!$BJ60)</f>
        <v>1.3483515645967717E-7</v>
      </c>
      <c r="BE60" s="5">
        <f>ABS(Sheet1!BE60-Sheet1!$BJ60)</f>
        <v>3.0535376560944906E-7</v>
      </c>
      <c r="BF60" s="5">
        <f>ABS(Sheet1!BF60-Sheet1!$BJ60)</f>
        <v>3.5894311388073901E-7</v>
      </c>
      <c r="BG60" s="5">
        <f>ABS(Sheet1!BG60-Sheet1!$BJ60)</f>
        <v>4.4967421965785818E-7</v>
      </c>
      <c r="BH60" s="5">
        <f>ABS(Sheet1!BH60-Sheet1!$BJ60)</f>
        <v>5.2137170176727669E-7</v>
      </c>
      <c r="BI60" s="5">
        <f>ABS(Sheet1!BI60-Sheet1!$BJ60)</f>
        <v>5.6807854650259336E-7</v>
      </c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</row>
    <row r="61" spans="1:157" x14ac:dyDescent="0.3">
      <c r="A61" s="1">
        <v>41244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5">
        <f>ABS(Sheet1!AL61-Sheet1!$BJ61)</f>
        <v>6.5437826139728625E-7</v>
      </c>
      <c r="AM61" s="5">
        <f>ABS(Sheet1!AM61-Sheet1!$BJ61)</f>
        <v>9.6514515452070883E-7</v>
      </c>
      <c r="AN61" s="5">
        <f>ABS(Sheet1!AN61-Sheet1!$BJ61)</f>
        <v>9.6019458494658259E-7</v>
      </c>
      <c r="AO61" s="5">
        <f>ABS(Sheet1!AO61-Sheet1!$BJ61)</f>
        <v>1.4763004807470252E-6</v>
      </c>
      <c r="AP61" s="5">
        <f>ABS(Sheet1!AP61-Sheet1!$BJ61)</f>
        <v>1.444570492308662E-6</v>
      </c>
      <c r="AQ61" s="5">
        <f>ABS(Sheet1!AQ61-Sheet1!$BJ61)</f>
        <v>1.6867140924132701E-6</v>
      </c>
      <c r="AR61" s="5">
        <f>ABS(Sheet1!AR61-Sheet1!$BJ61)</f>
        <v>1.586980346678065E-6</v>
      </c>
      <c r="AS61" s="5">
        <f>ABS(Sheet1!AS61-Sheet1!$BJ61)</f>
        <v>8.1259415396962734E-7</v>
      </c>
      <c r="AT61" s="5">
        <f>ABS(Sheet1!AT61-Sheet1!$BJ61)</f>
        <v>9.7657977767201721E-7</v>
      </c>
      <c r="AU61" s="5">
        <f>ABS(Sheet1!AU61-Sheet1!$BJ61)</f>
        <v>2.6717221727443367E-7</v>
      </c>
      <c r="AV61" s="5">
        <f>ABS(Sheet1!AV61-Sheet1!$BJ61)</f>
        <v>8.3146857934836353E-7</v>
      </c>
      <c r="AW61" s="5">
        <f>ABS(Sheet1!AW61-Sheet1!$BJ61)</f>
        <v>1.1081907777548577E-6</v>
      </c>
      <c r="AX61" s="5">
        <f>ABS(Sheet1!AX61-Sheet1!$BJ61)</f>
        <v>1.9715392605436717E-6</v>
      </c>
      <c r="AY61" s="5">
        <f>ABS(Sheet1!AY61-Sheet1!$BJ61)</f>
        <v>1.9398010297945676E-6</v>
      </c>
      <c r="AZ61" s="5">
        <f>ABS(Sheet1!AZ61-Sheet1!$BJ61)</f>
        <v>2.0243624511325055E-6</v>
      </c>
      <c r="BA61" s="5">
        <f>ABS(Sheet1!BA61-Sheet1!$BJ61)</f>
        <v>2.0442275556584012E-6</v>
      </c>
      <c r="BB61" s="5">
        <f>ABS(Sheet1!BB61-Sheet1!$BJ61)</f>
        <v>2.067807674397624E-6</v>
      </c>
      <c r="BC61" s="5">
        <f>ABS(Sheet1!BC61-Sheet1!$BJ61)</f>
        <v>2.0218017874585731E-6</v>
      </c>
      <c r="BD61" s="5">
        <f>ABS(Sheet1!BD61-Sheet1!$BJ61)</f>
        <v>2.0864832742316546E-6</v>
      </c>
      <c r="BE61" s="5">
        <f>ABS(Sheet1!BE61-Sheet1!$BJ61)</f>
        <v>2.1432860739376029E-6</v>
      </c>
      <c r="BF61" s="5">
        <f>ABS(Sheet1!BF61-Sheet1!$BJ61)</f>
        <v>2.1886299671754778E-6</v>
      </c>
      <c r="BG61" s="5">
        <f>ABS(Sheet1!BG61-Sheet1!$BJ61)</f>
        <v>2.2730417592736446E-6</v>
      </c>
      <c r="BH61" s="5">
        <f>ABS(Sheet1!BH61-Sheet1!$BJ61)</f>
        <v>2.3377243338537725E-6</v>
      </c>
      <c r="BI61" s="5">
        <f>ABS(Sheet1!BI61-Sheet1!$BJ61)</f>
        <v>2.392977473063096E-6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</row>
    <row r="62" spans="1:157" x14ac:dyDescent="0.3">
      <c r="A62" s="1">
        <v>41275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5">
        <f>ABS(Sheet1!AX62-Sheet1!$BV62)</f>
        <v>7.3147025280262024E-7</v>
      </c>
      <c r="AY62" s="5">
        <f>ABS(Sheet1!AY62-Sheet1!$BV62)</f>
        <v>6.9622483602376615E-7</v>
      </c>
      <c r="AZ62" s="5">
        <f>ABS(Sheet1!AZ62-Sheet1!$BV62)</f>
        <v>7.6474357771622021E-7</v>
      </c>
      <c r="BA62" s="5">
        <f>ABS(Sheet1!BA62-Sheet1!$BV62)</f>
        <v>7.7540009507049288E-7</v>
      </c>
      <c r="BB62" s="5">
        <f>ABS(Sheet1!BB62-Sheet1!$BV62)</f>
        <v>7.9073465474535049E-7</v>
      </c>
      <c r="BC62" s="5">
        <f>ABS(Sheet1!BC62-Sheet1!$BV62)</f>
        <v>7.5211283318255109E-7</v>
      </c>
      <c r="BD62" s="5">
        <f>ABS(Sheet1!BD62-Sheet1!$BV62)</f>
        <v>8.1084572835040969E-7</v>
      </c>
      <c r="BE62" s="5">
        <f>ABS(Sheet1!BE62-Sheet1!$BV62)</f>
        <v>1.287627688817789E-6</v>
      </c>
      <c r="BF62" s="5">
        <f>ABS(Sheet1!BF62-Sheet1!$BV62)</f>
        <v>1.3462601646841824E-6</v>
      </c>
      <c r="BG62" s="5">
        <f>ABS(Sheet1!BG62-Sheet1!$BV62)</f>
        <v>1.4422586575521884E-6</v>
      </c>
      <c r="BH62" s="5">
        <f>ABS(Sheet1!BH62-Sheet1!$BV62)</f>
        <v>1.5262610389851345E-6</v>
      </c>
      <c r="BI62" s="5">
        <f>ABS(Sheet1!BI62-Sheet1!$BV62)</f>
        <v>1.5726402945931956E-6</v>
      </c>
      <c r="BJ62" s="5">
        <f>ABS(Sheet1!BJ62-Sheet1!$BV62)</f>
        <v>3.202079344367015E-8</v>
      </c>
      <c r="BK62" s="5">
        <f>ABS(Sheet1!BK62-Sheet1!$BV62)</f>
        <v>2.3930777865784097E-7</v>
      </c>
      <c r="BL62" s="5">
        <f>ABS(Sheet1!BL62-Sheet1!$BV62)</f>
        <v>2.5953525864080119E-7</v>
      </c>
      <c r="BM62" s="5">
        <f>ABS(Sheet1!BM62-Sheet1!$BV62)</f>
        <v>3.1230433627558134E-7</v>
      </c>
      <c r="BN62" s="5">
        <f>ABS(Sheet1!BN62-Sheet1!$BV62)</f>
        <v>1.1376542533017759E-7</v>
      </c>
      <c r="BO62" s="5">
        <f>ABS(Sheet1!BO62-Sheet1!$BV62)</f>
        <v>3.1420569377926068E-7</v>
      </c>
      <c r="BP62" s="5">
        <f>ABS(Sheet1!BP62-Sheet1!$BV62)</f>
        <v>3.1845109253198628E-7</v>
      </c>
      <c r="BQ62" s="5">
        <f>ABS(Sheet1!BQ62-Sheet1!$BV62)</f>
        <v>3.2779690672235908E-7</v>
      </c>
      <c r="BR62" s="5">
        <f>ABS(Sheet1!BR62-Sheet1!$BV62)</f>
        <v>3.2483882638734379E-7</v>
      </c>
      <c r="BS62" s="5">
        <f>ABS(Sheet1!BS62-Sheet1!$BV62)</f>
        <v>3.383722776240542E-7</v>
      </c>
      <c r="BT62" s="5">
        <f>ABS(Sheet1!BT62-Sheet1!$BV62)</f>
        <v>3.0675834640014139E-7</v>
      </c>
      <c r="BU62" s="5">
        <f>ABS(Sheet1!BU62-Sheet1!$BV62)</f>
        <v>3.1758203983866585E-7</v>
      </c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</row>
    <row r="63" spans="1:157" x14ac:dyDescent="0.3">
      <c r="A63" s="1">
        <v>41306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5">
        <f>ABS(Sheet1!AX63-Sheet1!$BV63)</f>
        <v>2.505339636552427E-7</v>
      </c>
      <c r="AY63" s="5">
        <f>ABS(Sheet1!AY63-Sheet1!$BV63)</f>
        <v>2.7824156060020006E-7</v>
      </c>
      <c r="AZ63" s="5">
        <f>ABS(Sheet1!AZ63-Sheet1!$BV63)</f>
        <v>5.0210628949912695E-7</v>
      </c>
      <c r="BA63" s="5">
        <f>ABS(Sheet1!BA63-Sheet1!$BV63)</f>
        <v>4.895746770187625E-7</v>
      </c>
      <c r="BB63" s="5">
        <f>ABS(Sheet1!BB63-Sheet1!$BV63)</f>
        <v>5.0411508715638532E-7</v>
      </c>
      <c r="BC63" s="5">
        <f>ABS(Sheet1!BC63-Sheet1!$BV63)</f>
        <v>4.4716830625162357E-7</v>
      </c>
      <c r="BD63" s="5">
        <f>ABS(Sheet1!BD63-Sheet1!$BV63)</f>
        <v>5.0341155913825211E-7</v>
      </c>
      <c r="BE63" s="5">
        <f>ABS(Sheet1!BE63-Sheet1!$BV63)</f>
        <v>2.2792541809700269E-6</v>
      </c>
      <c r="BF63" s="5">
        <f>ABS(Sheet1!BF63-Sheet1!$BV63)</f>
        <v>2.3398806243044171E-6</v>
      </c>
      <c r="BG63" s="5">
        <f>ABS(Sheet1!BG63-Sheet1!$BV63)</f>
        <v>2.4587884559809033E-6</v>
      </c>
      <c r="BH63" s="5">
        <f>ABS(Sheet1!BH63-Sheet1!$BV63)</f>
        <v>2.548961121716597E-6</v>
      </c>
      <c r="BI63" s="5">
        <f>ABS(Sheet1!BI63-Sheet1!$BV63)</f>
        <v>2.6382015558596599E-6</v>
      </c>
      <c r="BJ63" s="5">
        <f>ABS(Sheet1!BJ63-Sheet1!$BV63)</f>
        <v>6.3645856548098608E-7</v>
      </c>
      <c r="BK63" s="5">
        <f>ABS(Sheet1!BK63-Sheet1!$BV63)</f>
        <v>3.976257062570568E-7</v>
      </c>
      <c r="BL63" s="5">
        <f>ABS(Sheet1!BL63-Sheet1!$BV63)</f>
        <v>5.2855193640051322E-7</v>
      </c>
      <c r="BM63" s="5">
        <f>ABS(Sheet1!BM63-Sheet1!$BV63)</f>
        <v>6.3027613100787619E-7</v>
      </c>
      <c r="BN63" s="5">
        <f>ABS(Sheet1!BN63-Sheet1!$BV63)</f>
        <v>6.3927674050593349E-7</v>
      </c>
      <c r="BO63" s="5">
        <f>ABS(Sheet1!BO63-Sheet1!$BV63)</f>
        <v>6.4773635509851799E-7</v>
      </c>
      <c r="BP63" s="5">
        <f>ABS(Sheet1!BP63-Sheet1!$BV63)</f>
        <v>6.8417638817280452E-7</v>
      </c>
      <c r="BQ63" s="5">
        <f>ABS(Sheet1!BQ63-Sheet1!$BV63)</f>
        <v>7.0277450233786483E-7</v>
      </c>
      <c r="BR63" s="5">
        <f>ABS(Sheet1!BR63-Sheet1!$BV63)</f>
        <v>7.3753875230181404E-7</v>
      </c>
      <c r="BS63" s="5">
        <f>ABS(Sheet1!BS63-Sheet1!$BV63)</f>
        <v>7.539060304125141E-7</v>
      </c>
      <c r="BT63" s="5">
        <f>ABS(Sheet1!BT63-Sheet1!$BV63)</f>
        <v>7.2487915490793633E-7</v>
      </c>
      <c r="BU63" s="5">
        <f>ABS(Sheet1!BU63-Sheet1!$BV63)</f>
        <v>7.4355870439302846E-7</v>
      </c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</row>
    <row r="64" spans="1:157" x14ac:dyDescent="0.3">
      <c r="A64" s="1">
        <v>41334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5">
        <f>ABS(Sheet1!AX64-Sheet1!$BV64)</f>
        <v>2.4821887107363084E-7</v>
      </c>
      <c r="AY64" s="5">
        <f>ABS(Sheet1!AY64-Sheet1!$BV64)</f>
        <v>2.9135864839335723E-7</v>
      </c>
      <c r="AZ64" s="5">
        <f>ABS(Sheet1!AZ64-Sheet1!$BV64)</f>
        <v>4.5250400607316568E-7</v>
      </c>
      <c r="BA64" s="5">
        <f>ABS(Sheet1!BA64-Sheet1!$BV64)</f>
        <v>4.7195192502818236E-7</v>
      </c>
      <c r="BB64" s="5">
        <f>ABS(Sheet1!BB64-Sheet1!$BV64)</f>
        <v>4.6083250162961986E-7</v>
      </c>
      <c r="BC64" s="5">
        <f>ABS(Sheet1!BC64-Sheet1!$BV64)</f>
        <v>4.0505692412879196E-7</v>
      </c>
      <c r="BD64" s="5">
        <f>ABS(Sheet1!BD64-Sheet1!$BV64)</f>
        <v>4.4089524326828677E-7</v>
      </c>
      <c r="BE64" s="5">
        <f>ABS(Sheet1!BE64-Sheet1!$BV64)</f>
        <v>2.7414819880120391E-6</v>
      </c>
      <c r="BF64" s="5">
        <f>ABS(Sheet1!BF64-Sheet1!$BV64)</f>
        <v>2.8252475417752427E-6</v>
      </c>
      <c r="BG64" s="5">
        <f>ABS(Sheet1!BG64-Sheet1!$BV64)</f>
        <v>2.9649251061545577E-6</v>
      </c>
      <c r="BH64" s="5">
        <f>ABS(Sheet1!BH64-Sheet1!$BV64)</f>
        <v>3.0828219077662035E-6</v>
      </c>
      <c r="BI64" s="5">
        <f>ABS(Sheet1!BI64-Sheet1!$BV64)</f>
        <v>3.1515568014975589E-6</v>
      </c>
      <c r="BJ64" s="5">
        <f>ABS(Sheet1!BJ64-Sheet1!$BV64)</f>
        <v>6.9900338314659143E-7</v>
      </c>
      <c r="BK64" s="5">
        <f>ABS(Sheet1!BK64-Sheet1!$BV64)</f>
        <v>1.5189304699060477E-7</v>
      </c>
      <c r="BL64" s="5">
        <f>ABS(Sheet1!BL64-Sheet1!$BV64)</f>
        <v>3.8911078025741325E-7</v>
      </c>
      <c r="BM64" s="5">
        <f>ABS(Sheet1!BM64-Sheet1!$BV64)</f>
        <v>5.8608297050280388E-7</v>
      </c>
      <c r="BN64" s="5">
        <f>ABS(Sheet1!BN64-Sheet1!$BV64)</f>
        <v>8.3398396058712875E-7</v>
      </c>
      <c r="BO64" s="5">
        <f>ABS(Sheet1!BO64-Sheet1!$BV64)</f>
        <v>6.5323702472309296E-7</v>
      </c>
      <c r="BP64" s="5">
        <f>ABS(Sheet1!BP64-Sheet1!$BV64)</f>
        <v>7.036097086020367E-7</v>
      </c>
      <c r="BQ64" s="5">
        <f>ABS(Sheet1!BQ64-Sheet1!$BV64)</f>
        <v>8.0914281041358213E-7</v>
      </c>
      <c r="BR64" s="5">
        <f>ABS(Sheet1!BR64-Sheet1!$BV64)</f>
        <v>8.4212527139824168E-7</v>
      </c>
      <c r="BS64" s="5">
        <f>ABS(Sheet1!BS64-Sheet1!$BV64)</f>
        <v>8.4158617644310957E-7</v>
      </c>
      <c r="BT64" s="5">
        <f>ABS(Sheet1!BT64-Sheet1!$BV64)</f>
        <v>7.5920048461581405E-7</v>
      </c>
      <c r="BU64" s="5">
        <f>ABS(Sheet1!BU64-Sheet1!$BV64)</f>
        <v>8.0934952814855953E-7</v>
      </c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</row>
    <row r="65" spans="1:157" x14ac:dyDescent="0.3">
      <c r="A65" s="1">
        <v>41365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5">
        <f>ABS(Sheet1!AX65-Sheet1!$BV65)</f>
        <v>1.491290405073344E-6</v>
      </c>
      <c r="AY65" s="5">
        <f>ABS(Sheet1!AY65-Sheet1!$BV65)</f>
        <v>1.5249466536284901E-6</v>
      </c>
      <c r="AZ65" s="5">
        <f>ABS(Sheet1!AZ65-Sheet1!$BV65)</f>
        <v>7.6392719199145764E-7</v>
      </c>
      <c r="BA65" s="5">
        <f>ABS(Sheet1!BA65-Sheet1!$BV65)</f>
        <v>7.2790054918508732E-7</v>
      </c>
      <c r="BB65" s="5">
        <f>ABS(Sheet1!BB65-Sheet1!$BV65)</f>
        <v>4.6034442603124331E-7</v>
      </c>
      <c r="BC65" s="5">
        <f>ABS(Sheet1!BC65-Sheet1!$BV65)</f>
        <v>5.4713825873757839E-7</v>
      </c>
      <c r="BD65" s="5">
        <f>ABS(Sheet1!BD65-Sheet1!$BV65)</f>
        <v>5.2198357246753546E-7</v>
      </c>
      <c r="BE65" s="5">
        <f>ABS(Sheet1!BE65-Sheet1!$BV65)</f>
        <v>1.5354549017742437E-6</v>
      </c>
      <c r="BF65" s="5">
        <f>ABS(Sheet1!BF65-Sheet1!$BV65)</f>
        <v>1.5929662847954621E-6</v>
      </c>
      <c r="BG65" s="5">
        <f>ABS(Sheet1!BG65-Sheet1!$BV65)</f>
        <v>1.7406782117270371E-6</v>
      </c>
      <c r="BH65" s="5">
        <f>ABS(Sheet1!BH65-Sheet1!$BV65)</f>
        <v>1.8296838243937088E-6</v>
      </c>
      <c r="BI65" s="5">
        <f>ABS(Sheet1!BI65-Sheet1!$BV65)</f>
        <v>1.9281586840053169E-6</v>
      </c>
      <c r="BJ65" s="5">
        <f>ABS(Sheet1!BJ65-Sheet1!$BV65)</f>
        <v>1.6938275018535681E-6</v>
      </c>
      <c r="BK65" s="5">
        <f>ABS(Sheet1!BK65-Sheet1!$BV65)</f>
        <v>1.5494639788975607E-6</v>
      </c>
      <c r="BL65" s="5">
        <f>ABS(Sheet1!BL65-Sheet1!$BV65)</f>
        <v>1.8844931649868795E-6</v>
      </c>
      <c r="BM65" s="5">
        <f>ABS(Sheet1!BM65-Sheet1!$BV65)</f>
        <v>2.0123467698797927E-6</v>
      </c>
      <c r="BN65" s="5">
        <f>ABS(Sheet1!BN65-Sheet1!$BV65)</f>
        <v>1.8009064012081209E-6</v>
      </c>
      <c r="BO65" s="5">
        <f>ABS(Sheet1!BO65-Sheet1!$BV65)</f>
        <v>2.1021514718425299E-6</v>
      </c>
      <c r="BP65" s="5">
        <f>ABS(Sheet1!BP65-Sheet1!$BV65)</f>
        <v>2.1923954057461722E-6</v>
      </c>
      <c r="BQ65" s="5">
        <f>ABS(Sheet1!BQ65-Sheet1!$BV65)</f>
        <v>2.3520632400542393E-6</v>
      </c>
      <c r="BR65" s="5">
        <f>ABS(Sheet1!BR65-Sheet1!$BV65)</f>
        <v>2.4102103158800872E-6</v>
      </c>
      <c r="BS65" s="5">
        <f>ABS(Sheet1!BS65-Sheet1!$BV65)</f>
        <v>2.419317805621241E-6</v>
      </c>
      <c r="BT65" s="5">
        <f>ABS(Sheet1!BT65-Sheet1!$BV65)</f>
        <v>2.4123013530175352E-6</v>
      </c>
      <c r="BU65" s="5">
        <f>ABS(Sheet1!BU65-Sheet1!$BV65)</f>
        <v>2.4642365288563855E-6</v>
      </c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</row>
    <row r="66" spans="1:157" x14ac:dyDescent="0.3">
      <c r="A66" s="1">
        <v>41395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5">
        <f>ABS(Sheet1!AX66-Sheet1!$BV66)</f>
        <v>2.5669740378261365E-6</v>
      </c>
      <c r="AY66" s="5">
        <f>ABS(Sheet1!AY66-Sheet1!$BV66)</f>
        <v>2.6025678555807472E-6</v>
      </c>
      <c r="AZ66" s="5">
        <f>ABS(Sheet1!AZ66-Sheet1!$BV66)</f>
        <v>1.8384396749419809E-6</v>
      </c>
      <c r="BA66" s="5">
        <f>ABS(Sheet1!BA66-Sheet1!$BV66)</f>
        <v>1.8056081071765259E-6</v>
      </c>
      <c r="BB66" s="5">
        <f>ABS(Sheet1!BB66-Sheet1!$BV66)</f>
        <v>1.5593155342195682E-6</v>
      </c>
      <c r="BC66" s="5">
        <f>ABS(Sheet1!BC66-Sheet1!$BV66)</f>
        <v>2.022873585537112E-6</v>
      </c>
      <c r="BD66" s="5">
        <f>ABS(Sheet1!BD66-Sheet1!$BV66)</f>
        <v>2.0192338349933085E-6</v>
      </c>
      <c r="BE66" s="5">
        <f>ABS(Sheet1!BE66-Sheet1!$BV66)</f>
        <v>4.1647596416847295E-7</v>
      </c>
      <c r="BF66" s="5">
        <f>ABS(Sheet1!BF66-Sheet1!$BV66)</f>
        <v>4.9985658679556715E-7</v>
      </c>
      <c r="BG66" s="5">
        <f>ABS(Sheet1!BG66-Sheet1!$BV66)</f>
        <v>6.6399336409956193E-7</v>
      </c>
      <c r="BH66" s="5">
        <f>ABS(Sheet1!BH66-Sheet1!$BV66)</f>
        <v>7.923567111934255E-7</v>
      </c>
      <c r="BI66" s="5">
        <f>ABS(Sheet1!BI66-Sheet1!$BV66)</f>
        <v>8.5079417970794223E-7</v>
      </c>
      <c r="BJ66" s="5">
        <f>ABS(Sheet1!BJ66-Sheet1!$BV66)</f>
        <v>3.079308314824821E-6</v>
      </c>
      <c r="BK66" s="5">
        <f>ABS(Sheet1!BK66-Sheet1!$BV66)</f>
        <v>2.5752642776285167E-6</v>
      </c>
      <c r="BL66" s="5">
        <f>ABS(Sheet1!BL66-Sheet1!$BV66)</f>
        <v>2.9102684885056261E-6</v>
      </c>
      <c r="BM66" s="5">
        <f>ABS(Sheet1!BM66-Sheet1!$BV66)</f>
        <v>3.1899594179140007E-6</v>
      </c>
      <c r="BN66" s="5">
        <f>ABS(Sheet1!BN66-Sheet1!$BV66)</f>
        <v>3.2747906617363387E-6</v>
      </c>
      <c r="BO66" s="5">
        <f>ABS(Sheet1!BO66-Sheet1!$BV66)</f>
        <v>3.2677198661131415E-6</v>
      </c>
      <c r="BP66" s="5">
        <f>ABS(Sheet1!BP66-Sheet1!$BV66)</f>
        <v>3.3380520850538306E-6</v>
      </c>
      <c r="BQ66" s="5">
        <f>ABS(Sheet1!BQ66-Sheet1!$BV66)</f>
        <v>3.5013184592265821E-6</v>
      </c>
      <c r="BR66" s="5">
        <f>ABS(Sheet1!BR66-Sheet1!$BV66)</f>
        <v>3.5444374578291251E-6</v>
      </c>
      <c r="BS66" s="5">
        <f>ABS(Sheet1!BS66-Sheet1!$BV66)</f>
        <v>3.534863281398739E-6</v>
      </c>
      <c r="BT66" s="5">
        <f>ABS(Sheet1!BT66-Sheet1!$BV66)</f>
        <v>3.4674407577383946E-6</v>
      </c>
      <c r="BU66" s="5">
        <f>ABS(Sheet1!BU66-Sheet1!$BV66)</f>
        <v>3.5278770599567165E-6</v>
      </c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</row>
    <row r="67" spans="1:157" x14ac:dyDescent="0.3">
      <c r="A67" s="1">
        <v>41426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5">
        <f>ABS(Sheet1!AX67-Sheet1!$BV67)</f>
        <v>8.3618360741101688E-7</v>
      </c>
      <c r="AY67" s="5">
        <f>ABS(Sheet1!AY67-Sheet1!$BV67)</f>
        <v>7.6780555948649848E-7</v>
      </c>
      <c r="AZ67" s="5">
        <f>ABS(Sheet1!AZ67-Sheet1!$BV67)</f>
        <v>1.5581228379536804E-6</v>
      </c>
      <c r="BA67" s="5">
        <f>ABS(Sheet1!BA67-Sheet1!$BV67)</f>
        <v>1.5633022139228917E-6</v>
      </c>
      <c r="BB67" s="5">
        <f>ABS(Sheet1!BB67-Sheet1!$BV67)</f>
        <v>1.7860989606832144E-6</v>
      </c>
      <c r="BC67" s="5">
        <f>ABS(Sheet1!BC67-Sheet1!$BV67)</f>
        <v>1.348122128059264E-6</v>
      </c>
      <c r="BD67" s="5">
        <f>ABS(Sheet1!BD67-Sheet1!$BV67)</f>
        <v>1.9878499028785568E-6</v>
      </c>
      <c r="BE67" s="5">
        <f>ABS(Sheet1!BE67-Sheet1!$BV67)</f>
        <v>4.9055445640021254E-6</v>
      </c>
      <c r="BF67" s="5">
        <f>ABS(Sheet1!BF67-Sheet1!$BV67)</f>
        <v>4.9765480040360681E-6</v>
      </c>
      <c r="BG67" s="5">
        <f>ABS(Sheet1!BG67-Sheet1!$BV67)</f>
        <v>5.1122604999028254E-6</v>
      </c>
      <c r="BH67" s="5">
        <f>ABS(Sheet1!BH67-Sheet1!$BV67)</f>
        <v>5.220513935306158E-6</v>
      </c>
      <c r="BI67" s="5">
        <f>ABS(Sheet1!BI67-Sheet1!$BV67)</f>
        <v>5.3162364482955994E-6</v>
      </c>
      <c r="BJ67" s="5">
        <f>ABS(Sheet1!BJ67-Sheet1!$BV67)</f>
        <v>7.8982485196608352E-7</v>
      </c>
      <c r="BK67" s="5">
        <f>ABS(Sheet1!BK67-Sheet1!$BV67)</f>
        <v>1.6246134820282833E-6</v>
      </c>
      <c r="BL67" s="5">
        <f>ABS(Sheet1!BL67-Sheet1!$BV67)</f>
        <v>1.1336574795542978E-6</v>
      </c>
      <c r="BM67" s="5">
        <f>ABS(Sheet1!BM67-Sheet1!$BV67)</f>
        <v>9.0231210654242921E-7</v>
      </c>
      <c r="BN67" s="5">
        <f>ABS(Sheet1!BN67-Sheet1!$BV67)</f>
        <v>6.7806482198024803E-7</v>
      </c>
      <c r="BO67" s="5">
        <f>ABS(Sheet1!BO67-Sheet1!$BV67)</f>
        <v>7.3961739078608243E-7</v>
      </c>
      <c r="BP67" s="5">
        <f>ABS(Sheet1!BP67-Sheet1!$BV67)</f>
        <v>6.0296874024578576E-7</v>
      </c>
      <c r="BQ67" s="5">
        <f>ABS(Sheet1!BQ67-Sheet1!$BV67)</f>
        <v>3.1124687935984839E-7</v>
      </c>
      <c r="BR67" s="5">
        <f>ABS(Sheet1!BR67-Sheet1!$BV67)</f>
        <v>2.5232661459844178E-7</v>
      </c>
      <c r="BS67" s="5">
        <f>ABS(Sheet1!BS67-Sheet1!$BV67)</f>
        <v>2.7406677242367467E-7</v>
      </c>
      <c r="BT67" s="5">
        <f>ABS(Sheet1!BT67-Sheet1!$BV67)</f>
        <v>3.5997833836410551E-7</v>
      </c>
      <c r="BU67" s="5">
        <f>ABS(Sheet1!BU67-Sheet1!$BV67)</f>
        <v>2.6266617207034581E-7</v>
      </c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</row>
    <row r="68" spans="1:157" x14ac:dyDescent="0.3">
      <c r="A68" s="1">
        <v>41456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5">
        <f>ABS(Sheet1!AX68-Sheet1!$BV68)</f>
        <v>2.410683699573531E-7</v>
      </c>
      <c r="AY68" s="5">
        <f>ABS(Sheet1!AY68-Sheet1!$BV68)</f>
        <v>1.0104935006734171E-7</v>
      </c>
      <c r="AZ68" s="5">
        <f>ABS(Sheet1!AZ68-Sheet1!$BV68)</f>
        <v>9.3648935892684377E-7</v>
      </c>
      <c r="BA68" s="5">
        <f>ABS(Sheet1!BA68-Sheet1!$BV68)</f>
        <v>8.7723809192025899E-7</v>
      </c>
      <c r="BB68" s="5">
        <f>ABS(Sheet1!BB68-Sheet1!$BV68)</f>
        <v>1.0218614089053835E-6</v>
      </c>
      <c r="BC68" s="5">
        <f>ABS(Sheet1!BC68-Sheet1!$BV68)</f>
        <v>5.5690011173398771E-7</v>
      </c>
      <c r="BD68" s="5">
        <f>ABS(Sheet1!BD68-Sheet1!$BV68)</f>
        <v>1.1529267025029276E-6</v>
      </c>
      <c r="BE68" s="5">
        <f>ABS(Sheet1!BE68-Sheet1!$BV68)</f>
        <v>3.3850847355093626E-6</v>
      </c>
      <c r="BF68" s="5">
        <f>ABS(Sheet1!BF68-Sheet1!$BV68)</f>
        <v>3.4584727183589636E-6</v>
      </c>
      <c r="BG68" s="5">
        <f>ABS(Sheet1!BG68-Sheet1!$BV68)</f>
        <v>3.5566609021835538E-6</v>
      </c>
      <c r="BH68" s="5">
        <f>ABS(Sheet1!BH68-Sheet1!$BV68)</f>
        <v>3.6647920636730326E-6</v>
      </c>
      <c r="BI68" s="5">
        <f>ABS(Sheet1!BI68-Sheet1!$BV68)</f>
        <v>3.7310216364670646E-6</v>
      </c>
      <c r="BJ68" s="5">
        <f>ABS(Sheet1!BJ68-Sheet1!$BV68)</f>
        <v>7.5378520858512105E-8</v>
      </c>
      <c r="BK68" s="5">
        <f>ABS(Sheet1!BK68-Sheet1!$BV68)</f>
        <v>1.1905949565391068E-7</v>
      </c>
      <c r="BL68" s="5">
        <f>ABS(Sheet1!BL68-Sheet1!$BV68)</f>
        <v>3.8784749331567323E-7</v>
      </c>
      <c r="BM68" s="5">
        <f>ABS(Sheet1!BM68-Sheet1!$BV68)</f>
        <v>5.3872627201947417E-7</v>
      </c>
      <c r="BN68" s="5">
        <f>ABS(Sheet1!BN68-Sheet1!$BV68)</f>
        <v>1.4395950337776735E-7</v>
      </c>
      <c r="BO68" s="5">
        <f>ABS(Sheet1!BO68-Sheet1!$BV68)</f>
        <v>8.0437839800881006E-7</v>
      </c>
      <c r="BP68" s="5">
        <f>ABS(Sheet1!BP68-Sheet1!$BV68)</f>
        <v>9.4698853290944732E-7</v>
      </c>
      <c r="BQ68" s="5">
        <f>ABS(Sheet1!BQ68-Sheet1!$BV68)</f>
        <v>1.3565826826417659E-6</v>
      </c>
      <c r="BR68" s="5">
        <f>ABS(Sheet1!BR68-Sheet1!$BV68)</f>
        <v>1.3888449507316094E-6</v>
      </c>
      <c r="BS68" s="5">
        <f>ABS(Sheet1!BS68-Sheet1!$BV68)</f>
        <v>1.3318859230588016E-6</v>
      </c>
      <c r="BT68" s="5">
        <f>ABS(Sheet1!BT68-Sheet1!$BV68)</f>
        <v>1.1716450651136424E-6</v>
      </c>
      <c r="BU68" s="5">
        <f>ABS(Sheet1!BU68-Sheet1!$BV68)</f>
        <v>1.2965211237482484E-6</v>
      </c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</row>
    <row r="69" spans="1:157" x14ac:dyDescent="0.3">
      <c r="A69" s="1">
        <v>41487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5">
        <f>ABS(Sheet1!AX69-Sheet1!$BV69)</f>
        <v>1.9014655555672156E-6</v>
      </c>
      <c r="AY69" s="5">
        <f>ABS(Sheet1!AY69-Sheet1!$BV69)</f>
        <v>2.0229485811074128E-6</v>
      </c>
      <c r="AZ69" s="5">
        <f>ABS(Sheet1!AZ69-Sheet1!$BV69)</f>
        <v>1.18242609098883E-6</v>
      </c>
      <c r="BA69" s="5">
        <f>ABS(Sheet1!BA69-Sheet1!$BV69)</f>
        <v>1.2404807624048772E-6</v>
      </c>
      <c r="BB69" s="5">
        <f>ABS(Sheet1!BB69-Sheet1!$BV69)</f>
        <v>1.0856440282210496E-6</v>
      </c>
      <c r="BC69" s="5">
        <f>ABS(Sheet1!BC69-Sheet1!$BV69)</f>
        <v>1.5434566269415014E-6</v>
      </c>
      <c r="BD69" s="5">
        <f>ABS(Sheet1!BD69-Sheet1!$BV69)</f>
        <v>9.1281325561384338E-7</v>
      </c>
      <c r="BE69" s="5">
        <f>ABS(Sheet1!BE69-Sheet1!$BV69)</f>
        <v>1.2201697836765065E-6</v>
      </c>
      <c r="BF69" s="5">
        <f>ABS(Sheet1!BF69-Sheet1!$BV69)</f>
        <v>1.4303594409041053E-6</v>
      </c>
      <c r="BG69" s="5">
        <f>ABS(Sheet1!BG69-Sheet1!$BV69)</f>
        <v>1.5590825203755491E-6</v>
      </c>
      <c r="BH69" s="5">
        <f>ABS(Sheet1!BH69-Sheet1!$BV69)</f>
        <v>1.6667601207379767E-6</v>
      </c>
      <c r="BI69" s="5">
        <f>ABS(Sheet1!BI69-Sheet1!$BV69)</f>
        <v>1.7456027547433895E-6</v>
      </c>
      <c r="BJ69" s="5">
        <f>ABS(Sheet1!BJ69-Sheet1!$BV69)</f>
        <v>2.0490570049809767E-6</v>
      </c>
      <c r="BK69" s="5">
        <f>ABS(Sheet1!BK69-Sheet1!$BV69)</f>
        <v>1.6569289107775104E-6</v>
      </c>
      <c r="BL69" s="5">
        <f>ABS(Sheet1!BL69-Sheet1!$BV69)</f>
        <v>2.1384719195410044E-6</v>
      </c>
      <c r="BM69" s="5">
        <f>ABS(Sheet1!BM69-Sheet1!$BV69)</f>
        <v>2.3423829876078775E-6</v>
      </c>
      <c r="BN69" s="5">
        <f>ABS(Sheet1!BN69-Sheet1!$BV69)</f>
        <v>2.2102538021388623E-6</v>
      </c>
      <c r="BO69" s="5">
        <f>ABS(Sheet1!BO69-Sheet1!$BV69)</f>
        <v>2.5996341119134533E-6</v>
      </c>
      <c r="BP69" s="5">
        <f>ABS(Sheet1!BP69-Sheet1!$BV69)</f>
        <v>2.7458408104372236E-6</v>
      </c>
      <c r="BQ69" s="5">
        <f>ABS(Sheet1!BQ69-Sheet1!$BV69)</f>
        <v>3.1059180874430527E-6</v>
      </c>
      <c r="BR69" s="5">
        <f>ABS(Sheet1!BR69-Sheet1!$BV69)</f>
        <v>3.1393425137369044E-6</v>
      </c>
      <c r="BS69" s="5">
        <f>ABS(Sheet1!BS69-Sheet1!$BV69)</f>
        <v>3.1090757932949565E-6</v>
      </c>
      <c r="BT69" s="5">
        <f>ABS(Sheet1!BT69-Sheet1!$BV69)</f>
        <v>3.025851430828662E-6</v>
      </c>
      <c r="BU69" s="5">
        <f>ABS(Sheet1!BU69-Sheet1!$BV69)</f>
        <v>3.1297081898680765E-6</v>
      </c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</row>
    <row r="70" spans="1:157" x14ac:dyDescent="0.3">
      <c r="A70" s="1">
        <v>41518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5">
        <f>ABS(Sheet1!AX70-Sheet1!$BV70)</f>
        <v>1.9003500614234746E-6</v>
      </c>
      <c r="AY70" s="5">
        <f>ABS(Sheet1!AY70-Sheet1!$BV70)</f>
        <v>2.0276299135047929E-6</v>
      </c>
      <c r="AZ70" s="5">
        <f>ABS(Sheet1!AZ70-Sheet1!$BV70)</f>
        <v>1.1996393973948359E-6</v>
      </c>
      <c r="BA70" s="5">
        <f>ABS(Sheet1!BA70-Sheet1!$BV70)</f>
        <v>1.1958195308647317E-6</v>
      </c>
      <c r="BB70" s="5">
        <f>ABS(Sheet1!BB70-Sheet1!$BV70)</f>
        <v>9.5999109858655403E-7</v>
      </c>
      <c r="BC70" s="5">
        <f>ABS(Sheet1!BC70-Sheet1!$BV70)</f>
        <v>1.4140055130945487E-6</v>
      </c>
      <c r="BD70" s="5">
        <f>ABS(Sheet1!BD70-Sheet1!$BV70)</f>
        <v>8.0161979730358318E-7</v>
      </c>
      <c r="BE70" s="5">
        <f>ABS(Sheet1!BE70-Sheet1!$BV70)</f>
        <v>1.0892069759382153E-6</v>
      </c>
      <c r="BF70" s="5">
        <f>ABS(Sheet1!BF70-Sheet1!$BV70)</f>
        <v>1.2869887926980167E-6</v>
      </c>
      <c r="BG70" s="5">
        <f>ABS(Sheet1!BG70-Sheet1!$BV70)</f>
        <v>2.6167695630194901E-6</v>
      </c>
      <c r="BH70" s="5">
        <f>ABS(Sheet1!BH70-Sheet1!$BV70)</f>
        <v>2.7220759110410389E-6</v>
      </c>
      <c r="BI70" s="5">
        <f>ABS(Sheet1!BI70-Sheet1!$BV70)</f>
        <v>2.845031091131657E-6</v>
      </c>
      <c r="BJ70" s="5">
        <f>ABS(Sheet1!BJ70-Sheet1!$BV70)</f>
        <v>1.5962581624285207E-6</v>
      </c>
      <c r="BK70" s="5">
        <f>ABS(Sheet1!BK70-Sheet1!$BV70)</f>
        <v>5.1131563456476202E-7</v>
      </c>
      <c r="BL70" s="5">
        <f>ABS(Sheet1!BL70-Sheet1!$BV70)</f>
        <v>1.0839626147860722E-6</v>
      </c>
      <c r="BM70" s="5">
        <f>ABS(Sheet1!BM70-Sheet1!$BV70)</f>
        <v>1.4232051736822632E-6</v>
      </c>
      <c r="BN70" s="5">
        <f>ABS(Sheet1!BN70-Sheet1!$BV70)</f>
        <v>1.8141161248549779E-6</v>
      </c>
      <c r="BO70" s="5">
        <f>ABS(Sheet1!BO70-Sheet1!$BV70)</f>
        <v>1.58231792228639E-6</v>
      </c>
      <c r="BP70" s="5">
        <f>ABS(Sheet1!BP70-Sheet1!$BV70)</f>
        <v>1.7516654453408024E-6</v>
      </c>
      <c r="BQ70" s="5">
        <f>ABS(Sheet1!BQ70-Sheet1!$BV70)</f>
        <v>2.0680905118294644E-6</v>
      </c>
      <c r="BR70" s="5">
        <f>ABS(Sheet1!BR70-Sheet1!$BV70)</f>
        <v>2.1605934309794083E-6</v>
      </c>
      <c r="BS70" s="5">
        <f>ABS(Sheet1!BS70-Sheet1!$BV70)</f>
        <v>2.1549674637771916E-6</v>
      </c>
      <c r="BT70" s="5">
        <f>ABS(Sheet1!BT70-Sheet1!$BV70)</f>
        <v>2.1553040451414965E-6</v>
      </c>
      <c r="BU70" s="5">
        <f>ABS(Sheet1!BU70-Sheet1!$BV70)</f>
        <v>2.2502148046316291E-6</v>
      </c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</row>
    <row r="71" spans="1:157" x14ac:dyDescent="0.3">
      <c r="A71" s="1">
        <v>41548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5">
        <f>ABS(Sheet1!AX71-Sheet1!$BV71)</f>
        <v>2.552065378317457E-7</v>
      </c>
      <c r="AY71" s="5">
        <f>ABS(Sheet1!AY71-Sheet1!$BV71)</f>
        <v>3.8162291982734165E-7</v>
      </c>
      <c r="AZ71" s="5">
        <f>ABS(Sheet1!AZ71-Sheet1!$BV71)</f>
        <v>4.5840659110204927E-7</v>
      </c>
      <c r="BA71" s="5">
        <f>ABS(Sheet1!BA71-Sheet1!$BV71)</f>
        <v>4.5155550176840064E-7</v>
      </c>
      <c r="BB71" s="5">
        <f>ABS(Sheet1!BB71-Sheet1!$BV71)</f>
        <v>6.7813966624757081E-7</v>
      </c>
      <c r="BC71" s="5">
        <f>ABS(Sheet1!BC71-Sheet1!$BV71)</f>
        <v>2.0990205111496378E-7</v>
      </c>
      <c r="BD71" s="5">
        <f>ABS(Sheet1!BD71-Sheet1!$BV71)</f>
        <v>8.3210046476942952E-7</v>
      </c>
      <c r="BE71" s="5">
        <f>ABS(Sheet1!BE71-Sheet1!$BV71)</f>
        <v>2.352198724495766E-6</v>
      </c>
      <c r="BF71" s="5">
        <f>ABS(Sheet1!BF71-Sheet1!$BV71)</f>
        <v>2.5737954961727087E-6</v>
      </c>
      <c r="BG71" s="5">
        <f>ABS(Sheet1!BG71-Sheet1!$BV71)</f>
        <v>3.5343613490329579E-6</v>
      </c>
      <c r="BH71" s="5">
        <f>ABS(Sheet1!BH71-Sheet1!$BV71)</f>
        <v>4.527089633634156E-6</v>
      </c>
      <c r="BI71" s="5">
        <f>ABS(Sheet1!BI71-Sheet1!$BV71)</f>
        <v>4.6315943109148529E-6</v>
      </c>
      <c r="BJ71" s="5">
        <f>ABS(Sheet1!BJ71-Sheet1!$BV71)</f>
        <v>9.3065406459905099E-8</v>
      </c>
      <c r="BK71" s="5">
        <f>ABS(Sheet1!BK71-Sheet1!$BV71)</f>
        <v>1.0986132678259451E-6</v>
      </c>
      <c r="BL71" s="5">
        <f>ABS(Sheet1!BL71-Sheet1!$BV71)</f>
        <v>4.4224949858055846E-7</v>
      </c>
      <c r="BM71" s="5">
        <f>ABS(Sheet1!BM71-Sheet1!$BV71)</f>
        <v>5.9791948861951587E-8</v>
      </c>
      <c r="BN71" s="5">
        <f>ABS(Sheet1!BN71-Sheet1!$BV71)</f>
        <v>1.8102393165062732E-7</v>
      </c>
      <c r="BO71" s="5">
        <f>ABS(Sheet1!BO71-Sheet1!$BV71)</f>
        <v>1.0926463779213028E-7</v>
      </c>
      <c r="BP71" s="5">
        <f>ABS(Sheet1!BP71-Sheet1!$BV71)</f>
        <v>2.9326309589386188E-7</v>
      </c>
      <c r="BQ71" s="5">
        <f>ABS(Sheet1!BQ71-Sheet1!$BV71)</f>
        <v>7.0964472049361222E-7</v>
      </c>
      <c r="BR71" s="5">
        <f>ABS(Sheet1!BR71-Sheet1!$BV71)</f>
        <v>8.0449190869239307E-7</v>
      </c>
      <c r="BS71" s="5">
        <f>ABS(Sheet1!BS71-Sheet1!$BV71)</f>
        <v>7.6160502747678655E-7</v>
      </c>
      <c r="BT71" s="5">
        <f>ABS(Sheet1!BT71-Sheet1!$BV71)</f>
        <v>6.8077245462259519E-7</v>
      </c>
      <c r="BU71" s="5">
        <f>ABS(Sheet1!BU71-Sheet1!$BV71)</f>
        <v>8.107745752277872E-7</v>
      </c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</row>
    <row r="72" spans="1:157" x14ac:dyDescent="0.3">
      <c r="A72" s="1">
        <v>41579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5">
        <f>ABS(Sheet1!AX72-Sheet1!$BV72)</f>
        <v>1.5980472678523187E-7</v>
      </c>
      <c r="AY72" s="5">
        <f>ABS(Sheet1!AY72-Sheet1!$BV72)</f>
        <v>2.87236961624919E-7</v>
      </c>
      <c r="AZ72" s="5">
        <f>ABS(Sheet1!AZ72-Sheet1!$BV72)</f>
        <v>5.5720554760445821E-7</v>
      </c>
      <c r="BA72" s="5">
        <f>ABS(Sheet1!BA72-Sheet1!$BV72)</f>
        <v>5.537460833103053E-7</v>
      </c>
      <c r="BB72" s="5">
        <f>ABS(Sheet1!BB72-Sheet1!$BV72)</f>
        <v>8.4182703167720246E-7</v>
      </c>
      <c r="BC72" s="5">
        <f>ABS(Sheet1!BC72-Sheet1!$BV72)</f>
        <v>3.7553513506981766E-7</v>
      </c>
      <c r="BD72" s="5">
        <f>ABS(Sheet1!BD72-Sheet1!$BV72)</f>
        <v>9.9822875414815447E-7</v>
      </c>
      <c r="BE72" s="5">
        <f>ABS(Sheet1!BE72-Sheet1!$BV72)</f>
        <v>2.357721270749823E-6</v>
      </c>
      <c r="BF72" s="5">
        <f>ABS(Sheet1!BF72-Sheet1!$BV72)</f>
        <v>2.5556166704777861E-6</v>
      </c>
      <c r="BG72" s="5">
        <f>ABS(Sheet1!BG72-Sheet1!$BV72)</f>
        <v>3.6734038157430209E-6</v>
      </c>
      <c r="BH72" s="5">
        <f>ABS(Sheet1!BH72-Sheet1!$BV72)</f>
        <v>4.421963489437458E-6</v>
      </c>
      <c r="BI72" s="5">
        <f>ABS(Sheet1!BI72-Sheet1!$BV72)</f>
        <v>5.5826072987622243E-6</v>
      </c>
      <c r="BJ72" s="5">
        <f>ABS(Sheet1!BJ72-Sheet1!$BV72)</f>
        <v>7.1156546930217147E-7</v>
      </c>
      <c r="BK72" s="5">
        <f>ABS(Sheet1!BK72-Sheet1!$BV72)</f>
        <v>1.9560484973900939E-6</v>
      </c>
      <c r="BL72" s="5">
        <f>ABS(Sheet1!BL72-Sheet1!$BV72)</f>
        <v>1.224743945588205E-6</v>
      </c>
      <c r="BM72" s="5">
        <f>ABS(Sheet1!BM72-Sheet1!$BV72)</f>
        <v>8.2785803266407845E-7</v>
      </c>
      <c r="BN72" s="5">
        <f>ABS(Sheet1!BN72-Sheet1!$BV72)</f>
        <v>4.5327035481114352E-7</v>
      </c>
      <c r="BO72" s="5">
        <f>ABS(Sheet1!BO72-Sheet1!$BV72)</f>
        <v>6.7223681454863258E-7</v>
      </c>
      <c r="BP72" s="5">
        <f>ABS(Sheet1!BP72-Sheet1!$BV72)</f>
        <v>4.5221056144818903E-7</v>
      </c>
      <c r="BQ72" s="5">
        <f>ABS(Sheet1!BQ72-Sheet1!$BV72)</f>
        <v>3.3330420248749843E-8</v>
      </c>
      <c r="BR72" s="5">
        <f>ABS(Sheet1!BR72-Sheet1!$BV72)</f>
        <v>9.6270314140172017E-8</v>
      </c>
      <c r="BS72" s="5">
        <f>ABS(Sheet1!BS72-Sheet1!$BV72)</f>
        <v>8.3733082850729484E-8</v>
      </c>
      <c r="BT72" s="5">
        <f>ABS(Sheet1!BT72-Sheet1!$BV72)</f>
        <v>9.092916232344796E-8</v>
      </c>
      <c r="BU72" s="5">
        <f>ABS(Sheet1!BU72-Sheet1!$BV72)</f>
        <v>2.1533264679795874E-7</v>
      </c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</row>
    <row r="73" spans="1:157" x14ac:dyDescent="0.3">
      <c r="A73" s="1">
        <v>41609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5">
        <f>ABS(Sheet1!AX73-Sheet1!$BV73)</f>
        <v>1.6072457826529581E-7</v>
      </c>
      <c r="AY73" s="5">
        <f>ABS(Sheet1!AY73-Sheet1!$BV73)</f>
        <v>2.8859947921596078E-7</v>
      </c>
      <c r="AZ73" s="5">
        <f>ABS(Sheet1!AZ73-Sheet1!$BV73)</f>
        <v>5.6239384678528914E-7</v>
      </c>
      <c r="BA73" s="5">
        <f>ABS(Sheet1!BA73-Sheet1!$BV73)</f>
        <v>5.5785287312421042E-7</v>
      </c>
      <c r="BB73" s="5">
        <f>ABS(Sheet1!BB73-Sheet1!$BV73)</f>
        <v>8.3107701235484287E-7</v>
      </c>
      <c r="BC73" s="5">
        <f>ABS(Sheet1!BC73-Sheet1!$BV73)</f>
        <v>3.8034669891454166E-7</v>
      </c>
      <c r="BD73" s="5">
        <f>ABS(Sheet1!BD73-Sheet1!$BV73)</f>
        <v>1.0077529549787577E-6</v>
      </c>
      <c r="BE73" s="5">
        <f>ABS(Sheet1!BE73-Sheet1!$BV73)</f>
        <v>2.0604404285350837E-6</v>
      </c>
      <c r="BF73" s="5">
        <f>ABS(Sheet1!BF73-Sheet1!$BV73)</f>
        <v>2.2636791269380203E-6</v>
      </c>
      <c r="BG73" s="5">
        <f>ABS(Sheet1!BG73-Sheet1!$BV73)</f>
        <v>3.2671281060315856E-6</v>
      </c>
      <c r="BH73" s="5">
        <f>ABS(Sheet1!BH73-Sheet1!$BV73)</f>
        <v>4.1187778955963606E-6</v>
      </c>
      <c r="BI73" s="5">
        <f>ABS(Sheet1!BI73-Sheet1!$BV73)</f>
        <v>4.9489281381287994E-6</v>
      </c>
      <c r="BJ73" s="5">
        <f>ABS(Sheet1!BJ73-Sheet1!$BV73)</f>
        <v>4.422886834323431E-7</v>
      </c>
      <c r="BK73" s="5">
        <f>ABS(Sheet1!BK73-Sheet1!$BV73)</f>
        <v>5.0310835566800006E-7</v>
      </c>
      <c r="BL73" s="5">
        <f>ABS(Sheet1!BL73-Sheet1!$BV73)</f>
        <v>1.6584499840129386E-7</v>
      </c>
      <c r="BM73" s="5">
        <f>ABS(Sheet1!BM73-Sheet1!$BV73)</f>
        <v>4.6213110079083394E-7</v>
      </c>
      <c r="BN73" s="5">
        <f>ABS(Sheet1!BN73-Sheet1!$BV73)</f>
        <v>8.9836629811367106E-8</v>
      </c>
      <c r="BO73" s="5">
        <f>ABS(Sheet1!BO73-Sheet1!$BV73)</f>
        <v>6.0491751482869355E-7</v>
      </c>
      <c r="BP73" s="5">
        <f>ABS(Sheet1!BP73-Sheet1!$BV73)</f>
        <v>7.9643159386100587E-7</v>
      </c>
      <c r="BQ73" s="5">
        <f>ABS(Sheet1!BQ73-Sheet1!$BV73)</f>
        <v>1.2247133619184768E-6</v>
      </c>
      <c r="BR73" s="5">
        <f>ABS(Sheet1!BR73-Sheet1!$BV73)</f>
        <v>1.3449961588097945E-6</v>
      </c>
      <c r="BS73" s="5">
        <f>ABS(Sheet1!BS73-Sheet1!$BV73)</f>
        <v>1.3171290181225111E-6</v>
      </c>
      <c r="BT73" s="5">
        <f>ABS(Sheet1!BT73-Sheet1!$BV73)</f>
        <v>1.3039566038535991E-6</v>
      </c>
      <c r="BU73" s="5">
        <f>ABS(Sheet1!BU73-Sheet1!$BV73)</f>
        <v>1.4246097975966023E-6</v>
      </c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</row>
    <row r="74" spans="1:157" x14ac:dyDescent="0.3">
      <c r="A74" s="1">
        <v>41640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5">
        <f>ABS(Sheet1!BJ74-Sheet1!$CH74)</f>
        <v>2.6356327365616701E-6</v>
      </c>
      <c r="BK74" s="5">
        <f>ABS(Sheet1!BK74-Sheet1!$CH74)</f>
        <v>2.0193954388716861E-6</v>
      </c>
      <c r="BL74" s="5">
        <f>ABS(Sheet1!BL74-Sheet1!$CH74)</f>
        <v>2.6901562559908696E-6</v>
      </c>
      <c r="BM74" s="5">
        <f>ABS(Sheet1!BM74-Sheet1!$CH74)</f>
        <v>3.0568075157200419E-6</v>
      </c>
      <c r="BN74" s="5">
        <f>ABS(Sheet1!BN74-Sheet1!$CH74)</f>
        <v>2.8522897226889406E-6</v>
      </c>
      <c r="BO74" s="5">
        <f>ABS(Sheet1!BO74-Sheet1!$CH74)</f>
        <v>3.0643432776170387E-6</v>
      </c>
      <c r="BP74" s="5">
        <f>ABS(Sheet1!BP74-Sheet1!$CH74)</f>
        <v>3.0931843846470319E-6</v>
      </c>
      <c r="BQ74" s="5">
        <f>ABS(Sheet1!BQ74-Sheet1!$CH74)</f>
        <v>4.936979125896597E-6</v>
      </c>
      <c r="BR74" s="5">
        <f>ABS(Sheet1!BR74-Sheet1!$CH74)</f>
        <v>4.833048830773195E-6</v>
      </c>
      <c r="BS74" s="5">
        <f>ABS(Sheet1!BS74-Sheet1!$CH74)</f>
        <v>4.8945583395413094E-6</v>
      </c>
      <c r="BT74" s="5">
        <f>ABS(Sheet1!BT74-Sheet1!$CH74)</f>
        <v>5.0392358722513507E-6</v>
      </c>
      <c r="BU74" s="5">
        <f>ABS(Sheet1!BU74-Sheet1!$CH74)</f>
        <v>5.1511137599243884E-6</v>
      </c>
      <c r="BV74" s="5">
        <f>ABS(Sheet1!BV74-Sheet1!$CH74)</f>
        <v>3.9181880517977212E-6</v>
      </c>
      <c r="BW74" s="5">
        <f>ABS(Sheet1!BW74-Sheet1!$CH74)</f>
        <v>3.9647270032384746E-6</v>
      </c>
      <c r="BX74" s="5">
        <f>ABS(Sheet1!BX74-Sheet1!$CH74)</f>
        <v>3.9401768441334698E-6</v>
      </c>
      <c r="BY74" s="5">
        <f>ABS(Sheet1!BY74-Sheet1!$CH74)</f>
        <v>4.0574448362383219E-6</v>
      </c>
      <c r="BZ74" s="5">
        <f>ABS(Sheet1!BZ74-Sheet1!$CH74)</f>
        <v>4.0071414631345489E-6</v>
      </c>
      <c r="CA74" s="5">
        <f>ABS(Sheet1!CA74-Sheet1!$CH74)</f>
        <v>3.9261475822959995E-6</v>
      </c>
      <c r="CB74" s="5">
        <f>ABS(Sheet1!CB74-Sheet1!$CH74)</f>
        <v>2.7714232541740502E-6</v>
      </c>
      <c r="CC74" s="5">
        <f>ABS(Sheet1!CC74-Sheet1!$CH74)</f>
        <v>3.8467817725159317E-6</v>
      </c>
      <c r="CD74" s="5">
        <f>ABS(Sheet1!CD74-Sheet1!$CH74)</f>
        <v>3.7698209809897683E-6</v>
      </c>
      <c r="CE74" s="5">
        <f>ABS(Sheet1!CE74-Sheet1!$CH74)</f>
        <v>2.692228717328294E-6</v>
      </c>
      <c r="CF74" s="5">
        <f>ABS(Sheet1!CF74-Sheet1!$CH74)</f>
        <v>4.4337873272827355E-6</v>
      </c>
      <c r="CG74" s="5">
        <f>ABS(Sheet1!CG74-Sheet1!$CH74)</f>
        <v>4.2772409517915628E-6</v>
      </c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</row>
    <row r="75" spans="1:157" x14ac:dyDescent="0.3">
      <c r="A75" s="1">
        <v>41671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5">
        <f>ABS(Sheet1!BJ75-Sheet1!$CH75)</f>
        <v>6.626480882294902E-7</v>
      </c>
      <c r="BK75" s="5">
        <f>ABS(Sheet1!BK75-Sheet1!$CH75)</f>
        <v>6.6314694981046781E-7</v>
      </c>
      <c r="BL75" s="5">
        <f>ABS(Sheet1!BL75-Sheet1!$CH75)</f>
        <v>3.1868432228393512E-6</v>
      </c>
      <c r="BM75" s="5">
        <f>ABS(Sheet1!BM75-Sheet1!$CH75)</f>
        <v>1.7756930817043286E-6</v>
      </c>
      <c r="BN75" s="5">
        <f>ABS(Sheet1!BN75-Sheet1!$CH75)</f>
        <v>8.9963931555180833E-7</v>
      </c>
      <c r="BO75" s="5">
        <f>ABS(Sheet1!BO75-Sheet1!$CH75)</f>
        <v>1.8647407636371516E-6</v>
      </c>
      <c r="BP75" s="5">
        <f>ABS(Sheet1!BP75-Sheet1!$CH75)</f>
        <v>1.7265826905947258E-6</v>
      </c>
      <c r="BQ75" s="5">
        <f>ABS(Sheet1!BQ75-Sheet1!$CH75)</f>
        <v>3.5386786914151939E-6</v>
      </c>
      <c r="BR75" s="5">
        <f>ABS(Sheet1!BR75-Sheet1!$CH75)</f>
        <v>3.464765870468335E-6</v>
      </c>
      <c r="BS75" s="5">
        <f>ABS(Sheet1!BS75-Sheet1!$CH75)</f>
        <v>3.5396362920576049E-6</v>
      </c>
      <c r="BT75" s="5">
        <f>ABS(Sheet1!BT75-Sheet1!$CH75)</f>
        <v>3.6993450281756464E-6</v>
      </c>
      <c r="BU75" s="5">
        <f>ABS(Sheet1!BU75-Sheet1!$CH75)</f>
        <v>3.8219405996924225E-6</v>
      </c>
      <c r="BV75" s="5">
        <f>ABS(Sheet1!BV75-Sheet1!$CH75)</f>
        <v>2.4461081895315286E-6</v>
      </c>
      <c r="BW75" s="5">
        <f>ABS(Sheet1!BW75-Sheet1!$CH75)</f>
        <v>2.4353640170309479E-6</v>
      </c>
      <c r="BX75" s="5">
        <f>ABS(Sheet1!BX75-Sheet1!$CH75)</f>
        <v>2.3901971329869456E-6</v>
      </c>
      <c r="BY75" s="5">
        <f>ABS(Sheet1!BY75-Sheet1!$CH75)</f>
        <v>2.4404991677696834E-6</v>
      </c>
      <c r="BZ75" s="5">
        <f>ABS(Sheet1!BZ75-Sheet1!$CH75)</f>
        <v>2.3664883656952389E-6</v>
      </c>
      <c r="CA75" s="5">
        <f>ABS(Sheet1!CA75-Sheet1!$CH75)</f>
        <v>2.2624829512936007E-6</v>
      </c>
      <c r="CB75" s="5">
        <f>ABS(Sheet1!CB75-Sheet1!$CH75)</f>
        <v>8.958424206881771E-7</v>
      </c>
      <c r="CC75" s="5">
        <f>ABS(Sheet1!CC75-Sheet1!$CH75)</f>
        <v>2.1608868160207366E-6</v>
      </c>
      <c r="CD75" s="5">
        <f>ABS(Sheet1!CD75-Sheet1!$CH75)</f>
        <v>2.0601162771623276E-6</v>
      </c>
      <c r="CE75" s="5">
        <f>ABS(Sheet1!CE75-Sheet1!$CH75)</f>
        <v>7.3023514084425998E-7</v>
      </c>
      <c r="CF75" s="5">
        <f>ABS(Sheet1!CF75-Sheet1!$CH75)</f>
        <v>2.7226001362215259E-6</v>
      </c>
      <c r="CG75" s="5">
        <f>ABS(Sheet1!CG75-Sheet1!$CH75)</f>
        <v>2.5765262491488081E-6</v>
      </c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</row>
    <row r="76" spans="1:157" x14ac:dyDescent="0.3">
      <c r="A76" s="1">
        <v>41699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5">
        <f>ABS(Sheet1!BJ76-Sheet1!$CH76)</f>
        <v>7.9239571710281186E-7</v>
      </c>
      <c r="BK76" s="5">
        <f>ABS(Sheet1!BK76-Sheet1!$CH76)</f>
        <v>8.3888153046122495E-7</v>
      </c>
      <c r="BL76" s="5">
        <f>ABS(Sheet1!BL76-Sheet1!$CH76)</f>
        <v>2.5932962254136108E-6</v>
      </c>
      <c r="BM76" s="5">
        <f>ABS(Sheet1!BM76-Sheet1!$CH76)</f>
        <v>3.3856088486508332E-6</v>
      </c>
      <c r="BN76" s="5">
        <f>ABS(Sheet1!BN76-Sheet1!$CH76)</f>
        <v>1.0449746005795293E-6</v>
      </c>
      <c r="BO76" s="5">
        <f>ABS(Sheet1!BO76-Sheet1!$CH76)</f>
        <v>3.9060498064327203E-6</v>
      </c>
      <c r="BP76" s="5">
        <f>ABS(Sheet1!BP76-Sheet1!$CH76)</f>
        <v>3.3070195936248326E-6</v>
      </c>
      <c r="BQ76" s="5">
        <f>ABS(Sheet1!BQ76-Sheet1!$CH76)</f>
        <v>4.218543691556497E-6</v>
      </c>
      <c r="BR76" s="5">
        <f>ABS(Sheet1!BR76-Sheet1!$CH76)</f>
        <v>4.0795585575926878E-6</v>
      </c>
      <c r="BS76" s="5">
        <f>ABS(Sheet1!BS76-Sheet1!$CH76)</f>
        <v>4.194225767256975E-6</v>
      </c>
      <c r="BT76" s="5">
        <f>ABS(Sheet1!BT76-Sheet1!$CH76)</f>
        <v>4.3900239568400623E-6</v>
      </c>
      <c r="BU76" s="5">
        <f>ABS(Sheet1!BU76-Sheet1!$CH76)</f>
        <v>4.5290691786678298E-6</v>
      </c>
      <c r="BV76" s="5">
        <f>ABS(Sheet1!BV76-Sheet1!$CH76)</f>
        <v>3.3388682340090557E-6</v>
      </c>
      <c r="BW76" s="5">
        <f>ABS(Sheet1!BW76-Sheet1!$CH76)</f>
        <v>3.2937215570056705E-6</v>
      </c>
      <c r="BX76" s="5">
        <f>ABS(Sheet1!BX76-Sheet1!$CH76)</f>
        <v>3.2646853137340598E-6</v>
      </c>
      <c r="BY76" s="5">
        <f>ABS(Sheet1!BY76-Sheet1!$CH76)</f>
        <v>3.1895289709820131E-6</v>
      </c>
      <c r="BZ76" s="5">
        <f>ABS(Sheet1!BZ76-Sheet1!$CH76)</f>
        <v>3.1245680878551311E-6</v>
      </c>
      <c r="CA76" s="5">
        <f>ABS(Sheet1!CA76-Sheet1!$CH76)</f>
        <v>3.0138819087626719E-6</v>
      </c>
      <c r="CB76" s="5">
        <f>ABS(Sheet1!CB76-Sheet1!$CH76)</f>
        <v>1.1366244153755765E-6</v>
      </c>
      <c r="CC76" s="5">
        <f>ABS(Sheet1!CC76-Sheet1!$CH76)</f>
        <v>2.8706680000658977E-6</v>
      </c>
      <c r="CD76" s="5">
        <f>ABS(Sheet1!CD76-Sheet1!$CH76)</f>
        <v>2.7663161515086457E-6</v>
      </c>
      <c r="CE76" s="5">
        <f>ABS(Sheet1!CE76-Sheet1!$CH76)</f>
        <v>9.3438305299321965E-7</v>
      </c>
      <c r="CF76" s="5">
        <f>ABS(Sheet1!CF76-Sheet1!$CH76)</f>
        <v>3.2367263127277356E-6</v>
      </c>
      <c r="CG76" s="5">
        <f>ABS(Sheet1!CG76-Sheet1!$CH76)</f>
        <v>3.1070670175294002E-6</v>
      </c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</row>
    <row r="77" spans="1:157" x14ac:dyDescent="0.3">
      <c r="A77" s="1">
        <v>41730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5">
        <f>ABS(Sheet1!BJ77-Sheet1!$CH77)</f>
        <v>5.253036111496821E-7</v>
      </c>
      <c r="BK77" s="5">
        <f>ABS(Sheet1!BK77-Sheet1!$CH77)</f>
        <v>8.9684763207700167E-7</v>
      </c>
      <c r="BL77" s="5">
        <f>ABS(Sheet1!BL77-Sheet1!$CH77)</f>
        <v>2.8042537599778462E-6</v>
      </c>
      <c r="BM77" s="5">
        <f>ABS(Sheet1!BM77-Sheet1!$CH77)</f>
        <v>2.819489081016271E-6</v>
      </c>
      <c r="BN77" s="5">
        <f>ABS(Sheet1!BN77-Sheet1!$CH77)</f>
        <v>6.6078740984402349E-7</v>
      </c>
      <c r="BO77" s="5">
        <f>ABS(Sheet1!BO77-Sheet1!$CH77)</f>
        <v>2.337934226791296E-6</v>
      </c>
      <c r="BP77" s="5">
        <f>ABS(Sheet1!BP77-Sheet1!$CH77)</f>
        <v>1.977020016368603E-6</v>
      </c>
      <c r="BQ77" s="5">
        <f>ABS(Sheet1!BQ77-Sheet1!$CH77)</f>
        <v>3.5141830279757545E-6</v>
      </c>
      <c r="BR77" s="5">
        <f>ABS(Sheet1!BR77-Sheet1!$CH77)</f>
        <v>3.4582953059399421E-6</v>
      </c>
      <c r="BS77" s="5">
        <f>ABS(Sheet1!BS77-Sheet1!$CH77)</f>
        <v>3.5503781018441539E-6</v>
      </c>
      <c r="BT77" s="5">
        <f>ABS(Sheet1!BT77-Sheet1!$CH77)</f>
        <v>3.7349682647130966E-6</v>
      </c>
      <c r="BU77" s="5">
        <f>ABS(Sheet1!BU77-Sheet1!$CH77)</f>
        <v>3.8663165463173733E-6</v>
      </c>
      <c r="BV77" s="5">
        <f>ABS(Sheet1!BV77-Sheet1!$CH77)</f>
        <v>2.8634873843873242E-6</v>
      </c>
      <c r="BW77" s="5">
        <f>ABS(Sheet1!BW77-Sheet1!$CH77)</f>
        <v>2.727089706605838E-6</v>
      </c>
      <c r="BX77" s="5">
        <f>ABS(Sheet1!BX77-Sheet1!$CH77)</f>
        <v>2.6752219500085504E-6</v>
      </c>
      <c r="BY77" s="5">
        <f>ABS(Sheet1!BY77-Sheet1!$CH77)</f>
        <v>2.5987069600508652E-6</v>
      </c>
      <c r="BZ77" s="5">
        <f>ABS(Sheet1!BZ77-Sheet1!$CH77)</f>
        <v>2.5019170718943138E-6</v>
      </c>
      <c r="CA77" s="5">
        <f>ABS(Sheet1!CA77-Sheet1!$CH77)</f>
        <v>2.3494429904027466E-6</v>
      </c>
      <c r="CB77" s="5">
        <f>ABS(Sheet1!CB77-Sheet1!$CH77)</f>
        <v>7.0424664551337532E-7</v>
      </c>
      <c r="CC77" s="5">
        <f>ABS(Sheet1!CC77-Sheet1!$CH77)</f>
        <v>2.2098157128227704E-6</v>
      </c>
      <c r="CD77" s="5">
        <f>ABS(Sheet1!CD77-Sheet1!$CH77)</f>
        <v>2.0808489316580338E-6</v>
      </c>
      <c r="CE77" s="5">
        <f>ABS(Sheet1!CE77-Sheet1!$CH77)</f>
        <v>5.7356388325555181E-7</v>
      </c>
      <c r="CF77" s="5">
        <f>ABS(Sheet1!CF77-Sheet1!$CH77)</f>
        <v>2.5975183130811406E-6</v>
      </c>
      <c r="CG77" s="5">
        <f>ABS(Sheet1!CG77-Sheet1!$CH77)</f>
        <v>2.4875038916399767E-6</v>
      </c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</row>
    <row r="78" spans="1:157" x14ac:dyDescent="0.3">
      <c r="A78" s="1">
        <v>41760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5">
        <f>ABS(Sheet1!BJ78-Sheet1!$CH78)</f>
        <v>2.6357669796334409E-7</v>
      </c>
      <c r="BK78" s="5">
        <f>ABS(Sheet1!BK78-Sheet1!$CH78)</f>
        <v>8.3333793548106495E-7</v>
      </c>
      <c r="BL78" s="5">
        <f>ABS(Sheet1!BL78-Sheet1!$CH78)</f>
        <v>2.4635583986200879E-6</v>
      </c>
      <c r="BM78" s="5">
        <f>ABS(Sheet1!BM78-Sheet1!$CH78)</f>
        <v>2.7975644043318109E-6</v>
      </c>
      <c r="BN78" s="5">
        <f>ABS(Sheet1!BN78-Sheet1!$CH78)</f>
        <v>4.3007174055217305E-7</v>
      </c>
      <c r="BO78" s="5">
        <f>ABS(Sheet1!BO78-Sheet1!$CH78)</f>
        <v>2.9099000391955254E-6</v>
      </c>
      <c r="BP78" s="5">
        <f>ABS(Sheet1!BP78-Sheet1!$CH78)</f>
        <v>2.4499316896043353E-6</v>
      </c>
      <c r="BQ78" s="5">
        <f>ABS(Sheet1!BQ78-Sheet1!$CH78)</f>
        <v>3.6180816753927317E-6</v>
      </c>
      <c r="BR78" s="5">
        <f>ABS(Sheet1!BR78-Sheet1!$CH78)</f>
        <v>3.5193934712071252E-6</v>
      </c>
      <c r="BS78" s="5">
        <f>ABS(Sheet1!BS78-Sheet1!$CH78)</f>
        <v>3.6067512307312125E-6</v>
      </c>
      <c r="BT78" s="5">
        <f>ABS(Sheet1!BT78-Sheet1!$CH78)</f>
        <v>3.8039358325368407E-6</v>
      </c>
      <c r="BU78" s="5">
        <f>ABS(Sheet1!BU78-Sheet1!$CH78)</f>
        <v>3.9400233162320555E-6</v>
      </c>
      <c r="BV78" s="5">
        <f>ABS(Sheet1!BV78-Sheet1!$CH78)</f>
        <v>3.0610903088216832E-6</v>
      </c>
      <c r="BW78" s="5">
        <f>ABS(Sheet1!BW78-Sheet1!$CH78)</f>
        <v>2.8915199509817687E-6</v>
      </c>
      <c r="BX78" s="5">
        <f>ABS(Sheet1!BX78-Sheet1!$CH78)</f>
        <v>2.8378512023604618E-6</v>
      </c>
      <c r="BY78" s="5">
        <f>ABS(Sheet1!BY78-Sheet1!$CH78)</f>
        <v>2.6252981492218193E-6</v>
      </c>
      <c r="BZ78" s="5">
        <f>ABS(Sheet1!BZ78-Sheet1!$CH78)</f>
        <v>2.5286150345693619E-6</v>
      </c>
      <c r="CA78" s="5">
        <f>ABS(Sheet1!CA78-Sheet1!$CH78)</f>
        <v>2.3640041604629963E-6</v>
      </c>
      <c r="CB78" s="5">
        <f>ABS(Sheet1!CB78-Sheet1!$CH78)</f>
        <v>4.3298934695155006E-7</v>
      </c>
      <c r="CC78" s="5">
        <f>ABS(Sheet1!CC78-Sheet1!$CH78)</f>
        <v>2.2384943374753201E-6</v>
      </c>
      <c r="CD78" s="5">
        <f>ABS(Sheet1!CD78-Sheet1!$CH78)</f>
        <v>2.1079261022599754E-6</v>
      </c>
      <c r="CE78" s="5">
        <f>ABS(Sheet1!CE78-Sheet1!$CH78)</f>
        <v>2.596031658522375E-7</v>
      </c>
      <c r="CF78" s="5">
        <f>ABS(Sheet1!CF78-Sheet1!$CH78)</f>
        <v>2.4280735950122571E-6</v>
      </c>
      <c r="CG78" s="5">
        <f>ABS(Sheet1!CG78-Sheet1!$CH78)</f>
        <v>2.331512210864484E-6</v>
      </c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</row>
    <row r="79" spans="1:157" x14ac:dyDescent="0.3">
      <c r="A79" s="1">
        <v>41791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5">
        <f>ABS(Sheet1!BJ79-Sheet1!$CH79)</f>
        <v>7.847952668047864E-7</v>
      </c>
      <c r="BK79" s="5">
        <f>ABS(Sheet1!BK79-Sheet1!$CH79)</f>
        <v>1.4363969327536719E-6</v>
      </c>
      <c r="BL79" s="5">
        <f>ABS(Sheet1!BL79-Sheet1!$CH79)</f>
        <v>3.009851032622565E-6</v>
      </c>
      <c r="BM79" s="5">
        <f>ABS(Sheet1!BM79-Sheet1!$CH79)</f>
        <v>3.1605603771752897E-6</v>
      </c>
      <c r="BN79" s="5">
        <f>ABS(Sheet1!BN79-Sheet1!$CH79)</f>
        <v>9.5241702092979896E-7</v>
      </c>
      <c r="BO79" s="5">
        <f>ABS(Sheet1!BO79-Sheet1!$CH79)</f>
        <v>3.0332686953961902E-6</v>
      </c>
      <c r="BP79" s="5">
        <f>ABS(Sheet1!BP79-Sheet1!$CH79)</f>
        <v>4.0625154480111806E-6</v>
      </c>
      <c r="BQ79" s="5">
        <f>ABS(Sheet1!BQ79-Sheet1!$CH79)</f>
        <v>4.5095241297280904E-6</v>
      </c>
      <c r="BR79" s="5">
        <f>ABS(Sheet1!BR79-Sheet1!$CH79)</f>
        <v>4.3894889659863679E-6</v>
      </c>
      <c r="BS79" s="5">
        <f>ABS(Sheet1!BS79-Sheet1!$CH79)</f>
        <v>4.5181569253195065E-6</v>
      </c>
      <c r="BT79" s="5">
        <f>ABS(Sheet1!BT79-Sheet1!$CH79)</f>
        <v>4.7506616843544439E-6</v>
      </c>
      <c r="BU79" s="5">
        <f>ABS(Sheet1!BU79-Sheet1!$CH79)</f>
        <v>4.8977332503077117E-6</v>
      </c>
      <c r="BV79" s="5">
        <f>ABS(Sheet1!BV79-Sheet1!$CH79)</f>
        <v>4.0553097027544639E-6</v>
      </c>
      <c r="BW79" s="5">
        <f>ABS(Sheet1!BW79-Sheet1!$CH79)</f>
        <v>3.8679095676922236E-6</v>
      </c>
      <c r="BX79" s="5">
        <f>ABS(Sheet1!BX79-Sheet1!$CH79)</f>
        <v>3.8301067104350327E-6</v>
      </c>
      <c r="BY79" s="5">
        <f>ABS(Sheet1!BY79-Sheet1!$CH79)</f>
        <v>3.5401826614738134E-6</v>
      </c>
      <c r="BZ79" s="5">
        <f>ABS(Sheet1!BZ79-Sheet1!$CH79)</f>
        <v>3.4557576505146737E-6</v>
      </c>
      <c r="CA79" s="5">
        <f>ABS(Sheet1!CA79-Sheet1!$CH79)</f>
        <v>3.3160805275465587E-6</v>
      </c>
      <c r="CB79" s="5">
        <f>ABS(Sheet1!CB79-Sheet1!$CH79)</f>
        <v>9.7576285774334117E-7</v>
      </c>
      <c r="CC79" s="5">
        <f>ABS(Sheet1!CC79-Sheet1!$CH79)</f>
        <v>3.1530970873291583E-6</v>
      </c>
      <c r="CD79" s="5">
        <f>ABS(Sheet1!CD79-Sheet1!$CH79)</f>
        <v>3.0181233419367454E-6</v>
      </c>
      <c r="CE79" s="5">
        <f>ABS(Sheet1!CE79-Sheet1!$CH79)</f>
        <v>7.3828205685073396E-7</v>
      </c>
      <c r="CF79" s="5">
        <f>ABS(Sheet1!CF79-Sheet1!$CH79)</f>
        <v>3.2903392139165289E-6</v>
      </c>
      <c r="CG79" s="5">
        <f>ABS(Sheet1!CG79-Sheet1!$CH79)</f>
        <v>3.1792262602430899E-6</v>
      </c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</row>
    <row r="80" spans="1:157" x14ac:dyDescent="0.3">
      <c r="A80" s="1">
        <v>41821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5">
        <f>ABS(Sheet1!BJ80-Sheet1!$CH80)</f>
        <v>4.194931839560786E-6</v>
      </c>
      <c r="BK80" s="5">
        <f>ABS(Sheet1!BK80-Sheet1!$CH80)</f>
        <v>5.0661908917368204E-6</v>
      </c>
      <c r="BL80" s="5">
        <f>ABS(Sheet1!BL80-Sheet1!$CH80)</f>
        <v>6.4981608248648233E-6</v>
      </c>
      <c r="BM80" s="5">
        <f>ABS(Sheet1!BM80-Sheet1!$CH80)</f>
        <v>6.7241430134826671E-6</v>
      </c>
      <c r="BN80" s="5">
        <f>ABS(Sheet1!BN80-Sheet1!$CH80)</f>
        <v>4.4015529976216027E-6</v>
      </c>
      <c r="BO80" s="5">
        <f>ABS(Sheet1!BO80-Sheet1!$CH80)</f>
        <v>6.6797379872183071E-6</v>
      </c>
      <c r="BP80" s="5">
        <f>ABS(Sheet1!BP80-Sheet1!$CH80)</f>
        <v>7.1646343105272748E-6</v>
      </c>
      <c r="BQ80" s="5">
        <f>ABS(Sheet1!BQ80-Sheet1!$CH80)</f>
        <v>4.3679365321773171E-6</v>
      </c>
      <c r="BR80" s="5">
        <f>ABS(Sheet1!BR80-Sheet1!$CH80)</f>
        <v>4.4034467663220594E-6</v>
      </c>
      <c r="BS80" s="5">
        <f>ABS(Sheet1!BS80-Sheet1!$CH80)</f>
        <v>4.4012619257060633E-6</v>
      </c>
      <c r="BT80" s="5">
        <f>ABS(Sheet1!BT80-Sheet1!$CH80)</f>
        <v>4.559081498057199E-6</v>
      </c>
      <c r="BU80" s="5">
        <f>ABS(Sheet1!BU80-Sheet1!$CH80)</f>
        <v>4.6131754463895854E-6</v>
      </c>
      <c r="BV80" s="5">
        <f>ABS(Sheet1!BV80-Sheet1!$CH80)</f>
        <v>4.1812659599356605E-6</v>
      </c>
      <c r="BW80" s="5">
        <f>ABS(Sheet1!BW80-Sheet1!$CH80)</f>
        <v>3.9955011028282264E-6</v>
      </c>
      <c r="BX80" s="5">
        <f>ABS(Sheet1!BX80-Sheet1!$CH80)</f>
        <v>3.9092089866929204E-6</v>
      </c>
      <c r="BY80" s="5">
        <f>ABS(Sheet1!BY80-Sheet1!$CH80)</f>
        <v>4.1794899270079239E-6</v>
      </c>
      <c r="BZ80" s="5">
        <f>ABS(Sheet1!BZ80-Sheet1!$CH80)</f>
        <v>4.0291709551489271E-6</v>
      </c>
      <c r="CA80" s="5">
        <f>ABS(Sheet1!CA80-Sheet1!$CH80)</f>
        <v>3.7722800956336312E-6</v>
      </c>
      <c r="CB80" s="5">
        <f>ABS(Sheet1!CB80-Sheet1!$CH80)</f>
        <v>3.5227455535842432E-6</v>
      </c>
      <c r="CC80" s="5">
        <f>ABS(Sheet1!CC80-Sheet1!$CH80)</f>
        <v>3.6890036698019312E-6</v>
      </c>
      <c r="CD80" s="5">
        <f>ABS(Sheet1!CD80-Sheet1!$CH80)</f>
        <v>3.5349212293780296E-6</v>
      </c>
      <c r="CE80" s="5">
        <f>ABS(Sheet1!CE80-Sheet1!$CH80)</f>
        <v>3.6585449765518194E-6</v>
      </c>
      <c r="CF80" s="5">
        <f>ABS(Sheet1!CF80-Sheet1!$CH80)</f>
        <v>4.8530197549685409E-6</v>
      </c>
      <c r="CG80" s="5">
        <f>ABS(Sheet1!CG80-Sheet1!$CH80)</f>
        <v>4.752345292975542E-6</v>
      </c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</row>
    <row r="81" spans="1:157" x14ac:dyDescent="0.3">
      <c r="A81" s="1">
        <v>41852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5">
        <f>ABS(Sheet1!BJ81-Sheet1!$CH81)</f>
        <v>3.3263635627164533E-7</v>
      </c>
      <c r="BK81" s="5">
        <f>ABS(Sheet1!BK81-Sheet1!$CH81)</f>
        <v>1.4182533753641526E-6</v>
      </c>
      <c r="BL81" s="5">
        <f>ABS(Sheet1!BL81-Sheet1!$CH81)</f>
        <v>2.7566488680162281E-6</v>
      </c>
      <c r="BM81" s="5">
        <f>ABS(Sheet1!BM81-Sheet1!$CH81)</f>
        <v>2.9123385575060201E-6</v>
      </c>
      <c r="BN81" s="5">
        <f>ABS(Sheet1!BN81-Sheet1!$CH81)</f>
        <v>5.7084180358460247E-7</v>
      </c>
      <c r="BO81" s="5">
        <f>ABS(Sheet1!BO81-Sheet1!$CH81)</f>
        <v>2.8455077007585812E-6</v>
      </c>
      <c r="BP81" s="5">
        <f>ABS(Sheet1!BP81-Sheet1!$CH81)</f>
        <v>3.4824590631486242E-6</v>
      </c>
      <c r="BQ81" s="5">
        <f>ABS(Sheet1!BQ81-Sheet1!$CH81)</f>
        <v>2.2839893653588836E-6</v>
      </c>
      <c r="BR81" s="5">
        <f>ABS(Sheet1!BR81-Sheet1!$CH81)</f>
        <v>2.8909014209916844E-6</v>
      </c>
      <c r="BS81" s="5">
        <f>ABS(Sheet1!BS81-Sheet1!$CH81)</f>
        <v>2.9590056552409883E-6</v>
      </c>
      <c r="BT81" s="5">
        <f>ABS(Sheet1!BT81-Sheet1!$CH81)</f>
        <v>3.1677529774052184E-6</v>
      </c>
      <c r="BU81" s="5">
        <f>ABS(Sheet1!BU81-Sheet1!$CH81)</f>
        <v>3.2817222835272771E-6</v>
      </c>
      <c r="BV81" s="5">
        <f>ABS(Sheet1!BV81-Sheet1!$CH81)</f>
        <v>2.6097675499370555E-6</v>
      </c>
      <c r="BW81" s="5">
        <f>ABS(Sheet1!BW81-Sheet1!$CH81)</f>
        <v>2.5446255542744449E-6</v>
      </c>
      <c r="BX81" s="5">
        <f>ABS(Sheet1!BX81-Sheet1!$CH81)</f>
        <v>2.4840494338939682E-6</v>
      </c>
      <c r="BY81" s="5">
        <f>ABS(Sheet1!BY81-Sheet1!$CH81)</f>
        <v>2.4042756783347738E-6</v>
      </c>
      <c r="BZ81" s="5">
        <f>ABS(Sheet1!BZ81-Sheet1!$CH81)</f>
        <v>2.3167842314914287E-6</v>
      </c>
      <c r="CA81" s="5">
        <f>ABS(Sheet1!CA81-Sheet1!$CH81)</f>
        <v>2.1298624349977993E-6</v>
      </c>
      <c r="CB81" s="5">
        <f>ABS(Sheet1!CB81-Sheet1!$CH81)</f>
        <v>1.3966986216270726E-7</v>
      </c>
      <c r="CC81" s="5">
        <f>ABS(Sheet1!CC81-Sheet1!$CH81)</f>
        <v>2.0209326811921434E-6</v>
      </c>
      <c r="CD81" s="5">
        <f>ABS(Sheet1!CD81-Sheet1!$CH81)</f>
        <v>1.8868633730328044E-6</v>
      </c>
      <c r="CE81" s="5">
        <f>ABS(Sheet1!CE81-Sheet1!$CH81)</f>
        <v>1.5413377354438844E-7</v>
      </c>
      <c r="CF81" s="5">
        <f>ABS(Sheet1!CF81-Sheet1!$CH81)</f>
        <v>2.4187125016354464E-6</v>
      </c>
      <c r="CG81" s="5">
        <f>ABS(Sheet1!CG81-Sheet1!$CH81)</f>
        <v>2.3048675174942661E-6</v>
      </c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</row>
    <row r="82" spans="1:157" x14ac:dyDescent="0.3">
      <c r="A82" s="1">
        <v>41883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5">
        <f>ABS(Sheet1!BJ82-Sheet1!$CH82)</f>
        <v>1.6276577880575807E-6</v>
      </c>
      <c r="BK82" s="5">
        <f>ABS(Sheet1!BK82-Sheet1!$CH82)</f>
        <v>2.7939079148151559E-6</v>
      </c>
      <c r="BL82" s="5">
        <f>ABS(Sheet1!BL82-Sheet1!$CH82)</f>
        <v>4.1996909390168315E-6</v>
      </c>
      <c r="BM82" s="5">
        <f>ABS(Sheet1!BM82-Sheet1!$CH82)</f>
        <v>4.3377022947369179E-6</v>
      </c>
      <c r="BN82" s="5">
        <f>ABS(Sheet1!BN82-Sheet1!$CH82)</f>
        <v>1.9489430952412369E-6</v>
      </c>
      <c r="BO82" s="5">
        <f>ABS(Sheet1!BO82-Sheet1!$CH82)</f>
        <v>4.3356495511898348E-6</v>
      </c>
      <c r="BP82" s="5">
        <f>ABS(Sheet1!BP82-Sheet1!$CH82)</f>
        <v>4.8193926412227771E-6</v>
      </c>
      <c r="BQ82" s="5">
        <f>ABS(Sheet1!BQ82-Sheet1!$CH82)</f>
        <v>3.1537359757651186E-6</v>
      </c>
      <c r="BR82" s="5">
        <f>ABS(Sheet1!BR82-Sheet1!$CH82)</f>
        <v>3.5216628757740998E-6</v>
      </c>
      <c r="BS82" s="5">
        <f>ABS(Sheet1!BS82-Sheet1!$CH82)</f>
        <v>3.9890431746564924E-6</v>
      </c>
      <c r="BT82" s="5">
        <f>ABS(Sheet1!BT82-Sheet1!$CH82)</f>
        <v>4.1270714575068763E-6</v>
      </c>
      <c r="BU82" s="5">
        <f>ABS(Sheet1!BU82-Sheet1!$CH82)</f>
        <v>4.2298816413208414E-6</v>
      </c>
      <c r="BV82" s="5">
        <f>ABS(Sheet1!BV82-Sheet1!$CH82)</f>
        <v>3.6494162893643642E-6</v>
      </c>
      <c r="BW82" s="5">
        <f>ABS(Sheet1!BW82-Sheet1!$CH82)</f>
        <v>3.4658179665603954E-6</v>
      </c>
      <c r="BX82" s="5">
        <f>ABS(Sheet1!BX82-Sheet1!$CH82)</f>
        <v>3.3861451168569884E-6</v>
      </c>
      <c r="BY82" s="5">
        <f>ABS(Sheet1!BY82-Sheet1!$CH82)</f>
        <v>3.3867641643320873E-6</v>
      </c>
      <c r="BZ82" s="5">
        <f>ABS(Sheet1!BZ82-Sheet1!$CH82)</f>
        <v>3.24672866056352E-6</v>
      </c>
      <c r="CA82" s="5">
        <f>ABS(Sheet1!CA82-Sheet1!$CH82)</f>
        <v>3.0345071530445712E-6</v>
      </c>
      <c r="CB82" s="5">
        <f>ABS(Sheet1!CB82-Sheet1!$CH82)</f>
        <v>1.5501447370009052E-6</v>
      </c>
      <c r="CC82" s="5">
        <f>ABS(Sheet1!CC82-Sheet1!$CH82)</f>
        <v>2.9384693721314682E-6</v>
      </c>
      <c r="CD82" s="5">
        <f>ABS(Sheet1!CD82-Sheet1!$CH82)</f>
        <v>2.773551055336018E-6</v>
      </c>
      <c r="CE82" s="5">
        <f>ABS(Sheet1!CE82-Sheet1!$CH82)</f>
        <v>1.3909414121686235E-6</v>
      </c>
      <c r="CF82" s="5">
        <f>ABS(Sheet1!CF82-Sheet1!$CH82)</f>
        <v>3.3121975697586707E-6</v>
      </c>
      <c r="CG82" s="5">
        <f>ABS(Sheet1!CG82-Sheet1!$CH82)</f>
        <v>3.195988124201029E-6</v>
      </c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</row>
    <row r="83" spans="1:157" x14ac:dyDescent="0.3">
      <c r="A83" s="1">
        <v>41913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5">
        <f>ABS(Sheet1!BJ83-Sheet1!$CH83)</f>
        <v>4.7810513206379864E-7</v>
      </c>
      <c r="BK83" s="5">
        <f>ABS(Sheet1!BK83-Sheet1!$CH83)</f>
        <v>1.7924818148372638E-6</v>
      </c>
      <c r="BL83" s="5">
        <f>ABS(Sheet1!BL83-Sheet1!$CH83)</f>
        <v>2.9469593732287868E-6</v>
      </c>
      <c r="BM83" s="5">
        <f>ABS(Sheet1!BM83-Sheet1!$CH83)</f>
        <v>3.3826797242817218E-6</v>
      </c>
      <c r="BN83" s="5">
        <f>ABS(Sheet1!BN83-Sheet1!$CH83)</f>
        <v>9.4173178035107769E-7</v>
      </c>
      <c r="BO83" s="5">
        <f>ABS(Sheet1!BO83-Sheet1!$CH83)</f>
        <v>3.4514430778405252E-6</v>
      </c>
      <c r="BP83" s="5">
        <f>ABS(Sheet1!BP83-Sheet1!$CH83)</f>
        <v>3.9319963858218216E-6</v>
      </c>
      <c r="BQ83" s="5">
        <f>ABS(Sheet1!BQ83-Sheet1!$CH83)</f>
        <v>2.8292013283583624E-6</v>
      </c>
      <c r="BR83" s="5">
        <f>ABS(Sheet1!BR83-Sheet1!$CH83)</f>
        <v>3.2066235919049942E-6</v>
      </c>
      <c r="BS83" s="5">
        <f>ABS(Sheet1!BS83-Sheet1!$CH83)</f>
        <v>3.4732861516911371E-6</v>
      </c>
      <c r="BT83" s="5">
        <f>ABS(Sheet1!BT83-Sheet1!$CH83)</f>
        <v>2.4641221738644485E-6</v>
      </c>
      <c r="BU83" s="5">
        <f>ABS(Sheet1!BU83-Sheet1!$CH83)</f>
        <v>2.5534175924387007E-6</v>
      </c>
      <c r="BV83" s="5">
        <f>ABS(Sheet1!BV83-Sheet1!$CH83)</f>
        <v>2.0211424766241163E-6</v>
      </c>
      <c r="BW83" s="5">
        <f>ABS(Sheet1!BW83-Sheet1!$CH83)</f>
        <v>1.8747500151139453E-6</v>
      </c>
      <c r="BX83" s="5">
        <f>ABS(Sheet1!BX83-Sheet1!$CH83)</f>
        <v>1.7829785326374001E-6</v>
      </c>
      <c r="BY83" s="5">
        <f>ABS(Sheet1!BY83-Sheet1!$CH83)</f>
        <v>1.8093156296550407E-6</v>
      </c>
      <c r="BZ83" s="5">
        <f>ABS(Sheet1!BZ83-Sheet1!$CH83)</f>
        <v>1.6722924900510834E-6</v>
      </c>
      <c r="CA83" s="5">
        <f>ABS(Sheet1!CA83-Sheet1!$CH83)</f>
        <v>1.443751770453807E-6</v>
      </c>
      <c r="CB83" s="5">
        <f>ABS(Sheet1!CB83-Sheet1!$CH83)</f>
        <v>3.2008464119679222E-7</v>
      </c>
      <c r="CC83" s="5">
        <f>ABS(Sheet1!CC83-Sheet1!$CH83)</f>
        <v>1.3755991042587391E-6</v>
      </c>
      <c r="CD83" s="5">
        <f>ABS(Sheet1!CD83-Sheet1!$CH83)</f>
        <v>1.2297664645461228E-6</v>
      </c>
      <c r="CE83" s="5">
        <f>ABS(Sheet1!CE83-Sheet1!$CH83)</f>
        <v>2.1432693659457911E-7</v>
      </c>
      <c r="CF83" s="5">
        <f>ABS(Sheet1!CF83-Sheet1!$CH83)</f>
        <v>1.8983388372730634E-6</v>
      </c>
      <c r="CG83" s="5">
        <f>ABS(Sheet1!CG83-Sheet1!$CH83)</f>
        <v>1.7973278317448642E-6</v>
      </c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</row>
    <row r="84" spans="1:157" x14ac:dyDescent="0.3">
      <c r="A84" s="1">
        <v>41944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5">
        <f>ABS(Sheet1!BJ84-Sheet1!$CH84)</f>
        <v>6.1734448285678505E-7</v>
      </c>
      <c r="BK84" s="5">
        <f>ABS(Sheet1!BK84-Sheet1!$CH84)</f>
        <v>2.0286079365587516E-6</v>
      </c>
      <c r="BL84" s="5">
        <f>ABS(Sheet1!BL84-Sheet1!$CH84)</f>
        <v>3.1653342307626793E-6</v>
      </c>
      <c r="BM84" s="5">
        <f>ABS(Sheet1!BM84-Sheet1!$CH84)</f>
        <v>3.2983001396939665E-6</v>
      </c>
      <c r="BN84" s="5">
        <f>ABS(Sheet1!BN84-Sheet1!$CH84)</f>
        <v>7.727567966562354E-7</v>
      </c>
      <c r="BO84" s="5">
        <f>ABS(Sheet1!BO84-Sheet1!$CH84)</f>
        <v>2.7753990278793995E-6</v>
      </c>
      <c r="BP84" s="5">
        <f>ABS(Sheet1!BP84-Sheet1!$CH84)</f>
        <v>3.1841302063436983E-6</v>
      </c>
      <c r="BQ84" s="5">
        <f>ABS(Sheet1!BQ84-Sheet1!$CH84)</f>
        <v>1.8788521814725317E-6</v>
      </c>
      <c r="BR84" s="5">
        <f>ABS(Sheet1!BR84-Sheet1!$CH84)</f>
        <v>2.193643962118148E-6</v>
      </c>
      <c r="BS84" s="5">
        <f>ABS(Sheet1!BS84-Sheet1!$CH84)</f>
        <v>2.7031992122941838E-6</v>
      </c>
      <c r="BT84" s="5">
        <f>ABS(Sheet1!BT84-Sheet1!$CH84)</f>
        <v>2.3338130199831947E-6</v>
      </c>
      <c r="BU84" s="5">
        <f>ABS(Sheet1!BU84-Sheet1!$CH84)</f>
        <v>2.1676890730196097E-6</v>
      </c>
      <c r="BV84" s="5">
        <f>ABS(Sheet1!BV84-Sheet1!$CH84)</f>
        <v>1.762793702813906E-6</v>
      </c>
      <c r="BW84" s="5">
        <f>ABS(Sheet1!BW84-Sheet1!$CH84)</f>
        <v>1.6956115079714636E-6</v>
      </c>
      <c r="BX84" s="5">
        <f>ABS(Sheet1!BX84-Sheet1!$CH84)</f>
        <v>1.6318954759364663E-6</v>
      </c>
      <c r="BY84" s="5">
        <f>ABS(Sheet1!BY84-Sheet1!$CH84)</f>
        <v>1.7643490444668276E-6</v>
      </c>
      <c r="BZ84" s="5">
        <f>ABS(Sheet1!BZ84-Sheet1!$CH84)</f>
        <v>1.643730328921011E-6</v>
      </c>
      <c r="CA84" s="5">
        <f>ABS(Sheet1!CA84-Sheet1!$CH84)</f>
        <v>1.4554308109276987E-6</v>
      </c>
      <c r="CB84" s="5">
        <f>ABS(Sheet1!CB84-Sheet1!$CH84)</f>
        <v>4.9822009618856965E-7</v>
      </c>
      <c r="CC84" s="5">
        <f>ABS(Sheet1!CC84-Sheet1!$CH84)</f>
        <v>1.3078268434098984E-6</v>
      </c>
      <c r="CD84" s="5">
        <f>ABS(Sheet1!CD84-Sheet1!$CH84)</f>
        <v>1.1683916727238489E-6</v>
      </c>
      <c r="CE84" s="5">
        <f>ABS(Sheet1!CE84-Sheet1!$CH84)</f>
        <v>3.8421835287818951E-7</v>
      </c>
      <c r="CF84" s="5">
        <f>ABS(Sheet1!CF84-Sheet1!$CH84)</f>
        <v>2.1438279890778672E-6</v>
      </c>
      <c r="CG84" s="5">
        <f>ABS(Sheet1!CG84-Sheet1!$CH84)</f>
        <v>2.0282096020104831E-6</v>
      </c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</row>
    <row r="85" spans="1:157" x14ac:dyDescent="0.3">
      <c r="A85" s="1">
        <v>41974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5">
        <f>ABS(Sheet1!BJ85-Sheet1!$CH85)</f>
        <v>1.688879818344503E-6</v>
      </c>
      <c r="BK85" s="5">
        <f>ABS(Sheet1!BK85-Sheet1!$CH85)</f>
        <v>1.7240205649104372E-7</v>
      </c>
      <c r="BL85" s="5">
        <f>ABS(Sheet1!BL85-Sheet1!$CH85)</f>
        <v>8.4217210367961803E-7</v>
      </c>
      <c r="BM85" s="5">
        <f>ABS(Sheet1!BM85-Sheet1!$CH85)</f>
        <v>1.0914860278731875E-6</v>
      </c>
      <c r="BN85" s="5">
        <f>ABS(Sheet1!BN85-Sheet1!$CH85)</f>
        <v>1.3256746578855523E-6</v>
      </c>
      <c r="BO85" s="5">
        <f>ABS(Sheet1!BO85-Sheet1!$CH85)</f>
        <v>1.0133425110846311E-6</v>
      </c>
      <c r="BP85" s="5">
        <f>ABS(Sheet1!BP85-Sheet1!$CH85)</f>
        <v>1.3866591708113624E-6</v>
      </c>
      <c r="BQ85" s="5">
        <f>ABS(Sheet1!BQ85-Sheet1!$CH85)</f>
        <v>3.8517755672856061E-7</v>
      </c>
      <c r="BR85" s="5">
        <f>ABS(Sheet1!BR85-Sheet1!$CH85)</f>
        <v>6.8717560529206912E-7</v>
      </c>
      <c r="BS85" s="5">
        <f>ABS(Sheet1!BS85-Sheet1!$CH85)</f>
        <v>1.0026004100579633E-6</v>
      </c>
      <c r="BT85" s="5">
        <f>ABS(Sheet1!BT85-Sheet1!$CH85)</f>
        <v>3.0621076803479338E-7</v>
      </c>
      <c r="BU85" s="5">
        <f>ABS(Sheet1!BU85-Sheet1!$CH85)</f>
        <v>2.9301210830814283E-7</v>
      </c>
      <c r="BV85" s="5">
        <f>ABS(Sheet1!BV85-Sheet1!$CH85)</f>
        <v>1.1595572472520655E-6</v>
      </c>
      <c r="BW85" s="5">
        <f>ABS(Sheet1!BW85-Sheet1!$CH85)</f>
        <v>1.0424402220908171E-6</v>
      </c>
      <c r="BX85" s="5">
        <f>ABS(Sheet1!BX85-Sheet1!$CH85)</f>
        <v>9.916522142678342E-7</v>
      </c>
      <c r="BY85" s="5">
        <f>ABS(Sheet1!BY85-Sheet1!$CH85)</f>
        <v>8.5529176852948017E-7</v>
      </c>
      <c r="BZ85" s="5">
        <f>ABS(Sheet1!BZ85-Sheet1!$CH85)</f>
        <v>7.6262645506947708E-7</v>
      </c>
      <c r="CA85" s="5">
        <f>ABS(Sheet1!CA85-Sheet1!$CH85)</f>
        <v>6.1399851420338434E-7</v>
      </c>
      <c r="CB85" s="5">
        <f>ABS(Sheet1!CB85-Sheet1!$CH85)</f>
        <v>1.50534895193841E-6</v>
      </c>
      <c r="CC85" s="5">
        <f>ABS(Sheet1!CC85-Sheet1!$CH85)</f>
        <v>4.6270802508009673E-7</v>
      </c>
      <c r="CD85" s="5">
        <f>ABS(Sheet1!CD85-Sheet1!$CH85)</f>
        <v>3.1685225022851392E-7</v>
      </c>
      <c r="CE85" s="5">
        <f>ABS(Sheet1!CE85-Sheet1!$CH85)</f>
        <v>1.8409669433347676E-6</v>
      </c>
      <c r="CF85" s="5">
        <f>ABS(Sheet1!CF85-Sheet1!$CH85)</f>
        <v>6.8773724829860602E-7</v>
      </c>
      <c r="CG85" s="5">
        <f>ABS(Sheet1!CG85-Sheet1!$CH85)</f>
        <v>5.5906023429942682E-7</v>
      </c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</row>
    <row r="86" spans="1:157" x14ac:dyDescent="0.3">
      <c r="A86" s="1">
        <v>42005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5">
        <f>ABS(Sheet1!BV86-Sheet1!$CT86)</f>
        <v>5.3974833476187002E-7</v>
      </c>
      <c r="BW86" s="5">
        <f>ABS(Sheet1!BW86-Sheet1!$CT86)</f>
        <v>1.4010470975651419E-6</v>
      </c>
      <c r="BX86" s="5">
        <f>ABS(Sheet1!BX86-Sheet1!$CT86)</f>
        <v>1.3659698545035495E-6</v>
      </c>
      <c r="BY86" s="5">
        <f>ABS(Sheet1!BY86-Sheet1!$CT86)</f>
        <v>8.7944044015146871E-7</v>
      </c>
      <c r="BZ86" s="5">
        <f>ABS(Sheet1!BZ86-Sheet1!$CT86)</f>
        <v>7.8465830022537113E-7</v>
      </c>
      <c r="CA86" s="5">
        <f>ABS(Sheet1!CA86-Sheet1!$CT86)</f>
        <v>6.6962302364357022E-7</v>
      </c>
      <c r="CB86" s="5">
        <f>ABS(Sheet1!CB86-Sheet1!$CT86)</f>
        <v>2.2098844346171354E-6</v>
      </c>
      <c r="CC86" s="5">
        <f>ABS(Sheet1!CC86-Sheet1!$CT86)</f>
        <v>4.7454051101855464E-7</v>
      </c>
      <c r="CD86" s="5">
        <f>ABS(Sheet1!CD86-Sheet1!$CT86)</f>
        <v>3.2565147210033386E-7</v>
      </c>
      <c r="CE86" s="5">
        <f>ABS(Sheet1!CE86-Sheet1!$CT86)</f>
        <v>2.5970756148103174E-6</v>
      </c>
      <c r="CF86" s="5">
        <f>ABS(Sheet1!CF86-Sheet1!$CT86)</f>
        <v>1.2042910847477877E-7</v>
      </c>
      <c r="CG86" s="5">
        <f>ABS(Sheet1!CG86-Sheet1!$CT86)</f>
        <v>1.8496557866784079E-8</v>
      </c>
      <c r="CH86" s="5">
        <f>ABS(Sheet1!CH86-Sheet1!$CT86)</f>
        <v>6.2822085932510622E-7</v>
      </c>
      <c r="CI86" s="5">
        <f>ABS(Sheet1!CI86-Sheet1!$CT86)</f>
        <v>6.8318317574406353E-7</v>
      </c>
      <c r="CJ86" s="5">
        <f>ABS(Sheet1!CJ86-Sheet1!$CT86)</f>
        <v>6.6643651955771371E-7</v>
      </c>
      <c r="CK86" s="5">
        <f>ABS(Sheet1!CK86-Sheet1!$CT86)</f>
        <v>8.3807067569749362E-7</v>
      </c>
      <c r="CL86" s="5">
        <f>ABS(Sheet1!CL86-Sheet1!$CT86)</f>
        <v>8.4436549038909378E-7</v>
      </c>
      <c r="CM86" s="5">
        <f>ABS(Sheet1!CM86-Sheet1!$CT86)</f>
        <v>9.0529203601276897E-7</v>
      </c>
      <c r="CN86" s="5">
        <f>ABS(Sheet1!CN86-Sheet1!$CT86)</f>
        <v>9.1951775652293345E-7</v>
      </c>
      <c r="CO86" s="5">
        <f>ABS(Sheet1!CO86-Sheet1!$CT86)</f>
        <v>2.0201511474054277E-6</v>
      </c>
      <c r="CP86" s="5">
        <f>ABS(Sheet1!CP86-Sheet1!$CT86)</f>
        <v>2.0194836680947469E-6</v>
      </c>
      <c r="CQ86" s="5">
        <f>ABS(Sheet1!CQ86-Sheet1!$CT86)</f>
        <v>2.0225214354987038E-6</v>
      </c>
      <c r="CR86" s="5">
        <f>ABS(Sheet1!CR86-Sheet1!$CT86)</f>
        <v>2.0210849913337135E-6</v>
      </c>
      <c r="CS86" s="5">
        <f>ABS(Sheet1!CS86-Sheet1!$CT86)</f>
        <v>2.0010002585833531E-6</v>
      </c>
      <c r="CT86" s="5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</row>
    <row r="87" spans="1:157" x14ac:dyDescent="0.3">
      <c r="A87" s="1">
        <v>42036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5">
        <f>ABS(Sheet1!BV87-Sheet1!$CT87)</f>
        <v>1.3612358994563302E-6</v>
      </c>
      <c r="BW87" s="5">
        <f>ABS(Sheet1!BW87-Sheet1!$CT87)</f>
        <v>2.3478469491443587E-6</v>
      </c>
      <c r="BX87" s="5">
        <f>ABS(Sheet1!BX87-Sheet1!$CT87)</f>
        <v>2.1055715456802981E-6</v>
      </c>
      <c r="BY87" s="5">
        <f>ABS(Sheet1!BY87-Sheet1!$CT87)</f>
        <v>1.6618157271015447E-6</v>
      </c>
      <c r="BZ87" s="5">
        <f>ABS(Sheet1!BZ87-Sheet1!$CT87)</f>
        <v>1.5641282826859E-6</v>
      </c>
      <c r="CA87" s="5">
        <f>ABS(Sheet1!CA87-Sheet1!$CT87)</f>
        <v>1.4171382416753195E-6</v>
      </c>
      <c r="CB87" s="5">
        <f>ABS(Sheet1!CB87-Sheet1!$CT87)</f>
        <v>6.2522619872817635E-7</v>
      </c>
      <c r="CC87" s="5">
        <f>ABS(Sheet1!CC87-Sheet1!$CT87)</f>
        <v>1.229754656815782E-6</v>
      </c>
      <c r="CD87" s="5">
        <f>ABS(Sheet1!CD87-Sheet1!$CT87)</f>
        <v>1.1020975756008557E-6</v>
      </c>
      <c r="CE87" s="5">
        <f>ABS(Sheet1!CE87-Sheet1!$CT87)</f>
        <v>7.9928883375234288E-7</v>
      </c>
      <c r="CF87" s="5">
        <f>ABS(Sheet1!CF87-Sheet1!$CT87)</f>
        <v>1.2132866044934238E-6</v>
      </c>
      <c r="CG87" s="5">
        <f>ABS(Sheet1!CG87-Sheet1!$CT87)</f>
        <v>1.1366675698908297E-6</v>
      </c>
      <c r="CH87" s="5">
        <f>ABS(Sheet1!CH87-Sheet1!$CT87)</f>
        <v>1.234076474007989E-7</v>
      </c>
      <c r="CI87" s="5">
        <f>ABS(Sheet1!CI87-Sheet1!$CT87)</f>
        <v>8.5873119359063089E-8</v>
      </c>
      <c r="CJ87" s="5">
        <f>ABS(Sheet1!CJ87-Sheet1!$CT87)</f>
        <v>3.1647994575424287E-8</v>
      </c>
      <c r="CK87" s="5">
        <f>ABS(Sheet1!CK87-Sheet1!$CT87)</f>
        <v>1.1502016593505147E-7</v>
      </c>
      <c r="CL87" s="5">
        <f>ABS(Sheet1!CL87-Sheet1!$CT87)</f>
        <v>1.7597242521814562E-7</v>
      </c>
      <c r="CM87" s="5">
        <f>ABS(Sheet1!CM87-Sheet1!$CT87)</f>
        <v>2.4521559075319166E-7</v>
      </c>
      <c r="CN87" s="5">
        <f>ABS(Sheet1!CN87-Sheet1!$CT87)</f>
        <v>3.081514974910161E-7</v>
      </c>
      <c r="CO87" s="5">
        <f>ABS(Sheet1!CO87-Sheet1!$CT87)</f>
        <v>8.8800987580787646E-7</v>
      </c>
      <c r="CP87" s="5">
        <f>ABS(Sheet1!CP87-Sheet1!$CT87)</f>
        <v>1.0111781114684563E-6</v>
      </c>
      <c r="CQ87" s="5">
        <f>ABS(Sheet1!CQ87-Sheet1!$CT87)</f>
        <v>9.9417999053463723E-7</v>
      </c>
      <c r="CR87" s="5">
        <f>ABS(Sheet1!CR87-Sheet1!$CT87)</f>
        <v>1.0161251648413838E-6</v>
      </c>
      <c r="CS87" s="5">
        <f>ABS(Sheet1!CS87-Sheet1!$CT87)</f>
        <v>1.121892174091798E-6</v>
      </c>
      <c r="CT87" s="5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</row>
    <row r="88" spans="1:157" x14ac:dyDescent="0.3">
      <c r="A88" s="1">
        <v>42064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5">
        <f>ABS(Sheet1!BV88-Sheet1!$CT88)</f>
        <v>8.6812854782865795E-7</v>
      </c>
      <c r="BW88" s="5">
        <f>ABS(Sheet1!BW88-Sheet1!$CT88)</f>
        <v>3.6877343691403617E-7</v>
      </c>
      <c r="BX88" s="5">
        <f>ABS(Sheet1!BX88-Sheet1!$CT88)</f>
        <v>2.7471968150971036E-7</v>
      </c>
      <c r="BY88" s="5">
        <f>ABS(Sheet1!BY88-Sheet1!$CT88)</f>
        <v>2.5168503801912122E-6</v>
      </c>
      <c r="BZ88" s="5">
        <f>ABS(Sheet1!BZ88-Sheet1!$CT88)</f>
        <v>2.4929317738237974E-6</v>
      </c>
      <c r="CA88" s="5">
        <f>ABS(Sheet1!CA88-Sheet1!$CT88)</f>
        <v>2.460183538153717E-6</v>
      </c>
      <c r="CB88" s="5">
        <f>ABS(Sheet1!CB88-Sheet1!$CT88)</f>
        <v>2.0530041301689467E-6</v>
      </c>
      <c r="CC88" s="5">
        <f>ABS(Sheet1!CC88-Sheet1!$CT88)</f>
        <v>2.1825503865127737E-6</v>
      </c>
      <c r="CD88" s="5">
        <f>ABS(Sheet1!CD88-Sheet1!$CT88)</f>
        <v>2.0603751818605451E-6</v>
      </c>
      <c r="CE88" s="5">
        <f>ABS(Sheet1!CE88-Sheet1!$CT88)</f>
        <v>2.631317825074983E-6</v>
      </c>
      <c r="CF88" s="5">
        <f>ABS(Sheet1!CF88-Sheet1!$CT88)</f>
        <v>1.0490399187630342E-6</v>
      </c>
      <c r="CG88" s="5">
        <f>ABS(Sheet1!CG88-Sheet1!$CT88)</f>
        <v>9.646342445791039E-7</v>
      </c>
      <c r="CH88" s="5">
        <f>ABS(Sheet1!CH88-Sheet1!$CT88)</f>
        <v>1.3846341783868869E-6</v>
      </c>
      <c r="CI88" s="5">
        <f>ABS(Sheet1!CI88-Sheet1!$CT88)</f>
        <v>1.245037253092686E-6</v>
      </c>
      <c r="CJ88" s="5">
        <f>ABS(Sheet1!CJ88-Sheet1!$CT88)</f>
        <v>1.3607660808238593E-6</v>
      </c>
      <c r="CK88" s="5">
        <f>ABS(Sheet1!CK88-Sheet1!$CT88)</f>
        <v>8.303791657361388E-7</v>
      </c>
      <c r="CL88" s="5">
        <f>ABS(Sheet1!CL88-Sheet1!$CT88)</f>
        <v>9.2170878229090234E-7</v>
      </c>
      <c r="CM88" s="5">
        <f>ABS(Sheet1!CM88-Sheet1!$CT88)</f>
        <v>8.2697806197600199E-7</v>
      </c>
      <c r="CN88" s="5">
        <f>ABS(Sheet1!CN88-Sheet1!$CT88)</f>
        <v>8.3682349693931706E-7</v>
      </c>
      <c r="CO88" s="5">
        <f>ABS(Sheet1!CO88-Sheet1!$CT88)</f>
        <v>7.3105729521253017E-7</v>
      </c>
      <c r="CP88" s="5">
        <f>ABS(Sheet1!CP88-Sheet1!$CT88)</f>
        <v>8.9317862699103315E-7</v>
      </c>
      <c r="CQ88" s="5">
        <f>ABS(Sheet1!CQ88-Sheet1!$CT88)</f>
        <v>1.0027653339345072E-6</v>
      </c>
      <c r="CR88" s="5">
        <f>ABS(Sheet1!CR88-Sheet1!$CT88)</f>
        <v>1.1085546557380632E-6</v>
      </c>
      <c r="CS88" s="5">
        <f>ABS(Sheet1!CS88-Sheet1!$CT88)</f>
        <v>9.7319672207881814E-7</v>
      </c>
      <c r="CT88" s="5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</row>
    <row r="89" spans="1:157" x14ac:dyDescent="0.3">
      <c r="A89" s="1">
        <v>42095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5">
        <f>ABS(Sheet1!BV89-Sheet1!$CT89)</f>
        <v>1.4462696699251768E-6</v>
      </c>
      <c r="BW89" s="5">
        <f>ABS(Sheet1!BW89-Sheet1!$CT89)</f>
        <v>2.3913948855416764E-6</v>
      </c>
      <c r="BX89" s="5">
        <f>ABS(Sheet1!BX89-Sheet1!$CT89)</f>
        <v>2.2551366915983322E-6</v>
      </c>
      <c r="BY89" s="5">
        <f>ABS(Sheet1!BY89-Sheet1!$CT89)</f>
        <v>3.2627221635252317E-6</v>
      </c>
      <c r="BZ89" s="5">
        <f>ABS(Sheet1!BZ89-Sheet1!$CT89)</f>
        <v>3.2579435984031959E-6</v>
      </c>
      <c r="CA89" s="5">
        <f>ABS(Sheet1!CA89-Sheet1!$CT89)</f>
        <v>3.1630388840986692E-6</v>
      </c>
      <c r="CB89" s="5">
        <f>ABS(Sheet1!CB89-Sheet1!$CT89)</f>
        <v>3.4081322571967497E-7</v>
      </c>
      <c r="CC89" s="5">
        <f>ABS(Sheet1!CC89-Sheet1!$CT89)</f>
        <v>2.9077270987694218E-6</v>
      </c>
      <c r="CD89" s="5">
        <f>ABS(Sheet1!CD89-Sheet1!$CT89)</f>
        <v>2.7597109567468285E-6</v>
      </c>
      <c r="CE89" s="5">
        <f>ABS(Sheet1!CE89-Sheet1!$CT89)</f>
        <v>5.7830741834449725E-7</v>
      </c>
      <c r="CF89" s="5">
        <f>ABS(Sheet1!CF89-Sheet1!$CT89)</f>
        <v>2.2078245792672403E-6</v>
      </c>
      <c r="CG89" s="5">
        <f>ABS(Sheet1!CG89-Sheet1!$CT89)</f>
        <v>2.1397580113427007E-6</v>
      </c>
      <c r="CH89" s="5">
        <f>ABS(Sheet1!CH89-Sheet1!$CT89)</f>
        <v>1.8730626022834718E-6</v>
      </c>
      <c r="CI89" s="5">
        <f>ABS(Sheet1!CI89-Sheet1!$CT89)</f>
        <v>1.7954391014008753E-6</v>
      </c>
      <c r="CJ89" s="5">
        <f>ABS(Sheet1!CJ89-Sheet1!$CT89)</f>
        <v>1.8058437081338552E-6</v>
      </c>
      <c r="CK89" s="5">
        <f>ABS(Sheet1!CK89-Sheet1!$CT89)</f>
        <v>1.4233121764499699E-6</v>
      </c>
      <c r="CL89" s="5">
        <f>ABS(Sheet1!CL89-Sheet1!$CT89)</f>
        <v>1.3805529442972869E-6</v>
      </c>
      <c r="CM89" s="5">
        <f>ABS(Sheet1!CM89-Sheet1!$CT89)</f>
        <v>1.2809765458735587E-6</v>
      </c>
      <c r="CN89" s="5">
        <f>ABS(Sheet1!CN89-Sheet1!$CT89)</f>
        <v>1.2348586526510788E-6</v>
      </c>
      <c r="CO89" s="5">
        <f>ABS(Sheet1!CO89-Sheet1!$CT89)</f>
        <v>4.4327071573157243E-7</v>
      </c>
      <c r="CP89" s="5">
        <f>ABS(Sheet1!CP89-Sheet1!$CT89)</f>
        <v>1.3205658843859752E-7</v>
      </c>
      <c r="CQ89" s="5">
        <f>ABS(Sheet1!CQ89-Sheet1!$CT89)</f>
        <v>6.2962512823573982E-8</v>
      </c>
      <c r="CR89" s="5">
        <f>ABS(Sheet1!CR89-Sheet1!$CT89)</f>
        <v>3.8456001751734634E-8</v>
      </c>
      <c r="CS89" s="5">
        <f>ABS(Sheet1!CS89-Sheet1!$CT89)</f>
        <v>6.9888952413710065E-8</v>
      </c>
      <c r="CT89" s="5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</row>
    <row r="90" spans="1:157" x14ac:dyDescent="0.3">
      <c r="A90" s="1">
        <v>42125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5">
        <f>ABS(Sheet1!BV90-Sheet1!$CT90)</f>
        <v>1.5592897997969695E-6</v>
      </c>
      <c r="BW90" s="5">
        <f>ABS(Sheet1!BW90-Sheet1!$CT90)</f>
        <v>6.3696863099561515E-7</v>
      </c>
      <c r="BX90" s="5">
        <f>ABS(Sheet1!BX90-Sheet1!$CT90)</f>
        <v>7.3431374982017492E-7</v>
      </c>
      <c r="BY90" s="5">
        <f>ABS(Sheet1!BY90-Sheet1!$CT90)</f>
        <v>6.4772545529626107E-7</v>
      </c>
      <c r="BZ90" s="5">
        <f>ABS(Sheet1!BZ90-Sheet1!$CT90)</f>
        <v>6.8620359236310841E-7</v>
      </c>
      <c r="CA90" s="5">
        <f>ABS(Sheet1!CA90-Sheet1!$CT90)</f>
        <v>1.2696508965507464E-6</v>
      </c>
      <c r="CB90" s="5">
        <f>ABS(Sheet1!CB90-Sheet1!$CT90)</f>
        <v>2.9802665736373794E-6</v>
      </c>
      <c r="CC90" s="5">
        <f>ABS(Sheet1!CC90-Sheet1!$CT90)</f>
        <v>1.0415160938845734E-6</v>
      </c>
      <c r="CD90" s="5">
        <f>ABS(Sheet1!CD90-Sheet1!$CT90)</f>
        <v>8.954434737898942E-7</v>
      </c>
      <c r="CE90" s="5">
        <f>ABS(Sheet1!CE90-Sheet1!$CT90)</f>
        <v>3.3542483457087323E-6</v>
      </c>
      <c r="CF90" s="5">
        <f>ABS(Sheet1!CF90-Sheet1!$CT90)</f>
        <v>3.5590086628017967E-7</v>
      </c>
      <c r="CG90" s="5">
        <f>ABS(Sheet1!CG90-Sheet1!$CT90)</f>
        <v>3.6502853772137431E-7</v>
      </c>
      <c r="CH90" s="5">
        <f>ABS(Sheet1!CH90-Sheet1!$CT90)</f>
        <v>2.3146614147021607E-7</v>
      </c>
      <c r="CI90" s="5">
        <f>ABS(Sheet1!CI90-Sheet1!$CT90)</f>
        <v>2.1037361485231243E-7</v>
      </c>
      <c r="CJ90" s="5">
        <f>ABS(Sheet1!CJ90-Sheet1!$CT90)</f>
        <v>2.0320077384875006E-7</v>
      </c>
      <c r="CK90" s="5">
        <f>ABS(Sheet1!CK90-Sheet1!$CT90)</f>
        <v>1.8212751192835645E-7</v>
      </c>
      <c r="CL90" s="5">
        <f>ABS(Sheet1!CL90-Sheet1!$CT90)</f>
        <v>3.0450490393290166E-7</v>
      </c>
      <c r="CM90" s="5">
        <f>ABS(Sheet1!CM90-Sheet1!$CT90)</f>
        <v>3.8700072258152849E-7</v>
      </c>
      <c r="CN90" s="5">
        <f>ABS(Sheet1!CN90-Sheet1!$CT90)</f>
        <v>4.6673816399101729E-7</v>
      </c>
      <c r="CO90" s="5">
        <f>ABS(Sheet1!CO90-Sheet1!$CT90)</f>
        <v>1.1528481605436075E-6</v>
      </c>
      <c r="CP90" s="5">
        <f>ABS(Sheet1!CP90-Sheet1!$CT90)</f>
        <v>1.4663696816081363E-6</v>
      </c>
      <c r="CQ90" s="5">
        <f>ABS(Sheet1!CQ90-Sheet1!$CT90)</f>
        <v>1.75047227431494E-6</v>
      </c>
      <c r="CR90" s="5">
        <f>ABS(Sheet1!CR90-Sheet1!$CT90)</f>
        <v>1.9236699807808575E-6</v>
      </c>
      <c r="CS90" s="5">
        <f>ABS(Sheet1!CS90-Sheet1!$CT90)</f>
        <v>1.8930504446445183E-6</v>
      </c>
      <c r="CT90" s="5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</row>
    <row r="91" spans="1:157" x14ac:dyDescent="0.3">
      <c r="A91" s="1">
        <v>42156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5">
        <f>ABS(Sheet1!BV91-Sheet1!$CT91)</f>
        <v>5.4288089209351758E-7</v>
      </c>
      <c r="BW91" s="5">
        <f>ABS(Sheet1!BW91-Sheet1!$CT91)</f>
        <v>2.4921868449909521E-7</v>
      </c>
      <c r="BX91" s="5">
        <f>ABS(Sheet1!BX91-Sheet1!$CT91)</f>
        <v>1.5118254015594312E-7</v>
      </c>
      <c r="BY91" s="5">
        <f>ABS(Sheet1!BY91-Sheet1!$CT91)</f>
        <v>1.1746310285218613E-6</v>
      </c>
      <c r="BZ91" s="5">
        <f>ABS(Sheet1!BZ91-Sheet1!$CT91)</f>
        <v>1.1883250296338053E-6</v>
      </c>
      <c r="CA91" s="5">
        <f>ABS(Sheet1!CA91-Sheet1!$CT91)</f>
        <v>1.4438339726341893E-6</v>
      </c>
      <c r="CB91" s="5">
        <f>ABS(Sheet1!CB91-Sheet1!$CT91)</f>
        <v>2.6801145184261697E-6</v>
      </c>
      <c r="CC91" s="5">
        <f>ABS(Sheet1!CC91-Sheet1!$CT91)</f>
        <v>1.8440276354758758E-7</v>
      </c>
      <c r="CD91" s="5">
        <f>ABS(Sheet1!CD91-Sheet1!$CT91)</f>
        <v>3.2957335786016874E-7</v>
      </c>
      <c r="CE91" s="5">
        <f>ABS(Sheet1!CE91-Sheet1!$CT91)</f>
        <v>2.735311497065565E-6</v>
      </c>
      <c r="CF91" s="5">
        <f>ABS(Sheet1!CF91-Sheet1!$CT91)</f>
        <v>6.1148812161538425E-7</v>
      </c>
      <c r="CG91" s="5">
        <f>ABS(Sheet1!CG91-Sheet1!$CT91)</f>
        <v>6.5294639825646134E-7</v>
      </c>
      <c r="CH91" s="5">
        <f>ABS(Sheet1!CH91-Sheet1!$CT91)</f>
        <v>1.3099896364689414E-6</v>
      </c>
      <c r="CI91" s="5">
        <f>ABS(Sheet1!CI91-Sheet1!$CT91)</f>
        <v>1.3365108768724176E-6</v>
      </c>
      <c r="CJ91" s="5">
        <f>ABS(Sheet1!CJ91-Sheet1!$CT91)</f>
        <v>1.4380991351859701E-6</v>
      </c>
      <c r="CK91" s="5">
        <f>ABS(Sheet1!CK91-Sheet1!$CT91)</f>
        <v>1.6355933752980754E-6</v>
      </c>
      <c r="CL91" s="5">
        <f>ABS(Sheet1!CL91-Sheet1!$CT91)</f>
        <v>1.804808329301211E-6</v>
      </c>
      <c r="CM91" s="5">
        <f>ABS(Sheet1!CM91-Sheet1!$CT91)</f>
        <v>1.88553379728155E-6</v>
      </c>
      <c r="CN91" s="5">
        <f>ABS(Sheet1!CN91-Sheet1!$CT91)</f>
        <v>2.0067110535913128E-6</v>
      </c>
      <c r="CO91" s="5">
        <f>ABS(Sheet1!CO91-Sheet1!$CT91)</f>
        <v>1.9217855879615826E-6</v>
      </c>
      <c r="CP91" s="5">
        <f>ABS(Sheet1!CP91-Sheet1!$CT91)</f>
        <v>2.1539306490954915E-6</v>
      </c>
      <c r="CQ91" s="5">
        <f>ABS(Sheet1!CQ91-Sheet1!$CT91)</f>
        <v>2.2853963922937745E-6</v>
      </c>
      <c r="CR91" s="5">
        <f>ABS(Sheet1!CR91-Sheet1!$CT91)</f>
        <v>2.4508468545493714E-6</v>
      </c>
      <c r="CS91" s="5">
        <f>ABS(Sheet1!CS91-Sheet1!$CT91)</f>
        <v>2.5335129300090485E-6</v>
      </c>
      <c r="CT91" s="5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</row>
    <row r="92" spans="1:157" x14ac:dyDescent="0.3">
      <c r="A92" s="1">
        <v>42186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5">
        <f>ABS(Sheet1!BV92-Sheet1!$CT92)</f>
        <v>3.0050989081679879E-6</v>
      </c>
      <c r="BW92" s="5">
        <f>ABS(Sheet1!BW92-Sheet1!$CT92)</f>
        <v>2.2835356405835082E-6</v>
      </c>
      <c r="BX92" s="5">
        <f>ABS(Sheet1!BX92-Sheet1!$CT92)</f>
        <v>2.3728781491094697E-6</v>
      </c>
      <c r="BY92" s="5">
        <f>ABS(Sheet1!BY92-Sheet1!$CT92)</f>
        <v>1.3434144957970371E-6</v>
      </c>
      <c r="BZ92" s="5">
        <f>ABS(Sheet1!BZ92-Sheet1!$CT92)</f>
        <v>1.3114839630096431E-6</v>
      </c>
      <c r="CA92" s="5">
        <f>ABS(Sheet1!CA92-Sheet1!$CT92)</f>
        <v>9.5833551167818663E-7</v>
      </c>
      <c r="CB92" s="5">
        <f>ABS(Sheet1!CB92-Sheet1!$CT92)</f>
        <v>4.9127857929548644E-6</v>
      </c>
      <c r="CC92" s="5">
        <f>ABS(Sheet1!CC92-Sheet1!$CT92)</f>
        <v>3.9137455653527972E-7</v>
      </c>
      <c r="CD92" s="5">
        <f>ABS(Sheet1!CD92-Sheet1!$CT92)</f>
        <v>5.4453984495382151E-7</v>
      </c>
      <c r="CE92" s="5">
        <f>ABS(Sheet1!CE92-Sheet1!$CT92)</f>
        <v>4.9969631629304316E-6</v>
      </c>
      <c r="CF92" s="5">
        <f>ABS(Sheet1!CF92-Sheet1!$CT92)</f>
        <v>1.77795061930454E-6</v>
      </c>
      <c r="CG92" s="5">
        <f>ABS(Sheet1!CG92-Sheet1!$CT92)</f>
        <v>1.8168642267609057E-6</v>
      </c>
      <c r="CH92" s="5">
        <f>ABS(Sheet1!CH92-Sheet1!$CT92)</f>
        <v>1.0999719344410895E-6</v>
      </c>
      <c r="CI92" s="5">
        <f>ABS(Sheet1!CI92-Sheet1!$CT92)</f>
        <v>1.1430079826191153E-6</v>
      </c>
      <c r="CJ92" s="5">
        <f>ABS(Sheet1!CJ92-Sheet1!$CT92)</f>
        <v>1.1505038316045167E-6</v>
      </c>
      <c r="CK92" s="5">
        <f>ABS(Sheet1!CK92-Sheet1!$CT92)</f>
        <v>1.5839031853508718E-6</v>
      </c>
      <c r="CL92" s="5">
        <f>ABS(Sheet1!CL92-Sheet1!$CT92)</f>
        <v>1.7104061210252054E-6</v>
      </c>
      <c r="CM92" s="5">
        <f>ABS(Sheet1!CM92-Sheet1!$CT92)</f>
        <v>1.8098764574939454E-6</v>
      </c>
      <c r="CN92" s="5">
        <f>ABS(Sheet1!CN92-Sheet1!$CT92)</f>
        <v>1.9044919752961485E-6</v>
      </c>
      <c r="CO92" s="5">
        <f>ABS(Sheet1!CO92-Sheet1!$CT92)</f>
        <v>2.5835670815148085E-6</v>
      </c>
      <c r="CP92" s="5">
        <f>ABS(Sheet1!CP92-Sheet1!$CT92)</f>
        <v>2.8802100092593515E-6</v>
      </c>
      <c r="CQ92" s="5">
        <f>ABS(Sheet1!CQ92-Sheet1!$CT92)</f>
        <v>3.1046036120803926E-6</v>
      </c>
      <c r="CR92" s="5">
        <f>ABS(Sheet1!CR92-Sheet1!$CT92)</f>
        <v>3.3113862909558159E-6</v>
      </c>
      <c r="CS92" s="5">
        <f>ABS(Sheet1!CS92-Sheet1!$CT92)</f>
        <v>3.340730495513226E-6</v>
      </c>
      <c r="CT92" s="5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</row>
    <row r="93" spans="1:157" x14ac:dyDescent="0.3">
      <c r="A93" s="1">
        <v>42217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5">
        <f>ABS(Sheet1!BV93-Sheet1!$CT93)</f>
        <v>2.3846658767122045E-6</v>
      </c>
      <c r="BW93" s="5">
        <f>ABS(Sheet1!BW93-Sheet1!$CT93)</f>
        <v>1.7796193710260564E-6</v>
      </c>
      <c r="BX93" s="5">
        <f>ABS(Sheet1!BX93-Sheet1!$CT93)</f>
        <v>1.8519681916989594E-6</v>
      </c>
      <c r="BY93" s="5">
        <f>ABS(Sheet1!BY93-Sheet1!$CT93)</f>
        <v>9.790857393564769E-7</v>
      </c>
      <c r="BZ93" s="5">
        <f>ABS(Sheet1!BZ93-Sheet1!$CT93)</f>
        <v>9.5484516681913707E-7</v>
      </c>
      <c r="CA93" s="5">
        <f>ABS(Sheet1!CA93-Sheet1!$CT93)</f>
        <v>6.6415787931483846E-7</v>
      </c>
      <c r="CB93" s="5">
        <f>ABS(Sheet1!CB93-Sheet1!$CT93)</f>
        <v>4.3923994997573869E-6</v>
      </c>
      <c r="CC93" s="5">
        <f>ABS(Sheet1!CC93-Sheet1!$CT93)</f>
        <v>1.0972032923889651E-6</v>
      </c>
      <c r="CD93" s="5">
        <f>ABS(Sheet1!CD93-Sheet1!$CT93)</f>
        <v>1.0473969189094749E-7</v>
      </c>
      <c r="CE93" s="5">
        <f>ABS(Sheet1!CE93-Sheet1!$CT93)</f>
        <v>3.8474336020158975E-6</v>
      </c>
      <c r="CF93" s="5">
        <f>ABS(Sheet1!CF93-Sheet1!$CT93)</f>
        <v>1.0132589714861474E-6</v>
      </c>
      <c r="CG93" s="5">
        <f>ABS(Sheet1!CG93-Sheet1!$CT93)</f>
        <v>1.059352594376796E-6</v>
      </c>
      <c r="CH93" s="5">
        <f>ABS(Sheet1!CH93-Sheet1!$CT93)</f>
        <v>4.5903645041099823E-7</v>
      </c>
      <c r="CI93" s="5">
        <f>ABS(Sheet1!CI93-Sheet1!$CT93)</f>
        <v>4.9781119984617934E-7</v>
      </c>
      <c r="CJ93" s="5">
        <f>ABS(Sheet1!CJ93-Sheet1!$CT93)</f>
        <v>5.1784361545230444E-7</v>
      </c>
      <c r="CK93" s="5">
        <f>ABS(Sheet1!CK93-Sheet1!$CT93)</f>
        <v>1.0157925769428136E-6</v>
      </c>
      <c r="CL93" s="5">
        <f>ABS(Sheet1!CL93-Sheet1!$CT93)</f>
        <v>1.1130567838018234E-6</v>
      </c>
      <c r="CM93" s="5">
        <f>ABS(Sheet1!CM93-Sheet1!$CT93)</f>
        <v>1.220556475531201E-6</v>
      </c>
      <c r="CN93" s="5">
        <f>ABS(Sheet1!CN93-Sheet1!$CT93)</f>
        <v>1.2954638638260261E-6</v>
      </c>
      <c r="CO93" s="5">
        <f>ABS(Sheet1!CO93-Sheet1!$CT93)</f>
        <v>2.1840535342727228E-6</v>
      </c>
      <c r="CP93" s="5">
        <f>ABS(Sheet1!CP93-Sheet1!$CT93)</f>
        <v>2.443864132229304E-6</v>
      </c>
      <c r="CQ93" s="5">
        <f>ABS(Sheet1!CQ93-Sheet1!$CT93)</f>
        <v>2.5645425576654323E-6</v>
      </c>
      <c r="CR93" s="5">
        <f>ABS(Sheet1!CR93-Sheet1!$CT93)</f>
        <v>2.6897781264025394E-6</v>
      </c>
      <c r="CS93" s="5">
        <f>ABS(Sheet1!CS93-Sheet1!$CT93)</f>
        <v>2.7465882545041668E-6</v>
      </c>
      <c r="CT93" s="5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</row>
    <row r="94" spans="1:157" x14ac:dyDescent="0.3">
      <c r="A94" s="1">
        <v>42248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5">
        <f>ABS(Sheet1!BV94-Sheet1!$CT94)</f>
        <v>4.0465635939333243E-6</v>
      </c>
      <c r="BW94" s="5">
        <f>ABS(Sheet1!BW94-Sheet1!$CT94)</f>
        <v>3.4745205732969608E-6</v>
      </c>
      <c r="BX94" s="5">
        <f>ABS(Sheet1!BX94-Sheet1!$CT94)</f>
        <v>3.6202339562680372E-6</v>
      </c>
      <c r="BY94" s="5">
        <f>ABS(Sheet1!BY94-Sheet1!$CT94)</f>
        <v>2.8077318467984157E-6</v>
      </c>
      <c r="BZ94" s="5">
        <f>ABS(Sheet1!BZ94-Sheet1!$CT94)</f>
        <v>2.7830266659119342E-6</v>
      </c>
      <c r="CA94" s="5">
        <f>ABS(Sheet1!CA94-Sheet1!$CT94)</f>
        <v>2.4756460306278775E-6</v>
      </c>
      <c r="CB94" s="5">
        <f>ABS(Sheet1!CB94-Sheet1!$CT94)</f>
        <v>6.0138285787000245E-6</v>
      </c>
      <c r="CC94" s="5">
        <f>ABS(Sheet1!CC94-Sheet1!$CT94)</f>
        <v>2.4468816308071062E-6</v>
      </c>
      <c r="CD94" s="5">
        <f>ABS(Sheet1!CD94-Sheet1!$CT94)</f>
        <v>1.9373799834526741E-6</v>
      </c>
      <c r="CE94" s="5">
        <f>ABS(Sheet1!CE94-Sheet1!$CT94)</f>
        <v>5.4404786117278006E-6</v>
      </c>
      <c r="CF94" s="5">
        <f>ABS(Sheet1!CF94-Sheet1!$CT94)</f>
        <v>1.6878003772886554E-6</v>
      </c>
      <c r="CG94" s="5">
        <f>ABS(Sheet1!CG94-Sheet1!$CT94)</f>
        <v>1.7161803991896002E-6</v>
      </c>
      <c r="CH94" s="5">
        <f>ABS(Sheet1!CH94-Sheet1!$CT94)</f>
        <v>1.2199813260778283E-8</v>
      </c>
      <c r="CI94" s="5">
        <f>ABS(Sheet1!CI94-Sheet1!$CT94)</f>
        <v>7.5695111105484106E-8</v>
      </c>
      <c r="CJ94" s="5">
        <f>ABS(Sheet1!CJ94-Sheet1!$CT94)</f>
        <v>8.6720697036783635E-9</v>
      </c>
      <c r="CK94" s="5">
        <f>ABS(Sheet1!CK94-Sheet1!$CT94)</f>
        <v>6.9301460770262243E-7</v>
      </c>
      <c r="CL94" s="5">
        <f>ABS(Sheet1!CL94-Sheet1!$CT94)</f>
        <v>7.6617427880835704E-7</v>
      </c>
      <c r="CM94" s="5">
        <f>ABS(Sheet1!CM94-Sheet1!$CT94)</f>
        <v>8.7572038684428092E-7</v>
      </c>
      <c r="CN94" s="5">
        <f>ABS(Sheet1!CN94-Sheet1!$CT94)</f>
        <v>9.1810378866462729E-7</v>
      </c>
      <c r="CO94" s="5">
        <f>ABS(Sheet1!CO94-Sheet1!$CT94)</f>
        <v>2.3722082336960777E-6</v>
      </c>
      <c r="CP94" s="5">
        <f>ABS(Sheet1!CP94-Sheet1!$CT94)</f>
        <v>2.7491344857691433E-6</v>
      </c>
      <c r="CQ94" s="5">
        <f>ABS(Sheet1!CQ94-Sheet1!$CT94)</f>
        <v>3.0170315589529421E-6</v>
      </c>
      <c r="CR94" s="5">
        <f>ABS(Sheet1!CR94-Sheet1!$CT94)</f>
        <v>3.1760853358163736E-6</v>
      </c>
      <c r="CS94" s="5">
        <f>ABS(Sheet1!CS94-Sheet1!$CT94)</f>
        <v>3.1340158792511144E-6</v>
      </c>
      <c r="CT94" s="5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</row>
    <row r="95" spans="1:157" x14ac:dyDescent="0.3">
      <c r="A95" s="1">
        <v>42278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5">
        <f>ABS(Sheet1!BV95-Sheet1!$CT95)</f>
        <v>6.9705989489992259E-7</v>
      </c>
      <c r="BW95" s="5">
        <f>ABS(Sheet1!BW95-Sheet1!$CT95)</f>
        <v>1.9760770538461555E-7</v>
      </c>
      <c r="BX95" s="5">
        <f>ABS(Sheet1!BX95-Sheet1!$CT95)</f>
        <v>2.7074955033232E-7</v>
      </c>
      <c r="BY95" s="5">
        <f>ABS(Sheet1!BY95-Sheet1!$CT95)</f>
        <v>4.8039746630440544E-7</v>
      </c>
      <c r="BZ95" s="5">
        <f>ABS(Sheet1!BZ95-Sheet1!$CT95)</f>
        <v>5.0320551309036962E-7</v>
      </c>
      <c r="CA95" s="5">
        <f>ABS(Sheet1!CA95-Sheet1!$CT95)</f>
        <v>7.6892230838723931E-7</v>
      </c>
      <c r="CB95" s="5">
        <f>ABS(Sheet1!CB95-Sheet1!$CT95)</f>
        <v>2.6388803414365193E-6</v>
      </c>
      <c r="CC95" s="5">
        <f>ABS(Sheet1!CC95-Sheet1!$CT95)</f>
        <v>5.930712840039674E-7</v>
      </c>
      <c r="CD95" s="5">
        <f>ABS(Sheet1!CD95-Sheet1!$CT95)</f>
        <v>1.3162963648884126E-6</v>
      </c>
      <c r="CE95" s="5">
        <f>ABS(Sheet1!CE95-Sheet1!$CT95)</f>
        <v>2.0463217243402843E-6</v>
      </c>
      <c r="CF95" s="5">
        <f>ABS(Sheet1!CF95-Sheet1!$CT95)</f>
        <v>1.3972790880894582E-7</v>
      </c>
      <c r="CG95" s="5">
        <f>ABS(Sheet1!CG95-Sheet1!$CT95)</f>
        <v>1.2950168666258196E-7</v>
      </c>
      <c r="CH95" s="5">
        <f>ABS(Sheet1!CH95-Sheet1!$CT95)</f>
        <v>6.8282317322227218E-7</v>
      </c>
      <c r="CI95" s="5">
        <f>ABS(Sheet1!CI95-Sheet1!$CT95)</f>
        <v>6.8886653758011882E-7</v>
      </c>
      <c r="CJ95" s="5">
        <f>ABS(Sheet1!CJ95-Sheet1!$CT95)</f>
        <v>6.2417586716052175E-7</v>
      </c>
      <c r="CK95" s="5">
        <f>ABS(Sheet1!CK95-Sheet1!$CT95)</f>
        <v>1.7892391475445333E-7</v>
      </c>
      <c r="CL95" s="5">
        <f>ABS(Sheet1!CL95-Sheet1!$CT95)</f>
        <v>1.0660511987838799E-8</v>
      </c>
      <c r="CM95" s="5">
        <f>ABS(Sheet1!CM95-Sheet1!$CT95)</f>
        <v>1.0661413663666172E-7</v>
      </c>
      <c r="CN95" s="5">
        <f>ABS(Sheet1!CN95-Sheet1!$CT95)</f>
        <v>2.2345514752690075E-7</v>
      </c>
      <c r="CO95" s="5">
        <f>ABS(Sheet1!CO95-Sheet1!$CT95)</f>
        <v>5.1660922156392971E-7</v>
      </c>
      <c r="CP95" s="5">
        <f>ABS(Sheet1!CP95-Sheet1!$CT95)</f>
        <v>9.6554368942114297E-7</v>
      </c>
      <c r="CQ95" s="5">
        <f>ABS(Sheet1!CQ95-Sheet1!$CT95)</f>
        <v>1.1721753803777365E-6</v>
      </c>
      <c r="CR95" s="5">
        <f>ABS(Sheet1!CR95-Sheet1!$CT95)</f>
        <v>1.3276048982940479E-6</v>
      </c>
      <c r="CS95" s="5">
        <f>ABS(Sheet1!CS95-Sheet1!$CT95)</f>
        <v>1.4322539994767749E-6</v>
      </c>
      <c r="CT95" s="5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</row>
    <row r="96" spans="1:157" ht="15" customHeight="1" x14ac:dyDescent="0.3">
      <c r="A96" s="1">
        <v>42309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5">
        <f>ABS(Sheet1!BV96-Sheet1!$CT96)</f>
        <v>2.2875842929811861E-6</v>
      </c>
      <c r="BW96" s="5">
        <f>ABS(Sheet1!BW96-Sheet1!$CT96)</f>
        <v>1.8336325150132671E-6</v>
      </c>
      <c r="BX96" s="5">
        <f>ABS(Sheet1!BX96-Sheet1!$CT96)</f>
        <v>1.9257199847097837E-6</v>
      </c>
      <c r="BY96" s="5">
        <f>ABS(Sheet1!BY96-Sheet1!$CT96)</f>
        <v>1.265278587126921E-6</v>
      </c>
      <c r="BZ96" s="5">
        <f>ABS(Sheet1!BZ96-Sheet1!$CT96)</f>
        <v>1.247923786328083E-6</v>
      </c>
      <c r="CA96" s="5">
        <f>ABS(Sheet1!CA96-Sheet1!$CT96)</f>
        <v>9.8282812935839405E-7</v>
      </c>
      <c r="CB96" s="5">
        <f>ABS(Sheet1!CB96-Sheet1!$CT96)</f>
        <v>4.220109479839362E-6</v>
      </c>
      <c r="CC96" s="5">
        <f>ABS(Sheet1!CC96-Sheet1!$CT96)</f>
        <v>1.0682142866570059E-6</v>
      </c>
      <c r="CD96" s="5">
        <f>ABS(Sheet1!CD96-Sheet1!$CT96)</f>
        <v>5.41832294445359E-7</v>
      </c>
      <c r="CE96" s="5">
        <f>ABS(Sheet1!CE96-Sheet1!$CT96)</f>
        <v>3.6406943253316644E-6</v>
      </c>
      <c r="CF96" s="5">
        <f>ABS(Sheet1!CF96-Sheet1!$CT96)</f>
        <v>6.9385280864418651E-7</v>
      </c>
      <c r="CG96" s="5">
        <f>ABS(Sheet1!CG96-Sheet1!$CT96)</f>
        <v>7.7551708409551076E-7</v>
      </c>
      <c r="CH96" s="5">
        <f>ABS(Sheet1!CH96-Sheet1!$CT96)</f>
        <v>3.5146123791150215E-7</v>
      </c>
      <c r="CI96" s="5">
        <f>ABS(Sheet1!CI96-Sheet1!$CT96)</f>
        <v>3.7290681208936282E-7</v>
      </c>
      <c r="CJ96" s="5">
        <f>ABS(Sheet1!CJ96-Sheet1!$CT96)</f>
        <v>3.1888890361097557E-7</v>
      </c>
      <c r="CK96" s="5">
        <f>ABS(Sheet1!CK96-Sheet1!$CT96)</f>
        <v>2.339839642135502E-7</v>
      </c>
      <c r="CL96" s="5">
        <f>ABS(Sheet1!CL96-Sheet1!$CT96)</f>
        <v>3.9281363356714243E-7</v>
      </c>
      <c r="CM96" s="5">
        <f>ABS(Sheet1!CM96-Sheet1!$CT96)</f>
        <v>4.6989188264879455E-7</v>
      </c>
      <c r="CN96" s="5">
        <f>ABS(Sheet1!CN96-Sheet1!$CT96)</f>
        <v>5.8678168978157933E-7</v>
      </c>
      <c r="CO96" s="5">
        <f>ABS(Sheet1!CO96-Sheet1!$CT96)</f>
        <v>8.5391034499009833E-7</v>
      </c>
      <c r="CP96" s="5">
        <f>ABS(Sheet1!CP96-Sheet1!$CT96)</f>
        <v>1.2661581078313633E-6</v>
      </c>
      <c r="CQ96" s="5">
        <f>ABS(Sheet1!CQ96-Sheet1!$CT96)</f>
        <v>1.5875791225296659E-6</v>
      </c>
      <c r="CR96" s="5">
        <f>ABS(Sheet1!CR96-Sheet1!$CT96)</f>
        <v>1.8745752214120972E-6</v>
      </c>
      <c r="CS96" s="5">
        <f>ABS(Sheet1!CS96-Sheet1!$CT96)</f>
        <v>2.0377880583369513E-6</v>
      </c>
      <c r="CT96" s="5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</row>
    <row r="97" spans="1:157" ht="15" customHeight="1" x14ac:dyDescent="0.3">
      <c r="A97" s="1">
        <v>42339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5">
        <f>ABS(Sheet1!BV97-Sheet1!$CT97)</f>
        <v>2.4203444569365125E-6</v>
      </c>
      <c r="BW97" s="5">
        <f>ABS(Sheet1!BW97-Sheet1!$CT97)</f>
        <v>2.0161069671916645E-6</v>
      </c>
      <c r="BX97" s="5">
        <f>ABS(Sheet1!BX97-Sheet1!$CT97)</f>
        <v>2.0863045536016303E-6</v>
      </c>
      <c r="BY97" s="5">
        <f>ABS(Sheet1!BY97-Sheet1!$CT97)</f>
        <v>1.4827943450886587E-6</v>
      </c>
      <c r="BZ97" s="5">
        <f>ABS(Sheet1!BZ97-Sheet1!$CT97)</f>
        <v>1.4630050191151312E-6</v>
      </c>
      <c r="CA97" s="5">
        <f>ABS(Sheet1!CA97-Sheet1!$CT97)</f>
        <v>1.2061218771973212E-6</v>
      </c>
      <c r="CB97" s="5">
        <f>ABS(Sheet1!CB97-Sheet1!$CT97)</f>
        <v>4.3201443761956159E-6</v>
      </c>
      <c r="CC97" s="5">
        <f>ABS(Sheet1!CC97-Sheet1!$CT97)</f>
        <v>1.3300108115300524E-6</v>
      </c>
      <c r="CD97" s="5">
        <f>ABS(Sheet1!CD97-Sheet1!$CT97)</f>
        <v>7.8909624952018331E-7</v>
      </c>
      <c r="CE97" s="5">
        <f>ABS(Sheet1!CE97-Sheet1!$CT97)</f>
        <v>3.7456854930675748E-6</v>
      </c>
      <c r="CF97" s="5">
        <f>ABS(Sheet1!CF97-Sheet1!$CT97)</f>
        <v>1.3220791581258534E-6</v>
      </c>
      <c r="CG97" s="5">
        <f>ABS(Sheet1!CG97-Sheet1!$CT97)</f>
        <v>1.3738416980458716E-6</v>
      </c>
      <c r="CH97" s="5">
        <f>ABS(Sheet1!CH97-Sheet1!$CT97)</f>
        <v>7.9218907172697923E-7</v>
      </c>
      <c r="CI97" s="5">
        <f>ABS(Sheet1!CI97-Sheet1!$CT97)</f>
        <v>7.7942291688533008E-7</v>
      </c>
      <c r="CJ97" s="5">
        <f>ABS(Sheet1!CJ97-Sheet1!$CT97)</f>
        <v>7.6557307854920503E-7</v>
      </c>
      <c r="CK97" s="5">
        <f>ABS(Sheet1!CK97-Sheet1!$CT97)</f>
        <v>1.4452045941755828E-7</v>
      </c>
      <c r="CL97" s="5">
        <f>ABS(Sheet1!CL97-Sheet1!$CT97)</f>
        <v>1.2465121561870294E-8</v>
      </c>
      <c r="CM97" s="5">
        <f>ABS(Sheet1!CM97-Sheet1!$CT97)</f>
        <v>8.7387462475137039E-8</v>
      </c>
      <c r="CN97" s="5">
        <f>ABS(Sheet1!CN97-Sheet1!$CT97)</f>
        <v>1.8142253259967865E-7</v>
      </c>
      <c r="CO97" s="5">
        <f>ABS(Sheet1!CO97-Sheet1!$CT97)</f>
        <v>9.9801724712640188E-7</v>
      </c>
      <c r="CP97" s="5">
        <f>ABS(Sheet1!CP97-Sheet1!$CT97)</f>
        <v>1.3677025673342614E-6</v>
      </c>
      <c r="CQ97" s="5">
        <f>ABS(Sheet1!CQ97-Sheet1!$CT97)</f>
        <v>1.6004425061122427E-6</v>
      </c>
      <c r="CR97" s="5">
        <f>ABS(Sheet1!CR97-Sheet1!$CT97)</f>
        <v>1.8295513034160375E-6</v>
      </c>
      <c r="CS97" s="5">
        <f>ABS(Sheet1!CS97-Sheet1!$CT97)</f>
        <v>1.939762935855723E-6</v>
      </c>
      <c r="CT97" s="5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</row>
    <row r="98" spans="1:157" x14ac:dyDescent="0.3">
      <c r="A98" s="1">
        <v>42370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5">
        <f>ABS(Sheet1!CH98-Sheet1!$DF98)</f>
        <v>1.6358073866252628E-6</v>
      </c>
      <c r="CI98" s="5">
        <f>ABS(Sheet1!CI98-Sheet1!$DF98)</f>
        <v>1.4222877732893773E-6</v>
      </c>
      <c r="CJ98" s="5">
        <f>ABS(Sheet1!CJ98-Sheet1!$DF98)</f>
        <v>1.3557537351820937E-6</v>
      </c>
      <c r="CK98" s="5">
        <f>ABS(Sheet1!CK98-Sheet1!$DF98)</f>
        <v>8.5716860237808698E-7</v>
      </c>
      <c r="CL98" s="5">
        <f>ABS(Sheet1!CL98-Sheet1!$DF98)</f>
        <v>6.2656761349297508E-7</v>
      </c>
      <c r="CM98" s="5">
        <f>ABS(Sheet1!CM98-Sheet1!$DF98)</f>
        <v>5.3480744833839418E-7</v>
      </c>
      <c r="CN98" s="5">
        <f>ABS(Sheet1!CN98-Sheet1!$DF98)</f>
        <v>4.0887910939076588E-7</v>
      </c>
      <c r="CO98" s="5">
        <f>ABS(Sheet1!CO98-Sheet1!$DF98)</f>
        <v>2.480553996854918E-8</v>
      </c>
      <c r="CP98" s="5">
        <f>ABS(Sheet1!CP98-Sheet1!$DF98)</f>
        <v>4.079291038668181E-7</v>
      </c>
      <c r="CQ98" s="5">
        <f>ABS(Sheet1!CQ98-Sheet1!$DF98)</f>
        <v>6.6392570582715486E-7</v>
      </c>
      <c r="CR98" s="5">
        <f>ABS(Sheet1!CR98-Sheet1!$DF98)</f>
        <v>8.6392925378348814E-7</v>
      </c>
      <c r="CS98" s="5">
        <f>ABS(Sheet1!CS98-Sheet1!$DF98)</f>
        <v>1.0525485535166663E-6</v>
      </c>
      <c r="CT98" s="5">
        <f>ABS(Sheet1!CT98-Sheet1!$DF98)</f>
        <v>4.9029937750556427E-7</v>
      </c>
      <c r="CU98" s="5">
        <f>ABS(Sheet1!CU98-Sheet1!$DF98)</f>
        <v>4.8570243648271159E-7</v>
      </c>
      <c r="CV98" s="5">
        <f>ABS(Sheet1!CV98-Sheet1!$DF98)</f>
        <v>4.8654368754380626E-7</v>
      </c>
      <c r="CW98" s="5">
        <f>ABS(Sheet1!CW98-Sheet1!$DF98)</f>
        <v>4.8316407006682686E-7</v>
      </c>
      <c r="CX98" s="5">
        <f>ABS(Sheet1!CX98-Sheet1!$DF98)</f>
        <v>4.8267165963311674E-7</v>
      </c>
      <c r="CY98" s="5">
        <f>ABS(Sheet1!CY98-Sheet1!$DF98)</f>
        <v>5.0292896477352353E-7</v>
      </c>
      <c r="CZ98" s="5">
        <f>ABS(Sheet1!CZ98-Sheet1!$DF98)</f>
        <v>5.278946734059E-7</v>
      </c>
      <c r="DA98" s="5">
        <f>ABS(Sheet1!DA98-Sheet1!$DF98)</f>
        <v>5.2638218477140086E-7</v>
      </c>
      <c r="DB98" s="5">
        <f>ABS(Sheet1!DB98-Sheet1!$DF98)</f>
        <v>6.2732605530018348E-7</v>
      </c>
      <c r="DC98" s="5">
        <f>ABS(Sheet1!DC98-Sheet1!$DF98)</f>
        <v>6.8580339302662244E-7</v>
      </c>
      <c r="DD98" s="5">
        <f>ABS(Sheet1!DD98-Sheet1!$DF98)</f>
        <v>7.1305044441651852E-7</v>
      </c>
      <c r="DE98" s="5">
        <f>ABS(Sheet1!DE98-Sheet1!$DF98)</f>
        <v>7.25455588904341E-7</v>
      </c>
    </row>
    <row r="99" spans="1:157" x14ac:dyDescent="0.3">
      <c r="A99" s="1">
        <v>42401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5">
        <f>ABS(Sheet1!CH99-Sheet1!$DF99)</f>
        <v>1.1551464002999487E-7</v>
      </c>
      <c r="CI99" s="5">
        <f>ABS(Sheet1!CI99-Sheet1!$DF99)</f>
        <v>1.9687083142389461E-8</v>
      </c>
      <c r="CJ99" s="5">
        <f>ABS(Sheet1!CJ99-Sheet1!$DF99)</f>
        <v>4.2434385808736379E-7</v>
      </c>
      <c r="CK99" s="5">
        <f>ABS(Sheet1!CK99-Sheet1!$DF99)</f>
        <v>8.0662341482813443E-8</v>
      </c>
      <c r="CL99" s="5">
        <f>ABS(Sheet1!CL99-Sheet1!$DF99)</f>
        <v>3.0197837916209951E-7</v>
      </c>
      <c r="CM99" s="5">
        <f>ABS(Sheet1!CM99-Sheet1!$DF99)</f>
        <v>3.9257510543121946E-7</v>
      </c>
      <c r="CN99" s="5">
        <f>ABS(Sheet1!CN99-Sheet1!$DF99)</f>
        <v>5.1407021372409895E-7</v>
      </c>
      <c r="CO99" s="5">
        <f>ABS(Sheet1!CO99-Sheet1!$DF99)</f>
        <v>1.0663283544149534E-6</v>
      </c>
      <c r="CP99" s="5">
        <f>ABS(Sheet1!CP99-Sheet1!$DF99)</f>
        <v>1.4470423097662336E-6</v>
      </c>
      <c r="CQ99" s="5">
        <f>ABS(Sheet1!CQ99-Sheet1!$DF99)</f>
        <v>1.7380359111257942E-6</v>
      </c>
      <c r="CR99" s="5">
        <f>ABS(Sheet1!CR99-Sheet1!$DF99)</f>
        <v>1.9919867766159395E-6</v>
      </c>
      <c r="CS99" s="5">
        <f>ABS(Sheet1!CS99-Sheet1!$DF99)</f>
        <v>2.1282285385285936E-6</v>
      </c>
      <c r="CT99" s="5">
        <f>ABS(Sheet1!CT99-Sheet1!$DF99)</f>
        <v>2.3308675759886295E-7</v>
      </c>
      <c r="CU99" s="5">
        <f>ABS(Sheet1!CU99-Sheet1!$DF99)</f>
        <v>2.7495501431569383E-7</v>
      </c>
      <c r="CV99" s="5">
        <f>ABS(Sheet1!CV99-Sheet1!$DF99)</f>
        <v>2.9202996510756734E-7</v>
      </c>
      <c r="CW99" s="5">
        <f>ABS(Sheet1!CW99-Sheet1!$DF99)</f>
        <v>3.3748783613973002E-7</v>
      </c>
      <c r="CX99" s="5">
        <f>ABS(Sheet1!CX99-Sheet1!$DF99)</f>
        <v>3.6302604386631256E-7</v>
      </c>
      <c r="CY99" s="5">
        <f>ABS(Sheet1!CY99-Sheet1!$DF99)</f>
        <v>2.5567216668369872E-7</v>
      </c>
      <c r="CZ99" s="5">
        <f>ABS(Sheet1!CZ99-Sheet1!$DF99)</f>
        <v>2.2558604935743828E-7</v>
      </c>
      <c r="DA99" s="5">
        <f>ABS(Sheet1!DA99-Sheet1!$DF99)</f>
        <v>2.4035676922342151E-7</v>
      </c>
      <c r="DB99" s="5">
        <f>ABS(Sheet1!DB99-Sheet1!$DF99)</f>
        <v>2.2808348764113566E-7</v>
      </c>
      <c r="DC99" s="5">
        <f>ABS(Sheet1!DC99-Sheet1!$DF99)</f>
        <v>2.6480069834293842E-7</v>
      </c>
      <c r="DD99" s="5">
        <f>ABS(Sheet1!DD99-Sheet1!$DF99)</f>
        <v>2.6061839106855715E-7</v>
      </c>
      <c r="DE99" s="5">
        <f>ABS(Sheet1!DE99-Sheet1!$DF99)</f>
        <v>2.2564644770055092E-7</v>
      </c>
    </row>
    <row r="100" spans="1:157" x14ac:dyDescent="0.3">
      <c r="A100" s="1">
        <v>42430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5">
        <f>ABS(Sheet1!CH100-Sheet1!$DF100)</f>
        <v>2.2631132235704951E-6</v>
      </c>
      <c r="CI100" s="5">
        <f>ABS(Sheet1!CI100-Sheet1!$DF100)</f>
        <v>2.3818980824523889E-6</v>
      </c>
      <c r="CJ100" s="5">
        <f>ABS(Sheet1!CJ100-Sheet1!$DF100)</f>
        <v>2.217806164622311E-6</v>
      </c>
      <c r="CK100" s="5">
        <f>ABS(Sheet1!CK100-Sheet1!$DF100)</f>
        <v>4.9802940664299487E-7</v>
      </c>
      <c r="CL100" s="5">
        <f>ABS(Sheet1!CL100-Sheet1!$DF100)</f>
        <v>4.1946544896432074E-7</v>
      </c>
      <c r="CM100" s="5">
        <f>ABS(Sheet1!CM100-Sheet1!$DF100)</f>
        <v>3.0442415028531091E-7</v>
      </c>
      <c r="CN100" s="5">
        <f>ABS(Sheet1!CN100-Sheet1!$DF100)</f>
        <v>2.6525787580697634E-7</v>
      </c>
      <c r="CO100" s="5">
        <f>ABS(Sheet1!CO100-Sheet1!$DF100)</f>
        <v>1.5379231601766007E-6</v>
      </c>
      <c r="CP100" s="5">
        <f>ABS(Sheet1!CP100-Sheet1!$DF100)</f>
        <v>1.9628170427088656E-6</v>
      </c>
      <c r="CQ100" s="5">
        <f>ABS(Sheet1!CQ100-Sheet1!$DF100)</f>
        <v>2.2723427930133636E-6</v>
      </c>
      <c r="CR100" s="5">
        <f>ABS(Sheet1!CR100-Sheet1!$DF100)</f>
        <v>2.486872700869533E-6</v>
      </c>
      <c r="CS100" s="5">
        <f>ABS(Sheet1!CS100-Sheet1!$DF100)</f>
        <v>2.4572451054501984E-6</v>
      </c>
      <c r="CT100" s="5">
        <f>ABS(Sheet1!CT100-Sheet1!$DF100)</f>
        <v>1.7987103794398819E-7</v>
      </c>
      <c r="CU100" s="5">
        <f>ABS(Sheet1!CU100-Sheet1!$DF100)</f>
        <v>1.5008546650044407E-7</v>
      </c>
      <c r="CV100" s="5">
        <f>ABS(Sheet1!CV100-Sheet1!$DF100)</f>
        <v>1.3797304139441595E-7</v>
      </c>
      <c r="CW100" s="5">
        <f>ABS(Sheet1!CW100-Sheet1!$DF100)</f>
        <v>7.668126747571865E-8</v>
      </c>
      <c r="CX100" s="5">
        <f>ABS(Sheet1!CX100-Sheet1!$DF100)</f>
        <v>5.7869370804210739E-8</v>
      </c>
      <c r="CY100" s="5">
        <f>ABS(Sheet1!CY100-Sheet1!$DF100)</f>
        <v>2.269916252139293E-7</v>
      </c>
      <c r="CZ100" s="5">
        <f>ABS(Sheet1!CZ100-Sheet1!$DF100)</f>
        <v>2.0237213233398349E-7</v>
      </c>
      <c r="DA100" s="5">
        <f>ABS(Sheet1!DA100-Sheet1!$DF100)</f>
        <v>2.0810322379829902E-7</v>
      </c>
      <c r="DB100" s="5">
        <f>ABS(Sheet1!DB100-Sheet1!$DF100)</f>
        <v>2.6177578101577842E-7</v>
      </c>
      <c r="DC100" s="5">
        <f>ABS(Sheet1!DC100-Sheet1!$DF100)</f>
        <v>1.5384266944271172E-7</v>
      </c>
      <c r="DD100" s="5">
        <f>ABS(Sheet1!DD100-Sheet1!$DF100)</f>
        <v>7.582023970360022E-8</v>
      </c>
      <c r="DE100" s="5">
        <f>ABS(Sheet1!DE100-Sheet1!$DF100)</f>
        <v>8.1076844943055377E-8</v>
      </c>
    </row>
    <row r="101" spans="1:157" x14ac:dyDescent="0.3">
      <c r="A101" s="1">
        <v>42461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5">
        <f>ABS(Sheet1!CH101-Sheet1!$DF101)</f>
        <v>2.6157830452824387E-6</v>
      </c>
      <c r="CI101" s="5">
        <f>ABS(Sheet1!CI101-Sheet1!$DF101)</f>
        <v>2.7024323840885712E-6</v>
      </c>
      <c r="CJ101" s="5">
        <f>ABS(Sheet1!CJ101-Sheet1!$DF101)</f>
        <v>2.4637170898695736E-6</v>
      </c>
      <c r="CK101" s="5">
        <f>ABS(Sheet1!CK101-Sheet1!$DF101)</f>
        <v>1.2106969359959986E-6</v>
      </c>
      <c r="CL101" s="5">
        <f>ABS(Sheet1!CL101-Sheet1!$DF101)</f>
        <v>1.9981905671047839E-7</v>
      </c>
      <c r="CM101" s="5">
        <f>ABS(Sheet1!CM101-Sheet1!$DF101)</f>
        <v>3.1367142852108045E-7</v>
      </c>
      <c r="CN101" s="5">
        <f>ABS(Sheet1!CN101-Sheet1!$DF101)</f>
        <v>3.8885401549354021E-7</v>
      </c>
      <c r="CO101" s="5">
        <f>ABS(Sheet1!CO101-Sheet1!$DF101)</f>
        <v>1.8000095946023374E-6</v>
      </c>
      <c r="CP101" s="5">
        <f>ABS(Sheet1!CP101-Sheet1!$DF101)</f>
        <v>2.411278264164255E-6</v>
      </c>
      <c r="CQ101" s="5">
        <f>ABS(Sheet1!CQ101-Sheet1!$DF101)</f>
        <v>2.743886239844407E-6</v>
      </c>
      <c r="CR101" s="5">
        <f>ABS(Sheet1!CR101-Sheet1!$DF101)</f>
        <v>2.9066467630666214E-6</v>
      </c>
      <c r="CS101" s="5">
        <f>ABS(Sheet1!CS101-Sheet1!$DF101)</f>
        <v>2.9558410405340385E-6</v>
      </c>
      <c r="CT101" s="5">
        <f>ABS(Sheet1!CT101-Sheet1!$DF101)</f>
        <v>1.089971945566283E-6</v>
      </c>
      <c r="CU101" s="5">
        <f>ABS(Sheet1!CU101-Sheet1!$DF101)</f>
        <v>1.1291408607728095E-6</v>
      </c>
      <c r="CV101" s="5">
        <f>ABS(Sheet1!CV101-Sheet1!$DF101)</f>
        <v>1.1519793360189673E-6</v>
      </c>
      <c r="CW101" s="5">
        <f>ABS(Sheet1!CW101-Sheet1!$DF101)</f>
        <v>1.2343881950121008E-6</v>
      </c>
      <c r="CX101" s="5">
        <f>ABS(Sheet1!CX101-Sheet1!$DF101)</f>
        <v>1.2560330455636842E-6</v>
      </c>
      <c r="CY101" s="5">
        <f>ABS(Sheet1!CY101-Sheet1!$DF101)</f>
        <v>1.0324112526760308E-6</v>
      </c>
      <c r="CZ101" s="5">
        <f>ABS(Sheet1!CZ101-Sheet1!$DF101)</f>
        <v>1.0185375824874597E-6</v>
      </c>
      <c r="DA101" s="5">
        <f>ABS(Sheet1!DA101-Sheet1!$DF101)</f>
        <v>1.0136253820384171E-6</v>
      </c>
      <c r="DB101" s="5">
        <f>ABS(Sheet1!DB101-Sheet1!$DF101)</f>
        <v>7.3734418172007434E-7</v>
      </c>
      <c r="DC101" s="5">
        <f>ABS(Sheet1!DC101-Sheet1!$DF101)</f>
        <v>7.6293580406249981E-7</v>
      </c>
      <c r="DD101" s="5">
        <f>ABS(Sheet1!DD101-Sheet1!$DF101)</f>
        <v>8.225909620888347E-7</v>
      </c>
      <c r="DE101" s="5">
        <f>ABS(Sheet1!DE101-Sheet1!$DF101)</f>
        <v>7.8735829896892903E-7</v>
      </c>
    </row>
    <row r="102" spans="1:157" x14ac:dyDescent="0.3">
      <c r="A102" s="1">
        <v>42491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5">
        <f>ABS(Sheet1!CH102-Sheet1!$DF102)</f>
        <v>1.6647779387378656E-6</v>
      </c>
      <c r="CI102" s="5">
        <f>ABS(Sheet1!CI102-Sheet1!$DF102)</f>
        <v>1.7433577023110426E-6</v>
      </c>
      <c r="CJ102" s="5">
        <f>ABS(Sheet1!CJ102-Sheet1!$DF102)</f>
        <v>1.5762369591295437E-6</v>
      </c>
      <c r="CK102" s="5">
        <f>ABS(Sheet1!CK102-Sheet1!$DF102)</f>
        <v>1.9610143710532065E-7</v>
      </c>
      <c r="CL102" s="5">
        <f>ABS(Sheet1!CL102-Sheet1!$DF102)</f>
        <v>7.2630495087751734E-7</v>
      </c>
      <c r="CM102" s="5">
        <f>ABS(Sheet1!CM102-Sheet1!$DF102)</f>
        <v>5.2909014329259829E-7</v>
      </c>
      <c r="CN102" s="5">
        <f>ABS(Sheet1!CN102-Sheet1!$DF102)</f>
        <v>6.5047019352056161E-7</v>
      </c>
      <c r="CO102" s="5">
        <f>ABS(Sheet1!CO102-Sheet1!$DF102)</f>
        <v>1.135830195997968E-6</v>
      </c>
      <c r="CP102" s="5">
        <f>ABS(Sheet1!CP102-Sheet1!$DF102)</f>
        <v>1.7429122837977243E-6</v>
      </c>
      <c r="CQ102" s="5">
        <f>ABS(Sheet1!CQ102-Sheet1!$DF102)</f>
        <v>2.1573539707450015E-6</v>
      </c>
      <c r="CR102" s="5">
        <f>ABS(Sheet1!CR102-Sheet1!$DF102)</f>
        <v>2.4430314446001282E-6</v>
      </c>
      <c r="CS102" s="5">
        <f>ABS(Sheet1!CS102-Sheet1!$DF102)</f>
        <v>2.5602673196335336E-6</v>
      </c>
      <c r="CT102" s="5">
        <f>ABS(Sheet1!CT102-Sheet1!$DF102)</f>
        <v>1.1014324235231993E-6</v>
      </c>
      <c r="CU102" s="5">
        <f>ABS(Sheet1!CU102-Sheet1!$DF102)</f>
        <v>1.1758887377672866E-6</v>
      </c>
      <c r="CV102" s="5">
        <f>ABS(Sheet1!CV102-Sheet1!$DF102)</f>
        <v>1.213116206055246E-6</v>
      </c>
      <c r="CW102" s="5">
        <f>ABS(Sheet1!CW102-Sheet1!$DF102)</f>
        <v>1.3268222040808749E-6</v>
      </c>
      <c r="CX102" s="5">
        <f>ABS(Sheet1!CX102-Sheet1!$DF102)</f>
        <v>1.3673615012497339E-6</v>
      </c>
      <c r="CY102" s="5">
        <f>ABS(Sheet1!CY102-Sheet1!$DF102)</f>
        <v>1.0743455329632887E-6</v>
      </c>
      <c r="CZ102" s="5">
        <f>ABS(Sheet1!CZ102-Sheet1!$DF102)</f>
        <v>1.0407727151761435E-6</v>
      </c>
      <c r="DA102" s="5">
        <f>ABS(Sheet1!DA102-Sheet1!$DF102)</f>
        <v>1.0665240902890295E-6</v>
      </c>
      <c r="DB102" s="5">
        <f>ABS(Sheet1!DB102-Sheet1!$DF102)</f>
        <v>8.7369167580136111E-7</v>
      </c>
      <c r="DC102" s="5">
        <f>ABS(Sheet1!DC102-Sheet1!$DF102)</f>
        <v>9.566973502403672E-7</v>
      </c>
      <c r="DD102" s="5">
        <f>ABS(Sheet1!DD102-Sheet1!$DF102)</f>
        <v>9.8821903313211091E-7</v>
      </c>
      <c r="DE102" s="5">
        <f>ABS(Sheet1!DE102-Sheet1!$DF102)</f>
        <v>9.0346461882238692E-7</v>
      </c>
    </row>
    <row r="103" spans="1:157" x14ac:dyDescent="0.3">
      <c r="A103" s="1">
        <v>42522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5">
        <f>ABS(Sheet1!CH103-Sheet1!$DF103)</f>
        <v>3.5318710967042607E-6</v>
      </c>
      <c r="CI103" s="5">
        <f>ABS(Sheet1!CI103-Sheet1!$DF103)</f>
        <v>3.5993259150865486E-6</v>
      </c>
      <c r="CJ103" s="5">
        <f>ABS(Sheet1!CJ103-Sheet1!$DF103)</f>
        <v>3.4236679147635674E-6</v>
      </c>
      <c r="CK103" s="5">
        <f>ABS(Sheet1!CK103-Sheet1!$DF103)</f>
        <v>2.0876579754205697E-6</v>
      </c>
      <c r="CL103" s="5">
        <f>ABS(Sheet1!CL103-Sheet1!$DF103)</f>
        <v>1.3837297825710677E-6</v>
      </c>
      <c r="CM103" s="5">
        <f>ABS(Sheet1!CM103-Sheet1!$DF103)</f>
        <v>2.0645608664740791E-6</v>
      </c>
      <c r="CN103" s="5">
        <f>ABS(Sheet1!CN103-Sheet1!$DF103)</f>
        <v>1.740746667302484E-6</v>
      </c>
      <c r="CO103" s="5">
        <f>ABS(Sheet1!CO103-Sheet1!$DF103)</f>
        <v>2.3862977921806992E-6</v>
      </c>
      <c r="CP103" s="5">
        <f>ABS(Sheet1!CP103-Sheet1!$DF103)</f>
        <v>2.9310414187880529E-6</v>
      </c>
      <c r="CQ103" s="5">
        <f>ABS(Sheet1!CQ103-Sheet1!$DF103)</f>
        <v>3.3719616970030166E-6</v>
      </c>
      <c r="CR103" s="5">
        <f>ABS(Sheet1!CR103-Sheet1!$DF103)</f>
        <v>3.7012951741669935E-6</v>
      </c>
      <c r="CS103" s="5">
        <f>ABS(Sheet1!CS103-Sheet1!$DF103)</f>
        <v>3.8305816698133106E-6</v>
      </c>
      <c r="CT103" s="5">
        <f>ABS(Sheet1!CT103-Sheet1!$DF103)</f>
        <v>1.956936991372132E-6</v>
      </c>
      <c r="CU103" s="5">
        <f>ABS(Sheet1!CU103-Sheet1!$DF103)</f>
        <v>2.0548407309730981E-6</v>
      </c>
      <c r="CV103" s="5">
        <f>ABS(Sheet1!CV103-Sheet1!$DF103)</f>
        <v>2.1102591348784368E-6</v>
      </c>
      <c r="CW103" s="5">
        <f>ABS(Sheet1!CW103-Sheet1!$DF103)</f>
        <v>2.2307058412227002E-6</v>
      </c>
      <c r="CX103" s="5">
        <f>ABS(Sheet1!CX103-Sheet1!$DF103)</f>
        <v>2.2958058898293543E-6</v>
      </c>
      <c r="CY103" s="5">
        <f>ABS(Sheet1!CY103-Sheet1!$DF103)</f>
        <v>1.9923132522437555E-6</v>
      </c>
      <c r="CZ103" s="5">
        <f>ABS(Sheet1!CZ103-Sheet1!$DF103)</f>
        <v>1.9946641091726853E-6</v>
      </c>
      <c r="DA103" s="5">
        <f>ABS(Sheet1!DA103-Sheet1!$DF103)</f>
        <v>2.0364958701978884E-6</v>
      </c>
      <c r="DB103" s="5">
        <f>ABS(Sheet1!DB103-Sheet1!$DF103)</f>
        <v>1.9879648681116164E-6</v>
      </c>
      <c r="DC103" s="5">
        <f>ABS(Sheet1!DC103-Sheet1!$DF103)</f>
        <v>2.1529825762736703E-6</v>
      </c>
      <c r="DD103" s="5">
        <f>ABS(Sheet1!DD103-Sheet1!$DF103)</f>
        <v>2.1958879402733734E-6</v>
      </c>
      <c r="DE103" s="5">
        <f>ABS(Sheet1!DE103-Sheet1!$DF103)</f>
        <v>2.1083342965085464E-6</v>
      </c>
    </row>
    <row r="104" spans="1:157" x14ac:dyDescent="0.3">
      <c r="A104" s="1">
        <v>42552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5">
        <f>ABS(Sheet1!CH104-Sheet1!$DF104)</f>
        <v>2.6015157252350167E-6</v>
      </c>
      <c r="CI104" s="5">
        <f>ABS(Sheet1!CI104-Sheet1!$DF104)</f>
        <v>2.5799013200043667E-6</v>
      </c>
      <c r="CJ104" s="5">
        <f>ABS(Sheet1!CJ104-Sheet1!$DF104)</f>
        <v>2.4034646737974976E-6</v>
      </c>
      <c r="CK104" s="5">
        <f>ABS(Sheet1!CK104-Sheet1!$DF104)</f>
        <v>1.0459175291925102E-6</v>
      </c>
      <c r="CL104" s="5">
        <f>ABS(Sheet1!CL104-Sheet1!$DF104)</f>
        <v>4.5891917378665977E-7</v>
      </c>
      <c r="CM104" s="5">
        <f>ABS(Sheet1!CM104-Sheet1!$DF104)</f>
        <v>1.4998793774223686E-6</v>
      </c>
      <c r="CN104" s="5">
        <f>ABS(Sheet1!CN104-Sheet1!$DF104)</f>
        <v>1.3740108875847764E-6</v>
      </c>
      <c r="CO104" s="5">
        <f>ABS(Sheet1!CO104-Sheet1!$DF104)</f>
        <v>2.0635798606095853E-7</v>
      </c>
      <c r="CP104" s="5">
        <f>ABS(Sheet1!CP104-Sheet1!$DF104)</f>
        <v>5.4797314887392972E-7</v>
      </c>
      <c r="CQ104" s="5">
        <f>ABS(Sheet1!CQ104-Sheet1!$DF104)</f>
        <v>9.5645542342434386E-7</v>
      </c>
      <c r="CR104" s="5">
        <f>ABS(Sheet1!CR104-Sheet1!$DF104)</f>
        <v>1.2821559537440312E-6</v>
      </c>
      <c r="CS104" s="5">
        <f>ABS(Sheet1!CS104-Sheet1!$DF104)</f>
        <v>1.3205520692286169E-6</v>
      </c>
      <c r="CT104" s="5">
        <f>ABS(Sheet1!CT104-Sheet1!$DF104)</f>
        <v>1.2310359860345348E-6</v>
      </c>
      <c r="CU104" s="5">
        <f>ABS(Sheet1!CU104-Sheet1!$DF104)</f>
        <v>1.122774515692555E-6</v>
      </c>
      <c r="CV104" s="5">
        <f>ABS(Sheet1!CV104-Sheet1!$DF104)</f>
        <v>1.0547953976521685E-6</v>
      </c>
      <c r="CW104" s="5">
        <f>ABS(Sheet1!CW104-Sheet1!$DF104)</f>
        <v>9.426013684767838E-7</v>
      </c>
      <c r="CX104" s="5">
        <f>ABS(Sheet1!CX104-Sheet1!$DF104)</f>
        <v>8.7036475261136488E-7</v>
      </c>
      <c r="CY104" s="5">
        <f>ABS(Sheet1!CY104-Sheet1!$DF104)</f>
        <v>1.2354370613645009E-6</v>
      </c>
      <c r="CZ104" s="5">
        <f>ABS(Sheet1!CZ104-Sheet1!$DF104)</f>
        <v>1.1958274754823991E-6</v>
      </c>
      <c r="DA104" s="5">
        <f>ABS(Sheet1!DA104-Sheet1!$DF104)</f>
        <v>1.1757730111908393E-6</v>
      </c>
      <c r="DB104" s="5">
        <f>ABS(Sheet1!DB104-Sheet1!$DF104)</f>
        <v>1.3374343948790535E-6</v>
      </c>
      <c r="DC104" s="5">
        <f>ABS(Sheet1!DC104-Sheet1!$DF104)</f>
        <v>1.1432251497165306E-6</v>
      </c>
      <c r="DD104" s="5">
        <f>ABS(Sheet1!DD104-Sheet1!$DF104)</f>
        <v>1.001833765082738E-6</v>
      </c>
      <c r="DE104" s="5">
        <f>ABS(Sheet1!DE104-Sheet1!$DF104)</f>
        <v>1.0855774985262003E-6</v>
      </c>
    </row>
    <row r="105" spans="1:157" x14ac:dyDescent="0.3">
      <c r="A105" s="1">
        <v>42583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5">
        <f>ABS(Sheet1!CH105-Sheet1!$DF105)</f>
        <v>5.190292235489574E-6</v>
      </c>
      <c r="CI105" s="5">
        <f>ABS(Sheet1!CI105-Sheet1!$DF105)</f>
        <v>5.3614039779054066E-6</v>
      </c>
      <c r="CJ105" s="5">
        <f>ABS(Sheet1!CJ105-Sheet1!$DF105)</f>
        <v>5.2332788436925841E-6</v>
      </c>
      <c r="CK105" s="5">
        <f>ABS(Sheet1!CK105-Sheet1!$DF105)</f>
        <v>4.0352702722975075E-6</v>
      </c>
      <c r="CL105" s="5">
        <f>ABS(Sheet1!CL105-Sheet1!$DF105)</f>
        <v>3.4033867371816343E-6</v>
      </c>
      <c r="CM105" s="5">
        <f>ABS(Sheet1!CM105-Sheet1!$DF105)</f>
        <v>4.191081698823814E-6</v>
      </c>
      <c r="CN105" s="5">
        <f>ABS(Sheet1!CN105-Sheet1!$DF105)</f>
        <v>3.8267847324012459E-6</v>
      </c>
      <c r="CO105" s="5">
        <f>ABS(Sheet1!CO105-Sheet1!$DF105)</f>
        <v>3.2467652194849273E-6</v>
      </c>
      <c r="CP105" s="5">
        <f>ABS(Sheet1!CP105-Sheet1!$DF105)</f>
        <v>8.2163446135135378E-7</v>
      </c>
      <c r="CQ105" s="5">
        <f>ABS(Sheet1!CQ105-Sheet1!$DF105)</f>
        <v>1.3808450906043786E-6</v>
      </c>
      <c r="CR105" s="5">
        <f>ABS(Sheet1!CR105-Sheet1!$DF105)</f>
        <v>1.6304579993952413E-6</v>
      </c>
      <c r="CS105" s="5">
        <f>ABS(Sheet1!CS105-Sheet1!$DF105)</f>
        <v>1.5758438675169453E-6</v>
      </c>
      <c r="CT105" s="5">
        <f>ABS(Sheet1!CT105-Sheet1!$DF105)</f>
        <v>1.2988226525446911E-6</v>
      </c>
      <c r="CU105" s="5">
        <f>ABS(Sheet1!CU105-Sheet1!$DF105)</f>
        <v>1.1582929732377293E-6</v>
      </c>
      <c r="CV105" s="5">
        <f>ABS(Sheet1!CV105-Sheet1!$DF105)</f>
        <v>1.0616996705589395E-6</v>
      </c>
      <c r="CW105" s="5">
        <f>ABS(Sheet1!CW105-Sheet1!$DF105)</f>
        <v>8.8401542138726459E-7</v>
      </c>
      <c r="CX105" s="5">
        <f>ABS(Sheet1!CX105-Sheet1!$DF105)</f>
        <v>7.8993885372376346E-7</v>
      </c>
      <c r="CY105" s="5">
        <f>ABS(Sheet1!CY105-Sheet1!$DF105)</f>
        <v>1.2083755312419867E-6</v>
      </c>
      <c r="CZ105" s="5">
        <f>ABS(Sheet1!CZ105-Sheet1!$DF105)</f>
        <v>1.1920805651970899E-6</v>
      </c>
      <c r="DA105" s="5">
        <f>ABS(Sheet1!DA105-Sheet1!$DF105)</f>
        <v>1.1795821681649362E-6</v>
      </c>
      <c r="DB105" s="5">
        <f>ABS(Sheet1!DB105-Sheet1!$DF105)</f>
        <v>1.4703780728835312E-6</v>
      </c>
      <c r="DC105" s="5">
        <f>ABS(Sheet1!DC105-Sheet1!$DF105)</f>
        <v>1.2609322131274699E-6</v>
      </c>
      <c r="DD105" s="5">
        <f>ABS(Sheet1!DD105-Sheet1!$DF105)</f>
        <v>1.043842180512445E-6</v>
      </c>
      <c r="DE105" s="5">
        <f>ABS(Sheet1!DE105-Sheet1!$DF105)</f>
        <v>1.1498769227050632E-6</v>
      </c>
    </row>
    <row r="106" spans="1:157" x14ac:dyDescent="0.3">
      <c r="A106" s="1">
        <v>42614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5">
        <f>ABS(Sheet1!CH106-Sheet1!$DF106)</f>
        <v>4.2035120547198064E-6</v>
      </c>
      <c r="CI106" s="5">
        <f>ABS(Sheet1!CI106-Sheet1!$DF106)</f>
        <v>4.227945305625517E-6</v>
      </c>
      <c r="CJ106" s="5">
        <f>ABS(Sheet1!CJ106-Sheet1!$DF106)</f>
        <v>4.1921105068352599E-6</v>
      </c>
      <c r="CK106" s="5">
        <f>ABS(Sheet1!CK106-Sheet1!$DF106)</f>
        <v>3.0619817698902756E-6</v>
      </c>
      <c r="CL106" s="5">
        <f>ABS(Sheet1!CL106-Sheet1!$DF106)</f>
        <v>2.5031590414387097E-6</v>
      </c>
      <c r="CM106" s="5">
        <f>ABS(Sheet1!CM106-Sheet1!$DF106)</f>
        <v>3.3191600284471383E-6</v>
      </c>
      <c r="CN106" s="5">
        <f>ABS(Sheet1!CN106-Sheet1!$DF106)</f>
        <v>3.0995731755722094E-6</v>
      </c>
      <c r="CO106" s="5">
        <f>ABS(Sheet1!CO106-Sheet1!$DF106)</f>
        <v>1.6539404852236681E-6</v>
      </c>
      <c r="CP106" s="5">
        <f>ABS(Sheet1!CP106-Sheet1!$DF106)</f>
        <v>7.3859302007463429E-7</v>
      </c>
      <c r="CQ106" s="5">
        <f>ABS(Sheet1!CQ106-Sheet1!$DF106)</f>
        <v>1.6310369020395009E-6</v>
      </c>
      <c r="CR106" s="5">
        <f>ABS(Sheet1!CR106-Sheet1!$DF106)</f>
        <v>1.9414273520542371E-6</v>
      </c>
      <c r="CS106" s="5">
        <f>ABS(Sheet1!CS106-Sheet1!$DF106)</f>
        <v>2.0046955316233066E-6</v>
      </c>
      <c r="CT106" s="5">
        <f>ABS(Sheet1!CT106-Sheet1!$DF106)</f>
        <v>1.0773945315262402E-7</v>
      </c>
      <c r="CU106" s="5">
        <f>ABS(Sheet1!CU106-Sheet1!$DF106)</f>
        <v>2.4879040250419104E-7</v>
      </c>
      <c r="CV106" s="5">
        <f>ABS(Sheet1!CV106-Sheet1!$DF106)</f>
        <v>3.2744231233770843E-7</v>
      </c>
      <c r="CW106" s="5">
        <f>ABS(Sheet1!CW106-Sheet1!$DF106)</f>
        <v>5.3502108606891333E-7</v>
      </c>
      <c r="CX106" s="5">
        <f>ABS(Sheet1!CX106-Sheet1!$DF106)</f>
        <v>6.1397726237509781E-7</v>
      </c>
      <c r="CY106" s="5">
        <f>ABS(Sheet1!CY106-Sheet1!$DF106)</f>
        <v>1.1929801120952414E-7</v>
      </c>
      <c r="CZ106" s="5">
        <f>ABS(Sheet1!CZ106-Sheet1!$DF106)</f>
        <v>1.043787634684765E-7</v>
      </c>
      <c r="DA106" s="5">
        <f>ABS(Sheet1!DA106-Sheet1!$DF106)</f>
        <v>1.2403830335484638E-7</v>
      </c>
      <c r="DB106" s="5">
        <f>ABS(Sheet1!DB106-Sheet1!$DF106)</f>
        <v>2.3901631560697593E-7</v>
      </c>
      <c r="DC106" s="5">
        <f>ABS(Sheet1!DC106-Sheet1!$DF106)</f>
        <v>7.3360206149376665E-8</v>
      </c>
      <c r="DD106" s="5">
        <f>ABS(Sheet1!DD106-Sheet1!$DF106)</f>
        <v>1.0431350235784692E-7</v>
      </c>
      <c r="DE106" s="5">
        <f>ABS(Sheet1!DE106-Sheet1!$DF106)</f>
        <v>3.8733920848358933E-8</v>
      </c>
    </row>
    <row r="107" spans="1:157" x14ac:dyDescent="0.3">
      <c r="A107" s="1">
        <v>42644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5">
        <f>ABS(Sheet1!CH107-Sheet1!$DF107)</f>
        <v>5.1732490264792399E-6</v>
      </c>
      <c r="CI107" s="5">
        <f>ABS(Sheet1!CI107-Sheet1!$DF107)</f>
        <v>5.2562751903528578E-6</v>
      </c>
      <c r="CJ107" s="5">
        <f>ABS(Sheet1!CJ107-Sheet1!$DF107)</f>
        <v>5.1628933672581294E-6</v>
      </c>
      <c r="CK107" s="5">
        <f>ABS(Sheet1!CK107-Sheet1!$DF107)</f>
        <v>4.3053138503617899E-6</v>
      </c>
      <c r="CL107" s="5">
        <f>ABS(Sheet1!CL107-Sheet1!$DF107)</f>
        <v>3.7558486263807562E-6</v>
      </c>
      <c r="CM107" s="5">
        <f>ABS(Sheet1!CM107-Sheet1!$DF107)</f>
        <v>4.4615976347896959E-6</v>
      </c>
      <c r="CN107" s="5">
        <f>ABS(Sheet1!CN107-Sheet1!$DF107)</f>
        <v>4.1867782186198526E-6</v>
      </c>
      <c r="CO107" s="5">
        <f>ABS(Sheet1!CO107-Sheet1!$DF107)</f>
        <v>3.0998768544509043E-6</v>
      </c>
      <c r="CP107" s="5">
        <f>ABS(Sheet1!CP107-Sheet1!$DF107)</f>
        <v>1.2449385892332414E-6</v>
      </c>
      <c r="CQ107" s="5">
        <f>ABS(Sheet1!CQ107-Sheet1!$DF107)</f>
        <v>2.0462538056455613E-6</v>
      </c>
      <c r="CR107" s="5">
        <f>ABS(Sheet1!CR107-Sheet1!$DF107)</f>
        <v>1.1118303812570924E-6</v>
      </c>
      <c r="CS107" s="5">
        <f>ABS(Sheet1!CS107-Sheet1!$DF107)</f>
        <v>1.0970032760543883E-6</v>
      </c>
      <c r="CT107" s="5">
        <f>ABS(Sheet1!CT107-Sheet1!$DF107)</f>
        <v>1.5409935931277522E-6</v>
      </c>
      <c r="CU107" s="5">
        <f>ABS(Sheet1!CU107-Sheet1!$DF107)</f>
        <v>1.3447014089320946E-6</v>
      </c>
      <c r="CV107" s="5">
        <f>ABS(Sheet1!CV107-Sheet1!$DF107)</f>
        <v>1.2259726846926267E-6</v>
      </c>
      <c r="CW107" s="5">
        <f>ABS(Sheet1!CW107-Sheet1!$DF107)</f>
        <v>9.4700802890413006E-7</v>
      </c>
      <c r="CX107" s="5">
        <f>ABS(Sheet1!CX107-Sheet1!$DF107)</f>
        <v>8.2854090259774281E-7</v>
      </c>
      <c r="CY107" s="5">
        <f>ABS(Sheet1!CY107-Sheet1!$DF107)</f>
        <v>1.4303632288538735E-6</v>
      </c>
      <c r="CZ107" s="5">
        <f>ABS(Sheet1!CZ107-Sheet1!$DF107)</f>
        <v>1.4119051857769643E-6</v>
      </c>
      <c r="DA107" s="5">
        <f>ABS(Sheet1!DA107-Sheet1!$DF107)</f>
        <v>1.359600101754027E-6</v>
      </c>
      <c r="DB107" s="5">
        <f>ABS(Sheet1!DB107-Sheet1!$DF107)</f>
        <v>1.6166689539299757E-6</v>
      </c>
      <c r="DC107" s="5">
        <f>ABS(Sheet1!DC107-Sheet1!$DF107)</f>
        <v>1.2966116712218473E-6</v>
      </c>
      <c r="DD107" s="5">
        <f>ABS(Sheet1!DD107-Sheet1!$DF107)</f>
        <v>1.0455923359559745E-6</v>
      </c>
      <c r="DE107" s="5">
        <f>ABS(Sheet1!DE107-Sheet1!$DF107)</f>
        <v>1.2272241007524478E-6</v>
      </c>
    </row>
    <row r="108" spans="1:157" x14ac:dyDescent="0.3">
      <c r="A108" s="1">
        <v>42675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5">
        <f>ABS(Sheet1!CH108-Sheet1!$DF108)</f>
        <v>5.8085332897124482E-6</v>
      </c>
      <c r="CI108" s="5">
        <f>ABS(Sheet1!CI108-Sheet1!$DF108)</f>
        <v>5.8532786377876473E-6</v>
      </c>
      <c r="CJ108" s="5">
        <f>ABS(Sheet1!CJ108-Sheet1!$DF108)</f>
        <v>5.7989491268248172E-6</v>
      </c>
      <c r="CK108" s="5">
        <f>ABS(Sheet1!CK108-Sheet1!$DF108)</f>
        <v>4.8801752396279715E-6</v>
      </c>
      <c r="CL108" s="5">
        <f>ABS(Sheet1!CL108-Sheet1!$DF108)</f>
        <v>4.4204407632568473E-6</v>
      </c>
      <c r="CM108" s="5">
        <f>ABS(Sheet1!CM108-Sheet1!$DF108)</f>
        <v>5.1026281434577664E-6</v>
      </c>
      <c r="CN108" s="5">
        <f>ABS(Sheet1!CN108-Sheet1!$DF108)</f>
        <v>4.8872648694259213E-6</v>
      </c>
      <c r="CO108" s="5">
        <f>ABS(Sheet1!CO108-Sheet1!$DF108)</f>
        <v>3.3736855963125808E-6</v>
      </c>
      <c r="CP108" s="5">
        <f>ABS(Sheet1!CP108-Sheet1!$DF108)</f>
        <v>2.0773261140384774E-6</v>
      </c>
      <c r="CQ108" s="5">
        <f>ABS(Sheet1!CQ108-Sheet1!$DF108)</f>
        <v>2.9565742550069602E-6</v>
      </c>
      <c r="CR108" s="5">
        <f>ABS(Sheet1!CR108-Sheet1!$DF108)</f>
        <v>2.5897279144777158E-6</v>
      </c>
      <c r="CS108" s="5">
        <f>ABS(Sheet1!CS108-Sheet1!$DF108)</f>
        <v>9.9207088061838448E-7</v>
      </c>
      <c r="CT108" s="5">
        <f>ABS(Sheet1!CT108-Sheet1!$DF108)</f>
        <v>1.8093122364506051E-6</v>
      </c>
      <c r="CU108" s="5">
        <f>ABS(Sheet1!CU108-Sheet1!$DF108)</f>
        <v>1.5931093878348055E-6</v>
      </c>
      <c r="CV108" s="5">
        <f>ABS(Sheet1!CV108-Sheet1!$DF108)</f>
        <v>1.4681369078812723E-6</v>
      </c>
      <c r="CW108" s="5">
        <f>ABS(Sheet1!CW108-Sheet1!$DF108)</f>
        <v>1.1888572399122504E-6</v>
      </c>
      <c r="CX108" s="5">
        <f>ABS(Sheet1!CX108-Sheet1!$DF108)</f>
        <v>1.0595377235512985E-6</v>
      </c>
      <c r="CY108" s="5">
        <f>ABS(Sheet1!CY108-Sheet1!$DF108)</f>
        <v>1.6696902137365954E-6</v>
      </c>
      <c r="CZ108" s="5">
        <f>ABS(Sheet1!CZ108-Sheet1!$DF108)</f>
        <v>1.6349495865606269E-6</v>
      </c>
      <c r="DA108" s="5">
        <f>ABS(Sheet1!DA108-Sheet1!$DF108)</f>
        <v>1.5876305251571953E-6</v>
      </c>
      <c r="DB108" s="5">
        <f>ABS(Sheet1!DB108-Sheet1!$DF108)</f>
        <v>1.8158736255404555E-6</v>
      </c>
      <c r="DC108" s="5">
        <f>ABS(Sheet1!DC108-Sheet1!$DF108)</f>
        <v>1.5271180616946919E-6</v>
      </c>
      <c r="DD108" s="5">
        <f>ABS(Sheet1!DD108-Sheet1!$DF108)</f>
        <v>1.2329391910697888E-6</v>
      </c>
      <c r="DE108" s="5">
        <f>ABS(Sheet1!DE108-Sheet1!$DF108)</f>
        <v>1.4276746733482337E-6</v>
      </c>
    </row>
    <row r="109" spans="1:157" x14ac:dyDescent="0.3">
      <c r="A109" s="1">
        <v>42705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5">
        <f>ABS(Sheet1!CH109-Sheet1!$DF109)</f>
        <v>2.9020488823667352E-6</v>
      </c>
      <c r="CI109" s="5">
        <f>ABS(Sheet1!CI109-Sheet1!$DF109)</f>
        <v>2.9557808877634227E-6</v>
      </c>
      <c r="CJ109" s="5">
        <f>ABS(Sheet1!CJ109-Sheet1!$DF109)</f>
        <v>2.8925419532208383E-6</v>
      </c>
      <c r="CK109" s="5">
        <f>ABS(Sheet1!CK109-Sheet1!$DF109)</f>
        <v>2.1062230630287582E-6</v>
      </c>
      <c r="CL109" s="5">
        <f>ABS(Sheet1!CL109-Sheet1!$DF109)</f>
        <v>1.6336732997649368E-6</v>
      </c>
      <c r="CM109" s="5">
        <f>ABS(Sheet1!CM109-Sheet1!$DF109)</f>
        <v>2.3452575087984021E-6</v>
      </c>
      <c r="CN109" s="5">
        <f>ABS(Sheet1!CN109-Sheet1!$DF109)</f>
        <v>2.1203790789497964E-6</v>
      </c>
      <c r="CO109" s="5">
        <f>ABS(Sheet1!CO109-Sheet1!$DF109)</f>
        <v>7.41076677803855E-7</v>
      </c>
      <c r="CP109" s="5">
        <f>ABS(Sheet1!CP109-Sheet1!$DF109)</f>
        <v>9.1019082372759076E-7</v>
      </c>
      <c r="CQ109" s="5">
        <f>ABS(Sheet1!CQ109-Sheet1!$DF109)</f>
        <v>5.1161393334694548E-8</v>
      </c>
      <c r="CR109" s="5">
        <f>ABS(Sheet1!CR109-Sheet1!$DF109)</f>
        <v>7.3367928873124323E-7</v>
      </c>
      <c r="CS109" s="5">
        <f>ABS(Sheet1!CS109-Sheet1!$DF109)</f>
        <v>1.593730202371411E-6</v>
      </c>
      <c r="CT109" s="5">
        <f>ABS(Sheet1!CT109-Sheet1!$DF109)</f>
        <v>3.1148884668291918E-6</v>
      </c>
      <c r="CU109" s="5">
        <f>ABS(Sheet1!CU109-Sheet1!$DF109)</f>
        <v>2.9057864963565131E-6</v>
      </c>
      <c r="CV109" s="5">
        <f>ABS(Sheet1!CV109-Sheet1!$DF109)</f>
        <v>2.7852463623020133E-6</v>
      </c>
      <c r="CW109" s="5">
        <f>ABS(Sheet1!CW109-Sheet1!$DF109)</f>
        <v>2.5195782914032492E-6</v>
      </c>
      <c r="CX109" s="5">
        <f>ABS(Sheet1!CX109-Sheet1!$DF109)</f>
        <v>2.3974955736921541E-6</v>
      </c>
      <c r="CY109" s="5">
        <f>ABS(Sheet1!CY109-Sheet1!$DF109)</f>
        <v>3.0150424657319916E-6</v>
      </c>
      <c r="CZ109" s="5">
        <f>ABS(Sheet1!CZ109-Sheet1!$DF109)</f>
        <v>2.9964597451416857E-6</v>
      </c>
      <c r="DA109" s="5">
        <f>ABS(Sheet1!DA109-Sheet1!$DF109)</f>
        <v>2.9471847770125967E-6</v>
      </c>
      <c r="DB109" s="5">
        <f>ABS(Sheet1!DB109-Sheet1!$DF109)</f>
        <v>3.2780700119527695E-6</v>
      </c>
      <c r="DC109" s="5">
        <f>ABS(Sheet1!DC109-Sheet1!$DF109)</f>
        <v>3.0100834141864603E-6</v>
      </c>
      <c r="DD109" s="5">
        <f>ABS(Sheet1!DD109-Sheet1!$DF109)</f>
        <v>2.769671710607553E-6</v>
      </c>
      <c r="DE109" s="5">
        <f>ABS(Sheet1!DE109-Sheet1!$DF109)</f>
        <v>2.9775015880312506E-6</v>
      </c>
    </row>
    <row r="110" spans="1:157" x14ac:dyDescent="0.3">
      <c r="A110" s="1">
        <v>42736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5">
        <f>ABS(Sheet1!CT110-Sheet1!$DR110)</f>
        <v>3.1161168897778747E-7</v>
      </c>
      <c r="CU110" s="5">
        <f>ABS(Sheet1!CU110-Sheet1!$DR110)</f>
        <v>2.7202621671036875E-7</v>
      </c>
      <c r="CV110" s="5">
        <f>ABS(Sheet1!CV110-Sheet1!$DR110)</f>
        <v>1.2259712482308102E-7</v>
      </c>
      <c r="CW110" s="5">
        <f>ABS(Sheet1!CW110-Sheet1!$DR110)</f>
        <v>1.6951815397501954E-7</v>
      </c>
      <c r="CX110" s="5">
        <f>ABS(Sheet1!CX110-Sheet1!$DR110)</f>
        <v>3.16427715809976E-7</v>
      </c>
      <c r="CY110" s="5">
        <f>ABS(Sheet1!CY110-Sheet1!$DR110)</f>
        <v>3.79072323938936E-7</v>
      </c>
      <c r="CZ110" s="5">
        <f>ABS(Sheet1!CZ110-Sheet1!$DR110)</f>
        <v>3.4680994243925484E-7</v>
      </c>
      <c r="DA110" s="5">
        <f>ABS(Sheet1!DA110-Sheet1!$DR110)</f>
        <v>2.8159988459336774E-7</v>
      </c>
      <c r="DB110" s="5">
        <f>ABS(Sheet1!DB110-Sheet1!$DR110)</f>
        <v>5.988839859930785E-7</v>
      </c>
      <c r="DC110" s="5">
        <f>ABS(Sheet1!DC110-Sheet1!$DR110)</f>
        <v>2.4953228917492631E-7</v>
      </c>
      <c r="DD110" s="5">
        <f>ABS(Sheet1!DD110-Sheet1!$DR110)</f>
        <v>3.8542762772858735E-8</v>
      </c>
      <c r="DE110" s="5">
        <f>ABS(Sheet1!DE110-Sheet1!$DR110)</f>
        <v>1.9480500347289666E-7</v>
      </c>
      <c r="DF110">
        <f>ABS(Sheet1!DF110-Sheet1!$DR110)</f>
        <v>2.1061256381453103E-6</v>
      </c>
      <c r="DG110">
        <f>ABS(Sheet1!DG110-Sheet1!$DR110)</f>
        <v>2.1051054669716032E-6</v>
      </c>
      <c r="DH110">
        <f>ABS(Sheet1!DH110-Sheet1!$DR110)</f>
        <v>2.091923903452791E-6</v>
      </c>
      <c r="DI110">
        <f>ABS(Sheet1!DI110-Sheet1!$DR110)</f>
        <v>2.1252286021982106E-6</v>
      </c>
      <c r="DJ110">
        <f>ABS(Sheet1!DJ110-Sheet1!$DR110)</f>
        <v>2.0322340341756689E-6</v>
      </c>
      <c r="DK110">
        <f>ABS(Sheet1!DK110-Sheet1!$DR110)</f>
        <v>2.0812986907591948E-6</v>
      </c>
      <c r="DL110">
        <f>ABS(Sheet1!DL110-Sheet1!$DR110)</f>
        <v>2.0849959569188813E-6</v>
      </c>
      <c r="DM110">
        <f>ABS(Sheet1!DM110-Sheet1!$DR110)</f>
        <v>2.1175136289092682E-6</v>
      </c>
      <c r="DN110">
        <f>ABS(Sheet1!DN110-Sheet1!$DR110)</f>
        <v>2.1266291601130255E-6</v>
      </c>
      <c r="DO110">
        <f>ABS(Sheet1!DO110-Sheet1!$DR110)</f>
        <v>2.1377920690951371E-6</v>
      </c>
      <c r="DP110">
        <f>ABS(Sheet1!DP110-Sheet1!$DR110)</f>
        <v>2.1119009520278404E-6</v>
      </c>
      <c r="DQ110">
        <f>ABS(Sheet1!DQ110-Sheet1!$DR110)</f>
        <v>2.1323804544637223E-6</v>
      </c>
    </row>
    <row r="111" spans="1:157" x14ac:dyDescent="0.3">
      <c r="A111" s="1">
        <v>42767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5">
        <f>ABS(Sheet1!CT111-Sheet1!$DR111)</f>
        <v>1.9765666380478533E-7</v>
      </c>
      <c r="CU111" s="5">
        <f>ABS(Sheet1!CU111-Sheet1!$DR111)</f>
        <v>4.4698216921758765E-7</v>
      </c>
      <c r="CV111" s="5">
        <f>ABS(Sheet1!CV111-Sheet1!$DR111)</f>
        <v>1.0624400009115782E-6</v>
      </c>
      <c r="CW111" s="5">
        <f>ABS(Sheet1!CW111-Sheet1!$DR111)</f>
        <v>7.8824974220308689E-7</v>
      </c>
      <c r="CX111" s="5">
        <f>ABS(Sheet1!CX111-Sheet1!$DR111)</f>
        <v>6.5351794791491984E-7</v>
      </c>
      <c r="CY111" s="5">
        <f>ABS(Sheet1!CY111-Sheet1!$DR111)</f>
        <v>1.3425042145086074E-6</v>
      </c>
      <c r="CZ111" s="5">
        <f>ABS(Sheet1!CZ111-Sheet1!$DR111)</f>
        <v>1.2846547119240963E-6</v>
      </c>
      <c r="DA111" s="5">
        <f>ABS(Sheet1!DA111-Sheet1!$DR111)</f>
        <v>1.227474889204187E-6</v>
      </c>
      <c r="DB111" s="5">
        <f>ABS(Sheet1!DB111-Sheet1!$DR111)</f>
        <v>1.5267529186226023E-6</v>
      </c>
      <c r="DC111" s="5">
        <f>ABS(Sheet1!DC111-Sheet1!$DR111)</f>
        <v>1.21823565202866E-6</v>
      </c>
      <c r="DD111" s="5">
        <f>ABS(Sheet1!DD111-Sheet1!$DR111)</f>
        <v>9.206115038889662E-7</v>
      </c>
      <c r="DE111" s="5">
        <f>ABS(Sheet1!DE111-Sheet1!$DR111)</f>
        <v>1.1423254331157414E-6</v>
      </c>
      <c r="DF111">
        <f>ABS(Sheet1!DF111-Sheet1!$DR111)</f>
        <v>1.2335619834154444E-6</v>
      </c>
      <c r="DG111">
        <f>ABS(Sheet1!DG111-Sheet1!$DR111)</f>
        <v>1.1912204922539336E-6</v>
      </c>
      <c r="DH111">
        <f>ABS(Sheet1!DH111-Sheet1!$DR111)</f>
        <v>1.1757150292309416E-6</v>
      </c>
      <c r="DI111">
        <f>ABS(Sheet1!DI111-Sheet1!$DR111)</f>
        <v>1.2406004283811969E-6</v>
      </c>
      <c r="DJ111">
        <f>ABS(Sheet1!DJ111-Sheet1!$DR111)</f>
        <v>1.1487122765077774E-6</v>
      </c>
      <c r="DK111">
        <f>ABS(Sheet1!DK111-Sheet1!$DR111)</f>
        <v>1.2195781056201677E-6</v>
      </c>
      <c r="DL111">
        <f>ABS(Sheet1!DL111-Sheet1!$DR111)</f>
        <v>1.2285418366755392E-6</v>
      </c>
      <c r="DM111">
        <f>ABS(Sheet1!DM111-Sheet1!$DR111)</f>
        <v>1.266397605639193E-6</v>
      </c>
      <c r="DN111">
        <f>ABS(Sheet1!DN111-Sheet1!$DR111)</f>
        <v>1.2826308581932321E-6</v>
      </c>
      <c r="DO111">
        <f>ABS(Sheet1!DO111-Sheet1!$DR111)</f>
        <v>1.2852620931494757E-6</v>
      </c>
      <c r="DP111">
        <f>ABS(Sheet1!DP111-Sheet1!$DR111)</f>
        <v>1.2943813141517676E-6</v>
      </c>
      <c r="DQ111">
        <f>ABS(Sheet1!DQ111-Sheet1!$DR111)</f>
        <v>1.3226223778192359E-6</v>
      </c>
    </row>
    <row r="112" spans="1:157" x14ac:dyDescent="0.3">
      <c r="A112" s="1">
        <v>42795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5">
        <f>ABS(Sheet1!CT112-Sheet1!$DR112)</f>
        <v>3.255493874670945E-6</v>
      </c>
      <c r="CU112" s="5">
        <f>ABS(Sheet1!CU112-Sheet1!$DR112)</f>
        <v>3.7492697705957353E-6</v>
      </c>
      <c r="CV112" s="5">
        <f>ABS(Sheet1!CV112-Sheet1!$DR112)</f>
        <v>3.8793489362799502E-6</v>
      </c>
      <c r="CW112" s="5">
        <f>ABS(Sheet1!CW112-Sheet1!$DR112)</f>
        <v>2.3792290067354419E-6</v>
      </c>
      <c r="CX112" s="5">
        <f>ABS(Sheet1!CX112-Sheet1!$DR112)</f>
        <v>2.251463110806874E-6</v>
      </c>
      <c r="CY112" s="5">
        <f>ABS(Sheet1!CY112-Sheet1!$DR112)</f>
        <v>2.8959280826715037E-6</v>
      </c>
      <c r="CZ112" s="5">
        <f>ABS(Sheet1!CZ112-Sheet1!$DR112)</f>
        <v>2.846720201701722E-6</v>
      </c>
      <c r="DA112" s="5">
        <f>ABS(Sheet1!DA112-Sheet1!$DR112)</f>
        <v>2.7835116756715224E-6</v>
      </c>
      <c r="DB112" s="5">
        <f>ABS(Sheet1!DB112-Sheet1!$DR112)</f>
        <v>3.105877721292855E-6</v>
      </c>
      <c r="DC112" s="5">
        <f>ABS(Sheet1!DC112-Sheet1!$DR112)</f>
        <v>2.8457192779825701E-6</v>
      </c>
      <c r="DD112" s="5">
        <f>ABS(Sheet1!DD112-Sheet1!$DR112)</f>
        <v>2.6321157834040889E-6</v>
      </c>
      <c r="DE112" s="5">
        <f>ABS(Sheet1!DE112-Sheet1!$DR112)</f>
        <v>2.8412379870792508E-6</v>
      </c>
      <c r="DF112">
        <f>ABS(Sheet1!DF112-Sheet1!$DR112)</f>
        <v>8.8411605022272914E-7</v>
      </c>
      <c r="DG112">
        <f>ABS(Sheet1!DG112-Sheet1!$DR112)</f>
        <v>1.0711309552803759E-6</v>
      </c>
      <c r="DH112">
        <f>ABS(Sheet1!DH112-Sheet1!$DR112)</f>
        <v>1.0531834601713692E-6</v>
      </c>
      <c r="DI112">
        <f>ABS(Sheet1!DI112-Sheet1!$DR112)</f>
        <v>1.0161277154020206E-6</v>
      </c>
      <c r="DJ112">
        <f>ABS(Sheet1!DJ112-Sheet1!$DR112)</f>
        <v>9.1761036732254626E-7</v>
      </c>
      <c r="DK112">
        <f>ABS(Sheet1!DK112-Sheet1!$DR112)</f>
        <v>9.0886147216151552E-7</v>
      </c>
      <c r="DL112">
        <f>ABS(Sheet1!DL112-Sheet1!$DR112)</f>
        <v>8.9801284479376826E-7</v>
      </c>
      <c r="DM112">
        <f>ABS(Sheet1!DM112-Sheet1!$DR112)</f>
        <v>8.6081132836780615E-7</v>
      </c>
      <c r="DN112">
        <f>ABS(Sheet1!DN112-Sheet1!$DR112)</f>
        <v>8.6066850311038011E-7</v>
      </c>
      <c r="DO112">
        <f>ABS(Sheet1!DO112-Sheet1!$DR112)</f>
        <v>8.3814485481717497E-7</v>
      </c>
      <c r="DP112">
        <f>ABS(Sheet1!DP112-Sheet1!$DR112)</f>
        <v>9.4443589188144417E-7</v>
      </c>
      <c r="DQ112">
        <f>ABS(Sheet1!DQ112-Sheet1!$DR112)</f>
        <v>9.092222093646317E-7</v>
      </c>
    </row>
    <row r="113" spans="1:133" x14ac:dyDescent="0.3">
      <c r="A113" s="1">
        <v>42826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5">
        <f>ABS(Sheet1!CT113-Sheet1!$DR113)</f>
        <v>1.5390548508443662E-6</v>
      </c>
      <c r="CU113" s="5">
        <f>ABS(Sheet1!CU113-Sheet1!$DR113)</f>
        <v>1.9424843277125953E-6</v>
      </c>
      <c r="CV113" s="5">
        <f>ABS(Sheet1!CV113-Sheet1!$DR113)</f>
        <v>2.1716948132655334E-6</v>
      </c>
      <c r="CW113" s="5">
        <f>ABS(Sheet1!CW113-Sheet1!$DR113)</f>
        <v>1.2507617289910235E-6</v>
      </c>
      <c r="CX113" s="5">
        <f>ABS(Sheet1!CX113-Sheet1!$DR113)</f>
        <v>2.0111421892985619E-6</v>
      </c>
      <c r="CY113" s="5">
        <f>ABS(Sheet1!CY113-Sheet1!$DR113)</f>
        <v>2.7042058071203353E-6</v>
      </c>
      <c r="CZ113" s="5">
        <f>ABS(Sheet1!CZ113-Sheet1!$DR113)</f>
        <v>2.63029757609451E-6</v>
      </c>
      <c r="DA113" s="5">
        <f>ABS(Sheet1!DA113-Sheet1!$DR113)</f>
        <v>2.5617098332262941E-6</v>
      </c>
      <c r="DB113" s="5">
        <f>ABS(Sheet1!DB113-Sheet1!$DR113)</f>
        <v>2.8301166832228763E-6</v>
      </c>
      <c r="DC113" s="5">
        <f>ABS(Sheet1!DC113-Sheet1!$DR113)</f>
        <v>2.5062596696300563E-6</v>
      </c>
      <c r="DD113" s="5">
        <f>ABS(Sheet1!DD113-Sheet1!$DR113)</f>
        <v>2.2378483188783725E-6</v>
      </c>
      <c r="DE113" s="5">
        <f>ABS(Sheet1!DE113-Sheet1!$DR113)</f>
        <v>2.4480671172185425E-6</v>
      </c>
      <c r="DF113">
        <f>ABS(Sheet1!DF113-Sheet1!$DR113)</f>
        <v>3.0362383723862179E-7</v>
      </c>
      <c r="DG113">
        <f>ABS(Sheet1!DG113-Sheet1!$DR113)</f>
        <v>4.9692169311194565E-7</v>
      </c>
      <c r="DH113">
        <f>ABS(Sheet1!DH113-Sheet1!$DR113)</f>
        <v>4.5155479995890322E-7</v>
      </c>
      <c r="DI113">
        <f>ABS(Sheet1!DI113-Sheet1!$DR113)</f>
        <v>4.12485591692672E-7</v>
      </c>
      <c r="DJ113">
        <f>ABS(Sheet1!DJ113-Sheet1!$DR113)</f>
        <v>3.7322855618614133E-7</v>
      </c>
      <c r="DK113">
        <f>ABS(Sheet1!DK113-Sheet1!$DR113)</f>
        <v>3.0665004130878533E-7</v>
      </c>
      <c r="DL113">
        <f>ABS(Sheet1!DL113-Sheet1!$DR113)</f>
        <v>2.9210114470193117E-7</v>
      </c>
      <c r="DM113">
        <f>ABS(Sheet1!DM113-Sheet1!$DR113)</f>
        <v>2.7710789690074851E-7</v>
      </c>
      <c r="DN113">
        <f>ABS(Sheet1!DN113-Sheet1!$DR113)</f>
        <v>2.5572005397077742E-7</v>
      </c>
      <c r="DO113">
        <f>ABS(Sheet1!DO113-Sheet1!$DR113)</f>
        <v>2.3440354205335478E-7</v>
      </c>
      <c r="DP113">
        <f>ABS(Sheet1!DP113-Sheet1!$DR113)</f>
        <v>2.6862324796922974E-7</v>
      </c>
      <c r="DQ113">
        <f>ABS(Sheet1!DQ113-Sheet1!$DR113)</f>
        <v>2.3360972096532224E-7</v>
      </c>
    </row>
    <row r="114" spans="1:133" x14ac:dyDescent="0.3">
      <c r="A114" s="1">
        <v>42856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5">
        <f>ABS(Sheet1!CT114-Sheet1!$DR114)</f>
        <v>2.683687051101627E-8</v>
      </c>
      <c r="CU114" s="5">
        <f>ABS(Sheet1!CU114-Sheet1!$DR114)</f>
        <v>4.5453211178327822E-7</v>
      </c>
      <c r="CV114" s="5">
        <f>ABS(Sheet1!CV114-Sheet1!$DR114)</f>
        <v>6.3456877579268705E-7</v>
      </c>
      <c r="CW114" s="5">
        <f>ABS(Sheet1!CW114-Sheet1!$DR114)</f>
        <v>4.8699318191642389E-7</v>
      </c>
      <c r="CX114" s="5">
        <f>ABS(Sheet1!CX114-Sheet1!$DR114)</f>
        <v>1.0302486634878265E-7</v>
      </c>
      <c r="CY114" s="5">
        <f>ABS(Sheet1!CY114-Sheet1!$DR114)</f>
        <v>1.2885824787442658E-6</v>
      </c>
      <c r="CZ114" s="5">
        <f>ABS(Sheet1!CZ114-Sheet1!$DR114)</f>
        <v>1.1720611573687149E-6</v>
      </c>
      <c r="DA114" s="5">
        <f>ABS(Sheet1!DA114-Sheet1!$DR114)</f>
        <v>1.1284048078461116E-6</v>
      </c>
      <c r="DB114" s="5">
        <f>ABS(Sheet1!DB114-Sheet1!$DR114)</f>
        <v>1.4715878723022905E-6</v>
      </c>
      <c r="DC114" s="5">
        <f>ABS(Sheet1!DC114-Sheet1!$DR114)</f>
        <v>1.2086031411620544E-6</v>
      </c>
      <c r="DD114" s="5">
        <f>ABS(Sheet1!DD114-Sheet1!$DR114)</f>
        <v>9.2370542819536131E-7</v>
      </c>
      <c r="DE114" s="5">
        <f>ABS(Sheet1!DE114-Sheet1!$DR114)</f>
        <v>1.0976367106901394E-6</v>
      </c>
      <c r="DF114">
        <f>ABS(Sheet1!DF114-Sheet1!$DR114)</f>
        <v>1.0320030898259953E-6</v>
      </c>
      <c r="DG114">
        <f>ABS(Sheet1!DG114-Sheet1!$DR114)</f>
        <v>9.3624109132675197E-7</v>
      </c>
      <c r="DH114">
        <f>ABS(Sheet1!DH114-Sheet1!$DR114)</f>
        <v>9.3787571303600932E-7</v>
      </c>
      <c r="DI114">
        <f>ABS(Sheet1!DI114-Sheet1!$DR114)</f>
        <v>1.0407504027963759E-6</v>
      </c>
      <c r="DJ114">
        <f>ABS(Sheet1!DJ114-Sheet1!$DR114)</f>
        <v>9.1073616148393429E-7</v>
      </c>
      <c r="DK114">
        <f>ABS(Sheet1!DK114-Sheet1!$DR114)</f>
        <v>9.8930263143068482E-7</v>
      </c>
      <c r="DL114">
        <f>ABS(Sheet1!DL114-Sheet1!$DR114)</f>
        <v>9.8562132608695979E-7</v>
      </c>
      <c r="DM114">
        <f>ABS(Sheet1!DM114-Sheet1!$DR114)</f>
        <v>1.0536577902851572E-6</v>
      </c>
      <c r="DN114">
        <f>ABS(Sheet1!DN114-Sheet1!$DR114)</f>
        <v>1.0579114584926178E-6</v>
      </c>
      <c r="DO114">
        <f>ABS(Sheet1!DO114-Sheet1!$DR114)</f>
        <v>1.0862072606964215E-6</v>
      </c>
      <c r="DP114">
        <f>ABS(Sheet1!DP114-Sheet1!$DR114)</f>
        <v>1.1008183931018013E-6</v>
      </c>
      <c r="DQ114">
        <f>ABS(Sheet1!DQ114-Sheet1!$DR114)</f>
        <v>1.1414163620448526E-6</v>
      </c>
    </row>
    <row r="115" spans="1:133" x14ac:dyDescent="0.3">
      <c r="A115" s="1">
        <v>42887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5">
        <f>ABS(Sheet1!CT115-Sheet1!$DR115)</f>
        <v>2.368283758717832E-6</v>
      </c>
      <c r="CU115" s="5">
        <f>ABS(Sheet1!CU115-Sheet1!$DR115)</f>
        <v>2.7664295188296493E-6</v>
      </c>
      <c r="CV115" s="5">
        <f>ABS(Sheet1!CV115-Sheet1!$DR115)</f>
        <v>2.9660577442796525E-6</v>
      </c>
      <c r="CW115" s="5">
        <f>ABS(Sheet1!CW115-Sheet1!$DR115)</f>
        <v>1.9544877627531562E-6</v>
      </c>
      <c r="CX115" s="5">
        <f>ABS(Sheet1!CX115-Sheet1!$DR115)</f>
        <v>2.515883688983058E-6</v>
      </c>
      <c r="CY115" s="5">
        <f>ABS(Sheet1!CY115-Sheet1!$DR115)</f>
        <v>3.5920967187699242E-6</v>
      </c>
      <c r="CZ115" s="5">
        <f>ABS(Sheet1!CZ115-Sheet1!$DR115)</f>
        <v>2.6264831768146375E-6</v>
      </c>
      <c r="DA115" s="5">
        <f>ABS(Sheet1!DA115-Sheet1!$DR115)</f>
        <v>2.5446710114432019E-6</v>
      </c>
      <c r="DB115" s="5">
        <f>ABS(Sheet1!DB115-Sheet1!$DR115)</f>
        <v>2.9202940630556433E-6</v>
      </c>
      <c r="DC115" s="5">
        <f>ABS(Sheet1!DC115-Sheet1!$DR115)</f>
        <v>2.6906793522370184E-6</v>
      </c>
      <c r="DD115" s="5">
        <f>ABS(Sheet1!DD115-Sheet1!$DR115)</f>
        <v>2.4762796605739764E-6</v>
      </c>
      <c r="DE115" s="5">
        <f>ABS(Sheet1!DE115-Sheet1!$DR115)</f>
        <v>2.711261428633097E-6</v>
      </c>
      <c r="DF115">
        <f>ABS(Sheet1!DF115-Sheet1!$DR115)</f>
        <v>7.5321638869977584E-7</v>
      </c>
      <c r="DG115">
        <f>ABS(Sheet1!DG115-Sheet1!$DR115)</f>
        <v>9.1248833252761404E-7</v>
      </c>
      <c r="DH115">
        <f>ABS(Sheet1!DH115-Sheet1!$DR115)</f>
        <v>8.4435893636703889E-7</v>
      </c>
      <c r="DI115">
        <f>ABS(Sheet1!DI115-Sheet1!$DR115)</f>
        <v>8.6235539744617236E-7</v>
      </c>
      <c r="DJ115">
        <f>ABS(Sheet1!DJ115-Sheet1!$DR115)</f>
        <v>7.664929794665875E-7</v>
      </c>
      <c r="DK115">
        <f>ABS(Sheet1!DK115-Sheet1!$DR115)</f>
        <v>7.5419210222375631E-7</v>
      </c>
      <c r="DL115">
        <f>ABS(Sheet1!DL115-Sheet1!$DR115)</f>
        <v>7.3018771543952097E-7</v>
      </c>
      <c r="DM115">
        <f>ABS(Sheet1!DM115-Sheet1!$DR115)</f>
        <v>7.2244058104092672E-7</v>
      </c>
      <c r="DN115">
        <f>ABS(Sheet1!DN115-Sheet1!$DR115)</f>
        <v>6.8004431070874154E-7</v>
      </c>
      <c r="DO115">
        <f>ABS(Sheet1!DO115-Sheet1!$DR115)</f>
        <v>6.5330526431613958E-7</v>
      </c>
      <c r="DP115">
        <f>ABS(Sheet1!DP115-Sheet1!$DR115)</f>
        <v>8.4434510454255916E-7</v>
      </c>
      <c r="DQ115">
        <f>ABS(Sheet1!DQ115-Sheet1!$DR115)</f>
        <v>7.9631967209667918E-7</v>
      </c>
    </row>
    <row r="116" spans="1:133" x14ac:dyDescent="0.3">
      <c r="A116" s="1">
        <v>42917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5">
        <f>ABS(Sheet1!CT116-Sheet1!$DR116)</f>
        <v>1.7821319419481077E-6</v>
      </c>
      <c r="CU116" s="5">
        <f>ABS(Sheet1!CU116-Sheet1!$DR116)</f>
        <v>2.1784502442496375E-6</v>
      </c>
      <c r="CV116" s="5">
        <f>ABS(Sheet1!CV116-Sheet1!$DR116)</f>
        <v>2.3627974060506769E-6</v>
      </c>
      <c r="CW116" s="5">
        <f>ABS(Sheet1!CW116-Sheet1!$DR116)</f>
        <v>1.3346247066125009E-6</v>
      </c>
      <c r="CX116" s="5">
        <f>ABS(Sheet1!CX116-Sheet1!$DR116)</f>
        <v>1.7813416471279555E-6</v>
      </c>
      <c r="CY116" s="5">
        <f>ABS(Sheet1!CY116-Sheet1!$DR116)</f>
        <v>3.0130175906545526E-6</v>
      </c>
      <c r="CZ116" s="5">
        <f>ABS(Sheet1!CZ116-Sheet1!$DR116)</f>
        <v>2.464254333677161E-6</v>
      </c>
      <c r="DA116" s="5">
        <f>ABS(Sheet1!DA116-Sheet1!$DR116)</f>
        <v>2.6628948834908595E-6</v>
      </c>
      <c r="DB116" s="5">
        <f>ABS(Sheet1!DB116-Sheet1!$DR116)</f>
        <v>2.8044310169724477E-6</v>
      </c>
      <c r="DC116" s="5">
        <f>ABS(Sheet1!DC116-Sheet1!$DR116)</f>
        <v>2.4308776609881992E-6</v>
      </c>
      <c r="DD116" s="5">
        <f>ABS(Sheet1!DD116-Sheet1!$DR116)</f>
        <v>2.2116344647414492E-6</v>
      </c>
      <c r="DE116" s="5">
        <f>ABS(Sheet1!DE116-Sheet1!$DR116)</f>
        <v>2.4341062815713978E-6</v>
      </c>
      <c r="DF116">
        <f>ABS(Sheet1!DF116-Sheet1!$DR116)</f>
        <v>4.7825867961585888E-7</v>
      </c>
      <c r="DG116">
        <f>ABS(Sheet1!DG116-Sheet1!$DR116)</f>
        <v>8.7192447425659309E-7</v>
      </c>
      <c r="DH116">
        <f>ABS(Sheet1!DH116-Sheet1!$DR116)</f>
        <v>7.6667098421303513E-7</v>
      </c>
      <c r="DI116">
        <f>ABS(Sheet1!DI116-Sheet1!$DR116)</f>
        <v>8.0187512489289541E-7</v>
      </c>
      <c r="DJ116">
        <f>ABS(Sheet1!DJ116-Sheet1!$DR116)</f>
        <v>4.8597159481122396E-7</v>
      </c>
      <c r="DK116">
        <f>ABS(Sheet1!DK116-Sheet1!$DR116)</f>
        <v>4.4553026870526114E-7</v>
      </c>
      <c r="DL116">
        <f>ABS(Sheet1!DL116-Sheet1!$DR116)</f>
        <v>4.2486427940808657E-7</v>
      </c>
      <c r="DM116">
        <f>ABS(Sheet1!DM116-Sheet1!$DR116)</f>
        <v>4.4536982103256218E-7</v>
      </c>
      <c r="DN116">
        <f>ABS(Sheet1!DN116-Sheet1!$DR116)</f>
        <v>4.2109195098105802E-7</v>
      </c>
      <c r="DO116">
        <f>ABS(Sheet1!DO116-Sheet1!$DR116)</f>
        <v>3.7649874869602034E-7</v>
      </c>
      <c r="DP116">
        <f>ABS(Sheet1!DP116-Sheet1!$DR116)</f>
        <v>4.4216828282056032E-7</v>
      </c>
      <c r="DQ116">
        <f>ABS(Sheet1!DQ116-Sheet1!$DR116)</f>
        <v>3.9696589914078179E-7</v>
      </c>
    </row>
    <row r="117" spans="1:133" x14ac:dyDescent="0.3">
      <c r="A117" s="1">
        <v>42948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5">
        <f>ABS(Sheet1!CT117-Sheet1!$DR117)</f>
        <v>1.6106051494291969E-6</v>
      </c>
      <c r="CU117" s="5">
        <f>ABS(Sheet1!CU117-Sheet1!$DR117)</f>
        <v>1.7650166090093754E-6</v>
      </c>
      <c r="CV117" s="5">
        <f>ABS(Sheet1!CV117-Sheet1!$DR117)</f>
        <v>1.9506405539536427E-6</v>
      </c>
      <c r="CW117" s="5">
        <f>ABS(Sheet1!CW117-Sheet1!$DR117)</f>
        <v>9.3882666529736264E-7</v>
      </c>
      <c r="CX117" s="5">
        <f>ABS(Sheet1!CX117-Sheet1!$DR117)</f>
        <v>1.4063827816906485E-6</v>
      </c>
      <c r="CY117" s="5">
        <f>ABS(Sheet1!CY117-Sheet1!$DR117)</f>
        <v>2.5532635819459703E-6</v>
      </c>
      <c r="CZ117" s="5">
        <f>ABS(Sheet1!CZ117-Sheet1!$DR117)</f>
        <v>1.8804142929656586E-6</v>
      </c>
      <c r="DA117" s="5">
        <f>ABS(Sheet1!DA117-Sheet1!$DR117)</f>
        <v>1.8958005007310583E-6</v>
      </c>
      <c r="DB117" s="5">
        <f>ABS(Sheet1!DB117-Sheet1!$DR117)</f>
        <v>6.8450148693761768E-7</v>
      </c>
      <c r="DC117" s="5">
        <f>ABS(Sheet1!DC117-Sheet1!$DR117)</f>
        <v>4.2760373251118981E-7</v>
      </c>
      <c r="DD117" s="5">
        <f>ABS(Sheet1!DD117-Sheet1!$DR117)</f>
        <v>2.9590455532406602E-7</v>
      </c>
      <c r="DE117" s="5">
        <f>ABS(Sheet1!DE117-Sheet1!$DR117)</f>
        <v>4.3457084309634687E-7</v>
      </c>
      <c r="DF117">
        <f>ABS(Sheet1!DF117-Sheet1!$DR117)</f>
        <v>1.2782451663177115E-6</v>
      </c>
      <c r="DG117">
        <f>ABS(Sheet1!DG117-Sheet1!$DR117)</f>
        <v>1.0589112487554241E-6</v>
      </c>
      <c r="DH117">
        <f>ABS(Sheet1!DH117-Sheet1!$DR117)</f>
        <v>1.122143190397643E-6</v>
      </c>
      <c r="DI117">
        <f>ABS(Sheet1!DI117-Sheet1!$DR117)</f>
        <v>1.1582793260412922E-6</v>
      </c>
      <c r="DJ117">
        <f>ABS(Sheet1!DJ117-Sheet1!$DR117)</f>
        <v>1.2719834956514435E-6</v>
      </c>
      <c r="DK117">
        <f>ABS(Sheet1!DK117-Sheet1!$DR117)</f>
        <v>1.2405751689490438E-6</v>
      </c>
      <c r="DL117">
        <f>ABS(Sheet1!DL117-Sheet1!$DR117)</f>
        <v>1.2447390140148294E-6</v>
      </c>
      <c r="DM117">
        <f>ABS(Sheet1!DM117-Sheet1!$DR117)</f>
        <v>1.2663417965331586E-6</v>
      </c>
      <c r="DN117">
        <f>ABS(Sheet1!DN117-Sheet1!$DR117)</f>
        <v>1.2255918074932182E-6</v>
      </c>
      <c r="DO117">
        <f>ABS(Sheet1!DO117-Sheet1!$DR117)</f>
        <v>1.3121265845141553E-6</v>
      </c>
      <c r="DP117">
        <f>ABS(Sheet1!DP117-Sheet1!$DR117)</f>
        <v>1.2439207881191137E-6</v>
      </c>
      <c r="DQ117">
        <f>ABS(Sheet1!DQ117-Sheet1!$DR117)</f>
        <v>1.3004316912718723E-6</v>
      </c>
    </row>
    <row r="118" spans="1:133" x14ac:dyDescent="0.3">
      <c r="A118" s="1">
        <v>42979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5">
        <f>ABS(Sheet1!CT118-Sheet1!$DR118)</f>
        <v>2.6477214408753593E-6</v>
      </c>
      <c r="CU118" s="5">
        <f>ABS(Sheet1!CU118-Sheet1!$DR118)</f>
        <v>2.9397485585706386E-6</v>
      </c>
      <c r="CV118" s="5">
        <f>ABS(Sheet1!CV118-Sheet1!$DR118)</f>
        <v>3.0827250442290707E-6</v>
      </c>
      <c r="CW118" s="5">
        <f>ABS(Sheet1!CW118-Sheet1!$DR118)</f>
        <v>2.1037437174070459E-6</v>
      </c>
      <c r="CX118" s="5">
        <f>ABS(Sheet1!CX118-Sheet1!$DR118)</f>
        <v>2.5359995373365273E-6</v>
      </c>
      <c r="CY118" s="5">
        <f>ABS(Sheet1!CY118-Sheet1!$DR118)</f>
        <v>3.7163902187552878E-6</v>
      </c>
      <c r="CZ118" s="5">
        <f>ABS(Sheet1!CZ118-Sheet1!$DR118)</f>
        <v>3.1454274609935879E-6</v>
      </c>
      <c r="DA118" s="5">
        <f>ABS(Sheet1!DA118-Sheet1!$DR118)</f>
        <v>3.2075185386357951E-6</v>
      </c>
      <c r="DB118" s="5">
        <f>ABS(Sheet1!DB118-Sheet1!$DR118)</f>
        <v>2.6059843663950904E-6</v>
      </c>
      <c r="DC118" s="5">
        <f>ABS(Sheet1!DC118-Sheet1!$DR118)</f>
        <v>7.4178205716285634E-7</v>
      </c>
      <c r="DD118" s="5">
        <f>ABS(Sheet1!DD118-Sheet1!$DR118)</f>
        <v>6.5502899987327607E-7</v>
      </c>
      <c r="DE118" s="5">
        <f>ABS(Sheet1!DE118-Sheet1!$DR118)</f>
        <v>8.1328760381623773E-7</v>
      </c>
      <c r="DF118">
        <f>ABS(Sheet1!DF118-Sheet1!$DR118)</f>
        <v>7.5686598928728952E-7</v>
      </c>
      <c r="DG118">
        <f>ABS(Sheet1!DG118-Sheet1!$DR118)</f>
        <v>5.8180189825638161E-7</v>
      </c>
      <c r="DH118">
        <f>ABS(Sheet1!DH118-Sheet1!$DR118)</f>
        <v>6.826914500891184E-7</v>
      </c>
      <c r="DI118">
        <f>ABS(Sheet1!DI118-Sheet1!$DR118)</f>
        <v>6.6139735366447041E-7</v>
      </c>
      <c r="DJ118">
        <f>ABS(Sheet1!DJ118-Sheet1!$DR118)</f>
        <v>8.3656279210206862E-7</v>
      </c>
      <c r="DK118">
        <f>ABS(Sheet1!DK118-Sheet1!$DR118)</f>
        <v>7.4490281221904514E-7</v>
      </c>
      <c r="DL118">
        <f>ABS(Sheet1!DL118-Sheet1!$DR118)</f>
        <v>7.6156341389187719E-7</v>
      </c>
      <c r="DM118">
        <f>ABS(Sheet1!DM118-Sheet1!$DR118)</f>
        <v>7.7642096989857578E-7</v>
      </c>
      <c r="DN118">
        <f>ABS(Sheet1!DN118-Sheet1!$DR118)</f>
        <v>7.4415564640982148E-7</v>
      </c>
      <c r="DO118">
        <f>ABS(Sheet1!DO118-Sheet1!$DR118)</f>
        <v>8.4120135207751571E-7</v>
      </c>
      <c r="DP118">
        <f>ABS(Sheet1!DP118-Sheet1!$DR118)</f>
        <v>6.4249094175733836E-7</v>
      </c>
      <c r="DQ118">
        <f>ABS(Sheet1!DQ118-Sheet1!$DR118)</f>
        <v>7.1170995147147939E-7</v>
      </c>
    </row>
    <row r="119" spans="1:133" x14ac:dyDescent="0.3">
      <c r="A119" s="1">
        <v>43009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5">
        <f>ABS(Sheet1!CT119-Sheet1!$DR119)</f>
        <v>2.3565807282891626E-6</v>
      </c>
      <c r="CU119" s="5">
        <f>ABS(Sheet1!CU119-Sheet1!$DR119)</f>
        <v>2.1342048437077686E-6</v>
      </c>
      <c r="CV119" s="5">
        <f>ABS(Sheet1!CV119-Sheet1!$DR119)</f>
        <v>1.9713142219265802E-6</v>
      </c>
      <c r="CW119" s="5">
        <f>ABS(Sheet1!CW119-Sheet1!$DR119)</f>
        <v>2.8835784015776025E-6</v>
      </c>
      <c r="CX119" s="5">
        <f>ABS(Sheet1!CX119-Sheet1!$DR119)</f>
        <v>2.4638673626759317E-6</v>
      </c>
      <c r="CY119" s="5">
        <f>ABS(Sheet1!CY119-Sheet1!$DR119)</f>
        <v>1.3001311753270476E-6</v>
      </c>
      <c r="CZ119" s="5">
        <f>ABS(Sheet1!CZ119-Sheet1!$DR119)</f>
        <v>1.8872076860434566E-6</v>
      </c>
      <c r="DA119" s="5">
        <f>ABS(Sheet1!DA119-Sheet1!$DR119)</f>
        <v>1.8434522089762881E-6</v>
      </c>
      <c r="DB119" s="5">
        <f>ABS(Sheet1!DB119-Sheet1!$DR119)</f>
        <v>2.638375616207975E-6</v>
      </c>
      <c r="DC119" s="5">
        <f>ABS(Sheet1!DC119-Sheet1!$DR119)</f>
        <v>3.7601169751035583E-6</v>
      </c>
      <c r="DD119" s="5">
        <f>ABS(Sheet1!DD119-Sheet1!$DR119)</f>
        <v>9.899927265368799E-7</v>
      </c>
      <c r="DE119" s="5">
        <f>ABS(Sheet1!DE119-Sheet1!$DR119)</f>
        <v>8.5039916600074971E-7</v>
      </c>
      <c r="DF119">
        <f>ABS(Sheet1!DF119-Sheet1!$DR119)</f>
        <v>2.755484160155845E-6</v>
      </c>
      <c r="DG119">
        <f>ABS(Sheet1!DG119-Sheet1!$DR119)</f>
        <v>2.2828606698526642E-6</v>
      </c>
      <c r="DH119">
        <f>ABS(Sheet1!DH119-Sheet1!$DR119)</f>
        <v>2.3998637939696494E-6</v>
      </c>
      <c r="DI119">
        <f>ABS(Sheet1!DI119-Sheet1!$DR119)</f>
        <v>2.3732429857815259E-6</v>
      </c>
      <c r="DJ119">
        <f>ABS(Sheet1!DJ119-Sheet1!$DR119)</f>
        <v>2.7538798927045606E-6</v>
      </c>
      <c r="DK119">
        <f>ABS(Sheet1!DK119-Sheet1!$DR119)</f>
        <v>2.7994922131237529E-6</v>
      </c>
      <c r="DL119">
        <f>ABS(Sheet1!DL119-Sheet1!$DR119)</f>
        <v>2.8156205777971302E-6</v>
      </c>
      <c r="DM119">
        <f>ABS(Sheet1!DM119-Sheet1!$DR119)</f>
        <v>2.8104034952834789E-6</v>
      </c>
      <c r="DN119">
        <f>ABS(Sheet1!DN119-Sheet1!$DR119)</f>
        <v>2.7818264288549958E-6</v>
      </c>
      <c r="DO119">
        <f>ABS(Sheet1!DO119-Sheet1!$DR119)</f>
        <v>2.8627338055192721E-6</v>
      </c>
      <c r="DP119">
        <f>ABS(Sheet1!DP119-Sheet1!$DR119)</f>
        <v>2.8307200960675372E-6</v>
      </c>
      <c r="DQ119">
        <f>ABS(Sheet1!DQ119-Sheet1!$DR119)</f>
        <v>2.8928379414273645E-6</v>
      </c>
    </row>
    <row r="120" spans="1:133" x14ac:dyDescent="0.3">
      <c r="A120" s="1">
        <v>43040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5">
        <f>ABS(Sheet1!CT120-Sheet1!$DR120)</f>
        <v>1.8090968517142934E-6</v>
      </c>
      <c r="CU120" s="5">
        <f>ABS(Sheet1!CU120-Sheet1!$DR120)</f>
        <v>1.5605271290994359E-6</v>
      </c>
      <c r="CV120" s="5">
        <f>ABS(Sheet1!CV120-Sheet1!$DR120)</f>
        <v>1.4120071177164633E-6</v>
      </c>
      <c r="CW120" s="5">
        <f>ABS(Sheet1!CW120-Sheet1!$DR120)</f>
        <v>2.3219489418181433E-6</v>
      </c>
      <c r="CX120" s="5">
        <f>ABS(Sheet1!CX120-Sheet1!$DR120)</f>
        <v>2.0457765000504551E-6</v>
      </c>
      <c r="CY120" s="5">
        <f>ABS(Sheet1!CY120-Sheet1!$DR120)</f>
        <v>8.859267371433605E-7</v>
      </c>
      <c r="CZ120" s="5">
        <f>ABS(Sheet1!CZ120-Sheet1!$DR120)</f>
        <v>1.4351933926950964E-6</v>
      </c>
      <c r="DA120" s="5">
        <f>ABS(Sheet1!DA120-Sheet1!$DR120)</f>
        <v>1.3797240698734507E-6</v>
      </c>
      <c r="DB120" s="5">
        <f>ABS(Sheet1!DB120-Sheet1!$DR120)</f>
        <v>2.007653726793926E-6</v>
      </c>
      <c r="DC120" s="5">
        <f>ABS(Sheet1!DC120-Sheet1!$DR120)</f>
        <v>3.3708257732665352E-6</v>
      </c>
      <c r="DD120" s="5">
        <f>ABS(Sheet1!DD120-Sheet1!$DR120)</f>
        <v>1.9989115658095204E-6</v>
      </c>
      <c r="DE120" s="5">
        <f>ABS(Sheet1!DE120-Sheet1!$DR120)</f>
        <v>3.4249649668552547E-8</v>
      </c>
      <c r="DF120">
        <f>ABS(Sheet1!DF120-Sheet1!$DR120)</f>
        <v>1.8810342296272684E-6</v>
      </c>
      <c r="DG120">
        <f>ABS(Sheet1!DG120-Sheet1!$DR120)</f>
        <v>1.7786483992360047E-6</v>
      </c>
      <c r="DH120">
        <f>ABS(Sheet1!DH120-Sheet1!$DR120)</f>
        <v>1.809399453235418E-6</v>
      </c>
      <c r="DI120">
        <f>ABS(Sheet1!DI120-Sheet1!$DR120)</f>
        <v>1.8810338831488547E-6</v>
      </c>
      <c r="DJ120">
        <f>ABS(Sheet1!DJ120-Sheet1!$DR120)</f>
        <v>1.805164040073714E-6</v>
      </c>
      <c r="DK120">
        <f>ABS(Sheet1!DK120-Sheet1!$DR120)</f>
        <v>1.8719623763728028E-6</v>
      </c>
      <c r="DL120">
        <f>ABS(Sheet1!DL120-Sheet1!$DR120)</f>
        <v>1.8687794017046034E-6</v>
      </c>
      <c r="DM120">
        <f>ABS(Sheet1!DM120-Sheet1!$DR120)</f>
        <v>1.937280581388295E-6</v>
      </c>
      <c r="DN120">
        <f>ABS(Sheet1!DN120-Sheet1!$DR120)</f>
        <v>1.8883179351980115E-6</v>
      </c>
      <c r="DO120">
        <f>ABS(Sheet1!DO120-Sheet1!$DR120)</f>
        <v>1.966854730557078E-6</v>
      </c>
      <c r="DP120">
        <f>ABS(Sheet1!DP120-Sheet1!$DR120)</f>
        <v>1.93335316490863E-6</v>
      </c>
      <c r="DQ120">
        <f>ABS(Sheet1!DQ120-Sheet1!$DR120)</f>
        <v>1.9951403533463602E-6</v>
      </c>
    </row>
    <row r="121" spans="1:133" x14ac:dyDescent="0.3">
      <c r="A121" s="1">
        <v>43070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5">
        <f>ABS(Sheet1!CT121-Sheet1!$DR121)</f>
        <v>1.0296141099130478E-6</v>
      </c>
      <c r="CU121" s="5">
        <f>ABS(Sheet1!CU121-Sheet1!$DR121)</f>
        <v>7.9998980344090048E-7</v>
      </c>
      <c r="CV121" s="5">
        <f>ABS(Sheet1!CV121-Sheet1!$DR121)</f>
        <v>6.4985676226949452E-7</v>
      </c>
      <c r="CW121" s="5">
        <f>ABS(Sheet1!CW121-Sheet1!$DR121)</f>
        <v>1.522417593452212E-6</v>
      </c>
      <c r="CX121" s="5">
        <f>ABS(Sheet1!CX121-Sheet1!$DR121)</f>
        <v>1.1845642655000619E-6</v>
      </c>
      <c r="CY121" s="5">
        <f>ABS(Sheet1!CY121-Sheet1!$DR121)</f>
        <v>2.7046428419619467E-8</v>
      </c>
      <c r="CZ121" s="5">
        <f>ABS(Sheet1!CZ121-Sheet1!$DR121)</f>
        <v>5.087885427620343E-7</v>
      </c>
      <c r="DA121" s="5">
        <f>ABS(Sheet1!DA121-Sheet1!$DR121)</f>
        <v>4.5813419844816563E-7</v>
      </c>
      <c r="DB121" s="5">
        <f>ABS(Sheet1!DB121-Sheet1!$DR121)</f>
        <v>1.0727289564239971E-6</v>
      </c>
      <c r="DC121" s="5">
        <f>ABS(Sheet1!DC121-Sheet1!$DR121)</f>
        <v>2.2542330814476997E-6</v>
      </c>
      <c r="DD121" s="5">
        <f>ABS(Sheet1!DD121-Sheet1!$DR121)</f>
        <v>3.9801518456841783E-7</v>
      </c>
      <c r="DE121" s="5">
        <f>ABS(Sheet1!DE121-Sheet1!$DR121)</f>
        <v>7.6263521478659731E-7</v>
      </c>
      <c r="DF121">
        <f>ABS(Sheet1!DF121-Sheet1!$DR121)</f>
        <v>2.1047322003194511E-6</v>
      </c>
      <c r="DG121">
        <f>ABS(Sheet1!DG121-Sheet1!$DR121)</f>
        <v>2.28933062829209E-6</v>
      </c>
      <c r="DH121">
        <f>ABS(Sheet1!DH121-Sheet1!$DR121)</f>
        <v>2.2823268305122282E-6</v>
      </c>
      <c r="DI121">
        <f>ABS(Sheet1!DI121-Sheet1!$DR121)</f>
        <v>2.3975985643766027E-6</v>
      </c>
      <c r="DJ121">
        <f>ABS(Sheet1!DJ121-Sheet1!$DR121)</f>
        <v>2.08323823952636E-6</v>
      </c>
      <c r="DK121">
        <f>ABS(Sheet1!DK121-Sheet1!$DR121)</f>
        <v>2.1179818557478291E-6</v>
      </c>
      <c r="DL121">
        <f>ABS(Sheet1!DL121-Sheet1!$DR121)</f>
        <v>2.1222653342386344E-6</v>
      </c>
      <c r="DM121">
        <f>ABS(Sheet1!DM121-Sheet1!$DR121)</f>
        <v>2.2565578020769755E-6</v>
      </c>
      <c r="DN121">
        <f>ABS(Sheet1!DN121-Sheet1!$DR121)</f>
        <v>2.2235234067597966E-6</v>
      </c>
      <c r="DO121">
        <f>ABS(Sheet1!DO121-Sheet1!$DR121)</f>
        <v>2.2989221644578226E-6</v>
      </c>
      <c r="DP121">
        <f>ABS(Sheet1!DP121-Sheet1!$DR121)</f>
        <v>2.1552615515647036E-6</v>
      </c>
      <c r="DQ121">
        <f>ABS(Sheet1!DQ121-Sheet1!$DR121)</f>
        <v>2.213994379232527E-6</v>
      </c>
    </row>
    <row r="122" spans="1:133" x14ac:dyDescent="0.3">
      <c r="A122" s="1">
        <v>43101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>
        <f>ABS(Sheet1!DF122-Sheet1!$ED122)</f>
        <v>3.286661974792604E-6</v>
      </c>
      <c r="DG122">
        <f>ABS(Sheet1!DG122-Sheet1!$ED122)</f>
        <v>1.9999725089565765E-6</v>
      </c>
      <c r="DH122">
        <f>ABS(Sheet1!DH122-Sheet1!$ED122)</f>
        <v>1.9534043355903794E-6</v>
      </c>
      <c r="DI122">
        <f>ABS(Sheet1!DI122-Sheet1!$ED122)</f>
        <v>2.1850385532797367E-6</v>
      </c>
      <c r="DJ122">
        <f>ABS(Sheet1!DJ122-Sheet1!$ED122)</f>
        <v>1.79074774536827E-6</v>
      </c>
      <c r="DK122">
        <f>ABS(Sheet1!DK122-Sheet1!$ED122)</f>
        <v>1.9496124838536445E-6</v>
      </c>
      <c r="DL122">
        <f>ABS(Sheet1!DL122-Sheet1!$ED122)</f>
        <v>1.9511245949957744E-6</v>
      </c>
      <c r="DM122">
        <f>ABS(Sheet1!DM122-Sheet1!$ED122)</f>
        <v>2.1314371558702296E-6</v>
      </c>
      <c r="DN122">
        <f>ABS(Sheet1!DN122-Sheet1!$ED122)</f>
        <v>2.0899128563671567E-6</v>
      </c>
      <c r="DO122">
        <f>ABS(Sheet1!DO122-Sheet1!$ED122)</f>
        <v>2.1536401528210764E-6</v>
      </c>
      <c r="DP122">
        <f>ABS(Sheet1!DP122-Sheet1!$ED122)</f>
        <v>2.1683209895119788E-6</v>
      </c>
      <c r="DQ122">
        <f>ABS(Sheet1!DQ122-Sheet1!$ED122)</f>
        <v>2.2155408536347174E-6</v>
      </c>
      <c r="DR122">
        <f>ABS(Sheet1!DR122-Sheet1!$ED122)</f>
        <v>3.5565081921178814E-8</v>
      </c>
      <c r="DS122">
        <f>ABS(Sheet1!DS122-Sheet1!$ED122)</f>
        <v>2.422187854927765E-8</v>
      </c>
      <c r="DT122">
        <f>ABS(Sheet1!DT122-Sheet1!$ED122)</f>
        <v>7.6965505779653151E-8</v>
      </c>
      <c r="DU122">
        <f>ABS(Sheet1!DU122-Sheet1!$ED122)</f>
        <v>1.0236018037529154E-7</v>
      </c>
      <c r="DV122">
        <f>ABS(Sheet1!DV122-Sheet1!$ED122)</f>
        <v>1.298320674054666E-7</v>
      </c>
      <c r="DW122">
        <f>ABS(Sheet1!DW122-Sheet1!$ED122)</f>
        <v>1.4858189165532928E-7</v>
      </c>
      <c r="DX122">
        <f>ABS(Sheet1!DX122-Sheet1!$ED122)</f>
        <v>9.8869572258124152E-8</v>
      </c>
      <c r="DY122">
        <f>ABS(Sheet1!DY122-Sheet1!$ED122)</f>
        <v>4.9080089853510386E-8</v>
      </c>
      <c r="DZ122">
        <f>ABS(Sheet1!DZ122-Sheet1!$ED122)</f>
        <v>1.4738647025411148E-8</v>
      </c>
      <c r="EA122">
        <f>ABS(Sheet1!EA122-Sheet1!$ED122)</f>
        <v>1.2711757916503965E-7</v>
      </c>
      <c r="EB122">
        <f>ABS(Sheet1!EB122-Sheet1!$ED122)</f>
        <v>1.7256872268058725E-7</v>
      </c>
      <c r="EC122">
        <f>ABS(Sheet1!EC122-Sheet1!$ED122)</f>
        <v>1.7834205003152521E-7</v>
      </c>
    </row>
    <row r="123" spans="1:133" x14ac:dyDescent="0.3">
      <c r="A123" s="1">
        <v>43132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>
        <f>ABS(Sheet1!DF123-Sheet1!$ED123)</f>
        <v>3.1134178858418856E-6</v>
      </c>
      <c r="DG123">
        <f>ABS(Sheet1!DG123-Sheet1!$ED123)</f>
        <v>2.5028149009433459E-6</v>
      </c>
      <c r="DH123">
        <f>ABS(Sheet1!DH123-Sheet1!$ED123)</f>
        <v>1.9020247033789737E-6</v>
      </c>
      <c r="DI123">
        <f>ABS(Sheet1!DI123-Sheet1!$ED123)</f>
        <v>2.0575565181286698E-6</v>
      </c>
      <c r="DJ123">
        <f>ABS(Sheet1!DJ123-Sheet1!$ED123)</f>
        <v>1.8306588180591564E-6</v>
      </c>
      <c r="DK123">
        <f>ABS(Sheet1!DK123-Sheet1!$ED123)</f>
        <v>1.9217790077857321E-6</v>
      </c>
      <c r="DL123">
        <f>ABS(Sheet1!DL123-Sheet1!$ED123)</f>
        <v>1.9350296929353673E-6</v>
      </c>
      <c r="DM123">
        <f>ABS(Sheet1!DM123-Sheet1!$ED123)</f>
        <v>2.0672965567182885E-6</v>
      </c>
      <c r="DN123">
        <f>ABS(Sheet1!DN123-Sheet1!$ED123)</f>
        <v>2.0574903387296593E-6</v>
      </c>
      <c r="DO123">
        <f>ABS(Sheet1!DO123-Sheet1!$ED123)</f>
        <v>2.1120724018937822E-6</v>
      </c>
      <c r="DP123">
        <f>ABS(Sheet1!DP123-Sheet1!$ED123)</f>
        <v>1.9555382742699959E-6</v>
      </c>
      <c r="DQ123">
        <f>ABS(Sheet1!DQ123-Sheet1!$ED123)</f>
        <v>2.0125173183043442E-6</v>
      </c>
      <c r="DR123">
        <f>ABS(Sheet1!DR123-Sheet1!$ED123)</f>
        <v>3.0782372106020182E-7</v>
      </c>
      <c r="DS123">
        <f>ABS(Sheet1!DS123-Sheet1!$ED123)</f>
        <v>3.0272284518397582E-7</v>
      </c>
      <c r="DT123">
        <f>ABS(Sheet1!DT123-Sheet1!$ED123)</f>
        <v>3.2087546032081129E-7</v>
      </c>
      <c r="DU123">
        <f>ABS(Sheet1!DU123-Sheet1!$ED123)</f>
        <v>3.2302882166318568E-7</v>
      </c>
      <c r="DV123">
        <f>ABS(Sheet1!DV123-Sheet1!$ED123)</f>
        <v>3.4738666483735746E-7</v>
      </c>
      <c r="DW123">
        <f>ABS(Sheet1!DW123-Sheet1!$ED123)</f>
        <v>3.563534733240102E-7</v>
      </c>
      <c r="DX123">
        <f>ABS(Sheet1!DX123-Sheet1!$ED123)</f>
        <v>3.3158532540147027E-7</v>
      </c>
      <c r="DY123">
        <f>ABS(Sheet1!DY123-Sheet1!$ED123)</f>
        <v>3.3918516689338582E-7</v>
      </c>
      <c r="DZ123">
        <f>ABS(Sheet1!DZ123-Sheet1!$ED123)</f>
        <v>3.2498216391786867E-7</v>
      </c>
      <c r="EA123">
        <f>ABS(Sheet1!EA123-Sheet1!$ED123)</f>
        <v>3.299009203655887E-7</v>
      </c>
      <c r="EB123">
        <f>ABS(Sheet1!EB123-Sheet1!$ED123)</f>
        <v>3.556951247071907E-7</v>
      </c>
      <c r="EC123">
        <f>ABS(Sheet1!EC123-Sheet1!$ED123)</f>
        <v>3.3848695718315672E-7</v>
      </c>
    </row>
    <row r="124" spans="1:133" x14ac:dyDescent="0.3">
      <c r="A124" s="1">
        <v>43160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>
        <f>ABS(Sheet1!DF124-Sheet1!$ED124)</f>
        <v>5.5368396875096645E-7</v>
      </c>
      <c r="DG124">
        <f>ABS(Sheet1!DG124-Sheet1!$ED124)</f>
        <v>3.4334916687679473E-7</v>
      </c>
      <c r="DH124">
        <f>ABS(Sheet1!DH124-Sheet1!$ED124)</f>
        <v>6.7773802103112258E-7</v>
      </c>
      <c r="DI124">
        <f>ABS(Sheet1!DI124-Sheet1!$ED124)</f>
        <v>4.2783820660103282E-7</v>
      </c>
      <c r="DJ124">
        <f>ABS(Sheet1!DJ124-Sheet1!$ED124)</f>
        <v>4.1552881521535358E-7</v>
      </c>
      <c r="DK124">
        <f>ABS(Sheet1!DK124-Sheet1!$ED124)</f>
        <v>4.7119387272711303E-7</v>
      </c>
      <c r="DL124">
        <f>ABS(Sheet1!DL124-Sheet1!$ED124)</f>
        <v>4.8712768666705011E-7</v>
      </c>
      <c r="DM124">
        <f>ABS(Sheet1!DM124-Sheet1!$ED124)</f>
        <v>6.0041362790273615E-7</v>
      </c>
      <c r="DN124">
        <f>ABS(Sheet1!DN124-Sheet1!$ED124)</f>
        <v>5.8947958119026178E-7</v>
      </c>
      <c r="DO124">
        <f>ABS(Sheet1!DO124-Sheet1!$ED124)</f>
        <v>6.5903919803976741E-7</v>
      </c>
      <c r="DP124">
        <f>ABS(Sheet1!DP124-Sheet1!$ED124)</f>
        <v>5.0604725928373774E-7</v>
      </c>
      <c r="DQ124">
        <f>ABS(Sheet1!DQ124-Sheet1!$ED124)</f>
        <v>5.5985798130142882E-7</v>
      </c>
      <c r="DR124">
        <f>ABS(Sheet1!DR124-Sheet1!$ED124)</f>
        <v>1.0282660467507556E-6</v>
      </c>
      <c r="DS124">
        <f>ABS(Sheet1!DS124-Sheet1!$ED124)</f>
        <v>1.0476816173872599E-6</v>
      </c>
      <c r="DT124">
        <f>ABS(Sheet1!DT124-Sheet1!$ED124)</f>
        <v>1.0465105495985119E-6</v>
      </c>
      <c r="DU124">
        <f>ABS(Sheet1!DU124-Sheet1!$ED124)</f>
        <v>1.0347426773006503E-6</v>
      </c>
      <c r="DV124">
        <f>ABS(Sheet1!DV124-Sheet1!$ED124)</f>
        <v>1.0301262691757678E-6</v>
      </c>
      <c r="DW124">
        <f>ABS(Sheet1!DW124-Sheet1!$ED124)</f>
        <v>1.0213623719685212E-6</v>
      </c>
      <c r="DX124">
        <f>ABS(Sheet1!DX124-Sheet1!$ED124)</f>
        <v>1.0431787048773358E-6</v>
      </c>
      <c r="DY124">
        <f>ABS(Sheet1!DY124-Sheet1!$ED124)</f>
        <v>1.0370021262277391E-6</v>
      </c>
      <c r="DZ124">
        <f>ABS(Sheet1!DZ124-Sheet1!$ED124)</f>
        <v>1.0582068889941997E-6</v>
      </c>
      <c r="EA124">
        <f>ABS(Sheet1!EA124-Sheet1!$ED124)</f>
        <v>1.0665547420997428E-6</v>
      </c>
      <c r="EB124">
        <f>ABS(Sheet1!EB124-Sheet1!$ED124)</f>
        <v>1.0141474748877983E-6</v>
      </c>
      <c r="EC124">
        <f>ABS(Sheet1!EC124-Sheet1!$ED124)</f>
        <v>1.0116560136046727E-6</v>
      </c>
    </row>
    <row r="125" spans="1:133" x14ac:dyDescent="0.3">
      <c r="A125" s="1">
        <v>43191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>
        <f>ABS(Sheet1!DF125-Sheet1!$ED125)</f>
        <v>2.113310398957688E-6</v>
      </c>
      <c r="DG125">
        <f>ABS(Sheet1!DG125-Sheet1!$ED125)</f>
        <v>1.4660375831359671E-6</v>
      </c>
      <c r="DH125">
        <f>ABS(Sheet1!DH125-Sheet1!$ED125)</f>
        <v>1.0382406738986021E-6</v>
      </c>
      <c r="DI125">
        <f>ABS(Sheet1!DI125-Sheet1!$ED125)</f>
        <v>1.695994723082451E-6</v>
      </c>
      <c r="DJ125">
        <f>ABS(Sheet1!DJ125-Sheet1!$ED125)</f>
        <v>1.0722718162823721E-6</v>
      </c>
      <c r="DK125">
        <f>ABS(Sheet1!DK125-Sheet1!$ED125)</f>
        <v>1.1670480359393459E-6</v>
      </c>
      <c r="DL125">
        <f>ABS(Sheet1!DL125-Sheet1!$ED125)</f>
        <v>1.1829518601848461E-6</v>
      </c>
      <c r="DM125">
        <f>ABS(Sheet1!DM125-Sheet1!$ED125)</f>
        <v>1.2675950677701244E-6</v>
      </c>
      <c r="DN125">
        <f>ABS(Sheet1!DN125-Sheet1!$ED125)</f>
        <v>1.2402749775805496E-6</v>
      </c>
      <c r="DO125">
        <f>ABS(Sheet1!DO125-Sheet1!$ED125)</f>
        <v>1.3179541847222029E-6</v>
      </c>
      <c r="DP125">
        <f>ABS(Sheet1!DP125-Sheet1!$ED125)</f>
        <v>1.2701704743821012E-6</v>
      </c>
      <c r="DQ125">
        <f>ABS(Sheet1!DQ125-Sheet1!$ED125)</f>
        <v>1.3237645343531173E-6</v>
      </c>
      <c r="DR125">
        <f>ABS(Sheet1!DR125-Sheet1!$ED125)</f>
        <v>4.7765940604283956E-7</v>
      </c>
      <c r="DS125">
        <f>ABS(Sheet1!DS125-Sheet1!$ED125)</f>
        <v>5.0171290321028832E-7</v>
      </c>
      <c r="DT125">
        <f>ABS(Sheet1!DT125-Sheet1!$ED125)</f>
        <v>4.9887670676331263E-7</v>
      </c>
      <c r="DU125">
        <f>ABS(Sheet1!DU125-Sheet1!$ED125)</f>
        <v>4.9789838837984812E-7</v>
      </c>
      <c r="DV125">
        <f>ABS(Sheet1!DV125-Sheet1!$ED125)</f>
        <v>4.5919656507762709E-7</v>
      </c>
      <c r="DW125">
        <f>ABS(Sheet1!DW125-Sheet1!$ED125)</f>
        <v>4.4770918766673303E-7</v>
      </c>
      <c r="DX125">
        <f>ABS(Sheet1!DX125-Sheet1!$ED125)</f>
        <v>4.9619725923214539E-7</v>
      </c>
      <c r="DY125">
        <f>ABS(Sheet1!DY125-Sheet1!$ED125)</f>
        <v>4.9790353738030291E-7</v>
      </c>
      <c r="DZ125">
        <f>ABS(Sheet1!DZ125-Sheet1!$ED125)</f>
        <v>5.3801241059797444E-7</v>
      </c>
      <c r="EA125">
        <f>ABS(Sheet1!EA125-Sheet1!$ED125)</f>
        <v>4.4085610778487894E-7</v>
      </c>
      <c r="EB125">
        <f>ABS(Sheet1!EB125-Sheet1!$ED125)</f>
        <v>3.9128415011570583E-7</v>
      </c>
      <c r="EC125">
        <f>ABS(Sheet1!EC125-Sheet1!$ED125)</f>
        <v>3.911752995736819E-7</v>
      </c>
    </row>
    <row r="126" spans="1:133" x14ac:dyDescent="0.3">
      <c r="A126" s="1">
        <v>43221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>
        <f>ABS(Sheet1!DF126-Sheet1!$ED126)</f>
        <v>3.1032658178605757E-7</v>
      </c>
      <c r="DG126">
        <f>ABS(Sheet1!DG126-Sheet1!$ED126)</f>
        <v>1.1384195148996204E-6</v>
      </c>
      <c r="DH126">
        <f>ABS(Sheet1!DH126-Sheet1!$ED126)</f>
        <v>1.4922804632733113E-6</v>
      </c>
      <c r="DI126">
        <f>ABS(Sheet1!DI126-Sheet1!$ED126)</f>
        <v>6.9048595092906857E-7</v>
      </c>
      <c r="DJ126">
        <f>ABS(Sheet1!DJ126-Sheet1!$ED126)</f>
        <v>9.121185360680875E-7</v>
      </c>
      <c r="DK126">
        <f>ABS(Sheet1!DK126-Sheet1!$ED126)</f>
        <v>8.1854539675305359E-7</v>
      </c>
      <c r="DL126">
        <f>ABS(Sheet1!DL126-Sheet1!$ED126)</f>
        <v>8.4453057030308603E-7</v>
      </c>
      <c r="DM126">
        <f>ABS(Sheet1!DM126-Sheet1!$ED126)</f>
        <v>8.6514195349648288E-7</v>
      </c>
      <c r="DN126">
        <f>ABS(Sheet1!DN126-Sheet1!$ED126)</f>
        <v>8.578683281988293E-7</v>
      </c>
      <c r="DO126">
        <f>ABS(Sheet1!DO126-Sheet1!$ED126)</f>
        <v>9.4849734616139092E-7</v>
      </c>
      <c r="DP126">
        <f>ABS(Sheet1!DP126-Sheet1!$ED126)</f>
        <v>6.9777414130312812E-7</v>
      </c>
      <c r="DQ126">
        <f>ABS(Sheet1!DQ126-Sheet1!$ED126)</f>
        <v>7.6881754680907662E-7</v>
      </c>
      <c r="DR126">
        <f>ABS(Sheet1!DR126-Sheet1!$ED126)</f>
        <v>3.7831986216444689E-7</v>
      </c>
      <c r="DS126">
        <f>ABS(Sheet1!DS126-Sheet1!$ED126)</f>
        <v>4.1512801611749071E-7</v>
      </c>
      <c r="DT126">
        <f>ABS(Sheet1!DT126-Sheet1!$ED126)</f>
        <v>4.8840195023611545E-7</v>
      </c>
      <c r="DU126">
        <f>ABS(Sheet1!DU126-Sheet1!$ED126)</f>
        <v>5.2789725037851831E-7</v>
      </c>
      <c r="DV126">
        <f>ABS(Sheet1!DV126-Sheet1!$ED126)</f>
        <v>5.1573497922318464E-7</v>
      </c>
      <c r="DW126">
        <f>ABS(Sheet1!DW126-Sheet1!$ED126)</f>
        <v>5.3245412474377837E-7</v>
      </c>
      <c r="DX126">
        <f>ABS(Sheet1!DX126-Sheet1!$ED126)</f>
        <v>5.2204471372665107E-7</v>
      </c>
      <c r="DY126">
        <f>ABS(Sheet1!DY126-Sheet1!$ED126)</f>
        <v>4.3403616818661947E-7</v>
      </c>
      <c r="DZ126">
        <f>ABS(Sheet1!DZ126-Sheet1!$ED126)</f>
        <v>4.344644423035277E-7</v>
      </c>
      <c r="EA126">
        <f>ABS(Sheet1!EA126-Sheet1!$ED126)</f>
        <v>4.9220302230231313E-7</v>
      </c>
      <c r="EB126">
        <f>ABS(Sheet1!EB126-Sheet1!$ED126)</f>
        <v>4.8348985139995057E-7</v>
      </c>
      <c r="EC126">
        <f>ABS(Sheet1!EC126-Sheet1!$ED126)</f>
        <v>4.9298130010741703E-7</v>
      </c>
    </row>
    <row r="127" spans="1:133" x14ac:dyDescent="0.3">
      <c r="A127" s="1">
        <v>43252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>
        <f>ABS(Sheet1!DF127-Sheet1!$ED127)</f>
        <v>5.4547333914109882E-7</v>
      </c>
      <c r="DG127">
        <f>ABS(Sheet1!DG127-Sheet1!$ED127)</f>
        <v>4.8949387971440248E-8</v>
      </c>
      <c r="DH127">
        <f>ABS(Sheet1!DH127-Sheet1!$ED127)</f>
        <v>4.0867649087748977E-7</v>
      </c>
      <c r="DI127">
        <f>ABS(Sheet1!DI127-Sheet1!$ED127)</f>
        <v>2.6609041529530739E-7</v>
      </c>
      <c r="DJ127">
        <f>ABS(Sheet1!DJ127-Sheet1!$ED127)</f>
        <v>2.0730290156902736E-7</v>
      </c>
      <c r="DK127">
        <f>ABS(Sheet1!DK127-Sheet1!$ED127)</f>
        <v>7.1964101123118035E-7</v>
      </c>
      <c r="DL127">
        <f>ABS(Sheet1!DL127-Sheet1!$ED127)</f>
        <v>7.2413420940807452E-8</v>
      </c>
      <c r="DM127">
        <f>ABS(Sheet1!DM127-Sheet1!$ED127)</f>
        <v>9.9547215599534496E-8</v>
      </c>
      <c r="DN127">
        <f>ABS(Sheet1!DN127-Sheet1!$ED127)</f>
        <v>7.1305551608306852E-8</v>
      </c>
      <c r="DO127">
        <f>ABS(Sheet1!DO127-Sheet1!$ED127)</f>
        <v>1.6647134833729175E-7</v>
      </c>
      <c r="DP127">
        <f>ABS(Sheet1!DP127-Sheet1!$ED127)</f>
        <v>1.232565606822911E-7</v>
      </c>
      <c r="DQ127">
        <f>ABS(Sheet1!DQ127-Sheet1!$ED127)</f>
        <v>1.8199472161042353E-7</v>
      </c>
      <c r="DR127">
        <f>ABS(Sheet1!DR127-Sheet1!$ED127)</f>
        <v>1.4837652423443443E-6</v>
      </c>
      <c r="DS127">
        <f>ABS(Sheet1!DS127-Sheet1!$ED127)</f>
        <v>1.5201428589581284E-6</v>
      </c>
      <c r="DT127">
        <f>ABS(Sheet1!DT127-Sheet1!$ED127)</f>
        <v>1.5494084330017156E-6</v>
      </c>
      <c r="DU127">
        <f>ABS(Sheet1!DU127-Sheet1!$ED127)</f>
        <v>1.5795470578314075E-6</v>
      </c>
      <c r="DV127">
        <f>ABS(Sheet1!DV127-Sheet1!$ED127)</f>
        <v>1.5322134950315544E-6</v>
      </c>
      <c r="DW127">
        <f>ABS(Sheet1!DW127-Sheet1!$ED127)</f>
        <v>1.53396282917226E-6</v>
      </c>
      <c r="DX127">
        <f>ABS(Sheet1!DX127-Sheet1!$ED127)</f>
        <v>1.5500741766408534E-6</v>
      </c>
      <c r="DY127">
        <f>ABS(Sheet1!DY127-Sheet1!$ED127)</f>
        <v>1.5158025394777731E-6</v>
      </c>
      <c r="DZ127">
        <f>ABS(Sheet1!DZ127-Sheet1!$ED127)</f>
        <v>1.549101015445298E-6</v>
      </c>
      <c r="EA127">
        <f>ABS(Sheet1!EA127-Sheet1!$ED127)</f>
        <v>1.4592490917705872E-6</v>
      </c>
      <c r="EB127">
        <f>ABS(Sheet1!EB127-Sheet1!$ED127)</f>
        <v>1.4195547805973579E-6</v>
      </c>
      <c r="EC127">
        <f>ABS(Sheet1!EC127-Sheet1!$ED127)</f>
        <v>1.4128455192939491E-6</v>
      </c>
    </row>
    <row r="128" spans="1:133" x14ac:dyDescent="0.3">
      <c r="A128" s="1">
        <v>43282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>
        <f>ABS(Sheet1!DF128-Sheet1!$ED128)</f>
        <v>3.5675674975288294E-7</v>
      </c>
      <c r="DG128">
        <f>ABS(Sheet1!DG128-Sheet1!$ED128)</f>
        <v>3.673337041123489E-7</v>
      </c>
      <c r="DH128">
        <f>ABS(Sheet1!DH128-Sheet1!$ED128)</f>
        <v>6.9679071864091536E-7</v>
      </c>
      <c r="DI128">
        <f>ABS(Sheet1!DI128-Sheet1!$ED128)</f>
        <v>2.0347552925380273E-8</v>
      </c>
      <c r="DJ128">
        <f>ABS(Sheet1!DJ128-Sheet1!$ED128)</f>
        <v>2.9271285905688242E-7</v>
      </c>
      <c r="DK128">
        <f>ABS(Sheet1!DK128-Sheet1!$ED128)</f>
        <v>9.2208040832338035E-7</v>
      </c>
      <c r="DL128">
        <f>ABS(Sheet1!DL128-Sheet1!$ED128)</f>
        <v>6.1834718474853374E-7</v>
      </c>
      <c r="DM128">
        <f>ABS(Sheet1!DM128-Sheet1!$ED128)</f>
        <v>2.5384197175580943E-6</v>
      </c>
      <c r="DN128">
        <f>ABS(Sheet1!DN128-Sheet1!$ED128)</f>
        <v>2.4893399196713521E-6</v>
      </c>
      <c r="DO128">
        <f>ABS(Sheet1!DO128-Sheet1!$ED128)</f>
        <v>2.6148802786144589E-6</v>
      </c>
      <c r="DP128">
        <f>ABS(Sheet1!DP128-Sheet1!$ED128)</f>
        <v>2.3856931508663468E-6</v>
      </c>
      <c r="DQ128">
        <f>ABS(Sheet1!DQ128-Sheet1!$ED128)</f>
        <v>2.4690267045923741E-6</v>
      </c>
      <c r="DR128">
        <f>ABS(Sheet1!DR128-Sheet1!$ED128)</f>
        <v>1.425558992608455E-6</v>
      </c>
      <c r="DS128">
        <f>ABS(Sheet1!DS128-Sheet1!$ED128)</f>
        <v>1.3822186152460042E-6</v>
      </c>
      <c r="DT128">
        <f>ABS(Sheet1!DT128-Sheet1!$ED128)</f>
        <v>1.303151674099791E-6</v>
      </c>
      <c r="DU128">
        <f>ABS(Sheet1!DU128-Sheet1!$ED128)</f>
        <v>1.2415323802289488E-6</v>
      </c>
      <c r="DV128">
        <f>ABS(Sheet1!DV128-Sheet1!$ED128)</f>
        <v>1.2845087363404654E-6</v>
      </c>
      <c r="DW128">
        <f>ABS(Sheet1!DW128-Sheet1!$ED128)</f>
        <v>1.2492728752339251E-6</v>
      </c>
      <c r="DX128">
        <f>ABS(Sheet1!DX128-Sheet1!$ED128)</f>
        <v>1.2550327693845576E-6</v>
      </c>
      <c r="DY128">
        <f>ABS(Sheet1!DY128-Sheet1!$ED128)</f>
        <v>1.3653412323930004E-6</v>
      </c>
      <c r="DZ128">
        <f>ABS(Sheet1!DZ128-Sheet1!$ED128)</f>
        <v>1.3670660017047685E-6</v>
      </c>
      <c r="EA128">
        <f>ABS(Sheet1!EA128-Sheet1!$ED128)</f>
        <v>1.3073782646656022E-6</v>
      </c>
      <c r="EB128">
        <f>ABS(Sheet1!EB128-Sheet1!$ED128)</f>
        <v>1.3114811613182216E-6</v>
      </c>
      <c r="EC128">
        <f>ABS(Sheet1!EC128-Sheet1!$ED128)</f>
        <v>1.2869988718356687E-6</v>
      </c>
    </row>
    <row r="129" spans="1:145" x14ac:dyDescent="0.3">
      <c r="A129" s="1">
        <v>43313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>
        <f>ABS(Sheet1!DF129-Sheet1!$ED129)</f>
        <v>1.3825098107721244E-6</v>
      </c>
      <c r="DG129">
        <f>ABS(Sheet1!DG129-Sheet1!$ED129)</f>
        <v>1.9924291057375664E-6</v>
      </c>
      <c r="DH129">
        <f>ABS(Sheet1!DH129-Sheet1!$ED129)</f>
        <v>2.3097983501292789E-6</v>
      </c>
      <c r="DI129">
        <f>ABS(Sheet1!DI129-Sheet1!$ED129)</f>
        <v>1.6883995805871797E-6</v>
      </c>
      <c r="DJ129">
        <f>ABS(Sheet1!DJ129-Sheet1!$ED129)</f>
        <v>1.9803052441750812E-6</v>
      </c>
      <c r="DK129">
        <f>ABS(Sheet1!DK129-Sheet1!$ED129)</f>
        <v>9.6907714440000947E-7</v>
      </c>
      <c r="DL129">
        <f>ABS(Sheet1!DL129-Sheet1!$ED129)</f>
        <v>1.4082465949206619E-6</v>
      </c>
      <c r="DM129">
        <f>ABS(Sheet1!DM129-Sheet1!$ED129)</f>
        <v>3.8967808547217076E-7</v>
      </c>
      <c r="DN129">
        <f>ABS(Sheet1!DN129-Sheet1!$ED129)</f>
        <v>5.0099066388316701E-7</v>
      </c>
      <c r="DO129">
        <f>ABS(Sheet1!DO129-Sheet1!$ED129)</f>
        <v>3.7721063370375001E-7</v>
      </c>
      <c r="DP129">
        <f>ABS(Sheet1!DP129-Sheet1!$ED129)</f>
        <v>5.2132024892451037E-7</v>
      </c>
      <c r="DQ129">
        <f>ABS(Sheet1!DQ129-Sheet1!$ED129)</f>
        <v>4.4790606432921413E-7</v>
      </c>
      <c r="DR129">
        <f>ABS(Sheet1!DR129-Sheet1!$ED129)</f>
        <v>1.7450423602852533E-6</v>
      </c>
      <c r="DS129">
        <f>ABS(Sheet1!DS129-Sheet1!$ED129)</f>
        <v>1.7890384065311828E-6</v>
      </c>
      <c r="DT129">
        <f>ABS(Sheet1!DT129-Sheet1!$ED129)</f>
        <v>1.8570195668915973E-6</v>
      </c>
      <c r="DU129">
        <f>ABS(Sheet1!DU129-Sheet1!$ED129)</f>
        <v>1.909405127798528E-6</v>
      </c>
      <c r="DV129">
        <f>ABS(Sheet1!DV129-Sheet1!$ED129)</f>
        <v>1.868109713270854E-6</v>
      </c>
      <c r="DW129">
        <f>ABS(Sheet1!DW129-Sheet1!$ED129)</f>
        <v>1.8847519713922157E-6</v>
      </c>
      <c r="DX129">
        <f>ABS(Sheet1!DX129-Sheet1!$ED129)</f>
        <v>1.875189732921897E-6</v>
      </c>
      <c r="DY129">
        <f>ABS(Sheet1!DY129-Sheet1!$ED129)</f>
        <v>1.7918224767864626E-6</v>
      </c>
      <c r="DZ129">
        <f>ABS(Sheet1!DZ129-Sheet1!$ED129)</f>
        <v>1.8131588249463361E-6</v>
      </c>
      <c r="EA129">
        <f>ABS(Sheet1!EA129-Sheet1!$ED129)</f>
        <v>1.788747887188957E-6</v>
      </c>
      <c r="EB129">
        <f>ABS(Sheet1!EB129-Sheet1!$ED129)</f>
        <v>1.7638459250924761E-6</v>
      </c>
      <c r="EC129">
        <f>ABS(Sheet1!EC129-Sheet1!$ED129)</f>
        <v>1.7586619738360433E-6</v>
      </c>
    </row>
    <row r="130" spans="1:145" x14ac:dyDescent="0.3">
      <c r="A130" s="1">
        <v>43344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>
        <f>ABS(Sheet1!DF130-Sheet1!$ED130)</f>
        <v>2.179948504556243E-6</v>
      </c>
      <c r="DG130">
        <f>ABS(Sheet1!DG130-Sheet1!$ED130)</f>
        <v>1.5585827219445647E-6</v>
      </c>
      <c r="DH130">
        <f>ABS(Sheet1!DH130-Sheet1!$ED130)</f>
        <v>1.2606348341970362E-6</v>
      </c>
      <c r="DI130">
        <f>ABS(Sheet1!DI130-Sheet1!$ED130)</f>
        <v>1.8560652970718306E-6</v>
      </c>
      <c r="DJ130">
        <f>ABS(Sheet1!DJ130-Sheet1!$ED130)</f>
        <v>1.4893398555032694E-6</v>
      </c>
      <c r="DK130">
        <f>ABS(Sheet1!DK130-Sheet1!$ED130)</f>
        <v>2.5178488460659502E-6</v>
      </c>
      <c r="DL130">
        <f>ABS(Sheet1!DL130-Sheet1!$ED130)</f>
        <v>2.1669738717568167E-6</v>
      </c>
      <c r="DM130">
        <f>ABS(Sheet1!DM130-Sheet1!$ED130)</f>
        <v>3.5223783539631477E-6</v>
      </c>
      <c r="DN130">
        <f>ABS(Sheet1!DN130-Sheet1!$ED130)</f>
        <v>3.4334848899493113E-6</v>
      </c>
      <c r="DO130">
        <f>ABS(Sheet1!DO130-Sheet1!$ED130)</f>
        <v>1.903963163002803E-6</v>
      </c>
      <c r="DP130">
        <f>ABS(Sheet1!DP130-Sheet1!$ED130)</f>
        <v>1.8108946208831431E-6</v>
      </c>
      <c r="DQ130">
        <f>ABS(Sheet1!DQ130-Sheet1!$ED130)</f>
        <v>1.8899152208561005E-6</v>
      </c>
      <c r="DR130">
        <f>ABS(Sheet1!DR130-Sheet1!$ED130)</f>
        <v>5.4134796991697336E-7</v>
      </c>
      <c r="DS130">
        <f>ABS(Sheet1!DS130-Sheet1!$ED130)</f>
        <v>4.8738035845766534E-7</v>
      </c>
      <c r="DT130">
        <f>ABS(Sheet1!DT130-Sheet1!$ED130)</f>
        <v>4.2381642548393263E-7</v>
      </c>
      <c r="DU130">
        <f>ABS(Sheet1!DU130-Sheet1!$ED130)</f>
        <v>3.6192313776111019E-7</v>
      </c>
      <c r="DV130">
        <f>ABS(Sheet1!DV130-Sheet1!$ED130)</f>
        <v>4.3145751063406964E-7</v>
      </c>
      <c r="DW130">
        <f>ABS(Sheet1!DW130-Sheet1!$ED130)</f>
        <v>4.0279440405218423E-7</v>
      </c>
      <c r="DX130">
        <f>ABS(Sheet1!DX130-Sheet1!$ED130)</f>
        <v>4.2040965402694741E-7</v>
      </c>
      <c r="DY130">
        <f>ABS(Sheet1!DY130-Sheet1!$ED130)</f>
        <v>5.180985379234305E-7</v>
      </c>
      <c r="DZ130">
        <f>ABS(Sheet1!DZ130-Sheet1!$ED130)</f>
        <v>5.0594711148412507E-7</v>
      </c>
      <c r="EA130">
        <f>ABS(Sheet1!EA130-Sheet1!$ED130)</f>
        <v>5.4238854728508773E-7</v>
      </c>
      <c r="EB130">
        <f>ABS(Sheet1!EB130-Sheet1!$ED130)</f>
        <v>5.406998328179831E-7</v>
      </c>
      <c r="EC130">
        <f>ABS(Sheet1!EC130-Sheet1!$ED130)</f>
        <v>5.2064780521990947E-7</v>
      </c>
    </row>
    <row r="131" spans="1:145" x14ac:dyDescent="0.3">
      <c r="A131" s="1">
        <v>43374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>
        <f>ABS(Sheet1!DF131-Sheet1!$ED131)</f>
        <v>3.5523685902254758E-7</v>
      </c>
      <c r="DG131">
        <f>ABS(Sheet1!DG131-Sheet1!$ED131)</f>
        <v>9.3069663078560876E-7</v>
      </c>
      <c r="DH131">
        <f>ABS(Sheet1!DH131-Sheet1!$ED131)</f>
        <v>1.2138094902225304E-6</v>
      </c>
      <c r="DI131">
        <f>ABS(Sheet1!DI131-Sheet1!$ED131)</f>
        <v>6.5517007874987761E-7</v>
      </c>
      <c r="DJ131">
        <f>ABS(Sheet1!DJ131-Sheet1!$ED131)</f>
        <v>1.198916207508859E-6</v>
      </c>
      <c r="DK131">
        <f>ABS(Sheet1!DK131-Sheet1!$ED131)</f>
        <v>2.6858116704210118E-7</v>
      </c>
      <c r="DL131">
        <f>ABS(Sheet1!DL131-Sheet1!$ED131)</f>
        <v>6.2757187963083529E-7</v>
      </c>
      <c r="DM131">
        <f>ABS(Sheet1!DM131-Sheet1!$ED131)</f>
        <v>4.4755874305343646E-7</v>
      </c>
      <c r="DN131">
        <f>ABS(Sheet1!DN131-Sheet1!$ED131)</f>
        <v>3.6598284667633315E-7</v>
      </c>
      <c r="DO131">
        <f>ABS(Sheet1!DO131-Sheet1!$ED131)</f>
        <v>3.7528765845157226E-7</v>
      </c>
      <c r="DP131">
        <f>ABS(Sheet1!DP131-Sheet1!$ED131)</f>
        <v>1.837757570740375E-6</v>
      </c>
      <c r="DQ131">
        <f>ABS(Sheet1!DQ131-Sheet1!$ED131)</f>
        <v>1.9264096768002435E-6</v>
      </c>
      <c r="DR131">
        <f>ABS(Sheet1!DR131-Sheet1!$ED131)</f>
        <v>1.0521831926077198E-6</v>
      </c>
      <c r="DS131">
        <f>ABS(Sheet1!DS131-Sheet1!$ED131)</f>
        <v>9.9503539830065062E-7</v>
      </c>
      <c r="DT131">
        <f>ABS(Sheet1!DT131-Sheet1!$ED131)</f>
        <v>9.061617357546188E-7</v>
      </c>
      <c r="DU131">
        <f>ABS(Sheet1!DU131-Sheet1!$ED131)</f>
        <v>8.4369579748296968E-7</v>
      </c>
      <c r="DV131">
        <f>ABS(Sheet1!DV131-Sheet1!$ED131)</f>
        <v>8.7075053147581865E-7</v>
      </c>
      <c r="DW131">
        <f>ABS(Sheet1!DW131-Sheet1!$ED131)</f>
        <v>8.2530739425024476E-7</v>
      </c>
      <c r="DX131">
        <f>ABS(Sheet1!DX131-Sheet1!$ED131)</f>
        <v>8.4490400132648097E-7</v>
      </c>
      <c r="DY131">
        <f>ABS(Sheet1!DY131-Sheet1!$ED131)</f>
        <v>9.8108399115675178E-7</v>
      </c>
      <c r="DZ131">
        <f>ABS(Sheet1!DZ131-Sheet1!$ED131)</f>
        <v>9.9306375320002766E-7</v>
      </c>
      <c r="EA131">
        <f>ABS(Sheet1!EA131-Sheet1!$ED131)</f>
        <v>9.1046100839624881E-7</v>
      </c>
      <c r="EB131">
        <f>ABS(Sheet1!EB131-Sheet1!$ED131)</f>
        <v>9.1580990416424913E-7</v>
      </c>
      <c r="EC131">
        <f>ABS(Sheet1!EC131-Sheet1!$ED131)</f>
        <v>8.9530762625205165E-7</v>
      </c>
    </row>
    <row r="132" spans="1:145" x14ac:dyDescent="0.3">
      <c r="A132" s="1">
        <v>43405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>
        <f>ABS(Sheet1!DF132-Sheet1!$ED132)</f>
        <v>6.9037392457935111E-7</v>
      </c>
      <c r="DG132">
        <f>ABS(Sheet1!DG132-Sheet1!$ED132)</f>
        <v>1.2491909513644153E-6</v>
      </c>
      <c r="DH132">
        <f>ABS(Sheet1!DH132-Sheet1!$ED132)</f>
        <v>1.5164223130355995E-6</v>
      </c>
      <c r="DI132">
        <f>ABS(Sheet1!DI132-Sheet1!$ED132)</f>
        <v>9.8703309603446728E-7</v>
      </c>
      <c r="DJ132">
        <f>ABS(Sheet1!DJ132-Sheet1!$ED132)</f>
        <v>1.1438788105417658E-6</v>
      </c>
      <c r="DK132">
        <f>ABS(Sheet1!DK132-Sheet1!$ED132)</f>
        <v>2.0413666121508643E-7</v>
      </c>
      <c r="DL132">
        <f>ABS(Sheet1!DL132-Sheet1!$ED132)</f>
        <v>5.1943520840425355E-7</v>
      </c>
      <c r="DM132">
        <f>ABS(Sheet1!DM132-Sheet1!$ED132)</f>
        <v>5.7267905675580653E-7</v>
      </c>
      <c r="DN132">
        <f>ABS(Sheet1!DN132-Sheet1!$ED132)</f>
        <v>5.3368966385665265E-7</v>
      </c>
      <c r="DO132">
        <f>ABS(Sheet1!DO132-Sheet1!$ED132)</f>
        <v>5.8601719883197599E-7</v>
      </c>
      <c r="DP132">
        <f>ABS(Sheet1!DP132-Sheet1!$ED132)</f>
        <v>4.5707218896362084E-7</v>
      </c>
      <c r="DQ132">
        <f>ABS(Sheet1!DQ132-Sheet1!$ED132)</f>
        <v>1.630491665023293E-7</v>
      </c>
      <c r="DR132">
        <f>ABS(Sheet1!DR132-Sheet1!$ED132)</f>
        <v>1.016119701819161E-6</v>
      </c>
      <c r="DS132">
        <f>ABS(Sheet1!DS132-Sheet1!$ED132)</f>
        <v>1.0756230126117818E-6</v>
      </c>
      <c r="DT132">
        <f>ABS(Sheet1!DT132-Sheet1!$ED132)</f>
        <v>1.1621065776870783E-6</v>
      </c>
      <c r="DU132">
        <f>ABS(Sheet1!DU132-Sheet1!$ED132)</f>
        <v>1.2268556591182511E-6</v>
      </c>
      <c r="DV132">
        <f>ABS(Sheet1!DV132-Sheet1!$ED132)</f>
        <v>1.1953467689530413E-6</v>
      </c>
      <c r="DW132">
        <f>ABS(Sheet1!DW132-Sheet1!$ED132)</f>
        <v>1.2166830362757562E-6</v>
      </c>
      <c r="DX132">
        <f>ABS(Sheet1!DX132-Sheet1!$ED132)</f>
        <v>1.1961210378771969E-6</v>
      </c>
      <c r="DY132">
        <f>ABS(Sheet1!DY132-Sheet1!$ED132)</f>
        <v>1.0818086935587991E-6</v>
      </c>
      <c r="DZ132">
        <f>ABS(Sheet1!DZ132-Sheet1!$ED132)</f>
        <v>1.1130507593972493E-6</v>
      </c>
      <c r="EA132">
        <f>ABS(Sheet1!EA132-Sheet1!$ED132)</f>
        <v>1.0717237369507241E-6</v>
      </c>
      <c r="EB132">
        <f>ABS(Sheet1!EB132-Sheet1!$ED132)</f>
        <v>1.0462565348880756E-6</v>
      </c>
      <c r="EC132">
        <f>ABS(Sheet1!EC132-Sheet1!$ED132)</f>
        <v>1.0280175451092297E-6</v>
      </c>
    </row>
    <row r="133" spans="1:145" x14ac:dyDescent="0.3">
      <c r="A133" s="1">
        <v>43435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>
        <f>ABS(Sheet1!DF133-Sheet1!$ED133)</f>
        <v>1.5768106593504316E-6</v>
      </c>
      <c r="DG133">
        <f>ABS(Sheet1!DG133-Sheet1!$ED133)</f>
        <v>1.046555094687348E-6</v>
      </c>
      <c r="DH133">
        <f>ABS(Sheet1!DH133-Sheet1!$ED133)</f>
        <v>7.9365305665011609E-7</v>
      </c>
      <c r="DI133">
        <f>ABS(Sheet1!DI133-Sheet1!$ED133)</f>
        <v>1.29269888054978E-6</v>
      </c>
      <c r="DJ133">
        <f>ABS(Sheet1!DJ133-Sheet1!$ED133)</f>
        <v>9.3402333846636748E-7</v>
      </c>
      <c r="DK133">
        <f>ABS(Sheet1!DK133-Sheet1!$ED133)</f>
        <v>1.8935402821931811E-6</v>
      </c>
      <c r="DL133">
        <f>ABS(Sheet1!DL133-Sheet1!$ED133)</f>
        <v>1.5808718557642758E-6</v>
      </c>
      <c r="DM133">
        <f>ABS(Sheet1!DM133-Sheet1!$ED133)</f>
        <v>2.5780036768716747E-6</v>
      </c>
      <c r="DN133">
        <f>ABS(Sheet1!DN133-Sheet1!$ED133)</f>
        <v>2.5000262709525491E-6</v>
      </c>
      <c r="DO133">
        <f>ABS(Sheet1!DO133-Sheet1!$ED133)</f>
        <v>1.6657718115796388E-6</v>
      </c>
      <c r="DP133">
        <f>ABS(Sheet1!DP133-Sheet1!$ED133)</f>
        <v>3.1378934838230681E-6</v>
      </c>
      <c r="DQ133">
        <f>ABS(Sheet1!DQ133-Sheet1!$ED133)</f>
        <v>3.0397200672105723E-6</v>
      </c>
      <c r="DR133">
        <f>ABS(Sheet1!DR133-Sheet1!$ED133)</f>
        <v>1.167636716838363E-7</v>
      </c>
      <c r="DS133">
        <f>ABS(Sheet1!DS133-Sheet1!$ED133)</f>
        <v>4.4034387025821201E-8</v>
      </c>
      <c r="DT133">
        <f>ABS(Sheet1!DT133-Sheet1!$ED133)</f>
        <v>6.4668898871301323E-8</v>
      </c>
      <c r="DU133">
        <f>ABS(Sheet1!DU133-Sheet1!$ED133)</f>
        <v>1.5013188294350733E-7</v>
      </c>
      <c r="DV133">
        <f>ABS(Sheet1!DV133-Sheet1!$ED133)</f>
        <v>8.6301193066769819E-8</v>
      </c>
      <c r="DW133">
        <f>ABS(Sheet1!DW133-Sheet1!$ED133)</f>
        <v>1.2966864083571104E-7</v>
      </c>
      <c r="DX133">
        <f>ABS(Sheet1!DX133-Sheet1!$ED133)</f>
        <v>7.2161813561548319E-8</v>
      </c>
      <c r="DY133">
        <f>ABS(Sheet1!DY133-Sheet1!$ED133)</f>
        <v>7.2141561794481337E-8</v>
      </c>
      <c r="DZ133">
        <f>ABS(Sheet1!DZ133-Sheet1!$ED133)</f>
        <v>6.081946072539413E-8</v>
      </c>
      <c r="EA133">
        <f>ABS(Sheet1!EA133-Sheet1!$ED133)</f>
        <v>7.2183308250152478E-8</v>
      </c>
      <c r="EB133">
        <f>ABS(Sheet1!EB133-Sheet1!$ED133)</f>
        <v>1.0730671674688064E-7</v>
      </c>
      <c r="EC133">
        <f>ABS(Sheet1!EC133-Sheet1!$ED133)</f>
        <v>9.4923862856973818E-8</v>
      </c>
    </row>
    <row r="134" spans="1:145" x14ac:dyDescent="0.3">
      <c r="A134" s="1">
        <v>43466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R134">
        <f>ABS(Sheet1!DR134-Sheet1!$EP134)</f>
        <v>3.7788659254184092E-7</v>
      </c>
      <c r="DS134">
        <f>ABS(Sheet1!DS134-Sheet1!$EP134)</f>
        <v>5.5530443300752069E-7</v>
      </c>
      <c r="DT134">
        <f>ABS(Sheet1!DT134-Sheet1!$EP134)</f>
        <v>5.0038558126996847E-7</v>
      </c>
      <c r="DU134">
        <f>ABS(Sheet1!DU134-Sheet1!$EP134)</f>
        <v>4.6868434339503151E-7</v>
      </c>
      <c r="DV134">
        <f>ABS(Sheet1!DV134-Sheet1!$EP134)</f>
        <v>5.3635126482369538E-7</v>
      </c>
      <c r="DW134">
        <f>ABS(Sheet1!DW134-Sheet1!$EP134)</f>
        <v>5.0093686894387936E-7</v>
      </c>
      <c r="DX134">
        <f>ABS(Sheet1!DX134-Sheet1!$EP134)</f>
        <v>4.8939741966874944E-7</v>
      </c>
      <c r="DY134">
        <f>ABS(Sheet1!DY134-Sheet1!$EP134)</f>
        <v>5.8779921922708057E-7</v>
      </c>
      <c r="DZ134">
        <f>ABS(Sheet1!DZ134-Sheet1!$EP134)</f>
        <v>5.8729814431000084E-7</v>
      </c>
      <c r="EA134">
        <f>ABS(Sheet1!EA134-Sheet1!$EP134)</f>
        <v>5.3047861882738135E-7</v>
      </c>
      <c r="EB134">
        <f>ABS(Sheet1!EB134-Sheet1!$EP134)</f>
        <v>5.548855683048528E-7</v>
      </c>
      <c r="EC134">
        <f>ABS(Sheet1!EC134-Sheet1!$EP134)</f>
        <v>5.0996849940573933E-7</v>
      </c>
      <c r="ED134">
        <f>ABS(Sheet1!ED134-Sheet1!$EP134)</f>
        <v>7.2240570524999151E-7</v>
      </c>
      <c r="EE134">
        <f>ABS(Sheet1!EE134-Sheet1!$EP134)</f>
        <v>7.1673407359607624E-7</v>
      </c>
      <c r="EF134">
        <f>ABS(Sheet1!EF134-Sheet1!$EP134)</f>
        <v>5.2928147614680806E-7</v>
      </c>
      <c r="EG134">
        <f>ABS(Sheet1!EG134-Sheet1!$EP134)</f>
        <v>5.3414375779495981E-7</v>
      </c>
      <c r="EH134">
        <f>ABS(Sheet1!EH134-Sheet1!$EP134)</f>
        <v>5.1860983754315268E-7</v>
      </c>
      <c r="EI134">
        <f>ABS(Sheet1!EI134-Sheet1!$EP134)</f>
        <v>5.6347557741985349E-7</v>
      </c>
      <c r="EJ134">
        <f>ABS(Sheet1!EJ134-Sheet1!$EP134)</f>
        <v>6.4614620522612841E-7</v>
      </c>
      <c r="EK134">
        <f>ABS(Sheet1!EK134-Sheet1!$EP134)</f>
        <v>7.7010598291676614E-7</v>
      </c>
      <c r="EL134">
        <f>ABS(Sheet1!EL134-Sheet1!$EP134)</f>
        <v>6.5010247679559265E-7</v>
      </c>
      <c r="EM134">
        <f>ABS(Sheet1!EM134-Sheet1!$EP134)</f>
        <v>6.8209589568483698E-7</v>
      </c>
      <c r="EN134">
        <f>ABS(Sheet1!EN134-Sheet1!$EP134)</f>
        <v>6.8141118508778498E-7</v>
      </c>
      <c r="EO134">
        <f>ABS(Sheet1!EO134-Sheet1!$EP134)</f>
        <v>6.5016965499414348E-7</v>
      </c>
    </row>
    <row r="135" spans="1:145" x14ac:dyDescent="0.3">
      <c r="A135" s="1">
        <v>43497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R135">
        <f>ABS(Sheet1!DR135-Sheet1!$EP135)</f>
        <v>2.2770549918383454E-6</v>
      </c>
      <c r="DS135">
        <f>ABS(Sheet1!DS135-Sheet1!$EP135)</f>
        <v>2.3594889242571144E-6</v>
      </c>
      <c r="DT135">
        <f>ABS(Sheet1!DT135-Sheet1!$EP135)</f>
        <v>5.0126921913216341E-7</v>
      </c>
      <c r="DU135">
        <f>ABS(Sheet1!DU135-Sheet1!$EP135)</f>
        <v>5.3770968940705931E-7</v>
      </c>
      <c r="DV135">
        <f>ABS(Sheet1!DV135-Sheet1!$EP135)</f>
        <v>5.7743640955494889E-7</v>
      </c>
      <c r="DW135">
        <f>ABS(Sheet1!DW135-Sheet1!$EP135)</f>
        <v>6.0246015883103445E-7</v>
      </c>
      <c r="DX135">
        <f>ABS(Sheet1!DX135-Sheet1!$EP135)</f>
        <v>5.0863688762175201E-7</v>
      </c>
      <c r="DY135">
        <f>ABS(Sheet1!DY135-Sheet1!$EP135)</f>
        <v>5.1782789273012832E-7</v>
      </c>
      <c r="DZ135">
        <f>ABS(Sheet1!DZ135-Sheet1!$EP135)</f>
        <v>5.0251724543762597E-7</v>
      </c>
      <c r="EA135">
        <f>ABS(Sheet1!EA135-Sheet1!$EP135)</f>
        <v>5.0474491682017046E-7</v>
      </c>
      <c r="EB135">
        <f>ABS(Sheet1!EB135-Sheet1!$EP135)</f>
        <v>5.4494610735472568E-7</v>
      </c>
      <c r="EC135">
        <f>ABS(Sheet1!EC135-Sheet1!$EP135)</f>
        <v>5.1381505594156197E-7</v>
      </c>
      <c r="ED135">
        <f>ABS(Sheet1!ED135-Sheet1!$EP135)</f>
        <v>7.404367166100555E-7</v>
      </c>
      <c r="EE135">
        <f>ABS(Sheet1!EE135-Sheet1!$EP135)</f>
        <v>7.2994868250275278E-7</v>
      </c>
      <c r="EF135">
        <f>ABS(Sheet1!EF135-Sheet1!$EP135)</f>
        <v>5.5668942419499193E-7</v>
      </c>
      <c r="EG135">
        <f>ABS(Sheet1!EG135-Sheet1!$EP135)</f>
        <v>5.5253986487282169E-7</v>
      </c>
      <c r="EH135">
        <f>ABS(Sheet1!EH135-Sheet1!$EP135)</f>
        <v>5.4003563840946485E-7</v>
      </c>
      <c r="EI135">
        <f>ABS(Sheet1!EI135-Sheet1!$EP135)</f>
        <v>6.4975080915403874E-7</v>
      </c>
      <c r="EJ135">
        <f>ABS(Sheet1!EJ135-Sheet1!$EP135)</f>
        <v>7.423909665534576E-7</v>
      </c>
      <c r="EK135">
        <f>ABS(Sheet1!EK135-Sheet1!$EP135)</f>
        <v>8.3647358537006759E-7</v>
      </c>
      <c r="EL135">
        <f>ABS(Sheet1!EL135-Sheet1!$EP135)</f>
        <v>7.6645156661420567E-7</v>
      </c>
      <c r="EM135">
        <f>ABS(Sheet1!EM135-Sheet1!$EP135)</f>
        <v>8.4031277458938267E-7</v>
      </c>
      <c r="EN135">
        <f>ABS(Sheet1!EN135-Sheet1!$EP135)</f>
        <v>8.3220084730246155E-7</v>
      </c>
      <c r="EO135">
        <f>ABS(Sheet1!EO135-Sheet1!$EP135)</f>
        <v>7.8399370076270917E-7</v>
      </c>
    </row>
    <row r="136" spans="1:145" x14ac:dyDescent="0.3">
      <c r="A136" s="1">
        <v>43525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R136">
        <f>ABS(Sheet1!DR136-Sheet1!$EP136)</f>
        <v>1.0374797370550846E-6</v>
      </c>
      <c r="DS136">
        <f>ABS(Sheet1!DS136-Sheet1!$EP136)</f>
        <v>1.1442534272222698E-6</v>
      </c>
      <c r="DT136">
        <f>ABS(Sheet1!DT136-Sheet1!$EP136)</f>
        <v>2.0325347545964087E-7</v>
      </c>
      <c r="DU136">
        <f>ABS(Sheet1!DU136-Sheet1!$EP136)</f>
        <v>1.8399229018106248E-6</v>
      </c>
      <c r="DV136">
        <f>ABS(Sheet1!DV136-Sheet1!$EP136)</f>
        <v>1.8353031104102914E-6</v>
      </c>
      <c r="DW136">
        <f>ABS(Sheet1!DW136-Sheet1!$EP136)</f>
        <v>1.7783241442240308E-6</v>
      </c>
      <c r="DX136">
        <f>ABS(Sheet1!DX136-Sheet1!$EP136)</f>
        <v>1.883543158575004E-6</v>
      </c>
      <c r="DY136">
        <f>ABS(Sheet1!DY136-Sheet1!$EP136)</f>
        <v>1.9064043028551837E-6</v>
      </c>
      <c r="DZ136">
        <f>ABS(Sheet1!DZ136-Sheet1!$EP136)</f>
        <v>1.918531228027602E-6</v>
      </c>
      <c r="EA136">
        <f>ABS(Sheet1!EA136-Sheet1!$EP136)</f>
        <v>1.9472494800911133E-6</v>
      </c>
      <c r="EB136">
        <f>ABS(Sheet1!EB136-Sheet1!$EP136)</f>
        <v>1.9002908040107331E-6</v>
      </c>
      <c r="EC136">
        <f>ABS(Sheet1!EC136-Sheet1!$EP136)</f>
        <v>1.9246965871568976E-6</v>
      </c>
      <c r="ED136">
        <f>ABS(Sheet1!ED136-Sheet1!$EP136)</f>
        <v>1.710855476767742E-6</v>
      </c>
      <c r="EE136">
        <f>ABS(Sheet1!EE136-Sheet1!$EP136)</f>
        <v>1.6867773219974498E-6</v>
      </c>
      <c r="EF136">
        <f>ABS(Sheet1!EF136-Sheet1!$EP136)</f>
        <v>1.8310140427910761E-6</v>
      </c>
      <c r="EG136">
        <f>ABS(Sheet1!EG136-Sheet1!$EP136)</f>
        <v>1.8462003024848195E-6</v>
      </c>
      <c r="EH136">
        <f>ABS(Sheet1!EH136-Sheet1!$EP136)</f>
        <v>1.8615590917298231E-6</v>
      </c>
      <c r="EI136">
        <f>ABS(Sheet1!EI136-Sheet1!$EP136)</f>
        <v>1.7152288874590143E-6</v>
      </c>
      <c r="EJ136">
        <f>ABS(Sheet1!EJ136-Sheet1!$EP136)</f>
        <v>1.5674710481830716E-6</v>
      </c>
      <c r="EK136">
        <f>ABS(Sheet1!EK136-Sheet1!$EP136)</f>
        <v>1.4726108864566363E-6</v>
      </c>
      <c r="EL136">
        <f>ABS(Sheet1!EL136-Sheet1!$EP136)</f>
        <v>1.4076194931231088E-6</v>
      </c>
      <c r="EM136">
        <f>ABS(Sheet1!EM136-Sheet1!$EP136)</f>
        <v>1.3504178912750024E-6</v>
      </c>
      <c r="EN136">
        <f>ABS(Sheet1!EN136-Sheet1!$EP136)</f>
        <v>1.3629721779889547E-6</v>
      </c>
      <c r="EO136">
        <f>ABS(Sheet1!EO136-Sheet1!$EP136)</f>
        <v>1.4222211218618361E-6</v>
      </c>
    </row>
    <row r="137" spans="1:145" x14ac:dyDescent="0.3">
      <c r="A137" s="1">
        <v>43556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R137">
        <f>ABS(Sheet1!DR137-Sheet1!$EP137)</f>
        <v>5.9915043269781866E-7</v>
      </c>
      <c r="DS137">
        <f>ABS(Sheet1!DS137-Sheet1!$EP137)</f>
        <v>6.8023286321856262E-7</v>
      </c>
      <c r="DT137">
        <f>ABS(Sheet1!DT137-Sheet1!$EP137)</f>
        <v>6.0236391071879142E-7</v>
      </c>
      <c r="DU137">
        <f>ABS(Sheet1!DU137-Sheet1!$EP137)</f>
        <v>1.6003596579202315E-6</v>
      </c>
      <c r="DV137">
        <f>ABS(Sheet1!DV137-Sheet1!$EP137)</f>
        <v>1.7815205363675519E-7</v>
      </c>
      <c r="DW137">
        <f>ABS(Sheet1!DW137-Sheet1!$EP137)</f>
        <v>1.3132868428336576E-7</v>
      </c>
      <c r="DX137">
        <f>ABS(Sheet1!DX137-Sheet1!$EP137)</f>
        <v>1.8951170121282257E-7</v>
      </c>
      <c r="DY137">
        <f>ABS(Sheet1!DY137-Sheet1!$EP137)</f>
        <v>1.5063985398548676E-7</v>
      </c>
      <c r="DZ137">
        <f>ABS(Sheet1!DZ137-Sheet1!$EP137)</f>
        <v>1.640115668108573E-7</v>
      </c>
      <c r="EA137">
        <f>ABS(Sheet1!EA137-Sheet1!$EP137)</f>
        <v>2.6111016248705934E-7</v>
      </c>
      <c r="EB137">
        <f>ABS(Sheet1!EB137-Sheet1!$EP137)</f>
        <v>2.1643952860844789E-7</v>
      </c>
      <c r="EC137">
        <f>ABS(Sheet1!EC137-Sheet1!$EP137)</f>
        <v>2.0732225264138049E-7</v>
      </c>
      <c r="ED137">
        <f>ABS(Sheet1!ED137-Sheet1!$EP137)</f>
        <v>8.4988180187615188E-8</v>
      </c>
      <c r="EE137">
        <f>ABS(Sheet1!EE137-Sheet1!$EP137)</f>
        <v>8.040837074434437E-8</v>
      </c>
      <c r="EF137">
        <f>ABS(Sheet1!EF137-Sheet1!$EP137)</f>
        <v>2.567902819305051E-7</v>
      </c>
      <c r="EG137">
        <f>ABS(Sheet1!EG137-Sheet1!$EP137)</f>
        <v>2.6422650005553734E-7</v>
      </c>
      <c r="EH137">
        <f>ABS(Sheet1!EH137-Sheet1!$EP137)</f>
        <v>2.6064068634926396E-7</v>
      </c>
      <c r="EI137">
        <f>ABS(Sheet1!EI137-Sheet1!$EP137)</f>
        <v>2.1460848522869021E-7</v>
      </c>
      <c r="EJ137">
        <f>ABS(Sheet1!EJ137-Sheet1!$EP137)</f>
        <v>5.5689681923250982E-8</v>
      </c>
      <c r="EK137">
        <f>ABS(Sheet1!EK137-Sheet1!$EP137)</f>
        <v>1.5314728405031573E-7</v>
      </c>
      <c r="EL137">
        <f>ABS(Sheet1!EL137-Sheet1!$EP137)</f>
        <v>1.3895207788704633E-7</v>
      </c>
      <c r="EM137">
        <f>ABS(Sheet1!EM137-Sheet1!$EP137)</f>
        <v>6.3927366767663305E-8</v>
      </c>
      <c r="EN137">
        <f>ABS(Sheet1!EN137-Sheet1!$EP137)</f>
        <v>8.8123258680554905E-8</v>
      </c>
      <c r="EO137">
        <f>ABS(Sheet1!EO137-Sheet1!$EP137)</f>
        <v>5.3936428549517738E-8</v>
      </c>
    </row>
    <row r="138" spans="1:145" x14ac:dyDescent="0.3">
      <c r="A138" s="1">
        <v>43586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R138">
        <f>ABS(Sheet1!DR138-Sheet1!$EP138)</f>
        <v>1.7076458099209984E-6</v>
      </c>
      <c r="DS138">
        <f>ABS(Sheet1!DS138-Sheet1!$EP138)</f>
        <v>1.7849133184069281E-6</v>
      </c>
      <c r="DT138">
        <f>ABS(Sheet1!DT138-Sheet1!$EP138)</f>
        <v>7.5083030946595559E-7</v>
      </c>
      <c r="DU138">
        <f>ABS(Sheet1!DU138-Sheet1!$EP138)</f>
        <v>5.9212318982858114E-7</v>
      </c>
      <c r="DV138">
        <f>ABS(Sheet1!DV138-Sheet1!$EP138)</f>
        <v>1.2094881988194186E-7</v>
      </c>
      <c r="DW138">
        <f>ABS(Sheet1!DW138-Sheet1!$EP138)</f>
        <v>7.9842103558407074E-7</v>
      </c>
      <c r="DX138">
        <f>ABS(Sheet1!DX138-Sheet1!$EP138)</f>
        <v>7.3014517313679187E-7</v>
      </c>
      <c r="DY138">
        <f>ABS(Sheet1!DY138-Sheet1!$EP138)</f>
        <v>7.5127660069374512E-7</v>
      </c>
      <c r="DZ138">
        <f>ABS(Sheet1!DZ138-Sheet1!$EP138)</f>
        <v>7.0167741787263634E-7</v>
      </c>
      <c r="EA138">
        <f>ABS(Sheet1!EA138-Sheet1!$EP138)</f>
        <v>7.5684943768489536E-7</v>
      </c>
      <c r="EB138">
        <f>ABS(Sheet1!EB138-Sheet1!$EP138)</f>
        <v>8.1724951688760925E-7</v>
      </c>
      <c r="EC138">
        <f>ABS(Sheet1!EC138-Sheet1!$EP138)</f>
        <v>8.4285766088351227E-7</v>
      </c>
      <c r="ED138">
        <f>ABS(Sheet1!ED138-Sheet1!$EP138)</f>
        <v>1.1950318414425529E-6</v>
      </c>
      <c r="EE138">
        <f>ABS(Sheet1!EE138-Sheet1!$EP138)</f>
        <v>1.1867864143572237E-6</v>
      </c>
      <c r="EF138">
        <f>ABS(Sheet1!EF138-Sheet1!$EP138)</f>
        <v>1.0829095340580958E-6</v>
      </c>
      <c r="EG138">
        <f>ABS(Sheet1!EG138-Sheet1!$EP138)</f>
        <v>1.0813706470128498E-6</v>
      </c>
      <c r="EH138">
        <f>ABS(Sheet1!EH138-Sheet1!$EP138)</f>
        <v>1.0964638810612737E-6</v>
      </c>
      <c r="EI138">
        <f>ABS(Sheet1!EI138-Sheet1!$EP138)</f>
        <v>1.1340473288542008E-6</v>
      </c>
      <c r="EJ138">
        <f>ABS(Sheet1!EJ138-Sheet1!$EP138)</f>
        <v>1.1889315071700942E-6</v>
      </c>
      <c r="EK138">
        <f>ABS(Sheet1!EK138-Sheet1!$EP138)</f>
        <v>1.3768687407577726E-6</v>
      </c>
      <c r="EL138">
        <f>ABS(Sheet1!EL138-Sheet1!$EP138)</f>
        <v>1.3021320624749782E-6</v>
      </c>
      <c r="EM138">
        <f>ABS(Sheet1!EM138-Sheet1!$EP138)</f>
        <v>1.2979704677539938E-6</v>
      </c>
      <c r="EN138">
        <f>ABS(Sheet1!EN138-Sheet1!$EP138)</f>
        <v>1.3403354048816205E-6</v>
      </c>
      <c r="EO138">
        <f>ABS(Sheet1!EO138-Sheet1!$EP138)</f>
        <v>1.2992921463449733E-6</v>
      </c>
    </row>
    <row r="139" spans="1:145" x14ac:dyDescent="0.3">
      <c r="A139" s="1">
        <v>43617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R139">
        <f>ABS(Sheet1!DR139-Sheet1!$EP139)</f>
        <v>1.7231926330379426E-6</v>
      </c>
      <c r="DS139">
        <f>ABS(Sheet1!DS139-Sheet1!$EP139)</f>
        <v>1.7843924305782085E-6</v>
      </c>
      <c r="DT139">
        <f>ABS(Sheet1!DT139-Sheet1!$EP139)</f>
        <v>7.2206623390505645E-7</v>
      </c>
      <c r="DU139">
        <f>ABS(Sheet1!DU139-Sheet1!$EP139)</f>
        <v>3.5295620104824497E-7</v>
      </c>
      <c r="DV139">
        <f>ABS(Sheet1!DV139-Sheet1!$EP139)</f>
        <v>6.1496865112745298E-7</v>
      </c>
      <c r="DW139">
        <f>ABS(Sheet1!DW139-Sheet1!$EP139)</f>
        <v>1.0035987482740348E-6</v>
      </c>
      <c r="DX139">
        <f>ABS(Sheet1!DX139-Sheet1!$EP139)</f>
        <v>3.935376281436384E-7</v>
      </c>
      <c r="DY139">
        <f>ABS(Sheet1!DY139-Sheet1!$EP139)</f>
        <v>4.2890823250647873E-7</v>
      </c>
      <c r="DZ139">
        <f>ABS(Sheet1!DZ139-Sheet1!$EP139)</f>
        <v>4.1457632023994399E-7</v>
      </c>
      <c r="EA139">
        <f>ABS(Sheet1!EA139-Sheet1!$EP139)</f>
        <v>4.2456481218525031E-7</v>
      </c>
      <c r="EB139">
        <f>ABS(Sheet1!EB139-Sheet1!$EP139)</f>
        <v>4.5749753868524503E-7</v>
      </c>
      <c r="EC139">
        <f>ABS(Sheet1!EC139-Sheet1!$EP139)</f>
        <v>4.2963346505388891E-7</v>
      </c>
      <c r="ED139">
        <f>ABS(Sheet1!ED139-Sheet1!$EP139)</f>
        <v>6.7798199738911924E-7</v>
      </c>
      <c r="EE139">
        <f>ABS(Sheet1!EE139-Sheet1!$EP139)</f>
        <v>6.6057435690835116E-7</v>
      </c>
      <c r="EF139">
        <f>ABS(Sheet1!EF139-Sheet1!$EP139)</f>
        <v>5.4037105339879992E-7</v>
      </c>
      <c r="EG139">
        <f>ABS(Sheet1!EG139-Sheet1!$EP139)</f>
        <v>5.3192446249175932E-7</v>
      </c>
      <c r="EH139">
        <f>ABS(Sheet1!EH139-Sheet1!$EP139)</f>
        <v>5.6237290499388376E-7</v>
      </c>
      <c r="EI139">
        <f>ABS(Sheet1!EI139-Sheet1!$EP139)</f>
        <v>6.3239068170234495E-7</v>
      </c>
      <c r="EJ139">
        <f>ABS(Sheet1!EJ139-Sheet1!$EP139)</f>
        <v>6.9165313773726449E-7</v>
      </c>
      <c r="EK139">
        <f>ABS(Sheet1!EK139-Sheet1!$EP139)</f>
        <v>8.4006220992057683E-7</v>
      </c>
      <c r="EL139">
        <f>ABS(Sheet1!EL139-Sheet1!$EP139)</f>
        <v>7.2840999740976514E-7</v>
      </c>
      <c r="EM139">
        <f>ABS(Sheet1!EM139-Sheet1!$EP139)</f>
        <v>7.5285943782498653E-7</v>
      </c>
      <c r="EN139">
        <f>ABS(Sheet1!EN139-Sheet1!$EP139)</f>
        <v>7.7745642598605941E-7</v>
      </c>
      <c r="EO139">
        <f>ABS(Sheet1!EO139-Sheet1!$EP139)</f>
        <v>7.6773035162743707E-7</v>
      </c>
    </row>
    <row r="140" spans="1:145" x14ac:dyDescent="0.3">
      <c r="A140" s="1">
        <v>43647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R140">
        <f>ABS(Sheet1!DR140-Sheet1!$EP140)</f>
        <v>1.797062848364984E-6</v>
      </c>
      <c r="DS140">
        <f>ABS(Sheet1!DS140-Sheet1!$EP140)</f>
        <v>1.8502587174579432E-6</v>
      </c>
      <c r="DT140">
        <f>ABS(Sheet1!DT140-Sheet1!$EP140)</f>
        <v>8.8663784130070989E-7</v>
      </c>
      <c r="DU140">
        <f>ABS(Sheet1!DU140-Sheet1!$EP140)</f>
        <v>2.0596030415166402E-7</v>
      </c>
      <c r="DV140">
        <f>ABS(Sheet1!DV140-Sheet1!$EP140)</f>
        <v>5.7600906371936859E-7</v>
      </c>
      <c r="DW140">
        <f>ABS(Sheet1!DW140-Sheet1!$EP140)</f>
        <v>1.0319018820221796E-6</v>
      </c>
      <c r="DX140">
        <f>ABS(Sheet1!DX140-Sheet1!$EP140)</f>
        <v>7.3770824149180372E-7</v>
      </c>
      <c r="DY140">
        <f>ABS(Sheet1!DY140-Sheet1!$EP140)</f>
        <v>9.3678446119356009E-7</v>
      </c>
      <c r="DZ140">
        <f>ABS(Sheet1!DZ140-Sheet1!$EP140)</f>
        <v>9.3913458047066795E-7</v>
      </c>
      <c r="EA140">
        <f>ABS(Sheet1!EA140-Sheet1!$EP140)</f>
        <v>8.5516226414074744E-7</v>
      </c>
      <c r="EB140">
        <f>ABS(Sheet1!EB140-Sheet1!$EP140)</f>
        <v>8.860225855019684E-7</v>
      </c>
      <c r="EC140">
        <f>ABS(Sheet1!EC140-Sheet1!$EP140)</f>
        <v>8.2913780248729799E-7</v>
      </c>
      <c r="ED140">
        <f>ABS(Sheet1!ED140-Sheet1!$EP140)</f>
        <v>9.9287891378455273E-7</v>
      </c>
      <c r="EE140">
        <f>ABS(Sheet1!EE140-Sheet1!$EP140)</f>
        <v>9.849641284895717E-7</v>
      </c>
      <c r="EF140">
        <f>ABS(Sheet1!EF140-Sheet1!$EP140)</f>
        <v>7.3943097621423051E-7</v>
      </c>
      <c r="EG140">
        <f>ABS(Sheet1!EG140-Sheet1!$EP140)</f>
        <v>7.4295451708630291E-7</v>
      </c>
      <c r="EH140">
        <f>ABS(Sheet1!EH140-Sheet1!$EP140)</f>
        <v>7.3058643732095357E-7</v>
      </c>
      <c r="EI140">
        <f>ABS(Sheet1!EI140-Sheet1!$EP140)</f>
        <v>8.2632018452703278E-7</v>
      </c>
      <c r="EJ140">
        <f>ABS(Sheet1!EJ140-Sheet1!$EP140)</f>
        <v>9.5191940420014353E-7</v>
      </c>
      <c r="EK140">
        <f>ABS(Sheet1!EK140-Sheet1!$EP140)</f>
        <v>1.1580098276762278E-6</v>
      </c>
      <c r="EL140">
        <f>ABS(Sheet1!EL140-Sheet1!$EP140)</f>
        <v>9.8366420613867154E-7</v>
      </c>
      <c r="EM140">
        <f>ABS(Sheet1!EM140-Sheet1!$EP140)</f>
        <v>1.0513732450073303E-6</v>
      </c>
      <c r="EN140">
        <f>ABS(Sheet1!EN140-Sheet1!$EP140)</f>
        <v>1.0344932106986926E-6</v>
      </c>
      <c r="EO140">
        <f>ABS(Sheet1!EO140-Sheet1!$EP140)</f>
        <v>9.9351259740215574E-7</v>
      </c>
    </row>
    <row r="141" spans="1:145" x14ac:dyDescent="0.3">
      <c r="A141" s="1">
        <v>43678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R141">
        <f>ABS(Sheet1!DR141-Sheet1!$EP141)</f>
        <v>1.9304785222719613E-6</v>
      </c>
      <c r="DS141">
        <f>ABS(Sheet1!DS141-Sheet1!$EP141)</f>
        <v>1.9025936722476836E-6</v>
      </c>
      <c r="DT141">
        <f>ABS(Sheet1!DT141-Sheet1!$EP141)</f>
        <v>9.6727000879207796E-7</v>
      </c>
      <c r="DU141">
        <f>ABS(Sheet1!DU141-Sheet1!$EP141)</f>
        <v>1.3919045204524084E-8</v>
      </c>
      <c r="DV141">
        <f>ABS(Sheet1!DV141-Sheet1!$EP141)</f>
        <v>7.8116035335149231E-7</v>
      </c>
      <c r="DW141">
        <f>ABS(Sheet1!DW141-Sheet1!$EP141)</f>
        <v>1.1540753157717766E-6</v>
      </c>
      <c r="DX141">
        <f>ABS(Sheet1!DX141-Sheet1!$EP141)</f>
        <v>7.7471518970376104E-7</v>
      </c>
      <c r="DY141">
        <f>ABS(Sheet1!DY141-Sheet1!$EP141)</f>
        <v>9.1488711746788245E-7</v>
      </c>
      <c r="DZ141">
        <f>ABS(Sheet1!DZ141-Sheet1!$EP141)</f>
        <v>1.2374401578106462E-6</v>
      </c>
      <c r="EA141">
        <f>ABS(Sheet1!EA141-Sheet1!$EP141)</f>
        <v>1.1515206727170146E-6</v>
      </c>
      <c r="EB141">
        <f>ABS(Sheet1!EB141-Sheet1!$EP141)</f>
        <v>1.1930161509992733E-6</v>
      </c>
      <c r="EC141">
        <f>ABS(Sheet1!EC141-Sheet1!$EP141)</f>
        <v>1.1715805196918261E-6</v>
      </c>
      <c r="ED141">
        <f>ABS(Sheet1!ED141-Sheet1!$EP141)</f>
        <v>1.2980596169643465E-6</v>
      </c>
      <c r="EE141">
        <f>ABS(Sheet1!EE141-Sheet1!$EP141)</f>
        <v>1.2947391998097322E-6</v>
      </c>
      <c r="EF141">
        <f>ABS(Sheet1!EF141-Sheet1!$EP141)</f>
        <v>1.0764116460242553E-6</v>
      </c>
      <c r="EG141">
        <f>ABS(Sheet1!EG141-Sheet1!$EP141)</f>
        <v>1.079350526643411E-6</v>
      </c>
      <c r="EH141">
        <f>ABS(Sheet1!EH141-Sheet1!$EP141)</f>
        <v>1.0678416106611686E-6</v>
      </c>
      <c r="EI141">
        <f>ABS(Sheet1!EI141-Sheet1!$EP141)</f>
        <v>1.1073918887913642E-6</v>
      </c>
      <c r="EJ141">
        <f>ABS(Sheet1!EJ141-Sheet1!$EP141)</f>
        <v>1.2453098479700547E-6</v>
      </c>
      <c r="EK141">
        <f>ABS(Sheet1!EK141-Sheet1!$EP141)</f>
        <v>1.5007875016875879E-6</v>
      </c>
      <c r="EL141">
        <f>ABS(Sheet1!EL141-Sheet1!$EP141)</f>
        <v>1.371691414836115E-6</v>
      </c>
      <c r="EM141">
        <f>ABS(Sheet1!EM141-Sheet1!$EP141)</f>
        <v>1.3474247964134238E-6</v>
      </c>
      <c r="EN141">
        <f>ABS(Sheet1!EN141-Sheet1!$EP141)</f>
        <v>1.3452162912649495E-6</v>
      </c>
      <c r="EO141">
        <f>ABS(Sheet1!EO141-Sheet1!$EP141)</f>
        <v>1.3175277162296161E-6</v>
      </c>
    </row>
    <row r="142" spans="1:145" x14ac:dyDescent="0.3">
      <c r="A142" s="1">
        <v>43709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R142">
        <f>ABS(Sheet1!DR142-Sheet1!$EP142)</f>
        <v>3.0981008055797071E-6</v>
      </c>
      <c r="DS142">
        <f>ABS(Sheet1!DS142-Sheet1!$EP142)</f>
        <v>3.1100166672879475E-6</v>
      </c>
      <c r="DT142">
        <f>ABS(Sheet1!DT142-Sheet1!$EP142)</f>
        <v>2.6421351321140619E-6</v>
      </c>
      <c r="DU142">
        <f>ABS(Sheet1!DU142-Sheet1!$EP142)</f>
        <v>1.7141543035857957E-6</v>
      </c>
      <c r="DV142">
        <f>ABS(Sheet1!DV142-Sheet1!$EP142)</f>
        <v>2.4409030002571258E-6</v>
      </c>
      <c r="DW142">
        <f>ABS(Sheet1!DW142-Sheet1!$EP142)</f>
        <v>2.8168668668205081E-6</v>
      </c>
      <c r="DX142">
        <f>ABS(Sheet1!DX142-Sheet1!$EP142)</f>
        <v>2.5175020375319178E-6</v>
      </c>
      <c r="DY142">
        <f>ABS(Sheet1!DY142-Sheet1!$EP142)</f>
        <v>2.6167098931350154E-6</v>
      </c>
      <c r="DZ142">
        <f>ABS(Sheet1!DZ142-Sheet1!$EP142)</f>
        <v>2.8303948044441606E-6</v>
      </c>
      <c r="EA142">
        <f>ABS(Sheet1!EA142-Sheet1!$EP142)</f>
        <v>6.8780888592724225E-7</v>
      </c>
      <c r="EB142">
        <f>ABS(Sheet1!EB142-Sheet1!$EP142)</f>
        <v>6.2402589208587197E-7</v>
      </c>
      <c r="EC142">
        <f>ABS(Sheet1!EC142-Sheet1!$EP142)</f>
        <v>6.5473053290836074E-7</v>
      </c>
      <c r="ED142">
        <f>ABS(Sheet1!ED142-Sheet1!$EP142)</f>
        <v>3.1517372165137578E-7</v>
      </c>
      <c r="EE142">
        <f>ABS(Sheet1!EE142-Sheet1!$EP142)</f>
        <v>3.2602391740640236E-7</v>
      </c>
      <c r="EF142">
        <f>ABS(Sheet1!EF142-Sheet1!$EP142)</f>
        <v>5.8372030262387976E-7</v>
      </c>
      <c r="EG142">
        <f>ABS(Sheet1!EG142-Sheet1!$EP142)</f>
        <v>5.8314971102269031E-7</v>
      </c>
      <c r="EH142">
        <f>ABS(Sheet1!EH142-Sheet1!$EP142)</f>
        <v>5.7642490428629864E-7</v>
      </c>
      <c r="EI142">
        <f>ABS(Sheet1!EI142-Sheet1!$EP142)</f>
        <v>4.0942759276816823E-7</v>
      </c>
      <c r="EJ142">
        <f>ABS(Sheet1!EJ142-Sheet1!$EP142)</f>
        <v>3.0751984504486809E-7</v>
      </c>
      <c r="EK142">
        <f>ABS(Sheet1!EK142-Sheet1!$EP142)</f>
        <v>3.2485275849414123E-8</v>
      </c>
      <c r="EL142">
        <f>ABS(Sheet1!EL142-Sheet1!$EP142)</f>
        <v>1.7458281595936816E-7</v>
      </c>
      <c r="EM142">
        <f>ABS(Sheet1!EM142-Sheet1!$EP142)</f>
        <v>1.2108198327192464E-7</v>
      </c>
      <c r="EN142">
        <f>ABS(Sheet1!EN142-Sheet1!$EP142)</f>
        <v>1.0993480440310387E-7</v>
      </c>
      <c r="EO142">
        <f>ABS(Sheet1!EO142-Sheet1!$EP142)</f>
        <v>1.6655237804685878E-7</v>
      </c>
    </row>
    <row r="143" spans="1:145" x14ac:dyDescent="0.3">
      <c r="A143" s="1">
        <v>43739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R143">
        <f>ABS(Sheet1!DR143-Sheet1!$EP143)</f>
        <v>1.8717524926664612E-6</v>
      </c>
      <c r="DS143">
        <f>ABS(Sheet1!DS143-Sheet1!$EP143)</f>
        <v>1.8575182253071959E-6</v>
      </c>
      <c r="DT143">
        <f>ABS(Sheet1!DT143-Sheet1!$EP143)</f>
        <v>1.1528381233442508E-6</v>
      </c>
      <c r="DU143">
        <f>ABS(Sheet1!DU143-Sheet1!$EP143)</f>
        <v>1.324509393622921E-7</v>
      </c>
      <c r="DV143">
        <f>ABS(Sheet1!DV143-Sheet1!$EP143)</f>
        <v>5.5345111597035723E-7</v>
      </c>
      <c r="DW143">
        <f>ABS(Sheet1!DW143-Sheet1!$EP143)</f>
        <v>8.7141989984383043E-7</v>
      </c>
      <c r="DX143">
        <f>ABS(Sheet1!DX143-Sheet1!$EP143)</f>
        <v>5.7800256909042131E-7</v>
      </c>
      <c r="DY143">
        <f>ABS(Sheet1!DY143-Sheet1!$EP143)</f>
        <v>6.6137710469230045E-7</v>
      </c>
      <c r="DZ143">
        <f>ABS(Sheet1!DZ143-Sheet1!$EP143)</f>
        <v>1.0224706182835857E-6</v>
      </c>
      <c r="EA143">
        <f>ABS(Sheet1!EA143-Sheet1!$EP143)</f>
        <v>7.7268303441803903E-7</v>
      </c>
      <c r="EB143">
        <f>ABS(Sheet1!EB143-Sheet1!$EP143)</f>
        <v>5.4130990941885404E-7</v>
      </c>
      <c r="EC143">
        <f>ABS(Sheet1!EC143-Sheet1!$EP143)</f>
        <v>4.9618451619637925E-7</v>
      </c>
      <c r="ED143">
        <f>ABS(Sheet1!ED143-Sheet1!$EP143)</f>
        <v>4.4540078191361077E-7</v>
      </c>
      <c r="EE143">
        <f>ABS(Sheet1!EE143-Sheet1!$EP143)</f>
        <v>4.4458115228072892E-7</v>
      </c>
      <c r="EF143">
        <f>ABS(Sheet1!EF143-Sheet1!$EP143)</f>
        <v>1.5638997187895681E-7</v>
      </c>
      <c r="EG143">
        <f>ABS(Sheet1!EG143-Sheet1!$EP143)</f>
        <v>1.487081875773259E-7</v>
      </c>
      <c r="EH143">
        <f>ABS(Sheet1!EH143-Sheet1!$EP143)</f>
        <v>1.4299379646361935E-7</v>
      </c>
      <c r="EI143">
        <f>ABS(Sheet1!EI143-Sheet1!$EP143)</f>
        <v>2.2888574013092417E-7</v>
      </c>
      <c r="EJ143">
        <f>ABS(Sheet1!EJ143-Sheet1!$EP143)</f>
        <v>4.3310959024105074E-7</v>
      </c>
      <c r="EK143">
        <f>ABS(Sheet1!EK143-Sheet1!$EP143)</f>
        <v>7.2303550930634435E-7</v>
      </c>
      <c r="EL143">
        <f>ABS(Sheet1!EL143-Sheet1!$EP143)</f>
        <v>5.8280315475011285E-7</v>
      </c>
      <c r="EM143">
        <f>ABS(Sheet1!EM143-Sheet1!$EP143)</f>
        <v>5.2843606451315146E-7</v>
      </c>
      <c r="EN143">
        <f>ABS(Sheet1!EN143-Sheet1!$EP143)</f>
        <v>4.9906354554204795E-7</v>
      </c>
      <c r="EO143">
        <f>ABS(Sheet1!EO143-Sheet1!$EP143)</f>
        <v>4.9253871160924483E-7</v>
      </c>
    </row>
    <row r="144" spans="1:145" x14ac:dyDescent="0.3">
      <c r="A144" s="1">
        <v>43770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R144">
        <f>ABS(Sheet1!DR144-Sheet1!$EP144)</f>
        <v>3.2734407726878873E-6</v>
      </c>
      <c r="DS144">
        <f>ABS(Sheet1!DS144-Sheet1!$EP144)</f>
        <v>3.2642493711619049E-6</v>
      </c>
      <c r="DT144">
        <f>ABS(Sheet1!DT144-Sheet1!$EP144)</f>
        <v>2.7156282520135198E-6</v>
      </c>
      <c r="DU144">
        <f>ABS(Sheet1!DU144-Sheet1!$EP144)</f>
        <v>1.7482984776377787E-6</v>
      </c>
      <c r="DV144">
        <f>ABS(Sheet1!DV144-Sheet1!$EP144)</f>
        <v>2.4129253484172724E-6</v>
      </c>
      <c r="DW144">
        <f>ABS(Sheet1!DW144-Sheet1!$EP144)</f>
        <v>2.7287050982272669E-6</v>
      </c>
      <c r="DX144">
        <f>ABS(Sheet1!DX144-Sheet1!$EP144)</f>
        <v>2.4563175857045047E-6</v>
      </c>
      <c r="DY144">
        <f>ABS(Sheet1!DY144-Sheet1!$EP144)</f>
        <v>2.5380858689107454E-6</v>
      </c>
      <c r="DZ144">
        <f>ABS(Sheet1!DZ144-Sheet1!$EP144)</f>
        <v>2.8112754157583257E-6</v>
      </c>
      <c r="EA144">
        <f>ABS(Sheet1!EA144-Sheet1!$EP144)</f>
        <v>3.4716269282320466E-7</v>
      </c>
      <c r="EB144">
        <f>ABS(Sheet1!EB144-Sheet1!$EP144)</f>
        <v>1.0497629947286803E-6</v>
      </c>
      <c r="EC144">
        <f>ABS(Sheet1!EC144-Sheet1!$EP144)</f>
        <v>6.1640706299920256E-7</v>
      </c>
      <c r="ED144">
        <f>ABS(Sheet1!ED144-Sheet1!$EP144)</f>
        <v>3.6352776426208503E-7</v>
      </c>
      <c r="EE144">
        <f>ABS(Sheet1!EE144-Sheet1!$EP144)</f>
        <v>3.6252079715449402E-7</v>
      </c>
      <c r="EF144">
        <f>ABS(Sheet1!EF144-Sheet1!$EP144)</f>
        <v>6.8457848634271998E-7</v>
      </c>
      <c r="EG144">
        <f>ABS(Sheet1!EG144-Sheet1!$EP144)</f>
        <v>6.919044291408031E-7</v>
      </c>
      <c r="EH144">
        <f>ABS(Sheet1!EH144-Sheet1!$EP144)</f>
        <v>6.9753666783715381E-7</v>
      </c>
      <c r="EI144">
        <f>ABS(Sheet1!EI144-Sheet1!$EP144)</f>
        <v>5.421028244663784E-7</v>
      </c>
      <c r="EJ144">
        <f>ABS(Sheet1!EJ144-Sheet1!$EP144)</f>
        <v>3.5169148660979023E-7</v>
      </c>
      <c r="EK144">
        <f>ABS(Sheet1!EK144-Sheet1!$EP144)</f>
        <v>4.7549899364258714E-8</v>
      </c>
      <c r="EL144">
        <f>ABS(Sheet1!EL144-Sheet1!$EP144)</f>
        <v>1.0357011805378191E-7</v>
      </c>
      <c r="EM144">
        <f>ABS(Sheet1!EM144-Sheet1!$EP144)</f>
        <v>1.4370652165999223E-7</v>
      </c>
      <c r="EN144">
        <f>ABS(Sheet1!EN144-Sheet1!$EP144)</f>
        <v>1.1839934138508198E-7</v>
      </c>
      <c r="EO144">
        <f>ABS(Sheet1!EO144-Sheet1!$EP144)</f>
        <v>1.9006705012892752E-7</v>
      </c>
    </row>
    <row r="145" spans="1:157" x14ac:dyDescent="0.3">
      <c r="A145" s="1">
        <v>43800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R145">
        <f>ABS(Sheet1!DR145-Sheet1!$EP145)</f>
        <v>5.2582808936554385E-6</v>
      </c>
      <c r="DS145">
        <f>ABS(Sheet1!DS145-Sheet1!$EP145)</f>
        <v>5.2402745048055278E-6</v>
      </c>
      <c r="DT145">
        <f>ABS(Sheet1!DT145-Sheet1!$EP145)</f>
        <v>4.6588204636256367E-6</v>
      </c>
      <c r="DU145">
        <f>ABS(Sheet1!DU145-Sheet1!$EP145)</f>
        <v>3.6424667588521738E-6</v>
      </c>
      <c r="DV145">
        <f>ABS(Sheet1!DV145-Sheet1!$EP145)</f>
        <v>4.2546561002421596E-6</v>
      </c>
      <c r="DW145">
        <f>ABS(Sheet1!DW145-Sheet1!$EP145)</f>
        <v>4.3131981345368985E-6</v>
      </c>
      <c r="DX145">
        <f>ABS(Sheet1!DX145-Sheet1!$EP145)</f>
        <v>4.0528696733900733E-6</v>
      </c>
      <c r="DY145">
        <f>ABS(Sheet1!DY145-Sheet1!$EP145)</f>
        <v>4.1318948905278625E-6</v>
      </c>
      <c r="DZ145">
        <f>ABS(Sheet1!DZ145-Sheet1!$EP145)</f>
        <v>4.4291810866599302E-6</v>
      </c>
      <c r="EA145">
        <f>ABS(Sheet1!EA145-Sheet1!$EP145)</f>
        <v>2.512912769721391E-6</v>
      </c>
      <c r="EB145">
        <f>ABS(Sheet1!EB145-Sheet1!$EP145)</f>
        <v>3.4721814796877397E-6</v>
      </c>
      <c r="EC145">
        <f>ABS(Sheet1!EC145-Sheet1!$EP145)</f>
        <v>2.5874917585806955E-6</v>
      </c>
      <c r="ED145">
        <f>ABS(Sheet1!ED145-Sheet1!$EP145)</f>
        <v>1.0429522493558867E-6</v>
      </c>
      <c r="EE145">
        <f>ABS(Sheet1!EE145-Sheet1!$EP145)</f>
        <v>1.0379195655741693E-6</v>
      </c>
      <c r="EF145">
        <f>ABS(Sheet1!EF145-Sheet1!$EP145)</f>
        <v>7.6301550293861315E-7</v>
      </c>
      <c r="EG145">
        <f>ABS(Sheet1!EG145-Sheet1!$EP145)</f>
        <v>7.4423087983635218E-7</v>
      </c>
      <c r="EH145">
        <f>ABS(Sheet1!EH145-Sheet1!$EP145)</f>
        <v>7.5724271307212016E-7</v>
      </c>
      <c r="EI145">
        <f>ABS(Sheet1!EI145-Sheet1!$EP145)</f>
        <v>9.4334481343281241E-7</v>
      </c>
      <c r="EJ145">
        <f>ABS(Sheet1!EJ145-Sheet1!$EP145)</f>
        <v>1.1313931335651576E-6</v>
      </c>
      <c r="EK145">
        <f>ABS(Sheet1!EK145-Sheet1!$EP145)</f>
        <v>1.4502103562090359E-6</v>
      </c>
      <c r="EL145">
        <f>ABS(Sheet1!EL145-Sheet1!$EP145)</f>
        <v>1.3475591009824497E-6</v>
      </c>
      <c r="EM145">
        <f>ABS(Sheet1!EM145-Sheet1!$EP145)</f>
        <v>1.3130428035338894E-6</v>
      </c>
      <c r="EN145">
        <f>ABS(Sheet1!EN145-Sheet1!$EP145)</f>
        <v>1.438425542085736E-6</v>
      </c>
      <c r="EO145">
        <f>ABS(Sheet1!EO145-Sheet1!$EP145)</f>
        <v>1.4112668871042107E-6</v>
      </c>
    </row>
    <row r="146" spans="1:157" x14ac:dyDescent="0.3">
      <c r="A146" s="1">
        <v>43831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ED146">
        <f>ABS(Sheet1!ED146-Sheet1!$FB146)</f>
        <v>7.3244911564452806E-7</v>
      </c>
      <c r="EE146">
        <f>ABS(Sheet1!EE146-Sheet1!$FB146)</f>
        <v>4.5884178308486191E-7</v>
      </c>
      <c r="EF146">
        <f>ABS(Sheet1!EF146-Sheet1!$FB146)</f>
        <v>1.6470213573978852E-7</v>
      </c>
      <c r="EG146">
        <f>ABS(Sheet1!EG146-Sheet1!$FB146)</f>
        <v>1.4444886008611407E-7</v>
      </c>
      <c r="EH146">
        <f>ABS(Sheet1!EH146-Sheet1!$FB146)</f>
        <v>1.533931350223628E-7</v>
      </c>
      <c r="EI146">
        <f>ABS(Sheet1!EI146-Sheet1!$FB146)</f>
        <v>3.3758312146622729E-7</v>
      </c>
      <c r="EJ146">
        <f>ABS(Sheet1!EJ146-Sheet1!$FB146)</f>
        <v>5.8551314946823208E-7</v>
      </c>
      <c r="EK146">
        <f>ABS(Sheet1!EK146-Sheet1!$FB146)</f>
        <v>9.7137376456273803E-7</v>
      </c>
      <c r="EL146">
        <f>ABS(Sheet1!EL146-Sheet1!$FB146)</f>
        <v>9.0504323538082352E-7</v>
      </c>
      <c r="EM146">
        <f>ABS(Sheet1!EM146-Sheet1!$FB146)</f>
        <v>8.1695044416470999E-7</v>
      </c>
      <c r="EN146">
        <f>ABS(Sheet1!EN146-Sheet1!$FB146)</f>
        <v>8.7178183508007439E-7</v>
      </c>
      <c r="EO146">
        <f>ABS(Sheet1!EO146-Sheet1!$FB146)</f>
        <v>8.2413961128414661E-7</v>
      </c>
      <c r="EP146">
        <f>ABS(Sheet1!EP146-Sheet1!$FB146)</f>
        <v>1.7474252269926644E-7</v>
      </c>
      <c r="EQ146">
        <f>ABS(Sheet1!EQ146-Sheet1!$FB146)</f>
        <v>1.4897189980483673E-7</v>
      </c>
      <c r="ER146">
        <f>ABS(Sheet1!ER146-Sheet1!$FB146)</f>
        <v>1.4684374754117655E-7</v>
      </c>
      <c r="ES146">
        <f>ABS(Sheet1!ES146-Sheet1!$FB146)</f>
        <v>1.2249882002055034E-7</v>
      </c>
      <c r="ET146">
        <f>ABS(Sheet1!ET146-Sheet1!$FB146)</f>
        <v>9.5932626657221952E-8</v>
      </c>
      <c r="EU146">
        <f>ABS(Sheet1!EU146-Sheet1!$FB146)</f>
        <v>9.6159458640058886E-8</v>
      </c>
      <c r="EV146">
        <f>ABS(Sheet1!EV146-Sheet1!$FB146)</f>
        <v>9.3292038868281343E-8</v>
      </c>
      <c r="EW146">
        <f>ABS(Sheet1!EW146-Sheet1!$FB146)</f>
        <v>4.0062947247410064E-8</v>
      </c>
      <c r="EX146">
        <f>ABS(Sheet1!EX146-Sheet1!$FB146)</f>
        <v>4.0338136993265262E-10</v>
      </c>
      <c r="EY146">
        <f>ABS(Sheet1!EY146-Sheet1!$FB146)</f>
        <v>1.0306046795519627E-8</v>
      </c>
      <c r="EZ146">
        <f>ABS(Sheet1!EZ146-Sheet1!$FB146)</f>
        <v>6.3257165936477335E-8</v>
      </c>
      <c r="FA146">
        <f>ABS(Sheet1!FA146-Sheet1!$FB146)</f>
        <v>3.7320308564909167E-8</v>
      </c>
    </row>
    <row r="147" spans="1:157" x14ac:dyDescent="0.3">
      <c r="A147" s="1">
        <v>43862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ED147">
        <f>ABS(Sheet1!ED147-Sheet1!$FB147)</f>
        <v>2.2982422188106596E-6</v>
      </c>
      <c r="EE147">
        <f>ABS(Sheet1!EE147-Sheet1!$FB147)</f>
        <v>2.1634949267419366E-6</v>
      </c>
      <c r="EF147">
        <f>ABS(Sheet1!EF147-Sheet1!$FB147)</f>
        <v>1.0528511659094045E-7</v>
      </c>
      <c r="EG147">
        <f>ABS(Sheet1!EG147-Sheet1!$FB147)</f>
        <v>9.4424290157278049E-8</v>
      </c>
      <c r="EH147">
        <f>ABS(Sheet1!EH147-Sheet1!$FB147)</f>
        <v>1.2413888339324428E-7</v>
      </c>
      <c r="EI147">
        <f>ABS(Sheet1!EI147-Sheet1!$FB147)</f>
        <v>3.7681498293304561E-7</v>
      </c>
      <c r="EJ147">
        <f>ABS(Sheet1!EJ147-Sheet1!$FB147)</f>
        <v>6.8860026869543796E-7</v>
      </c>
      <c r="EK147">
        <f>ABS(Sheet1!EK147-Sheet1!$FB147)</f>
        <v>1.306405810628886E-6</v>
      </c>
      <c r="EL147">
        <f>ABS(Sheet1!EL147-Sheet1!$FB147)</f>
        <v>1.0475412467958616E-6</v>
      </c>
      <c r="EM147">
        <f>ABS(Sheet1!EM147-Sheet1!$FB147)</f>
        <v>8.8058716408035559E-7</v>
      </c>
      <c r="EN147">
        <f>ABS(Sheet1!EN147-Sheet1!$FB147)</f>
        <v>9.6486181091291604E-7</v>
      </c>
      <c r="EO147">
        <f>ABS(Sheet1!EO147-Sheet1!$FB147)</f>
        <v>8.9709705986063871E-7</v>
      </c>
      <c r="EP147">
        <f>ABS(Sheet1!EP147-Sheet1!$FB147)</f>
        <v>7.1577062462606508E-8</v>
      </c>
      <c r="EQ147">
        <f>ABS(Sheet1!EQ147-Sheet1!$FB147)</f>
        <v>1.6504327852192961E-8</v>
      </c>
      <c r="ER147">
        <f>ABS(Sheet1!ER147-Sheet1!$FB147)</f>
        <v>1.050886027049796E-9</v>
      </c>
      <c r="ES147">
        <f>ABS(Sheet1!ES147-Sheet1!$FB147)</f>
        <v>1.9945517095792075E-8</v>
      </c>
      <c r="ET147">
        <f>ABS(Sheet1!ET147-Sheet1!$FB147)</f>
        <v>1.4857554324789314E-8</v>
      </c>
      <c r="EU147">
        <f>ABS(Sheet1!EU147-Sheet1!$FB147)</f>
        <v>3.4346931559327114E-8</v>
      </c>
      <c r="EV147">
        <f>ABS(Sheet1!EV147-Sheet1!$FB147)</f>
        <v>7.2070458129052143E-8</v>
      </c>
      <c r="EW147">
        <f>ABS(Sheet1!EW147-Sheet1!$FB147)</f>
        <v>3.3918075042006134E-7</v>
      </c>
      <c r="EX147">
        <f>ABS(Sheet1!EX147-Sheet1!$FB147)</f>
        <v>3.0101653894943226E-7</v>
      </c>
      <c r="EY147">
        <f>ABS(Sheet1!EY147-Sheet1!$FB147)</f>
        <v>2.7216812360464452E-7</v>
      </c>
      <c r="EZ147">
        <f>ABS(Sheet1!EZ147-Sheet1!$FB147)</f>
        <v>1.6813976394686474E-7</v>
      </c>
      <c r="FA147">
        <f>ABS(Sheet1!FA147-Sheet1!$FB147)</f>
        <v>1.4780014360543615E-7</v>
      </c>
    </row>
    <row r="148" spans="1:157" x14ac:dyDescent="0.3">
      <c r="A148" s="1">
        <v>43891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ED148">
        <f>ABS(Sheet1!ED148-Sheet1!$FB148)</f>
        <v>4.1844200662502498E-6</v>
      </c>
      <c r="EE148">
        <f>ABS(Sheet1!EE148-Sheet1!$FB148)</f>
        <v>4.0215261043310673E-6</v>
      </c>
      <c r="EF148">
        <f>ABS(Sheet1!EF148-Sheet1!$FB148)</f>
        <v>2.57293366786984E-6</v>
      </c>
      <c r="EG148">
        <f>ABS(Sheet1!EG148-Sheet1!$FB148)</f>
        <v>2.5759945857482949E-6</v>
      </c>
      <c r="EH148">
        <f>ABS(Sheet1!EH148-Sheet1!$FB148)</f>
        <v>2.6133135120320059E-6</v>
      </c>
      <c r="EI148">
        <f>ABS(Sheet1!EI148-Sheet1!$FB148)</f>
        <v>2.8337969159275466E-6</v>
      </c>
      <c r="EJ148">
        <f>ABS(Sheet1!EJ148-Sheet1!$FB148)</f>
        <v>3.128277627798661E-6</v>
      </c>
      <c r="EK148">
        <f>ABS(Sheet1!EK148-Sheet1!$FB148)</f>
        <v>3.6707021265800996E-6</v>
      </c>
      <c r="EL148">
        <f>ABS(Sheet1!EL148-Sheet1!$FB148)</f>
        <v>3.4714926298553804E-6</v>
      </c>
      <c r="EM148">
        <f>ABS(Sheet1!EM148-Sheet1!$FB148)</f>
        <v>3.2946314971830497E-6</v>
      </c>
      <c r="EN148">
        <f>ABS(Sheet1!EN148-Sheet1!$FB148)</f>
        <v>3.361226821583404E-6</v>
      </c>
      <c r="EO148">
        <f>ABS(Sheet1!EO148-Sheet1!$FB148)</f>
        <v>3.323952091223381E-6</v>
      </c>
      <c r="EP148">
        <f>ABS(Sheet1!EP148-Sheet1!$FB148)</f>
        <v>2.6182802549806343E-6</v>
      </c>
      <c r="EQ148">
        <f>ABS(Sheet1!EQ148-Sheet1!$FB148)</f>
        <v>2.4391249193366562E-6</v>
      </c>
      <c r="ER148">
        <f>ABS(Sheet1!ER148-Sheet1!$FB148)</f>
        <v>2.3718952694220204E-6</v>
      </c>
      <c r="ES148">
        <f>ABS(Sheet1!ES148-Sheet1!$FB148)</f>
        <v>2.2903718541649528E-6</v>
      </c>
      <c r="ET148">
        <f>ABS(Sheet1!ET148-Sheet1!$FB148)</f>
        <v>2.4209194133259298E-6</v>
      </c>
      <c r="EU148">
        <f>ABS(Sheet1!EU148-Sheet1!$FB148)</f>
        <v>2.345263319863505E-6</v>
      </c>
      <c r="EV148">
        <f>ABS(Sheet1!EV148-Sheet1!$FB148)</f>
        <v>2.2942404956141074E-6</v>
      </c>
      <c r="EW148">
        <f>ABS(Sheet1!EW148-Sheet1!$FB148)</f>
        <v>2.0098994182260208E-6</v>
      </c>
      <c r="EX148">
        <f>ABS(Sheet1!EX148-Sheet1!$FB148)</f>
        <v>2.1158793091254335E-6</v>
      </c>
      <c r="EY148">
        <f>ABS(Sheet1!EY148-Sheet1!$FB148)</f>
        <v>2.155327810489022E-6</v>
      </c>
      <c r="EZ148">
        <f>ABS(Sheet1!EZ148-Sheet1!$FB148)</f>
        <v>2.3948626638282275E-6</v>
      </c>
      <c r="FA148">
        <f>ABS(Sheet1!FA148-Sheet1!$FB148)</f>
        <v>2.3960566983644843E-6</v>
      </c>
    </row>
    <row r="149" spans="1:157" x14ac:dyDescent="0.3">
      <c r="A149" s="1">
        <v>43922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ED149">
        <f>ABS(Sheet1!ED149-Sheet1!$FB149)</f>
        <v>5.761449028243239E-6</v>
      </c>
      <c r="EE149">
        <f>ABS(Sheet1!EE149-Sheet1!$FB149)</f>
        <v>5.6237006068856203E-6</v>
      </c>
      <c r="EF149">
        <f>ABS(Sheet1!EF149-Sheet1!$FB149)</f>
        <v>3.7782881585523209E-6</v>
      </c>
      <c r="EG149">
        <f>ABS(Sheet1!EG149-Sheet1!$FB149)</f>
        <v>3.8057386812244119E-6</v>
      </c>
      <c r="EH149">
        <f>ABS(Sheet1!EH149-Sheet1!$FB149)</f>
        <v>1.8406163300008931E-6</v>
      </c>
      <c r="EI149">
        <f>ABS(Sheet1!EI149-Sheet1!$FB149)</f>
        <v>2.1089299564180591E-6</v>
      </c>
      <c r="EJ149">
        <f>ABS(Sheet1!EJ149-Sheet1!$FB149)</f>
        <v>2.3695623075717387E-6</v>
      </c>
      <c r="EK149">
        <f>ABS(Sheet1!EK149-Sheet1!$FB149)</f>
        <v>2.8714033089412635E-6</v>
      </c>
      <c r="EL149">
        <f>ABS(Sheet1!EL149-Sheet1!$FB149)</f>
        <v>2.8048444813959198E-6</v>
      </c>
      <c r="EM149">
        <f>ABS(Sheet1!EM149-Sheet1!$FB149)</f>
        <v>2.5914892671714579E-6</v>
      </c>
      <c r="EN149">
        <f>ABS(Sheet1!EN149-Sheet1!$FB149)</f>
        <v>2.6922080709921857E-6</v>
      </c>
      <c r="EO149">
        <f>ABS(Sheet1!EO149-Sheet1!$FB149)</f>
        <v>2.6588695168538711E-6</v>
      </c>
      <c r="EP149">
        <f>ABS(Sheet1!EP149-Sheet1!$FB149)</f>
        <v>1.9233455934254947E-6</v>
      </c>
      <c r="EQ149">
        <f>ABS(Sheet1!EQ149-Sheet1!$FB149)</f>
        <v>1.8306173812778634E-6</v>
      </c>
      <c r="ER149">
        <f>ABS(Sheet1!ER149-Sheet1!$FB149)</f>
        <v>1.792193225753722E-6</v>
      </c>
      <c r="ES149">
        <f>ABS(Sheet1!ES149-Sheet1!$FB149)</f>
        <v>1.7154859000656391E-6</v>
      </c>
      <c r="ET149">
        <f>ABS(Sheet1!ET149-Sheet1!$FB149)</f>
        <v>1.7808153138278103E-6</v>
      </c>
      <c r="EU149">
        <f>ABS(Sheet1!EU149-Sheet1!$FB149)</f>
        <v>1.7301423852721166E-6</v>
      </c>
      <c r="EV149">
        <f>ABS(Sheet1!EV149-Sheet1!$FB149)</f>
        <v>1.6984764708365572E-6</v>
      </c>
      <c r="EW149">
        <f>ABS(Sheet1!EW149-Sheet1!$FB149)</f>
        <v>1.3178125835323635E-6</v>
      </c>
      <c r="EX149">
        <f>ABS(Sheet1!EX149-Sheet1!$FB149)</f>
        <v>1.4237099544410779E-6</v>
      </c>
      <c r="EY149">
        <f>ABS(Sheet1!EY149-Sheet1!$FB149)</f>
        <v>1.4749939044467203E-6</v>
      </c>
      <c r="EZ149">
        <f>ABS(Sheet1!EZ149-Sheet1!$FB149)</f>
        <v>1.6724484223708911E-6</v>
      </c>
      <c r="FA149">
        <f>ABS(Sheet1!FA149-Sheet1!$FB149)</f>
        <v>1.7289945246961856E-6</v>
      </c>
    </row>
    <row r="150" spans="1:157" x14ac:dyDescent="0.3">
      <c r="A150" s="1">
        <v>43952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ED150">
        <f>ABS(Sheet1!ED150-Sheet1!$FB150)</f>
        <v>1.0176911592311896E-5</v>
      </c>
      <c r="EE150">
        <f>ABS(Sheet1!EE150-Sheet1!$FB150)</f>
        <v>1.003695665296113E-5</v>
      </c>
      <c r="EF150">
        <f>ABS(Sheet1!EF150-Sheet1!$FB150)</f>
        <v>8.2737985491679124E-6</v>
      </c>
      <c r="EG150">
        <f>ABS(Sheet1!EG150-Sheet1!$FB150)</f>
        <v>8.3079143775755958E-6</v>
      </c>
      <c r="EH150">
        <f>ABS(Sheet1!EH150-Sheet1!$FB150)</f>
        <v>7.1636031233567643E-6</v>
      </c>
      <c r="EI150">
        <f>ABS(Sheet1!EI150-Sheet1!$FB150)</f>
        <v>2.6974650584014005E-6</v>
      </c>
      <c r="EJ150">
        <f>ABS(Sheet1!EJ150-Sheet1!$FB150)</f>
        <v>2.9942110791389008E-6</v>
      </c>
      <c r="EK150">
        <f>ABS(Sheet1!EK150-Sheet1!$FB150)</f>
        <v>3.4792568585306999E-6</v>
      </c>
      <c r="EL150">
        <f>ABS(Sheet1!EL150-Sheet1!$FB150)</f>
        <v>3.5361844637420934E-6</v>
      </c>
      <c r="EM150">
        <f>ABS(Sheet1!EM150-Sheet1!$FB150)</f>
        <v>3.3265160997360762E-6</v>
      </c>
      <c r="EN150">
        <f>ABS(Sheet1!EN150-Sheet1!$FB150)</f>
        <v>3.4325125563278356E-6</v>
      </c>
      <c r="EO150">
        <f>ABS(Sheet1!EO150-Sheet1!$FB150)</f>
        <v>3.3946470870527455E-6</v>
      </c>
      <c r="EP150">
        <f>ABS(Sheet1!EP150-Sheet1!$FB150)</f>
        <v>2.6494071462617068E-6</v>
      </c>
      <c r="EQ150">
        <f>ABS(Sheet1!EQ150-Sheet1!$FB150)</f>
        <v>2.6202723987993028E-6</v>
      </c>
      <c r="ER150">
        <f>ABS(Sheet1!ER150-Sheet1!$FB150)</f>
        <v>2.6067679967573234E-6</v>
      </c>
      <c r="ES150">
        <f>ABS(Sheet1!ES150-Sheet1!$FB150)</f>
        <v>2.5351402602583523E-6</v>
      </c>
      <c r="ET150">
        <f>ABS(Sheet1!ET150-Sheet1!$FB150)</f>
        <v>2.6206152749744751E-6</v>
      </c>
      <c r="EU150">
        <f>ABS(Sheet1!EU150-Sheet1!$FB150)</f>
        <v>2.6349795409120352E-6</v>
      </c>
      <c r="EV150">
        <f>ABS(Sheet1!EV150-Sheet1!$FB150)</f>
        <v>2.6214365024019668E-6</v>
      </c>
      <c r="EW150">
        <f>ABS(Sheet1!EW150-Sheet1!$FB150)</f>
        <v>2.3329675965570607E-6</v>
      </c>
      <c r="EX150">
        <f>ABS(Sheet1!EX150-Sheet1!$FB150)</f>
        <v>2.435382768395321E-6</v>
      </c>
      <c r="EY150">
        <f>ABS(Sheet1!EY150-Sheet1!$FB150)</f>
        <v>2.4553184452731714E-6</v>
      </c>
      <c r="EZ150">
        <f>ABS(Sheet1!EZ150-Sheet1!$FB150)</f>
        <v>2.6129004245835285E-6</v>
      </c>
      <c r="FA150">
        <f>ABS(Sheet1!FA150-Sheet1!$FB150)</f>
        <v>2.7317419099090348E-6</v>
      </c>
    </row>
    <row r="151" spans="1:157" x14ac:dyDescent="0.3">
      <c r="A151" s="1">
        <v>43983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ED151">
        <f>ABS(Sheet1!ED151-Sheet1!$FB151)</f>
        <v>1.4461966232017664E-5</v>
      </c>
      <c r="EE151">
        <f>ABS(Sheet1!EE151-Sheet1!$FB151)</f>
        <v>1.4330262472143778E-5</v>
      </c>
      <c r="EF151">
        <f>ABS(Sheet1!EF151-Sheet1!$FB151)</f>
        <v>1.2449171366725479E-5</v>
      </c>
      <c r="EG151">
        <f>ABS(Sheet1!EG151-Sheet1!$FB151)</f>
        <v>1.2487971722423424E-5</v>
      </c>
      <c r="EH151">
        <f>ABS(Sheet1!EH151-Sheet1!$FB151)</f>
        <v>1.0977953231245192E-5</v>
      </c>
      <c r="EI151">
        <f>ABS(Sheet1!EI151-Sheet1!$FB151)</f>
        <v>8.3874957639093692E-6</v>
      </c>
      <c r="EJ151">
        <f>ABS(Sheet1!EJ151-Sheet1!$FB151)</f>
        <v>5.051100939510544E-6</v>
      </c>
      <c r="EK151">
        <f>ABS(Sheet1!EK151-Sheet1!$FB151)</f>
        <v>5.594230084401287E-6</v>
      </c>
      <c r="EL151">
        <f>ABS(Sheet1!EL151-Sheet1!$FB151)</f>
        <v>5.7720340328727097E-6</v>
      </c>
      <c r="EM151">
        <f>ABS(Sheet1!EM151-Sheet1!$FB151)</f>
        <v>5.5350138362626752E-6</v>
      </c>
      <c r="EN151">
        <f>ABS(Sheet1!EN151-Sheet1!$FB151)</f>
        <v>5.6351773673109725E-6</v>
      </c>
      <c r="EO151">
        <f>ABS(Sheet1!EO151-Sheet1!$FB151)</f>
        <v>5.5736252051996458E-6</v>
      </c>
      <c r="EP151">
        <f>ABS(Sheet1!EP151-Sheet1!$FB151)</f>
        <v>4.6794329624222624E-6</v>
      </c>
      <c r="EQ151">
        <f>ABS(Sheet1!EQ151-Sheet1!$FB151)</f>
        <v>4.693796003034724E-6</v>
      </c>
      <c r="ER151">
        <f>ABS(Sheet1!ER151-Sheet1!$FB151)</f>
        <v>4.7115888526602797E-6</v>
      </c>
      <c r="ES151">
        <f>ABS(Sheet1!ES151-Sheet1!$FB151)</f>
        <v>4.6439024708749295E-6</v>
      </c>
      <c r="ET151">
        <f>ABS(Sheet1!ET151-Sheet1!$FB151)</f>
        <v>4.7431923466545394E-6</v>
      </c>
      <c r="EU151">
        <f>ABS(Sheet1!EU151-Sheet1!$FB151)</f>
        <v>4.8386656042717418E-6</v>
      </c>
      <c r="EV151">
        <f>ABS(Sheet1!EV151-Sheet1!$FB151)</f>
        <v>4.8268722072278197E-6</v>
      </c>
      <c r="EW151">
        <f>ABS(Sheet1!EW151-Sheet1!$FB151)</f>
        <v>4.9732001295313768E-6</v>
      </c>
      <c r="EX151">
        <f>ABS(Sheet1!EX151-Sheet1!$FB151)</f>
        <v>4.9917227132247895E-6</v>
      </c>
      <c r="EY151">
        <f>ABS(Sheet1!EY151-Sheet1!$FB151)</f>
        <v>4.9526234392104697E-6</v>
      </c>
      <c r="EZ151">
        <f>ABS(Sheet1!EZ151-Sheet1!$FB151)</f>
        <v>4.8996746847925534E-6</v>
      </c>
      <c r="FA151">
        <f>ABS(Sheet1!FA151-Sheet1!$FB151)</f>
        <v>5.0349655944821926E-6</v>
      </c>
    </row>
    <row r="152" spans="1:157" x14ac:dyDescent="0.3">
      <c r="A152" s="1">
        <v>44013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ED152">
        <f>ABS(Sheet1!ED152-Sheet1!$FB152)</f>
        <v>1.6973927293515169E-5</v>
      </c>
      <c r="EE152">
        <f>ABS(Sheet1!EE152-Sheet1!$FB152)</f>
        <v>1.684598374490334E-5</v>
      </c>
      <c r="EF152">
        <f>ABS(Sheet1!EF152-Sheet1!$FB152)</f>
        <v>1.4936757519155551E-5</v>
      </c>
      <c r="EG152">
        <f>ABS(Sheet1!EG152-Sheet1!$FB152)</f>
        <v>1.497525931025465E-5</v>
      </c>
      <c r="EH152">
        <f>ABS(Sheet1!EH152-Sheet1!$FB152)</f>
        <v>1.3652500126480862E-5</v>
      </c>
      <c r="EI152">
        <f>ABS(Sheet1!EI152-Sheet1!$FB152)</f>
        <v>1.0256043925013127E-5</v>
      </c>
      <c r="EJ152">
        <f>ABS(Sheet1!EJ152-Sheet1!$FB152)</f>
        <v>8.3168848919486425E-6</v>
      </c>
      <c r="EK152">
        <f>ABS(Sheet1!EK152-Sheet1!$FB152)</f>
        <v>5.3705900091159702E-6</v>
      </c>
      <c r="EL152">
        <f>ABS(Sheet1!EL152-Sheet1!$FB152)</f>
        <v>5.6489513762581801E-6</v>
      </c>
      <c r="EM152">
        <f>ABS(Sheet1!EM152-Sheet1!$FB152)</f>
        <v>5.3104404527579266E-6</v>
      </c>
      <c r="EN152">
        <f>ABS(Sheet1!EN152-Sheet1!$FB152)</f>
        <v>5.4449346289839177E-6</v>
      </c>
      <c r="EO152">
        <f>ABS(Sheet1!EO152-Sheet1!$FB152)</f>
        <v>5.3465318009178226E-6</v>
      </c>
      <c r="EP152">
        <f>ABS(Sheet1!EP152-Sheet1!$FB152)</f>
        <v>4.3284194090710071E-6</v>
      </c>
      <c r="EQ152">
        <f>ABS(Sheet1!EQ152-Sheet1!$FB152)</f>
        <v>4.3443350757511602E-6</v>
      </c>
      <c r="ER152">
        <f>ABS(Sheet1!ER152-Sheet1!$FB152)</f>
        <v>4.365657734049635E-6</v>
      </c>
      <c r="ES152">
        <f>ABS(Sheet1!ES152-Sheet1!$FB152)</f>
        <v>4.2639908198641058E-6</v>
      </c>
      <c r="ET152">
        <f>ABS(Sheet1!ET152-Sheet1!$FB152)</f>
        <v>4.2895912770282401E-6</v>
      </c>
      <c r="EU152">
        <f>ABS(Sheet1!EU152-Sheet1!$FB152)</f>
        <v>4.3897935803400065E-6</v>
      </c>
      <c r="EV152">
        <f>ABS(Sheet1!EV152-Sheet1!$FB152)</f>
        <v>4.3661607302671816E-6</v>
      </c>
      <c r="EW152">
        <f>ABS(Sheet1!EW152-Sheet1!$FB152)</f>
        <v>4.3640956717980265E-6</v>
      </c>
      <c r="EX152">
        <f>ABS(Sheet1!EX152-Sheet1!$FB152)</f>
        <v>4.3916357479975191E-6</v>
      </c>
      <c r="EY152">
        <f>ABS(Sheet1!EY152-Sheet1!$FB152)</f>
        <v>4.3298354987713559E-6</v>
      </c>
      <c r="EZ152">
        <f>ABS(Sheet1!EZ152-Sheet1!$FB152)</f>
        <v>4.4006712277326149E-6</v>
      </c>
      <c r="FA152">
        <f>ABS(Sheet1!FA152-Sheet1!$FB152)</f>
        <v>4.5353003255210606E-6</v>
      </c>
    </row>
    <row r="153" spans="1:157" x14ac:dyDescent="0.3">
      <c r="A153" s="1">
        <v>44044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ED153">
        <f>ABS(Sheet1!ED153-Sheet1!$FB153)</f>
        <v>1.795780214415783E-5</v>
      </c>
      <c r="EE153">
        <f>ABS(Sheet1!EE153-Sheet1!$FB153)</f>
        <v>1.757838412432336E-5</v>
      </c>
      <c r="EF153">
        <f>ABS(Sheet1!EF153-Sheet1!$FB153)</f>
        <v>1.5580657149039025E-5</v>
      </c>
      <c r="EG153">
        <f>ABS(Sheet1!EG153-Sheet1!$FB153)</f>
        <v>1.5616396417668684E-5</v>
      </c>
      <c r="EH153">
        <f>ABS(Sheet1!EH153-Sheet1!$FB153)</f>
        <v>1.4194611108223304E-5</v>
      </c>
      <c r="EI153">
        <f>ABS(Sheet1!EI153-Sheet1!$FB153)</f>
        <v>1.1121760376032216E-5</v>
      </c>
      <c r="EJ153">
        <f>ABS(Sheet1!EJ153-Sheet1!$FB153)</f>
        <v>8.6289522554503208E-6</v>
      </c>
      <c r="EK153">
        <f>ABS(Sheet1!EK153-Sheet1!$FB153)</f>
        <v>6.9952501814692878E-6</v>
      </c>
      <c r="EL153">
        <f>ABS(Sheet1!EL153-Sheet1!$FB153)</f>
        <v>6.3769665718832293E-6</v>
      </c>
      <c r="EM153">
        <f>ABS(Sheet1!EM153-Sheet1!$FB153)</f>
        <v>5.9858063468715345E-6</v>
      </c>
      <c r="EN153">
        <f>ABS(Sheet1!EN153-Sheet1!$FB153)</f>
        <v>6.1154983090158207E-6</v>
      </c>
      <c r="EO153">
        <f>ABS(Sheet1!EO153-Sheet1!$FB153)</f>
        <v>5.9849717509404595E-6</v>
      </c>
      <c r="EP153">
        <f>ABS(Sheet1!EP153-Sheet1!$FB153)</f>
        <v>4.8718953250252202E-6</v>
      </c>
      <c r="EQ153">
        <f>ABS(Sheet1!EQ153-Sheet1!$FB153)</f>
        <v>4.914228956007054E-6</v>
      </c>
      <c r="ER153">
        <f>ABS(Sheet1!ER153-Sheet1!$FB153)</f>
        <v>4.9325399005116334E-6</v>
      </c>
      <c r="ES153">
        <f>ABS(Sheet1!ES153-Sheet1!$FB153)</f>
        <v>4.8219209968494096E-6</v>
      </c>
      <c r="ET153">
        <f>ABS(Sheet1!ET153-Sheet1!$FB153)</f>
        <v>4.8008617203914623E-6</v>
      </c>
      <c r="EU153">
        <f>ABS(Sheet1!EU153-Sheet1!$FB153)</f>
        <v>4.8665212352486922E-6</v>
      </c>
      <c r="EV153">
        <f>ABS(Sheet1!EV153-Sheet1!$FB153)</f>
        <v>4.776102425927389E-6</v>
      </c>
      <c r="EW153">
        <f>ABS(Sheet1!EW153-Sheet1!$FB153)</f>
        <v>4.5828598662687005E-6</v>
      </c>
      <c r="EX153">
        <f>ABS(Sheet1!EX153-Sheet1!$FB153)</f>
        <v>4.6565449655400451E-6</v>
      </c>
      <c r="EY153">
        <f>ABS(Sheet1!EY153-Sheet1!$FB153)</f>
        <v>4.5883744249493761E-6</v>
      </c>
      <c r="EZ153">
        <f>ABS(Sheet1!EZ153-Sheet1!$FB153)</f>
        <v>4.7046546061621847E-6</v>
      </c>
      <c r="FA153">
        <f>ABS(Sheet1!FA153-Sheet1!$FB153)</f>
        <v>4.8189968970957503E-6</v>
      </c>
    </row>
    <row r="154" spans="1:157" x14ac:dyDescent="0.3">
      <c r="A154" s="1">
        <v>44075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ED154">
        <f>ABS(Sheet1!ED154-Sheet1!$FB154)</f>
        <v>1.5845815568383459E-5</v>
      </c>
      <c r="EE154">
        <f>ABS(Sheet1!EE154-Sheet1!$FB154)</f>
        <v>1.5626381478030862E-5</v>
      </c>
      <c r="EF154">
        <f>ABS(Sheet1!EF154-Sheet1!$FB154)</f>
        <v>1.3591753799785137E-5</v>
      </c>
      <c r="EG154">
        <f>ABS(Sheet1!EG154-Sheet1!$FB154)</f>
        <v>1.3635323866937026E-5</v>
      </c>
      <c r="EH154">
        <f>ABS(Sheet1!EH154-Sheet1!$FB154)</f>
        <v>1.225571772723278E-5</v>
      </c>
      <c r="EI154">
        <f>ABS(Sheet1!EI154-Sheet1!$FB154)</f>
        <v>9.0483418743656009E-6</v>
      </c>
      <c r="EJ154">
        <f>ABS(Sheet1!EJ154-Sheet1!$FB154)</f>
        <v>6.8221451082206021E-6</v>
      </c>
      <c r="EK154">
        <f>ABS(Sheet1!EK154-Sheet1!$FB154)</f>
        <v>4.6775647655618953E-6</v>
      </c>
      <c r="EL154">
        <f>ABS(Sheet1!EL154-Sheet1!$FB154)</f>
        <v>4.2681891992891368E-6</v>
      </c>
      <c r="EM154">
        <f>ABS(Sheet1!EM154-Sheet1!$FB154)</f>
        <v>5.6742468309148452E-6</v>
      </c>
      <c r="EN154">
        <f>ABS(Sheet1!EN154-Sheet1!$FB154)</f>
        <v>5.8489439335255908E-6</v>
      </c>
      <c r="EO154">
        <f>ABS(Sheet1!EO154-Sheet1!$FB154)</f>
        <v>5.7347144723752207E-6</v>
      </c>
      <c r="EP154">
        <f>ABS(Sheet1!EP154-Sheet1!$FB154)</f>
        <v>4.5419118643074199E-6</v>
      </c>
      <c r="EQ154">
        <f>ABS(Sheet1!EQ154-Sheet1!$FB154)</f>
        <v>4.5294538122871367E-6</v>
      </c>
      <c r="ER154">
        <f>ABS(Sheet1!ER154-Sheet1!$FB154)</f>
        <v>4.5071886578596212E-6</v>
      </c>
      <c r="ES154">
        <f>ABS(Sheet1!ES154-Sheet1!$FB154)</f>
        <v>4.3475384436400207E-6</v>
      </c>
      <c r="ET154">
        <f>ABS(Sheet1!ET154-Sheet1!$FB154)</f>
        <v>4.2424200075971401E-6</v>
      </c>
      <c r="EU154">
        <f>ABS(Sheet1!EU154-Sheet1!$FB154)</f>
        <v>4.2326215417240904E-6</v>
      </c>
      <c r="EV154">
        <f>ABS(Sheet1!EV154-Sheet1!$FB154)</f>
        <v>4.07599013426393E-6</v>
      </c>
      <c r="EW154">
        <f>ABS(Sheet1!EW154-Sheet1!$FB154)</f>
        <v>3.1209067311169583E-6</v>
      </c>
      <c r="EX154">
        <f>ABS(Sheet1!EX154-Sheet1!$FB154)</f>
        <v>3.33733827336914E-6</v>
      </c>
      <c r="EY154">
        <f>ABS(Sheet1!EY154-Sheet1!$FB154)</f>
        <v>3.3403783433005418E-6</v>
      </c>
      <c r="EZ154">
        <f>ABS(Sheet1!EZ154-Sheet1!$FB154)</f>
        <v>3.671731150508382E-6</v>
      </c>
      <c r="FA154">
        <f>ABS(Sheet1!FA154-Sheet1!$FB154)</f>
        <v>3.7218124333038394E-6</v>
      </c>
    </row>
    <row r="155" spans="1:157" x14ac:dyDescent="0.3">
      <c r="A155" s="1">
        <v>44105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ED155">
        <f>ABS(Sheet1!ED155-Sheet1!$FB155)</f>
        <v>1.9561798983834949E-5</v>
      </c>
      <c r="EE155">
        <f>ABS(Sheet1!EE155-Sheet1!$FB155)</f>
        <v>1.92849278675414E-5</v>
      </c>
      <c r="EF155">
        <f>ABS(Sheet1!EF155-Sheet1!$FB155)</f>
        <v>1.7210765671716486E-5</v>
      </c>
      <c r="EG155">
        <f>ABS(Sheet1!EG155-Sheet1!$FB155)</f>
        <v>1.6221996172134555E-5</v>
      </c>
      <c r="EH155">
        <f>ABS(Sheet1!EH155-Sheet1!$FB155)</f>
        <v>1.4729497943442244E-5</v>
      </c>
      <c r="EI155">
        <f>ABS(Sheet1!EI155-Sheet1!$FB155)</f>
        <v>1.1419441386717595E-5</v>
      </c>
      <c r="EJ155">
        <f>ABS(Sheet1!EJ155-Sheet1!$FB155)</f>
        <v>9.1507336157212706E-6</v>
      </c>
      <c r="EK155">
        <f>ABS(Sheet1!EK155-Sheet1!$FB155)</f>
        <v>7.3286173289684159E-6</v>
      </c>
      <c r="EL155">
        <f>ABS(Sheet1!EL155-Sheet1!$FB155)</f>
        <v>6.6988427673706158E-6</v>
      </c>
      <c r="EM155">
        <f>ABS(Sheet1!EM155-Sheet1!$FB155)</f>
        <v>7.3941517224296408E-6</v>
      </c>
      <c r="EN155">
        <f>ABS(Sheet1!EN155-Sheet1!$FB155)</f>
        <v>6.0358584433663106E-6</v>
      </c>
      <c r="EO155">
        <f>ABS(Sheet1!EO155-Sheet1!$FB155)</f>
        <v>5.9312859700761254E-6</v>
      </c>
      <c r="EP155">
        <f>ABS(Sheet1!EP155-Sheet1!$FB155)</f>
        <v>4.8084826915298655E-6</v>
      </c>
      <c r="EQ155">
        <f>ABS(Sheet1!EQ155-Sheet1!$FB155)</f>
        <v>4.8009879873198532E-6</v>
      </c>
      <c r="ER155">
        <f>ABS(Sheet1!ER155-Sheet1!$FB155)</f>
        <v>4.7340206881493942E-6</v>
      </c>
      <c r="ES155">
        <f>ABS(Sheet1!ES155-Sheet1!$FB155)</f>
        <v>4.5174579281555976E-6</v>
      </c>
      <c r="ET155">
        <f>ABS(Sheet1!ET155-Sheet1!$FB155)</f>
        <v>4.4469254077210928E-6</v>
      </c>
      <c r="EU155">
        <f>ABS(Sheet1!EU155-Sheet1!$FB155)</f>
        <v>4.3463553377394933E-6</v>
      </c>
      <c r="EV155">
        <f>ABS(Sheet1!EV155-Sheet1!$FB155)</f>
        <v>4.1675775980548369E-6</v>
      </c>
      <c r="EW155">
        <f>ABS(Sheet1!EW155-Sheet1!$FB155)</f>
        <v>3.0719199272760973E-6</v>
      </c>
      <c r="EX155">
        <f>ABS(Sheet1!EX155-Sheet1!$FB155)</f>
        <v>3.4945711126057656E-6</v>
      </c>
      <c r="EY155">
        <f>ABS(Sheet1!EY155-Sheet1!$FB155)</f>
        <v>3.5685659623876091E-6</v>
      </c>
      <c r="EZ155">
        <f>ABS(Sheet1!EZ155-Sheet1!$FB155)</f>
        <v>3.9099165584633556E-6</v>
      </c>
      <c r="FA155">
        <f>ABS(Sheet1!FA155-Sheet1!$FB155)</f>
        <v>4.0534023651033499E-6</v>
      </c>
    </row>
    <row r="156" spans="1:157" x14ac:dyDescent="0.3">
      <c r="A156" s="1">
        <v>44136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ED156">
        <f>ABS(Sheet1!ED156-Sheet1!$FB156)</f>
        <v>1.9424888712163792E-5</v>
      </c>
      <c r="EE156">
        <f>ABS(Sheet1!EE156-Sheet1!$FB156)</f>
        <v>1.9190741409725562E-5</v>
      </c>
      <c r="EF156">
        <f>ABS(Sheet1!EF156-Sheet1!$FB156)</f>
        <v>1.7085379508901067E-5</v>
      </c>
      <c r="EG156">
        <f>ABS(Sheet1!EG156-Sheet1!$FB156)</f>
        <v>1.6648223229993525E-5</v>
      </c>
      <c r="EH156">
        <f>ABS(Sheet1!EH156-Sheet1!$FB156)</f>
        <v>1.5818275660884923E-5</v>
      </c>
      <c r="EI156">
        <f>ABS(Sheet1!EI156-Sheet1!$FB156)</f>
        <v>1.2619824714043553E-5</v>
      </c>
      <c r="EJ156">
        <f>ABS(Sheet1!EJ156-Sheet1!$FB156)</f>
        <v>1.0358037845181841E-5</v>
      </c>
      <c r="EK156">
        <f>ABS(Sheet1!EK156-Sheet1!$FB156)</f>
        <v>8.3833509351559596E-6</v>
      </c>
      <c r="EL156">
        <f>ABS(Sheet1!EL156-Sheet1!$FB156)</f>
        <v>7.7561240882476846E-6</v>
      </c>
      <c r="EM156">
        <f>ABS(Sheet1!EM156-Sheet1!$FB156)</f>
        <v>8.7460182981276689E-6</v>
      </c>
      <c r="EN156">
        <f>ABS(Sheet1!EN156-Sheet1!$FB156)</f>
        <v>8.0758804702759385E-6</v>
      </c>
      <c r="EO156">
        <f>ABS(Sheet1!EO156-Sheet1!$FB156)</f>
        <v>7.061947111931829E-6</v>
      </c>
      <c r="EP156">
        <f>ABS(Sheet1!EP156-Sheet1!$FB156)</f>
        <v>5.9665464720910522E-6</v>
      </c>
      <c r="EQ156">
        <f>ABS(Sheet1!EQ156-Sheet1!$FB156)</f>
        <v>5.9385758434599142E-6</v>
      </c>
      <c r="ER156">
        <f>ABS(Sheet1!ER156-Sheet1!$FB156)</f>
        <v>5.8814762229326704E-6</v>
      </c>
      <c r="ES156">
        <f>ABS(Sheet1!ES156-Sheet1!$FB156)</f>
        <v>5.6625052912448885E-6</v>
      </c>
      <c r="ET156">
        <f>ABS(Sheet1!ET156-Sheet1!$FB156)</f>
        <v>5.5925051225360261E-6</v>
      </c>
      <c r="EU156">
        <f>ABS(Sheet1!EU156-Sheet1!$FB156)</f>
        <v>5.5679231837956812E-6</v>
      </c>
      <c r="EV156">
        <f>ABS(Sheet1!EV156-Sheet1!$FB156)</f>
        <v>5.3919887677947895E-6</v>
      </c>
      <c r="EW156">
        <f>ABS(Sheet1!EW156-Sheet1!$FB156)</f>
        <v>4.3268632022407168E-6</v>
      </c>
      <c r="EX156">
        <f>ABS(Sheet1!EX156-Sheet1!$FB156)</f>
        <v>4.6493107354045321E-6</v>
      </c>
      <c r="EY156">
        <f>ABS(Sheet1!EY156-Sheet1!$FB156)</f>
        <v>4.6881731900589533E-6</v>
      </c>
      <c r="EZ156">
        <f>ABS(Sheet1!EZ156-Sheet1!$FB156)</f>
        <v>5.0856230517793685E-6</v>
      </c>
      <c r="FA156">
        <f>ABS(Sheet1!FA156-Sheet1!$FB156)</f>
        <v>5.2687970055081921E-6</v>
      </c>
    </row>
    <row r="157" spans="1:157" x14ac:dyDescent="0.3">
      <c r="A157" s="1">
        <v>44166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ED157">
        <f>ABS(Sheet1!ED157-Sheet1!$FB157)</f>
        <v>1.8205806885052019E-5</v>
      </c>
      <c r="EE157">
        <f>ABS(Sheet1!EE157-Sheet1!$FB157)</f>
        <v>1.796712227619578E-5</v>
      </c>
      <c r="EF157">
        <f>ABS(Sheet1!EF157-Sheet1!$FB157)</f>
        <v>1.5833972627767696E-5</v>
      </c>
      <c r="EG157">
        <f>ABS(Sheet1!EG157-Sheet1!$FB157)</f>
        <v>1.5166492294670961E-5</v>
      </c>
      <c r="EH157">
        <f>ABS(Sheet1!EH157-Sheet1!$FB157)</f>
        <v>1.4036500220535152E-5</v>
      </c>
      <c r="EI157">
        <f>ABS(Sheet1!EI157-Sheet1!$FB157)</f>
        <v>1.0291505253989709E-5</v>
      </c>
      <c r="EJ157">
        <f>ABS(Sheet1!EJ157-Sheet1!$FB157)</f>
        <v>8.0873264303972517E-6</v>
      </c>
      <c r="EK157">
        <f>ABS(Sheet1!EK157-Sheet1!$FB157)</f>
        <v>6.2694020117669784E-6</v>
      </c>
      <c r="EL157">
        <f>ABS(Sheet1!EL157-Sheet1!$FB157)</f>
        <v>5.4920149615214704E-6</v>
      </c>
      <c r="EM157">
        <f>ABS(Sheet1!EM157-Sheet1!$FB157)</f>
        <v>6.3626715206194429E-6</v>
      </c>
      <c r="EN157">
        <f>ABS(Sheet1!EN157-Sheet1!$FB157)</f>
        <v>5.3845515812570632E-6</v>
      </c>
      <c r="EO157">
        <f>ABS(Sheet1!EO157-Sheet1!$FB157)</f>
        <v>4.695538809351128E-6</v>
      </c>
      <c r="EP157">
        <f>ABS(Sheet1!EP157-Sheet1!$FB157)</f>
        <v>4.8227104530512363E-6</v>
      </c>
      <c r="EQ157">
        <f>ABS(Sheet1!EQ157-Sheet1!$FB157)</f>
        <v>4.8371306375045859E-6</v>
      </c>
      <c r="ER157">
        <f>ABS(Sheet1!ER157-Sheet1!$FB157)</f>
        <v>4.8036740912392161E-6</v>
      </c>
      <c r="ES157">
        <f>ABS(Sheet1!ES157-Sheet1!$FB157)</f>
        <v>4.622376099322832E-6</v>
      </c>
      <c r="ET157">
        <f>ABS(Sheet1!ET157-Sheet1!$FB157)</f>
        <v>4.5149771617945656E-6</v>
      </c>
      <c r="EU157">
        <f>ABS(Sheet1!EU157-Sheet1!$FB157)</f>
        <v>4.430156340474695E-6</v>
      </c>
      <c r="EV157">
        <f>ABS(Sheet1!EV157-Sheet1!$FB157)</f>
        <v>4.1866985547776996E-6</v>
      </c>
      <c r="EW157">
        <f>ABS(Sheet1!EW157-Sheet1!$FB157)</f>
        <v>2.8614681184278696E-6</v>
      </c>
      <c r="EX157">
        <f>ABS(Sheet1!EX157-Sheet1!$FB157)</f>
        <v>3.3538905184925106E-6</v>
      </c>
      <c r="EY157">
        <f>ABS(Sheet1!EY157-Sheet1!$FB157)</f>
        <v>3.4454653767219932E-6</v>
      </c>
      <c r="EZ157">
        <f>ABS(Sheet1!EZ157-Sheet1!$FB157)</f>
        <v>4.0271816537145456E-6</v>
      </c>
      <c r="FA157">
        <f>ABS(Sheet1!FA157-Sheet1!$FB157)</f>
        <v>4.1351951409148002E-6</v>
      </c>
    </row>
    <row r="158" spans="1:157" x14ac:dyDescent="0.3">
      <c r="A158" s="1">
        <v>44197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:157" x14ac:dyDescent="0.3">
      <c r="A159" s="1">
        <v>44228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:157" x14ac:dyDescent="0.3">
      <c r="A160" s="1">
        <v>44256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:109" x14ac:dyDescent="0.3">
      <c r="A161" s="1">
        <v>44287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:109" x14ac:dyDescent="0.3">
      <c r="A162" s="1">
        <v>44317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:109" x14ac:dyDescent="0.3">
      <c r="A163" s="1">
        <v>44348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:109" x14ac:dyDescent="0.3">
      <c r="A164" s="1">
        <v>44378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:109" x14ac:dyDescent="0.3">
      <c r="A165" s="1">
        <v>44409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:109" x14ac:dyDescent="0.3">
      <c r="A166" s="1">
        <v>44440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:109" x14ac:dyDescent="0.3">
      <c r="A167" s="1">
        <v>44470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:109" x14ac:dyDescent="0.3">
      <c r="A168" s="1">
        <v>44501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:109" x14ac:dyDescent="0.3">
      <c r="A169" s="1">
        <v>44531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72D7-9F87-445B-8894-05402DCF855A}">
  <dimension ref="A1:FA43"/>
  <sheetViews>
    <sheetView tabSelected="1" topLeftCell="DW4" zoomScale="70" zoomScaleNormal="70" workbookViewId="0">
      <selection activeCell="ED14" sqref="ED14:EO14"/>
    </sheetView>
  </sheetViews>
  <sheetFormatPr defaultRowHeight="14.4" x14ac:dyDescent="0.3"/>
  <cols>
    <col min="1" max="109" width="11.44140625" customWidth="1"/>
    <col min="110" max="111" width="12" bestFit="1" customWidth="1"/>
    <col min="122" max="122" width="12" bestFit="1" customWidth="1"/>
    <col min="134" max="134" width="12" bestFit="1" customWidth="1"/>
    <col min="146" max="146" width="12" bestFit="1" customWidth="1"/>
  </cols>
  <sheetData>
    <row r="1" spans="1:157" x14ac:dyDescent="0.3">
      <c r="A1" t="s">
        <v>0</v>
      </c>
      <c r="B1" s="1">
        <v>39783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</row>
    <row r="2" spans="1:157" x14ac:dyDescent="0.3">
      <c r="A2">
        <v>8</v>
      </c>
      <c r="B2">
        <f>AVERAGE(ErrorAbs!B2:B13)</f>
        <v>1.5761687671157923E-6</v>
      </c>
      <c r="C2">
        <f>AVERAGE(ErrorAbs!C2:C13)</f>
        <v>1.5565041858853227E-6</v>
      </c>
      <c r="D2">
        <f>AVERAGE(ErrorAbs!D2:D13)</f>
        <v>1.5715671589772755E-6</v>
      </c>
      <c r="E2">
        <f>AVERAGE(ErrorAbs!E2:E13)</f>
        <v>1.5998841750958549E-6</v>
      </c>
      <c r="F2">
        <f>AVERAGE(ErrorAbs!F2:F13)</f>
        <v>1.6055117805877895E-6</v>
      </c>
      <c r="G2">
        <f>AVERAGE(ErrorAbs!G2:G13)</f>
        <v>1.605346536445646E-6</v>
      </c>
      <c r="H2">
        <f>AVERAGE(ErrorAbs!H2:H13)</f>
        <v>1.6128936052287987E-6</v>
      </c>
      <c r="I2">
        <f>AVERAGE(ErrorAbs!I2:I13)</f>
        <v>1.3400671629234569E-6</v>
      </c>
      <c r="J2">
        <f>AVERAGE(ErrorAbs!J2:J13)</f>
        <v>1.6074720445265632E-6</v>
      </c>
      <c r="K2">
        <f>AVERAGE(ErrorAbs!K2:K13)</f>
        <v>1.6103705908971994E-6</v>
      </c>
      <c r="L2">
        <f>AVERAGE(ErrorAbs!L2:L13)</f>
        <v>1.6058836046583608E-6</v>
      </c>
      <c r="M2">
        <f>AVERAGE(ErrorAbs!M2:M13)</f>
        <v>1.6077173642441424E-6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 x14ac:dyDescent="0.3">
      <c r="A3">
        <v>9</v>
      </c>
      <c r="B3">
        <f>AVERAGE(ErrorAbs!B14:B25)</f>
        <v>3.2313726681035287E-6</v>
      </c>
      <c r="C3">
        <f>AVERAGE(ErrorAbs!C14:C25)</f>
        <v>2.963034028360659E-6</v>
      </c>
      <c r="D3">
        <f>AVERAGE(ErrorAbs!D14:D25)</f>
        <v>2.8984855696250853E-6</v>
      </c>
      <c r="E3">
        <f>AVERAGE(ErrorAbs!E14:E25)</f>
        <v>2.602389613786466E-6</v>
      </c>
      <c r="F3">
        <f>AVERAGE(ErrorAbs!F14:F25)</f>
        <v>2.5202314448799416E-6</v>
      </c>
      <c r="G3">
        <f>AVERAGE(ErrorAbs!G14:G25)</f>
        <v>2.3510037238155763E-6</v>
      </c>
      <c r="H3">
        <f>AVERAGE(ErrorAbs!H14:H25)</f>
        <v>1.935679938750335E-6</v>
      </c>
      <c r="I3">
        <f>AVERAGE(ErrorAbs!I14:I25)</f>
        <v>2.5551512049096314E-6</v>
      </c>
      <c r="J3">
        <f>AVERAGE(ErrorAbs!J14:J25)</f>
        <v>1.7384591474581808E-6</v>
      </c>
      <c r="K3">
        <f>AVERAGE(ErrorAbs!K14:K25)</f>
        <v>1.5877465652903708E-6</v>
      </c>
      <c r="L3">
        <f>AVERAGE(ErrorAbs!L14:L25)</f>
        <v>1.3772987477511676E-6</v>
      </c>
      <c r="M3">
        <f>AVERAGE(ErrorAbs!M14:M25)</f>
        <v>1.4142256563710928E-6</v>
      </c>
      <c r="N3">
        <f>AVERAGE(ErrorAbs!N14:N25)</f>
        <v>1.0890741253867683E-6</v>
      </c>
      <c r="O3">
        <f>AVERAGE(ErrorAbs!O14:O25)</f>
        <v>1.1258511791947502E-6</v>
      </c>
      <c r="P3">
        <f>AVERAGE(ErrorAbs!P14:P25)</f>
        <v>1.1439743432276697E-6</v>
      </c>
      <c r="Q3">
        <f>AVERAGE(ErrorAbs!Q14:Q25)</f>
        <v>1.1590998127475167E-6</v>
      </c>
      <c r="R3">
        <f>AVERAGE(ErrorAbs!R14:R25)</f>
        <v>1.174791093602039E-6</v>
      </c>
      <c r="S3">
        <f>AVERAGE(ErrorAbs!S14:S25)</f>
        <v>1.1820768702737249E-6</v>
      </c>
      <c r="T3">
        <f>AVERAGE(ErrorAbs!T14:T25)</f>
        <v>1.1963145455446526E-6</v>
      </c>
      <c r="U3">
        <f>AVERAGE(ErrorAbs!U14:U25)</f>
        <v>1.2070073557264359E-6</v>
      </c>
      <c r="V3">
        <f>AVERAGE(ErrorAbs!V14:V25)</f>
        <v>1.2091458862237615E-6</v>
      </c>
      <c r="W3">
        <f>AVERAGE(ErrorAbs!W14:W25)</f>
        <v>1.2205854124587351E-6</v>
      </c>
      <c r="X3">
        <f>AVERAGE(ErrorAbs!X14:X25)</f>
        <v>1.2531615560991992E-6</v>
      </c>
      <c r="Y3">
        <f>AVERAGE(ErrorAbs!Y14:Y25)</f>
        <v>1.318142423191213E-6</v>
      </c>
    </row>
    <row r="4" spans="1:157" x14ac:dyDescent="0.3">
      <c r="A4">
        <v>10</v>
      </c>
      <c r="N4">
        <f>AVERAGE(ErrorAbs!N26:N37)</f>
        <v>3.4417073970020152E-6</v>
      </c>
      <c r="O4">
        <f>AVERAGE(ErrorAbs!O26:O37)</f>
        <v>2.9181506699660601E-6</v>
      </c>
      <c r="P4">
        <f>AVERAGE(ErrorAbs!P26:P37)</f>
        <v>2.7439596080927958E-6</v>
      </c>
      <c r="Q4">
        <f>AVERAGE(ErrorAbs!Q26:Q37)</f>
        <v>2.9071547909945598E-6</v>
      </c>
      <c r="R4">
        <f>AVERAGE(ErrorAbs!R26:R37)</f>
        <v>2.9925925153255203E-6</v>
      </c>
      <c r="S4">
        <f>AVERAGE(ErrorAbs!S26:S37)</f>
        <v>2.8870325335347313E-6</v>
      </c>
      <c r="T4">
        <f>AVERAGE(ErrorAbs!T26:T37)</f>
        <v>2.8040819115607694E-6</v>
      </c>
      <c r="U4">
        <f>AVERAGE(ErrorAbs!U26:U37)</f>
        <v>2.7907580962784981E-6</v>
      </c>
      <c r="V4">
        <f>AVERAGE(ErrorAbs!V26:V37)</f>
        <v>2.8251822079412069E-6</v>
      </c>
      <c r="W4">
        <f>AVERAGE(ErrorAbs!W26:W37)</f>
        <v>2.7669255405392915E-6</v>
      </c>
      <c r="X4">
        <f>AVERAGE(ErrorAbs!X26:X37)</f>
        <v>2.6443897756786918E-6</v>
      </c>
      <c r="Y4">
        <f>AVERAGE(ErrorAbs!Y26:Y37)</f>
        <v>2.5099311326863713E-6</v>
      </c>
      <c r="Z4">
        <f>AVERAGE(ErrorAbs!Z26:Z37)</f>
        <v>1.8841636440542723E-6</v>
      </c>
      <c r="AA4">
        <f>AVERAGE(ErrorAbs!AA26:AA37)</f>
        <v>1.888627437963164E-6</v>
      </c>
      <c r="AB4">
        <f>AVERAGE(ErrorAbs!AB26:AB37)</f>
        <v>1.9306834822798114E-6</v>
      </c>
      <c r="AC4">
        <f>AVERAGE(ErrorAbs!AC26:AC37)</f>
        <v>1.6868071574891237E-6</v>
      </c>
      <c r="AD4">
        <f>AVERAGE(ErrorAbs!AD26:AD37)</f>
        <v>1.7854053760685638E-6</v>
      </c>
      <c r="AE4">
        <f>AVERAGE(ErrorAbs!AE26:AE37)</f>
        <v>1.7236931479263145E-6</v>
      </c>
      <c r="AF4">
        <f>AVERAGE(ErrorAbs!AF26:AF37)</f>
        <v>1.7228970739658248E-6</v>
      </c>
      <c r="AG4">
        <f>AVERAGE(ErrorAbs!AG26:AG37)</f>
        <v>1.7502297300231266E-6</v>
      </c>
      <c r="AH4">
        <f>AVERAGE(ErrorAbs!AH26:AH37)</f>
        <v>1.6532260956463296E-6</v>
      </c>
      <c r="AI4">
        <f>AVERAGE(ErrorAbs!AI26:AI37)</f>
        <v>1.6626916158562052E-6</v>
      </c>
      <c r="AJ4">
        <f>AVERAGE(ErrorAbs!AJ26:AJ37)</f>
        <v>1.750183399841891E-6</v>
      </c>
      <c r="AK4">
        <f>AVERAGE(ErrorAbs!AK26:AK37)</f>
        <v>1.755128345150297E-6</v>
      </c>
    </row>
    <row r="5" spans="1:157" x14ac:dyDescent="0.3">
      <c r="A5">
        <v>11</v>
      </c>
      <c r="Z5">
        <f>AVERAGE(ErrorAbs!Z38:Z49)</f>
        <v>2.7594176959233867E-6</v>
      </c>
      <c r="AA5">
        <f>AVERAGE(ErrorAbs!AA38:AA49)</f>
        <v>2.7708966987743348E-6</v>
      </c>
      <c r="AB5">
        <f>AVERAGE(ErrorAbs!AB38:AB49)</f>
        <v>3.1122919132721373E-6</v>
      </c>
      <c r="AC5">
        <f>AVERAGE(ErrorAbs!AC38:AC49)</f>
        <v>1.7800225494117114E-6</v>
      </c>
      <c r="AD5">
        <f>AVERAGE(ErrorAbs!AD38:AD49)</f>
        <v>2.184494942786637E-6</v>
      </c>
      <c r="AE5">
        <f>AVERAGE(ErrorAbs!AE38:AE49)</f>
        <v>1.6533193077718549E-6</v>
      </c>
      <c r="AF5">
        <f>AVERAGE(ErrorAbs!AF38:AF49)</f>
        <v>1.9903199520047597E-6</v>
      </c>
      <c r="AG5">
        <f>AVERAGE(ErrorAbs!AG38:AG49)</f>
        <v>2.1777326376807613E-6</v>
      </c>
      <c r="AH5">
        <f>AVERAGE(ErrorAbs!AH38:AH49)</f>
        <v>1.3522498214995139E-6</v>
      </c>
      <c r="AI5">
        <f>AVERAGE(ErrorAbs!AI38:AI49)</f>
        <v>1.4894819063164607E-6</v>
      </c>
      <c r="AJ5">
        <f>AVERAGE(ErrorAbs!AJ38:AJ49)</f>
        <v>1.923402449852952E-6</v>
      </c>
      <c r="AK5">
        <f>AVERAGE(ErrorAbs!AK38:AK49)</f>
        <v>1.9244612210259787E-6</v>
      </c>
      <c r="AL5">
        <f>AVERAGE(ErrorAbs!AL38:AL49)</f>
        <v>1.0386475904126185E-6</v>
      </c>
      <c r="AM5">
        <f>AVERAGE(ErrorAbs!AM38:AM49)</f>
        <v>1.3533240335547291E-6</v>
      </c>
      <c r="AN5">
        <f>AVERAGE(ErrorAbs!AN38:AN49)</f>
        <v>1.353056594844367E-6</v>
      </c>
      <c r="AO5">
        <f>AVERAGE(ErrorAbs!AO38:AO49)</f>
        <v>1.407447101430457E-6</v>
      </c>
      <c r="AP5">
        <f>AVERAGE(ErrorAbs!AP38:AP49)</f>
        <v>1.3943571634890153E-6</v>
      </c>
      <c r="AQ5">
        <f>AVERAGE(ErrorAbs!AQ38:AQ49)</f>
        <v>1.410536097739892E-6</v>
      </c>
      <c r="AR5">
        <f>AVERAGE(ErrorAbs!AR38:AR49)</f>
        <v>1.4132226245240114E-6</v>
      </c>
      <c r="AS5">
        <f>AVERAGE(ErrorAbs!AS38:AS49)</f>
        <v>1.4009880533054263E-6</v>
      </c>
      <c r="AT5">
        <f>AVERAGE(ErrorAbs!AT38:AT49)</f>
        <v>1.403469413917456E-6</v>
      </c>
      <c r="AU5">
        <f>AVERAGE(ErrorAbs!AU38:AU49)</f>
        <v>1.4040909247475491E-6</v>
      </c>
      <c r="AV5">
        <f>AVERAGE(ErrorAbs!AV38:AV49)</f>
        <v>1.3832104711391077E-6</v>
      </c>
      <c r="AW5">
        <f>AVERAGE(ErrorAbs!AW38:AW49)</f>
        <v>1.3771285175748651E-6</v>
      </c>
    </row>
    <row r="6" spans="1:157" x14ac:dyDescent="0.3">
      <c r="A6">
        <v>12</v>
      </c>
      <c r="AL6">
        <f>AVERAGE(ErrorAbs!AL50:AL61)</f>
        <v>6.5483882638057538E-7</v>
      </c>
      <c r="AM6">
        <f>AVERAGE(ErrorAbs!AM50:AM61)</f>
        <v>2.0964991637121182E-6</v>
      </c>
      <c r="AN6">
        <f>AVERAGE(ErrorAbs!AN50:AN61)</f>
        <v>2.0274961014844781E-6</v>
      </c>
      <c r="AO6">
        <f>AVERAGE(ErrorAbs!AO50:AO61)</f>
        <v>2.8003686879639772E-6</v>
      </c>
      <c r="AP6">
        <f>AVERAGE(ErrorAbs!AP50:AP61)</f>
        <v>2.7742416673775981E-6</v>
      </c>
      <c r="AQ6">
        <f>AVERAGE(ErrorAbs!AQ50:AQ61)</f>
        <v>2.9735431757495136E-6</v>
      </c>
      <c r="AR6">
        <f>AVERAGE(ErrorAbs!AR50:AR61)</f>
        <v>2.8832986896850762E-6</v>
      </c>
      <c r="AS6">
        <f>AVERAGE(ErrorAbs!AS50:AS61)</f>
        <v>2.3110324426805754E-6</v>
      </c>
      <c r="AT6">
        <f>AVERAGE(ErrorAbs!AT50:AT61)</f>
        <v>2.4087753884265923E-6</v>
      </c>
      <c r="AU6">
        <f>AVERAGE(ErrorAbs!AU50:AU61)</f>
        <v>2.1716095078144802E-6</v>
      </c>
      <c r="AV6">
        <f>AVERAGE(ErrorAbs!AV50:AV61)</f>
        <v>1.9915494448278816E-6</v>
      </c>
      <c r="AW6">
        <f>AVERAGE(ErrorAbs!AW50:AW61)</f>
        <v>1.9689739163605107E-6</v>
      </c>
      <c r="AX6">
        <f>AVERAGE(ErrorAbs!AX50:AX61)</f>
        <v>8.5877420798615299E-7</v>
      </c>
      <c r="AY6">
        <f>AVERAGE(ErrorAbs!AY50:AY61)</f>
        <v>8.5228172278416908E-7</v>
      </c>
      <c r="AZ6">
        <f>AVERAGE(ErrorAbs!AZ50:AZ61)</f>
        <v>8.9003742703243287E-7</v>
      </c>
      <c r="BA6">
        <f>AVERAGE(ErrorAbs!BA50:BA61)</f>
        <v>9.0840395263466103E-7</v>
      </c>
      <c r="BB6">
        <f>AVERAGE(ErrorAbs!BB50:BB61)</f>
        <v>9.2006322245622717E-7</v>
      </c>
      <c r="BC6">
        <f>AVERAGE(ErrorAbs!BC50:BC61)</f>
        <v>9.0841096681466795E-7</v>
      </c>
      <c r="BD6">
        <f>AVERAGE(ErrorAbs!BD50:BD61)</f>
        <v>9.3618961200744366E-7</v>
      </c>
      <c r="BE6">
        <f>AVERAGE(ErrorAbs!BE50:BE61)</f>
        <v>1.1321486133601059E-6</v>
      </c>
      <c r="BF6">
        <f>AVERAGE(ErrorAbs!BF50:BF61)</f>
        <v>1.1341376458449712E-6</v>
      </c>
      <c r="BG6">
        <f>AVERAGE(ErrorAbs!BG50:BG61)</f>
        <v>1.1464388202968719E-6</v>
      </c>
      <c r="BH6">
        <f>AVERAGE(ErrorAbs!BH50:BH61)</f>
        <v>1.1529155358429993E-6</v>
      </c>
      <c r="BI6">
        <f>AVERAGE(ErrorAbs!BI50:BI61)</f>
        <v>1.1597962583360238E-6</v>
      </c>
    </row>
    <row r="7" spans="1:157" x14ac:dyDescent="0.3">
      <c r="A7">
        <v>13</v>
      </c>
      <c r="AX7">
        <f>AVERAGE(ErrorAbs!AX62:AX73)</f>
        <v>8.9527424730602569E-7</v>
      </c>
      <c r="AY7">
        <f>AVERAGE(ErrorAbs!AY62:AY73)</f>
        <v>9.3918602658840231E-7</v>
      </c>
      <c r="AZ7">
        <f>AVERAGE(ErrorAbs!AZ62:AZ73)</f>
        <v>8.9803370091482817E-7</v>
      </c>
      <c r="BA7">
        <f>AVERAGE(ErrorAbs!BA62:BA73)</f>
        <v>8.9253586756622724E-7</v>
      </c>
      <c r="BB7">
        <f>AVERAGE(ErrorAbs!BB62:BB73)</f>
        <v>9.1499845087149877E-7</v>
      </c>
      <c r="BC7">
        <f>AVERAGE(ErrorAbs!BC62:BC73)</f>
        <v>8.335515143971902E-7</v>
      </c>
      <c r="BD7">
        <f>AVERAGE(ErrorAbs!BD62:BD73)</f>
        <v>9.9913848086775384E-7</v>
      </c>
      <c r="BE7">
        <f>AVERAGE(ErrorAbs!BE62:BE73)</f>
        <v>2.1358884338874547E-6</v>
      </c>
      <c r="BF7">
        <f>AVERAGE(ErrorAbs!BF62:BF73)</f>
        <v>2.2624726209950449E-6</v>
      </c>
      <c r="BG7">
        <f>AVERAGE(ErrorAbs!BG62:BG73)</f>
        <v>2.7158592126502693E-6</v>
      </c>
      <c r="BH7">
        <f>AVERAGE(ErrorAbs!BH62:BH73)</f>
        <v>3.0101714711234376E-6</v>
      </c>
      <c r="BI7">
        <f>AVERAGE(ErrorAbs!BI62:BI73)</f>
        <v>3.2451977661756052E-6</v>
      </c>
      <c r="BJ7">
        <f>AVERAGE(ErrorAbs!BJ62:BJ73)</f>
        <v>9.9150472151484571E-7</v>
      </c>
      <c r="BK7">
        <f>AVERAGE(ErrorAbs!BK62:BK73)</f>
        <v>1.0319368693616738E-6</v>
      </c>
      <c r="BL7">
        <f>AVERAGE(ErrorAbs!BL62:BL73)</f>
        <v>1.0457281315465282E-6</v>
      </c>
      <c r="BM7">
        <f>AVERAGE(ErrorAbs!BM62:BM73)</f>
        <v>1.1072814373124136E-6</v>
      </c>
      <c r="BN7">
        <f>AVERAGE(ErrorAbs!BN62:BN73)</f>
        <v>1.0194373631660577E-6</v>
      </c>
      <c r="BO7">
        <f>AVERAGE(ErrorAbs!BO62:BO73)</f>
        <v>1.1747847668100612E-6</v>
      </c>
      <c r="BP7">
        <f>AVERAGE(ErrorAbs!BP62:BP73)</f>
        <v>1.2355044550202621E-6</v>
      </c>
      <c r="BQ7">
        <f>AVERAGE(ErrorAbs!BQ62:BQ73)</f>
        <v>1.3752185485574664E-6</v>
      </c>
      <c r="BR7">
        <f>AVERAGE(ErrorAbs!BR62:BR73)</f>
        <v>1.4205013762904445E-6</v>
      </c>
      <c r="BS7">
        <f>AVERAGE(ErrorAbs!BS62:BS73)</f>
        <v>1.4100423877086925E-6</v>
      </c>
      <c r="BT7">
        <f>AVERAGE(ErrorAbs!BT62:BT73)</f>
        <v>1.3715847664106142E-6</v>
      </c>
      <c r="BU7">
        <f>AVERAGE(ErrorAbs!BU62:BU73)</f>
        <v>1.4377025975945003E-6</v>
      </c>
    </row>
    <row r="8" spans="1:157" x14ac:dyDescent="0.3">
      <c r="A8">
        <v>14</v>
      </c>
      <c r="BJ8">
        <f>AVERAGE(ErrorAbs!BJ74:BJ85)</f>
        <v>1.2169922945805737E-6</v>
      </c>
      <c r="BK8">
        <f>AVERAGE(ErrorAbs!BK74:BK85)</f>
        <v>1.6633208674381922E-6</v>
      </c>
      <c r="BL8">
        <f>AVERAGE(ErrorAbs!BL74:BL85)</f>
        <v>3.0964104362527752E-6</v>
      </c>
      <c r="BM8">
        <f>AVERAGE(ErrorAbs!BM74:BM85)</f>
        <v>3.228531088847754E-6</v>
      </c>
      <c r="BN8">
        <f>AVERAGE(ErrorAbs!BN74:BN85)</f>
        <v>1.4001400784572151E-6</v>
      </c>
      <c r="BO8">
        <f>AVERAGE(ErrorAbs!BO74:BO85)</f>
        <v>3.1847763887534327E-6</v>
      </c>
      <c r="BP8">
        <f>AVERAGE(ErrorAbs!BP74:BP85)</f>
        <v>3.3821271333938553E-6</v>
      </c>
      <c r="BQ8">
        <f>AVERAGE(ErrorAbs!BQ74:BQ85)</f>
        <v>3.2695736068188028E-6</v>
      </c>
      <c r="BR8">
        <f>AVERAGE(ErrorAbs!BR74:BR85)</f>
        <v>3.387333768697559E-6</v>
      </c>
      <c r="BS8">
        <f>AVERAGE(ErrorAbs!BS74:BS85)</f>
        <v>3.5693419321997993E-6</v>
      </c>
      <c r="BT8">
        <f>AVERAGE(ErrorAbs!BT74:BT85)</f>
        <v>3.5313518778102645E-6</v>
      </c>
      <c r="BU8">
        <f>AVERAGE(ErrorAbs!BU74:BU85)</f>
        <v>3.6120912330121617E-6</v>
      </c>
      <c r="BV8">
        <f>AVERAGE(ErrorAbs!BV74:BV85)</f>
        <v>2.9222495914357457E-6</v>
      </c>
      <c r="BW8">
        <f>AVERAGE(ErrorAbs!BW74:BW85)</f>
        <v>2.8165898476161843E-6</v>
      </c>
      <c r="BX8">
        <f>AVERAGE(ErrorAbs!BX74:BX85)</f>
        <v>2.760347409495341E-6</v>
      </c>
      <c r="BY8">
        <f>AVERAGE(ErrorAbs!BY74:BY85)</f>
        <v>2.7375955798385542E-6</v>
      </c>
      <c r="BZ8">
        <f>AVERAGE(ErrorAbs!BZ74:BZ85)</f>
        <v>2.6379850662423931E-6</v>
      </c>
      <c r="CA8">
        <f>AVERAGE(ErrorAbs!CA74:CA85)</f>
        <v>2.4734892416687888E-6</v>
      </c>
      <c r="CB8">
        <f>AVERAGE(ErrorAbs!CB74:CB85)</f>
        <v>1.2044252318764748E-6</v>
      </c>
      <c r="CC8">
        <f>AVERAGE(ErrorAbs!CC74:CC85)</f>
        <v>2.3561902851753411E-6</v>
      </c>
      <c r="CD8">
        <f>AVERAGE(ErrorAbs!CD74:CD85)</f>
        <v>2.2261248192300695E-6</v>
      </c>
      <c r="CE8">
        <f>AVERAGE(ErrorAbs!CE74:CE85)</f>
        <v>1.1309523676830554E-6</v>
      </c>
      <c r="CF8">
        <f>AVERAGE(ErrorAbs!CF74:CF85)</f>
        <v>2.8352398999378425E-6</v>
      </c>
      <c r="CG8">
        <f>AVERAGE(ErrorAbs!CG74:CG85)</f>
        <v>2.7164062653285778E-6</v>
      </c>
    </row>
    <row r="9" spans="1:157" x14ac:dyDescent="0.3">
      <c r="A9">
        <v>15</v>
      </c>
      <c r="BV9">
        <f>AVERAGE(ErrorAbs!BV86:BV97)</f>
        <v>1.7632391806244716E-6</v>
      </c>
      <c r="BW9">
        <f>AVERAGE(ErrorAbs!BW86:BW97)</f>
        <v>1.5816893714296663E-6</v>
      </c>
      <c r="BX9">
        <f>AVERAGE(ErrorAbs!BX86:BX97)</f>
        <v>1.5845623707490174E-6</v>
      </c>
      <c r="BY9">
        <f>AVERAGE(ErrorAbs!BY86:BY97)</f>
        <v>1.5418239729382911E-6</v>
      </c>
      <c r="BZ9">
        <f>AVERAGE(ErrorAbs!BZ86:BZ97)</f>
        <v>1.5198067242841231E-6</v>
      </c>
      <c r="CA9">
        <f>AVERAGE(ErrorAbs!CA86:CA97)</f>
        <v>1.4566233577766723E-6</v>
      </c>
      <c r="CB9">
        <f>AVERAGE(ErrorAbs!CB86:CB97)</f>
        <v>3.1156214291817711E-6</v>
      </c>
      <c r="CC9">
        <f>AVERAGE(ErrorAbs!CC86:CC97)</f>
        <v>1.2456039477059226E-6</v>
      </c>
      <c r="CD9">
        <f>AVERAGE(ErrorAbs!CD86:CD97)</f>
        <v>1.0588947039258353E-6</v>
      </c>
      <c r="CE9">
        <f>AVERAGE(ErrorAbs!CE86:CE97)</f>
        <v>3.0344272045141741E-6</v>
      </c>
      <c r="CF9">
        <f>AVERAGE(ErrorAbs!CF86:CF97)</f>
        <v>1.0160532535460307E-6</v>
      </c>
      <c r="CG9">
        <f>AVERAGE(ErrorAbs!CG86:CG97)</f>
        <v>1.01239908406571E-6</v>
      </c>
      <c r="CH9">
        <f>AVERAGE(ErrorAbs!CH86:CH97)</f>
        <v>7.4570522885908678E-7</v>
      </c>
      <c r="CI9">
        <f>AVERAGE(ErrorAbs!CI86:CI97)</f>
        <v>7.42843975120584E-7</v>
      </c>
      <c r="CJ9">
        <f>AVERAGE(ErrorAbs!CJ86:CJ97)</f>
        <v>7.4097096485056455E-7</v>
      </c>
      <c r="CK9">
        <f>AVERAGE(ErrorAbs!CK86:CK97)</f>
        <v>7.395534816189129E-7</v>
      </c>
      <c r="CL9">
        <f>AVERAGE(ErrorAbs!CL86:CL97)</f>
        <v>7.8645744384848159E-7</v>
      </c>
      <c r="CM9">
        <f>AVERAGE(ErrorAbs!CM86:CM97)</f>
        <v>8.4175362967571838E-7</v>
      </c>
      <c r="CN9">
        <f>AVERAGE(ErrorAbs!CN86:CN97)</f>
        <v>9.0687663490680298E-7</v>
      </c>
      <c r="CO9">
        <f>AVERAGE(ErrorAbs!CO86:CO97)</f>
        <v>1.3887907038188862E-6</v>
      </c>
      <c r="CP9">
        <f>AVERAGE(ErrorAbs!CP86:CP97)</f>
        <v>1.6124008597950857E-6</v>
      </c>
      <c r="CQ9">
        <f>AVERAGE(ErrorAbs!CQ86:CQ97)</f>
        <v>1.7637227230932125E-6</v>
      </c>
      <c r="CR9">
        <f>AVERAGE(ErrorAbs!CR86:CR97)</f>
        <v>1.8973099021076697E-6</v>
      </c>
      <c r="CS9">
        <f>AVERAGE(ErrorAbs!CS86:CS97)</f>
        <v>1.9353067587299337E-6</v>
      </c>
    </row>
    <row r="10" spans="1:157" x14ac:dyDescent="0.3">
      <c r="A10">
        <v>16</v>
      </c>
      <c r="CH10">
        <f>AVERAGE(ErrorAbs!CH98:CH109)</f>
        <v>3.142168212079428E-6</v>
      </c>
      <c r="CI10">
        <f>AVERAGE(ErrorAbs!CI98:CI109)</f>
        <v>3.1752978549841282E-6</v>
      </c>
      <c r="CJ10">
        <f>AVERAGE(ErrorAbs!CJ98:CJ109)</f>
        <v>3.0953970161069648E-6</v>
      </c>
      <c r="CK10">
        <f>AVERAGE(ErrorAbs!CK98:CK109)</f>
        <v>2.0304332019520499E-6</v>
      </c>
      <c r="CL10">
        <f>AVERAGE(ErrorAbs!CL98:CL109)</f>
        <v>1.6527744061323336E-6</v>
      </c>
      <c r="CM10">
        <f>AVERAGE(ErrorAbs!CM98:CM109)</f>
        <v>2.0882277945068222E-6</v>
      </c>
      <c r="CN10">
        <f>AVERAGE(ErrorAbs!CN98:CN109)</f>
        <v>1.9552557531493523E-6</v>
      </c>
      <c r="CO10">
        <f>AVERAGE(ErrorAbs!CO98:CO109)</f>
        <v>1.6894081213898336E-6</v>
      </c>
      <c r="CP10">
        <f>AVERAGE(ErrorAbs!CP98:CP109)</f>
        <v>1.4369730483659314E-6</v>
      </c>
      <c r="CQ10">
        <f>AVERAGE(ErrorAbs!CQ98:CQ109)</f>
        <v>1.8308194323011815E-6</v>
      </c>
      <c r="CR10">
        <f>AVERAGE(ErrorAbs!CR98:CR109)</f>
        <v>1.9735867502301889E-6</v>
      </c>
      <c r="CS10">
        <f>AVERAGE(ErrorAbs!CS98:CS109)</f>
        <v>1.9640506712407829E-6</v>
      </c>
      <c r="CT10">
        <f>AVERAGE(ErrorAbs!CT98:CT109)</f>
        <v>1.179532576804119E-6</v>
      </c>
      <c r="CU10">
        <f>AVERAGE(ErrorAbs!CU98:CU109)</f>
        <v>1.1370057026141609E-6</v>
      </c>
      <c r="CV10">
        <f>AVERAGE(ErrorAbs!CV98:CV109)</f>
        <v>1.1095995588685974E-6</v>
      </c>
      <c r="CW10">
        <f>AVERAGE(ErrorAbs!CW98:CW109)</f>
        <v>1.0588609041792118E-6</v>
      </c>
      <c r="CX10">
        <f>AVERAGE(ErrorAbs!CX98:CX109)</f>
        <v>1.0318852149581528E-6</v>
      </c>
      <c r="CY10">
        <f>AVERAGE(ErrorAbs!CY98:CY109)</f>
        <v>1.1469057755577249E-6</v>
      </c>
      <c r="CZ10">
        <f>AVERAGE(ErrorAbs!CZ98:CZ109)</f>
        <v>1.1287857152967377E-6</v>
      </c>
      <c r="DA10">
        <f>AVERAGE(ErrorAbs!DA98:DA109)</f>
        <v>1.1221080339127414E-6</v>
      </c>
      <c r="DB10">
        <f>AVERAGE(ErrorAbs!DB98:DB109)</f>
        <v>1.2061356186985758E-6</v>
      </c>
      <c r="DC10">
        <f>AVERAGE(ErrorAbs!DC98:DC109)</f>
        <v>1.1073661006237655E-6</v>
      </c>
      <c r="DD10">
        <f>AVERAGE(ErrorAbs!DD98:DD109)</f>
        <v>1.0211983080224452E-6</v>
      </c>
      <c r="DE10">
        <f>AVERAGE(ErrorAbs!DE98:DE109)</f>
        <v>1.0614937333382803E-6</v>
      </c>
    </row>
    <row r="11" spans="1:157" x14ac:dyDescent="0.3">
      <c r="A11">
        <v>17</v>
      </c>
      <c r="CT11">
        <f>AVERAGE(ErrorAbs!CT110:CT121)</f>
        <v>1.5778906608079917E-6</v>
      </c>
      <c r="CU11">
        <f>AVERAGE(ErrorAbs!CU110:CU121)</f>
        <v>1.7508051085772476E-6</v>
      </c>
      <c r="CV11">
        <f>AVERAGE(ErrorAbs!CV110:CV121)</f>
        <v>1.8555040417915343E-6</v>
      </c>
      <c r="CW11">
        <f>AVERAGE(ErrorAbs!CW110:CW121)</f>
        <v>1.5111983002282517E-6</v>
      </c>
      <c r="CX11">
        <f>AVERAGE(ErrorAbs!CX110:CX121)</f>
        <v>1.6057826344619794E-6</v>
      </c>
      <c r="CY11">
        <f>AVERAGE(ErrorAbs!CY110:CY121)</f>
        <v>1.9748471131666176E-6</v>
      </c>
      <c r="CZ11">
        <f>AVERAGE(ErrorAbs!CZ110:CZ121)</f>
        <v>1.8523593729566609E-6</v>
      </c>
      <c r="DA11">
        <f>AVERAGE(ErrorAbs!DA110:DA121)</f>
        <v>1.8312413751783584E-6</v>
      </c>
      <c r="DB11">
        <f>AVERAGE(ErrorAbs!DB110:DB121)</f>
        <v>2.0222657011850332E-6</v>
      </c>
      <c r="DC11">
        <f>AVERAGE(ErrorAbs!DC110:DC121)</f>
        <v>1.9753723885579435E-6</v>
      </c>
      <c r="DD11">
        <f>AVERAGE(ErrorAbs!DD110:DD121)</f>
        <v>1.3148825795472694E-6</v>
      </c>
      <c r="DE11">
        <f>AVERAGE(ErrorAbs!DE110:DE121)</f>
        <v>1.3137152032624625E-6</v>
      </c>
      <c r="DF11">
        <f>AVERAGE(ErrorAbs!DF110:DF121)</f>
        <v>1.2972722844059417E-6</v>
      </c>
      <c r="DG11">
        <f>AVERAGE(ErrorAbs!DG110:DG121)</f>
        <v>1.2980487791767818E-6</v>
      </c>
      <c r="DH11">
        <f>AVERAGE(ErrorAbs!DH110:DH121)</f>
        <v>1.3014756287195122E-6</v>
      </c>
      <c r="DI11">
        <f>AVERAGE(ErrorAbs!DI110:DI121)</f>
        <v>1.3309146146518574E-6</v>
      </c>
      <c r="DJ11">
        <f>AVERAGE(ErrorAbs!DJ110:DJ121)</f>
        <v>1.2821512025010022E-6</v>
      </c>
      <c r="DK11">
        <f>AVERAGE(ErrorAbs!DK110:DK121)</f>
        <v>1.2900273115518199E-6</v>
      </c>
      <c r="DL11">
        <f>AVERAGE(ErrorAbs!DL110:DL121)</f>
        <v>1.2881077371393134E-6</v>
      </c>
      <c r="DM11">
        <f>AVERAGE(ErrorAbs!DM110:DM121)</f>
        <v>1.3158586081130122E-6</v>
      </c>
      <c r="DN11">
        <f>AVERAGE(ErrorAbs!DN110:DN121)</f>
        <v>1.2956759600238063E-6</v>
      </c>
      <c r="DO11">
        <f>AVERAGE(ErrorAbs!DO110:DO121)</f>
        <v>1.3244543724957972E-6</v>
      </c>
      <c r="DP11">
        <f>AVERAGE(ErrorAbs!DP110:DP121)</f>
        <v>1.3177016440760438E-6</v>
      </c>
      <c r="DQ11">
        <f>AVERAGE(ErrorAbs!DQ110:DQ121)</f>
        <v>1.3372209177204024E-6</v>
      </c>
    </row>
    <row r="12" spans="1:157" x14ac:dyDescent="0.3">
      <c r="A12">
        <v>18</v>
      </c>
      <c r="DF12">
        <f>AVERAGE(ErrorAbs!DF122:DF133)</f>
        <v>1.3720425547753235E-6</v>
      </c>
      <c r="DG12">
        <f>AVERAGE(ErrorAbs!DG122:DG133)</f>
        <v>1.220360939284633E-6</v>
      </c>
      <c r="DH12">
        <f>AVERAGE(ErrorAbs!DH122:DH133)</f>
        <v>1.2719561209104462E-6</v>
      </c>
      <c r="DI12">
        <f>AVERAGE(ErrorAbs!DI122:DI133)</f>
        <v>1.1518932377695651E-6</v>
      </c>
      <c r="DJ12">
        <f>AVERAGE(ErrorAbs!DJ122:DJ133)</f>
        <v>1.1056504123178743E-6</v>
      </c>
      <c r="DK12">
        <f>AVERAGE(ErrorAbs!DK122:DK133)</f>
        <v>1.1519236931274814E-6</v>
      </c>
      <c r="DL12">
        <f>AVERAGE(ErrorAbs!DL122:DL133)</f>
        <v>1.1162187017710257E-6</v>
      </c>
      <c r="DM12">
        <f>AVERAGE(ErrorAbs!DM122:DM133)</f>
        <v>1.4233457675859773E-6</v>
      </c>
      <c r="DN12">
        <f>AVERAGE(ErrorAbs!DN122:DN133)</f>
        <v>1.394153824055344E-6</v>
      </c>
      <c r="DO12">
        <f>AVERAGE(ErrorAbs!DO122:DO133)</f>
        <v>1.2400671146799759E-6</v>
      </c>
      <c r="DP12">
        <f>AVERAGE(ErrorAbs!DP122:DP133)</f>
        <v>1.4059782469695247E-6</v>
      </c>
      <c r="DQ12">
        <f>AVERAGE(ErrorAbs!DQ122:DQ133)</f>
        <v>1.4165433213586617E-6</v>
      </c>
      <c r="DR12">
        <f>AVERAGE(ErrorAbs!DR122:DR133)</f>
        <v>8.0070127076709714E-7</v>
      </c>
      <c r="DS12">
        <f>AVERAGE(ErrorAbs!DS122:DS133)</f>
        <v>7.9874502479829386E-7</v>
      </c>
      <c r="DT12">
        <f>AVERAGE(ErrorAbs!DT122:DT133)</f>
        <v>8.0816362370736994E-7</v>
      </c>
      <c r="DU12">
        <f>AVERAGE(ErrorAbs!DU122:DU133)</f>
        <v>8.1658486343851804E-7</v>
      </c>
      <c r="DV12">
        <f>AVERAGE(ErrorAbs!DV122:DV133)</f>
        <v>8.1258037454099806E-7</v>
      </c>
      <c r="DW12">
        <f>AVERAGE(ErrorAbs!DW122:DW133)</f>
        <v>8.1240851671422244E-7</v>
      </c>
      <c r="DX12">
        <f>AVERAGE(ErrorAbs!DX122:DX133)</f>
        <v>8.0881406343626736E-7</v>
      </c>
      <c r="DY12">
        <f>AVERAGE(ErrorAbs!DY122:DY133)</f>
        <v>8.0694217680268808E-7</v>
      </c>
      <c r="DZ12">
        <f>AVERAGE(ErrorAbs!DZ122:DZ133)</f>
        <v>8.1438428997851508E-7</v>
      </c>
      <c r="EA12">
        <f>AVERAGE(ErrorAbs!EA122:EA133)</f>
        <v>8.0073035135207687E-7</v>
      </c>
      <c r="EB12">
        <f>AVERAGE(ErrorAbs!EB122:EB133)</f>
        <v>7.9351168161803973E-7</v>
      </c>
      <c r="EC12">
        <f>AVERAGE(ErrorAbs!EC122:EC133)</f>
        <v>7.8417040207535665E-7</v>
      </c>
    </row>
    <row r="13" spans="1:157" x14ac:dyDescent="0.3">
      <c r="A13">
        <v>19</v>
      </c>
      <c r="B13">
        <f>EP14*10000</f>
        <v>3.4547293131106473E-2</v>
      </c>
      <c r="C13">
        <f t="shared" ref="C13:M13" si="0">EQ14*10000</f>
        <v>3.4261666035362737E-2</v>
      </c>
      <c r="D13">
        <f t="shared" si="0"/>
        <v>3.4045747727419785E-2</v>
      </c>
      <c r="E13">
        <f t="shared" si="0"/>
        <v>3.2969278667964223E-2</v>
      </c>
      <c r="F13">
        <f t="shared" si="0"/>
        <v>3.2969677689027747E-2</v>
      </c>
      <c r="G13">
        <f t="shared" si="0"/>
        <v>3.2927440383201202E-2</v>
      </c>
      <c r="H13">
        <f t="shared" si="0"/>
        <v>3.2142421986803012E-2</v>
      </c>
      <c r="I13">
        <f t="shared" si="0"/>
        <v>2.7784364118868882E-2</v>
      </c>
      <c r="J13">
        <f t="shared" si="0"/>
        <v>2.929283834909625E-2</v>
      </c>
      <c r="K13">
        <f t="shared" si="0"/>
        <v>2.9401275471674478E-2</v>
      </c>
      <c r="L13">
        <f t="shared" si="0"/>
        <v>3.1342551144849157E-2</v>
      </c>
      <c r="M13">
        <f t="shared" si="0"/>
        <v>3.2175319455891027E-2</v>
      </c>
      <c r="DR13">
        <f>AVERAGE(ErrorAbs!DR134:DR145)</f>
        <v>2.0792938776932057E-6</v>
      </c>
      <c r="DS13">
        <f>AVERAGE(ErrorAbs!DS134:DS145)</f>
        <v>2.1277913795799007E-6</v>
      </c>
      <c r="DT13">
        <f>AVERAGE(ErrorAbs!DT134:DT145)</f>
        <v>1.3586248792618195E-6</v>
      </c>
      <c r="DU13">
        <f>AVERAGE(ErrorAbs!DU134:DU145)</f>
        <v>1.0707504843503334E-6</v>
      </c>
      <c r="DV13">
        <f>AVERAGE(ErrorAbs!DV134:DV145)</f>
        <v>1.2401887742827385E-6</v>
      </c>
      <c r="DW13">
        <f>AVERAGE(ErrorAbs!DW134:DW145)</f>
        <v>1.4776030697802396E-6</v>
      </c>
      <c r="DX13">
        <f>AVERAGE(ErrorAbs!DX134:DX145)</f>
        <v>1.2759906054392701E-6</v>
      </c>
      <c r="DY13">
        <f>AVERAGE(ErrorAbs!DY134:DY145)</f>
        <v>1.3452162864937891E-6</v>
      </c>
      <c r="DZ13">
        <f>AVERAGE(ErrorAbs!DZ134:DZ145)</f>
        <v>1.4632090488438318E-6</v>
      </c>
      <c r="EA13">
        <f>AVERAGE(ErrorAbs!EA134:EA145)</f>
        <v>8.9602064565362579E-7</v>
      </c>
      <c r="EB13">
        <f>AVERAGE(ErrorAbs!EB134:EB145)</f>
        <v>1.0214690063561669E-6</v>
      </c>
      <c r="EC13">
        <f>AVERAGE(ErrorAbs!EC134:EC145)</f>
        <v>8.9865214282889522E-7</v>
      </c>
      <c r="ED13">
        <f>AVERAGE(ErrorAbs!ED134:ED145)</f>
        <v>7.9914108046491113E-7</v>
      </c>
      <c r="EE13">
        <f>AVERAGE(ErrorAbs!EE134:EE145)</f>
        <v>7.9266483173510808E-7</v>
      </c>
      <c r="EF13">
        <f>AVERAGE(ErrorAbs!EF134:EF145)</f>
        <v>7.3338355821191103E-7</v>
      </c>
      <c r="EG13">
        <f>AVERAGE(ErrorAbs!EG134:EG145)</f>
        <v>7.3339198216830277E-7</v>
      </c>
      <c r="EH13">
        <f>AVERAGE(ErrorAbs!EH134:EH145)</f>
        <v>7.3435901414401465E-7</v>
      </c>
      <c r="EI13">
        <f>AVERAGE(ErrorAbs!EI134:EI145)</f>
        <v>7.4724790116123519E-7</v>
      </c>
      <c r="EJ13">
        <f>AVERAGE(ErrorAbs!EJ134:EJ145)</f>
        <v>7.7610215453536098E-7</v>
      </c>
      <c r="EK13">
        <f>AVERAGE(ErrorAbs!EK134:EK145)</f>
        <v>8.6344558829708363E-7</v>
      </c>
      <c r="EL13">
        <f>AVERAGE(ErrorAbs!EL134:EL145)</f>
        <v>7.9646154041876637E-7</v>
      </c>
      <c r="EM13">
        <f>AVERAGE(ErrorAbs!EM134:EM145)</f>
        <v>7.910541040246315E-7</v>
      </c>
      <c r="EN13">
        <f>AVERAGE(ErrorAbs!EN134:EN145)</f>
        <v>8.0233600294225403E-7</v>
      </c>
      <c r="EO13">
        <f>AVERAGE(ErrorAbs!EO134:EO145)</f>
        <v>7.9573406205513587E-7</v>
      </c>
    </row>
    <row r="14" spans="1:157" x14ac:dyDescent="0.3">
      <c r="A14">
        <v>20</v>
      </c>
      <c r="B14">
        <f>ED14*10000</f>
        <v>0.12132123153365455</v>
      </c>
      <c r="C14">
        <f t="shared" ref="C14:M14" si="1">EE14*10000</f>
        <v>0.11927360287239058</v>
      </c>
      <c r="D14">
        <f t="shared" si="1"/>
        <v>0.10131955439250938</v>
      </c>
      <c r="E14">
        <f t="shared" si="1"/>
        <v>9.9733486507395441E-2</v>
      </c>
      <c r="F14">
        <f t="shared" si="1"/>
        <v>8.9633434168208126E-2</v>
      </c>
      <c r="G14">
        <f t="shared" si="1"/>
        <v>6.7915836107681204E-2</v>
      </c>
      <c r="H14">
        <f t="shared" si="1"/>
        <v>5.5151121265919534E-2</v>
      </c>
      <c r="I14">
        <f t="shared" si="1"/>
        <v>4.7431789321402899E-2</v>
      </c>
      <c r="J14">
        <f t="shared" si="1"/>
        <v>4.4815190878844259E-2</v>
      </c>
      <c r="K14">
        <f t="shared" si="1"/>
        <v>4.6598769566932818E-2</v>
      </c>
      <c r="L14">
        <f t="shared" si="1"/>
        <v>4.4886196523860028E-2</v>
      </c>
      <c r="M14">
        <f t="shared" si="1"/>
        <v>4.2856100405889178E-2</v>
      </c>
      <c r="ED14">
        <f>AVERAGE(ErrorAbs!ED146:ED157)</f>
        <v>1.2132123153365456E-5</v>
      </c>
      <c r="EE14">
        <f>AVERAGE(ErrorAbs!EE146:EE157)</f>
        <v>1.1927360287239058E-5</v>
      </c>
      <c r="EF14">
        <f>AVERAGE(ErrorAbs!EF146:EF157)</f>
        <v>1.0131955439250938E-5</v>
      </c>
      <c r="EG14">
        <f>AVERAGE(ErrorAbs!EG146:EG157)</f>
        <v>9.9733486507395444E-6</v>
      </c>
      <c r="EH14">
        <f>AVERAGE(ErrorAbs!EH146:EH157)</f>
        <v>8.9633434168208124E-6</v>
      </c>
      <c r="EI14">
        <f>AVERAGE(ErrorAbs!EI146:EI157)</f>
        <v>6.7915836107681208E-6</v>
      </c>
      <c r="EJ14">
        <f>AVERAGE(ErrorAbs!EJ146:EJ157)</f>
        <v>5.5151121265919533E-6</v>
      </c>
      <c r="EK14">
        <f>AVERAGE(ErrorAbs!EK146:EK157)</f>
        <v>4.7431789321402898E-6</v>
      </c>
      <c r="EL14">
        <f>AVERAGE(ErrorAbs!EL146:EL157)</f>
        <v>4.4815190878844257E-6</v>
      </c>
      <c r="EM14">
        <f>AVERAGE(ErrorAbs!EM146:EM157)</f>
        <v>4.659876956693282E-6</v>
      </c>
      <c r="EN14">
        <f>AVERAGE(ErrorAbs!EN146:EN157)</f>
        <v>4.4886196523860025E-6</v>
      </c>
      <c r="EO14">
        <f>AVERAGE(ErrorAbs!EO146:EO157)</f>
        <v>4.2856100405889175E-6</v>
      </c>
      <c r="EP14">
        <f>AVERAGE(ErrorAbs!EP146:EP157)</f>
        <v>3.4547293131106476E-6</v>
      </c>
      <c r="EQ14">
        <f>AVERAGE(ErrorAbs!EQ146:EQ157)</f>
        <v>3.4261666035362735E-6</v>
      </c>
      <c r="ER14">
        <f>AVERAGE(ErrorAbs!ER146:ER157)</f>
        <v>3.4045747727419784E-6</v>
      </c>
      <c r="ES14">
        <f>AVERAGE(ErrorAbs!ES146:ES157)</f>
        <v>3.2969278667964225E-6</v>
      </c>
      <c r="ET14">
        <f>AVERAGE(ErrorAbs!ET146:ET157)</f>
        <v>3.2969677689027744E-6</v>
      </c>
      <c r="EU14">
        <f>AVERAGE(ErrorAbs!EU146:EU157)</f>
        <v>3.2927440383201201E-6</v>
      </c>
      <c r="EV14">
        <f>AVERAGE(ErrorAbs!EV146:EV157)</f>
        <v>3.2142421986803009E-6</v>
      </c>
      <c r="EW14">
        <f>AVERAGE(ErrorAbs!EW146:EW157)</f>
        <v>2.7784364118868884E-6</v>
      </c>
      <c r="EX14">
        <f>AVERAGE(ErrorAbs!EX146:EX157)</f>
        <v>2.9292838349096249E-6</v>
      </c>
      <c r="EY14">
        <f>AVERAGE(ErrorAbs!EY146:EY157)</f>
        <v>2.9401275471674479E-6</v>
      </c>
      <c r="EZ14">
        <f>AVERAGE(ErrorAbs!EZ146:EZ157)</f>
        <v>3.134255114484916E-6</v>
      </c>
      <c r="FA14">
        <f>AVERAGE(ErrorAbs!FA146:FA157)</f>
        <v>3.2175319455891028E-6</v>
      </c>
    </row>
    <row r="15" spans="1:157" x14ac:dyDescent="0.3">
      <c r="A15">
        <v>21</v>
      </c>
    </row>
    <row r="17" spans="1:122" x14ac:dyDescent="0.3">
      <c r="DR17" t="s">
        <v>20</v>
      </c>
    </row>
    <row r="18" spans="1:122" x14ac:dyDescent="0.3">
      <c r="A18" t="s">
        <v>1</v>
      </c>
      <c r="B18" t="s">
        <v>14</v>
      </c>
      <c r="C18" t="s">
        <v>15</v>
      </c>
      <c r="D18" t="s">
        <v>23</v>
      </c>
    </row>
    <row r="19" spans="1:122" x14ac:dyDescent="0.3">
      <c r="A19" t="s">
        <v>2</v>
      </c>
      <c r="B19">
        <f>AVERAGE(B2,N3,Z4,AL5,AX6,BJ7,BV8,CH9,CT10,DF11,DR12,ED13,EP14)*10000</f>
        <v>1.4336664924860002E-2</v>
      </c>
      <c r="C19">
        <f t="shared" ref="C19:M19" si="2">AVERAGE(C2,O3,AA4,AM5,AY6,BK7,BW8,CI9,CU10,DG11,DS12,EE13,EQ14)*10000</f>
        <v>1.4477377071800917E-2</v>
      </c>
      <c r="D19">
        <f t="shared" si="2"/>
        <v>1.4456586657310276E-2</v>
      </c>
      <c r="E19">
        <f t="shared" si="2"/>
        <v>1.4294425330309083E-2</v>
      </c>
      <c r="F19">
        <f t="shared" si="2"/>
        <v>1.4216886218851928E-2</v>
      </c>
      <c r="G19">
        <f t="shared" si="2"/>
        <v>1.4314942154353799E-2</v>
      </c>
      <c r="H19">
        <f t="shared" si="2"/>
        <v>1.3418750501663272E-2</v>
      </c>
      <c r="I19">
        <f t="shared" si="2"/>
        <v>1.4490331747617434E-2</v>
      </c>
      <c r="J19">
        <f t="shared" si="2"/>
        <v>1.4852630296541517E-2</v>
      </c>
      <c r="K19">
        <f t="shared" si="2"/>
        <v>1.4086636398773261E-2</v>
      </c>
      <c r="L19">
        <f t="shared" si="2"/>
        <v>1.5629609143985677E-2</v>
      </c>
      <c r="M19">
        <f t="shared" si="2"/>
        <v>1.5771907377636792E-2</v>
      </c>
      <c r="DF19" s="2"/>
      <c r="DM19" t="s">
        <v>17</v>
      </c>
      <c r="DN19" t="s">
        <v>16</v>
      </c>
      <c r="DO19" t="s">
        <v>18</v>
      </c>
      <c r="DP19" t="s">
        <v>19</v>
      </c>
      <c r="DR19" t="s">
        <v>21</v>
      </c>
    </row>
    <row r="20" spans="1:122" x14ac:dyDescent="0.3">
      <c r="A20" t="s">
        <v>3</v>
      </c>
      <c r="B20">
        <f>AVERAGE(B3,N4,Z5,AL6,AX7,BJ8,BV9,CH10,CT11,DF12,DR13,ED14)*10000</f>
        <v>2.8555300640534988E-2</v>
      </c>
      <c r="C20">
        <f t="shared" ref="C20:M20" si="3">AVERAGE(C3,O4,AA5,AM6,AY7,BK8,BW9,CI10,CU11,DG12,DS13,EE14)*10000</f>
        <v>2.9278660329945336E-2</v>
      </c>
      <c r="D20">
        <f t="shared" si="3"/>
        <v>2.8395564331427352E-2</v>
      </c>
      <c r="E20">
        <f t="shared" si="3"/>
        <v>2.6242042038790603E-2</v>
      </c>
      <c r="F20">
        <f t="shared" si="3"/>
        <v>2.4061871223331893E-2</v>
      </c>
      <c r="G20">
        <f t="shared" si="3"/>
        <v>2.4020029402623547E-2</v>
      </c>
      <c r="H20">
        <f t="shared" si="3"/>
        <v>2.4021003412793823E-2</v>
      </c>
      <c r="I20">
        <f t="shared" si="3"/>
        <v>2.2931775710624911E-2</v>
      </c>
      <c r="J20">
        <f t="shared" si="3"/>
        <v>2.1526240307732081E-2</v>
      </c>
      <c r="K20">
        <f t="shared" si="3"/>
        <v>2.3281290339342384E-2</v>
      </c>
      <c r="L20">
        <f t="shared" si="3"/>
        <v>2.1415627713399648E-2</v>
      </c>
      <c r="M20">
        <f t="shared" si="3"/>
        <v>2.1304876157480956E-2</v>
      </c>
    </row>
    <row r="21" spans="1:122" x14ac:dyDescent="0.3">
      <c r="A21" t="s">
        <v>4</v>
      </c>
      <c r="B21">
        <f>AVERAGE(B2,N3,Z4,AL5,AX6,BJ7,BV8,CH9,CT10,DF11,DR12,ED13)*10000</f>
        <v>1.2652445907672795E-2</v>
      </c>
      <c r="C21">
        <f t="shared" ref="C21:M21" si="4">AVERAGE(C2,O3,AA4,AM5,AY6,BK7,BW8,CI9,CU10,DG11,DS12,EE13)*10000</f>
        <v>1.2828686324837434E-2</v>
      </c>
      <c r="D21">
        <f t="shared" si="4"/>
        <v>1.2824156568134485E-2</v>
      </c>
      <c r="E21">
        <f t="shared" si="4"/>
        <v>1.2738187552171154E-2</v>
      </c>
      <c r="F21">
        <f t="shared" si="4"/>
        <v>1.2654153596337279E-2</v>
      </c>
      <c r="G21">
        <f t="shared" si="4"/>
        <v>1.2763900635283182E-2</v>
      </c>
      <c r="H21">
        <f t="shared" si="4"/>
        <v>1.1858444544568292E-2</v>
      </c>
      <c r="I21">
        <f t="shared" si="4"/>
        <v>1.338249571667981E-2</v>
      </c>
      <c r="J21">
        <f t="shared" si="4"/>
        <v>1.3649279625495288E-2</v>
      </c>
      <c r="K21">
        <f t="shared" si="4"/>
        <v>1.2810416476031494E-2</v>
      </c>
      <c r="L21">
        <f t="shared" si="4"/>
        <v>1.4320197310580386E-2</v>
      </c>
      <c r="M21">
        <f t="shared" si="4"/>
        <v>1.4404956371115605E-2</v>
      </c>
    </row>
    <row r="22" spans="1:122" x14ac:dyDescent="0.3">
      <c r="A22" t="s">
        <v>5</v>
      </c>
      <c r="B22">
        <f>AVERAGE(B3,N4,Z5,AL6,AX7,BJ8,BV9,CH10,CT11,DF12,DR13)*10000</f>
        <v>2.0122034195705935E-2</v>
      </c>
      <c r="C22">
        <f t="shared" ref="C22:M22" si="5">AVERAGE(C3,O4,AA5,AM6,AY7,BK8,BW9,CI10,CU11,DG12,DS13)*10000</f>
        <v>2.1097301916995766E-2</v>
      </c>
      <c r="D22">
        <f t="shared" si="5"/>
        <v>2.1766110689510797E-2</v>
      </c>
      <c r="E22">
        <f t="shared" si="5"/>
        <v>1.9561001632553799E-2</v>
      </c>
      <c r="F22">
        <f t="shared" si="5"/>
        <v>1.8100820046524961E-2</v>
      </c>
      <c r="G22">
        <f t="shared" si="5"/>
        <v>2.0029501520345574E-2</v>
      </c>
      <c r="H22">
        <f t="shared" si="5"/>
        <v>2.1190992698873302E-2</v>
      </c>
      <c r="I22">
        <f t="shared" si="5"/>
        <v>2.0704501746008731E-2</v>
      </c>
      <c r="J22">
        <f t="shared" si="5"/>
        <v>1.940906298308552E-2</v>
      </c>
      <c r="K22">
        <f t="shared" si="5"/>
        <v>2.1161519500470523E-2</v>
      </c>
      <c r="L22">
        <f t="shared" si="5"/>
        <v>1.9281939639721433E-2</v>
      </c>
      <c r="M22">
        <f t="shared" si="5"/>
        <v>1.9345673953080209E-2</v>
      </c>
      <c r="DF22" s="2"/>
    </row>
    <row r="23" spans="1:122" x14ac:dyDescent="0.3">
      <c r="A23" t="s">
        <v>6</v>
      </c>
    </row>
    <row r="24" spans="1:122" x14ac:dyDescent="0.3">
      <c r="A24" t="s">
        <v>7</v>
      </c>
    </row>
    <row r="25" spans="1:122" x14ac:dyDescent="0.3">
      <c r="A25" t="s">
        <v>8</v>
      </c>
    </row>
    <row r="26" spans="1:122" x14ac:dyDescent="0.3">
      <c r="A26" t="s">
        <v>9</v>
      </c>
    </row>
    <row r="27" spans="1:122" x14ac:dyDescent="0.3">
      <c r="A27" t="s">
        <v>10</v>
      </c>
    </row>
    <row r="28" spans="1:122" x14ac:dyDescent="0.3">
      <c r="A28" t="s">
        <v>11</v>
      </c>
    </row>
    <row r="29" spans="1:122" x14ac:dyDescent="0.3">
      <c r="A29" t="s">
        <v>12</v>
      </c>
    </row>
    <row r="30" spans="1:122" x14ac:dyDescent="0.3">
      <c r="A30" t="s">
        <v>13</v>
      </c>
    </row>
    <row r="31" spans="1:122" x14ac:dyDescent="0.3">
      <c r="B31" t="s">
        <v>24</v>
      </c>
      <c r="C31" t="s">
        <v>25</v>
      </c>
      <c r="D31" t="s">
        <v>26</v>
      </c>
    </row>
    <row r="32" spans="1:122" x14ac:dyDescent="0.3">
      <c r="A32" t="s">
        <v>2</v>
      </c>
      <c r="B32">
        <v>1.4250498482212182E-2</v>
      </c>
      <c r="C32">
        <v>3.1360536620924813E-2</v>
      </c>
      <c r="D32">
        <v>1.2652445907672795E-2</v>
      </c>
      <c r="E32">
        <v>2.0122034195705935E-2</v>
      </c>
      <c r="F32">
        <v>1.4336664924860002E-2</v>
      </c>
      <c r="G32">
        <v>2.8555300640534988E-2</v>
      </c>
    </row>
    <row r="33" spans="1:7" x14ac:dyDescent="0.3">
      <c r="A33" t="s">
        <v>3</v>
      </c>
      <c r="B33">
        <v>1.4406257738699779E-2</v>
      </c>
      <c r="C33">
        <v>3.2232217639239585E-2</v>
      </c>
      <c r="D33">
        <v>1.2828686324837434E-2</v>
      </c>
      <c r="E33">
        <v>2.1097301916995766E-2</v>
      </c>
      <c r="F33">
        <v>1.4477377071800917E-2</v>
      </c>
      <c r="G33">
        <v>2.9278660329945336E-2</v>
      </c>
    </row>
    <row r="34" spans="1:7" x14ac:dyDescent="0.3">
      <c r="A34" t="s">
        <v>4</v>
      </c>
      <c r="B34">
        <v>1.425484670556961E-2</v>
      </c>
      <c r="C34">
        <v>2.9156141768375079E-2</v>
      </c>
      <c r="D34">
        <v>1.2824156568134485E-2</v>
      </c>
      <c r="E34">
        <v>2.1766110689510797E-2</v>
      </c>
      <c r="F34">
        <v>1.4456586657310276E-2</v>
      </c>
      <c r="G34">
        <v>2.8395564331427352E-2</v>
      </c>
    </row>
    <row r="35" spans="1:7" x14ac:dyDescent="0.3">
      <c r="A35" t="s">
        <v>5</v>
      </c>
      <c r="B35">
        <v>1.4864385019799907E-2</v>
      </c>
      <c r="C35">
        <v>2.8603637695931858E-2</v>
      </c>
      <c r="D35">
        <v>1.2738187552171154E-2</v>
      </c>
      <c r="E35">
        <v>1.9561001632553799E-2</v>
      </c>
      <c r="F35">
        <v>1.4294425330309083E-2</v>
      </c>
      <c r="G35">
        <v>2.6242042038790603E-2</v>
      </c>
    </row>
    <row r="36" spans="1:7" x14ac:dyDescent="0.3">
      <c r="A36" t="s">
        <v>6</v>
      </c>
      <c r="B36">
        <v>1.4906188073704404E-2</v>
      </c>
      <c r="C36">
        <v>2.8590058039319396E-2</v>
      </c>
      <c r="D36">
        <v>1.2654153596337279E-2</v>
      </c>
      <c r="E36">
        <v>1.8100820046524961E-2</v>
      </c>
      <c r="F36">
        <v>1.4216886218851928E-2</v>
      </c>
      <c r="G36">
        <v>2.4061871223331893E-2</v>
      </c>
    </row>
    <row r="37" spans="1:7" x14ac:dyDescent="0.3">
      <c r="A37" t="s">
        <v>7</v>
      </c>
      <c r="B37">
        <v>1.5656395286831003E-2</v>
      </c>
      <c r="C37">
        <v>2.8021323519670759E-2</v>
      </c>
      <c r="D37">
        <v>1.2763900635283182E-2</v>
      </c>
      <c r="E37">
        <v>2.0029501520345574E-2</v>
      </c>
      <c r="F37">
        <v>1.4314942154353799E-2</v>
      </c>
      <c r="G37">
        <v>2.4020029402623547E-2</v>
      </c>
    </row>
    <row r="38" spans="1:7" x14ac:dyDescent="0.3">
      <c r="A38" t="s">
        <v>8</v>
      </c>
      <c r="B38">
        <v>1.5343507771476682E-2</v>
      </c>
      <c r="C38">
        <v>2.7011421713387662E-2</v>
      </c>
      <c r="D38">
        <v>1.1858444544568292E-2</v>
      </c>
      <c r="E38">
        <v>2.1190992698873302E-2</v>
      </c>
      <c r="F38">
        <v>1.3418750501663272E-2</v>
      </c>
      <c r="G38">
        <v>2.4021003412793823E-2</v>
      </c>
    </row>
    <row r="39" spans="1:7" x14ac:dyDescent="0.3">
      <c r="A39" t="s">
        <v>9</v>
      </c>
      <c r="B39">
        <v>1.4167314135167974E-2</v>
      </c>
      <c r="C39">
        <v>2.3267032043886863E-2</v>
      </c>
      <c r="D39">
        <v>1.338249571667981E-2</v>
      </c>
      <c r="E39">
        <v>2.0704501746008731E-2</v>
      </c>
      <c r="F39">
        <v>1.4490331747617434E-2</v>
      </c>
      <c r="G39">
        <v>2.2931775710624911E-2</v>
      </c>
    </row>
    <row r="40" spans="1:7" x14ac:dyDescent="0.3">
      <c r="A40" t="s">
        <v>10</v>
      </c>
      <c r="B40">
        <v>1.3965700648730685E-2</v>
      </c>
      <c r="C40">
        <v>2.1641320415087911E-2</v>
      </c>
      <c r="D40">
        <v>1.3649279625495288E-2</v>
      </c>
      <c r="E40">
        <v>1.940906298308552E-2</v>
      </c>
      <c r="F40">
        <v>1.4852630296541517E-2</v>
      </c>
      <c r="G40">
        <v>2.1526240307732081E-2</v>
      </c>
    </row>
    <row r="41" spans="1:7" x14ac:dyDescent="0.3">
      <c r="A41" t="s">
        <v>11</v>
      </c>
      <c r="B41">
        <v>1.4293262948682328E-2</v>
      </c>
      <c r="C41">
        <v>2.1916880973762182E-2</v>
      </c>
      <c r="D41">
        <v>1.2810416476031494E-2</v>
      </c>
      <c r="E41">
        <v>2.1161519500470523E-2</v>
      </c>
      <c r="F41">
        <v>1.4086636398773261E-2</v>
      </c>
      <c r="G41">
        <v>2.3281290339342384E-2</v>
      </c>
    </row>
    <row r="42" spans="1:7" x14ac:dyDescent="0.3">
      <c r="A42" t="s">
        <v>12</v>
      </c>
      <c r="B42">
        <v>1.4440512969448049E-2</v>
      </c>
      <c r="C42">
        <v>2.1333428157122795E-2</v>
      </c>
      <c r="D42">
        <v>1.4320197310580386E-2</v>
      </c>
      <c r="E42">
        <v>1.9281939639721433E-2</v>
      </c>
      <c r="F42">
        <v>1.5629609143985677E-2</v>
      </c>
      <c r="G42">
        <v>2.1415627713399648E-2</v>
      </c>
    </row>
    <row r="43" spans="1:7" x14ac:dyDescent="0.3">
      <c r="A43" t="s">
        <v>13</v>
      </c>
      <c r="B43">
        <v>1.3900181779710773E-2</v>
      </c>
      <c r="C43">
        <v>1.9504078119680624E-2</v>
      </c>
      <c r="D43">
        <v>1.4404956371115605E-2</v>
      </c>
      <c r="E43">
        <v>1.9345673953080209E-2</v>
      </c>
      <c r="F43">
        <v>1.5771907377636792E-2</v>
      </c>
      <c r="G43">
        <v>2.1304876157480956E-2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ErrorAbs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2022-11-06T17:57:58Z</dcterms:modified>
</cp:coreProperties>
</file>