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con\Documents\C2AR\SOC Optimization\SIEM Optimization\Front End\"/>
    </mc:Choice>
  </mc:AlternateContent>
  <xr:revisionPtr revIDLastSave="0" documentId="13_ncr:1_{9464EAE4-F9E4-4ED4-9488-DCDE9A010121}" xr6:coauthVersionLast="47" xr6:coauthVersionMax="47" xr10:uidLastSave="{00000000-0000-0000-0000-000000000000}"/>
  <bookViews>
    <workbookView xWindow="30900" yWindow="-3855" windowWidth="26760" windowHeight="16605" xr2:uid="{00000000-000D-0000-FFFF-FFFF00000000}"/>
  </bookViews>
  <sheets>
    <sheet name="Alert_Summar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Z5" i="1"/>
  <c r="Y2" i="1"/>
  <c r="Z2" i="1"/>
  <c r="R8" i="1"/>
  <c r="R9" i="1"/>
  <c r="R16" i="1"/>
  <c r="R17" i="1"/>
  <c r="R24" i="1"/>
  <c r="Z3" i="1"/>
  <c r="Q3" i="1" s="1"/>
  <c r="Z4" i="1"/>
  <c r="Q4" i="1" s="1"/>
  <c r="Q5" i="1"/>
  <c r="Z6" i="1"/>
  <c r="Q6" i="1" s="1"/>
  <c r="Z7" i="1"/>
  <c r="Q7" i="1" s="1"/>
  <c r="Z8" i="1"/>
  <c r="Q8" i="1" s="1"/>
  <c r="Z9" i="1"/>
  <c r="Q9" i="1" s="1"/>
  <c r="Z10" i="1"/>
  <c r="R10" i="1" s="1"/>
  <c r="Z11" i="1"/>
  <c r="R11" i="1" s="1"/>
  <c r="Z12" i="1"/>
  <c r="Q12" i="1" s="1"/>
  <c r="Z13" i="1"/>
  <c r="Q13" i="1" s="1"/>
  <c r="Z14" i="1"/>
  <c r="Q14" i="1" s="1"/>
  <c r="Z15" i="1"/>
  <c r="Q15" i="1" s="1"/>
  <c r="Z16" i="1"/>
  <c r="Q16" i="1" s="1"/>
  <c r="Z17" i="1"/>
  <c r="Q17" i="1" s="1"/>
  <c r="Z18" i="1"/>
  <c r="R18" i="1" s="1"/>
  <c r="Z19" i="1"/>
  <c r="R19" i="1" s="1"/>
  <c r="Z20" i="1"/>
  <c r="Q20" i="1" s="1"/>
  <c r="Z21" i="1"/>
  <c r="Q21" i="1" s="1"/>
  <c r="Z22" i="1"/>
  <c r="Q22" i="1" s="1"/>
  <c r="Z23" i="1"/>
  <c r="Q23" i="1" s="1"/>
  <c r="Z24" i="1"/>
  <c r="Q24" i="1" s="1"/>
  <c r="Z25" i="1"/>
  <c r="Q25" i="1" s="1"/>
  <c r="Z26" i="1"/>
  <c r="R26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Q18" i="1" l="1"/>
  <c r="Q19" i="1"/>
  <c r="R25" i="1"/>
  <c r="R23" i="1"/>
  <c r="R15" i="1"/>
  <c r="R7" i="1"/>
  <c r="Q11" i="1"/>
  <c r="R22" i="1"/>
  <c r="R14" i="1"/>
  <c r="R6" i="1"/>
  <c r="Q10" i="1"/>
  <c r="R21" i="1"/>
  <c r="R13" i="1"/>
  <c r="R5" i="1"/>
  <c r="R20" i="1"/>
  <c r="R12" i="1"/>
  <c r="R4" i="1"/>
  <c r="Q26" i="1"/>
  <c r="R3" i="1"/>
</calcChain>
</file>

<file path=xl/sharedStrings.xml><?xml version="1.0" encoding="utf-8"?>
<sst xmlns="http://schemas.openxmlformats.org/spreadsheetml/2006/main" count="145" uniqueCount="92">
  <si>
    <t>Column1.RuleName</t>
  </si>
  <si>
    <t>Column1.RuleId</t>
  </si>
  <si>
    <t>Column1.lastModifiedUtc</t>
  </si>
  <si>
    <t>Column1.FalsePositives</t>
  </si>
  <si>
    <t>Column1.Undetermined</t>
  </si>
  <si>
    <t>Column1.BenignPositives</t>
  </si>
  <si>
    <t>Column1.TruePositives</t>
  </si>
  <si>
    <t>Column1.ActiveIncedents</t>
  </si>
  <si>
    <t>Column1.NewIncedents</t>
  </si>
  <si>
    <t>Severity.Informational</t>
  </si>
  <si>
    <t>Severity: Low</t>
  </si>
  <si>
    <t>Severity: Medium</t>
  </si>
  <si>
    <t>Severity: High</t>
  </si>
  <si>
    <t>Frequency</t>
  </si>
  <si>
    <t>annualizedFrequency</t>
  </si>
  <si>
    <t>Fidelity</t>
  </si>
  <si>
    <t>RecoveryValue</t>
  </si>
  <si>
    <t>AnnualizedRecoveryValue</t>
  </si>
  <si>
    <t>Column1.param_startTime</t>
  </si>
  <si>
    <t>Column1.param_endTime</t>
  </si>
  <si>
    <t>Column1.param_infoSevCost</t>
  </si>
  <si>
    <t>Column1.param_lowSevCost</t>
  </si>
  <si>
    <t>Column1.param_medSevCost</t>
  </si>
  <si>
    <t>Column1.param_highSevCost</t>
  </si>
  <si>
    <t>Average Severity</t>
  </si>
  <si>
    <t>Sentinel One - Blacklist hash deleted</t>
  </si>
  <si>
    <t>9365ed11-264c-4d32-8798-0db7c77897c8</t>
  </si>
  <si>
    <t>2022-02-21T14:51:10.6790608Z</t>
  </si>
  <si>
    <t>Palo Alto - potential beaconing detected</t>
  </si>
  <si>
    <t>abe8a991-7872-4ba6-a7da-187795bcb832</t>
  </si>
  <si>
    <t>2022-05-30T12:58:01.5642084Z</t>
  </si>
  <si>
    <t>Create incidents based on Microsoft Defender for Cloud</t>
  </si>
  <si>
    <t>a54214c8-b2b5-498b-a4d5-fa5c3121208e</t>
  </si>
  <si>
    <t>2022-05-11T11:52:36.9171129Z</t>
  </si>
  <si>
    <t>Sentinel One - New admin created</t>
  </si>
  <si>
    <t>dd275e51-e0ce-48e9-ac57-8b681165b13b</t>
  </si>
  <si>
    <t>2022-04-26T10:13:49.2244113Z</t>
  </si>
  <si>
    <t>Sentinel One - Exclusion added</t>
  </si>
  <si>
    <t>96dfe633-f764-4925-b428-176267dc3376</t>
  </si>
  <si>
    <t>Sentinel One - Rule disabled</t>
  </si>
  <si>
    <t>f8874a10-2ad8-4b0e-9156-60a67baa38f1</t>
  </si>
  <si>
    <t>2022-05-09T10:24:28.1264015Z</t>
  </si>
  <si>
    <t>Sentinel One - User viewed agent's passphrase</t>
  </si>
  <si>
    <t>8f99a657-bf12-4d53-8d4e-c5e2692cdd17</t>
  </si>
  <si>
    <t>IP with multiple failed Azure AD logins successfully logs in to Palo Alto VPN</t>
  </si>
  <si>
    <t>089157a1-6ebe-4280-9c4a-8e1e5bd8f851</t>
  </si>
  <si>
    <t>Advanced Multistage Attack Detection</t>
  </si>
  <si>
    <t>BuiltInFusion</t>
  </si>
  <si>
    <t>2022-05-04T15:15:51.8928338Z</t>
  </si>
  <si>
    <t>Sentinel One - Admin login from new location</t>
  </si>
  <si>
    <t>cdadf93c-a773-4926-a8f8-8f244f252b91</t>
  </si>
  <si>
    <t>2022-07-15T12:01:26.7873834Z</t>
  </si>
  <si>
    <t>Microsoft Cloud App Security</t>
  </si>
  <si>
    <t>2022-02-03T16:49:16.4212192Z</t>
  </si>
  <si>
    <t>Palo Alto Threat signatures from Unusual IP addresses</t>
  </si>
  <si>
    <t>01454a77-caf6-43fc-8e3a-a3c8407ff6e9</t>
  </si>
  <si>
    <t>2022-02-02T16:26:30.1695525Z</t>
  </si>
  <si>
    <t>Azure Advanced Threat Protection</t>
  </si>
  <si>
    <t>2022-02-02T16:03:21.6327872Z</t>
  </si>
  <si>
    <t>Azure Defender</t>
  </si>
  <si>
    <t>2022-02-03T16:45:51.2184281Z</t>
  </si>
  <si>
    <t>Sentinel One - Multiple alerts on host</t>
  </si>
  <si>
    <t>946c3490-d94f-4303-a631-df9fc0734000</t>
  </si>
  <si>
    <t>2022-07-14T10:39:55.1084393Z</t>
  </si>
  <si>
    <t>Sentinel One - Same custom rule triggered on different hosts</t>
  </si>
  <si>
    <t>72c1f915-5de2-47ed-b486-c61c98c48bd3</t>
  </si>
  <si>
    <t>2021-11-29T16:03:43.9437997Z</t>
  </si>
  <si>
    <t>Sentinel One - Rule deleted</t>
  </si>
  <si>
    <t>b81dc368-a78f-4066-ae78-975b53900982</t>
  </si>
  <si>
    <t>2022-07-06T15:00:01.8668097Z</t>
  </si>
  <si>
    <t>Create incidents based on Microsoft Cloud App Security alerts</t>
  </si>
  <si>
    <t>c581f7e1-e488-46c6-9d62-8d9640f83e30</t>
  </si>
  <si>
    <t>Sentinel One - Alert from custom rule</t>
  </si>
  <si>
    <t>b5796fb8-ca70-4311-bcbf-13ac14a604ed</t>
  </si>
  <si>
    <t>2022-02-02T16:02:02.4763005Z</t>
  </si>
  <si>
    <t>Create incidents based on Microsoft Defender for Identity alerts</t>
  </si>
  <si>
    <t>595fd211-0b06-42bc-81e3-03c3c96b6144</t>
  </si>
  <si>
    <t>2022-02-02T16:05:31.7958235Z</t>
  </si>
  <si>
    <t>Azure Security Center</t>
  </si>
  <si>
    <t>Sentinel One - Agent uninstalled from host</t>
  </si>
  <si>
    <t>e7589854-1e20-4b00-a8c5-c1d366c29e4c</t>
  </si>
  <si>
    <t>2022-02-02T16:37:13.726975Z</t>
  </si>
  <si>
    <t>Create incidents based on Azure Active Directory Identity Protection alerts</t>
  </si>
  <si>
    <t>8914c243-5a27-4fc8-be23-52993d5f4de4</t>
  </si>
  <si>
    <t>Azure Active Directory Identity Protection</t>
  </si>
  <si>
    <t>2022-06-30T13:40:38.2795732Z</t>
  </si>
  <si>
    <t>Changes to PIM Settings</t>
  </si>
  <si>
    <t>ae356dda-5ac5-4cb8-8e73-5206043a439a</t>
  </si>
  <si>
    <t>2021-11-29T16:09:02.9918505Z</t>
  </si>
  <si>
    <t>2022-01-28T00:00:00Z</t>
  </si>
  <si>
    <t>2022-07-26T23:59:59.9999999Z</t>
  </si>
  <si>
    <t>Average Impact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</si>
</sst>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34" borderId="0" xfId="0" applyFont="1" applyFill="1"/>
    <xf numFmtId="0" fontId="0" fillId="0" borderId="0" xfId="0" applyFont="1" applyFill="1"/>
    <xf numFmtId="0" fontId="0" fillId="0" borderId="0" xfId="0" applyFill="1"/>
    <xf numFmtId="0" fontId="14" fillId="0" borderId="0" xfId="0" applyFont="1"/>
    <xf numFmtId="0" fontId="14" fillId="33" borderId="0" xfId="0" applyFont="1" applyFill="1"/>
    <xf numFmtId="1" fontId="14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workbookViewId="0">
      <selection activeCell="O34" sqref="O34"/>
    </sheetView>
  </sheetViews>
  <sheetFormatPr defaultRowHeight="14.5" x14ac:dyDescent="0.35"/>
  <cols>
    <col min="1" max="1" width="8.7265625" customWidth="1"/>
    <col min="18" max="18" width="9.81640625" bestFit="1" customWidth="1"/>
  </cols>
  <sheetData>
    <row r="1" spans="1:2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6" t="s">
        <v>16</v>
      </c>
      <c r="R1" s="7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7" t="s">
        <v>91</v>
      </c>
    </row>
    <row r="2" spans="1:26" x14ac:dyDescent="0.35">
      <c r="A2" s="1" t="s">
        <v>25</v>
      </c>
      <c r="B2" s="2" t="s">
        <v>26</v>
      </c>
      <c r="C2" s="2" t="s">
        <v>27</v>
      </c>
      <c r="D2" s="2">
        <v>43</v>
      </c>
      <c r="E2" s="2"/>
      <c r="F2" s="2"/>
      <c r="G2" s="2">
        <v>537</v>
      </c>
      <c r="H2" s="2">
        <v>2109</v>
      </c>
      <c r="I2" s="4">
        <v>2807</v>
      </c>
      <c r="J2" s="2"/>
      <c r="K2" s="2"/>
      <c r="L2" s="2"/>
      <c r="M2" s="2">
        <v>580</v>
      </c>
      <c r="N2" s="1">
        <v>580</v>
      </c>
      <c r="O2" s="2">
        <v>1362.4563000000001</v>
      </c>
      <c r="P2" s="1">
        <v>0.92600000000000005</v>
      </c>
      <c r="Q2" s="6">
        <f t="shared" ref="Q2:Q26" si="0">G2*Z2</f>
        <v>537000</v>
      </c>
      <c r="R2" s="8">
        <f t="shared" ref="R2:R26" si="1">O2*Z2</f>
        <v>1362456.3</v>
      </c>
      <c r="S2" s="2" t="s">
        <v>89</v>
      </c>
      <c r="T2" s="2" t="s">
        <v>90</v>
      </c>
      <c r="U2" s="3">
        <v>1</v>
      </c>
      <c r="V2" s="3">
        <v>10</v>
      </c>
      <c r="W2" s="3">
        <v>100</v>
      </c>
      <c r="X2" s="3">
        <v>1000</v>
      </c>
      <c r="Y2" s="1">
        <f t="shared" ref="Y2:Y26" si="2">((1*J2)+(2*K2)+(3*L2)+(4*M2))/SUM(J2:M2)</f>
        <v>4</v>
      </c>
      <c r="Z2" s="7">
        <f t="shared" ref="Z2:Z26" si="3">((U2*J2)+(V2*K2)+(W2*L2)+(X2*M2))/SUM(J2:M2)</f>
        <v>1000</v>
      </c>
    </row>
    <row r="3" spans="1:26" x14ac:dyDescent="0.35">
      <c r="A3" s="1" t="s">
        <v>28</v>
      </c>
      <c r="B3" s="2" t="s">
        <v>29</v>
      </c>
      <c r="C3" s="2" t="s">
        <v>30</v>
      </c>
      <c r="D3" s="2">
        <v>34</v>
      </c>
      <c r="E3" s="2"/>
      <c r="F3" s="2"/>
      <c r="G3" s="2">
        <v>657</v>
      </c>
      <c r="H3" s="2">
        <v>1949</v>
      </c>
      <c r="I3" s="4">
        <v>3250</v>
      </c>
      <c r="J3" s="2"/>
      <c r="K3" s="2"/>
      <c r="L3" s="2">
        <v>691</v>
      </c>
      <c r="M3" s="2"/>
      <c r="N3" s="1">
        <v>691</v>
      </c>
      <c r="O3" s="2">
        <v>4389.4238999999998</v>
      </c>
      <c r="P3" s="1">
        <v>0.95099999999999996</v>
      </c>
      <c r="Q3" s="6">
        <f t="shared" si="0"/>
        <v>65700</v>
      </c>
      <c r="R3" s="8">
        <f t="shared" si="1"/>
        <v>438942.38999999996</v>
      </c>
      <c r="S3" s="2" t="s">
        <v>89</v>
      </c>
      <c r="T3" s="2" t="s">
        <v>90</v>
      </c>
      <c r="U3" s="3">
        <v>1</v>
      </c>
      <c r="V3" s="3">
        <v>10</v>
      </c>
      <c r="W3" s="3">
        <v>100</v>
      </c>
      <c r="X3" s="3">
        <v>1000</v>
      </c>
      <c r="Y3" s="1">
        <f t="shared" si="2"/>
        <v>3</v>
      </c>
      <c r="Z3" s="7">
        <f t="shared" si="3"/>
        <v>100</v>
      </c>
    </row>
    <row r="4" spans="1:26" x14ac:dyDescent="0.35">
      <c r="A4" s="1" t="s">
        <v>31</v>
      </c>
      <c r="B4" s="2" t="s">
        <v>32</v>
      </c>
      <c r="C4" s="2" t="s">
        <v>33</v>
      </c>
      <c r="D4" s="2">
        <v>40</v>
      </c>
      <c r="E4" s="2"/>
      <c r="F4" s="2"/>
      <c r="G4" s="2">
        <v>547</v>
      </c>
      <c r="H4" s="2">
        <v>1685</v>
      </c>
      <c r="I4" s="4">
        <v>1824</v>
      </c>
      <c r="J4" s="2"/>
      <c r="K4" s="2"/>
      <c r="L4" s="2">
        <v>587</v>
      </c>
      <c r="M4" s="2"/>
      <c r="N4" s="1">
        <v>587</v>
      </c>
      <c r="O4" s="2">
        <v>2800.5311999999999</v>
      </c>
      <c r="P4" s="1">
        <v>0.93200000000000005</v>
      </c>
      <c r="Q4" s="6">
        <f t="shared" si="0"/>
        <v>54700</v>
      </c>
      <c r="R4" s="8">
        <f t="shared" si="1"/>
        <v>280053.12</v>
      </c>
      <c r="S4" s="2" t="s">
        <v>89</v>
      </c>
      <c r="T4" s="2" t="s">
        <v>90</v>
      </c>
      <c r="U4" s="3">
        <v>1</v>
      </c>
      <c r="V4" s="3">
        <v>10</v>
      </c>
      <c r="W4" s="3">
        <v>100</v>
      </c>
      <c r="X4" s="3">
        <v>1000</v>
      </c>
      <c r="Y4" s="1">
        <f t="shared" si="2"/>
        <v>3</v>
      </c>
      <c r="Z4" s="7">
        <f t="shared" si="3"/>
        <v>100</v>
      </c>
    </row>
    <row r="5" spans="1:26" x14ac:dyDescent="0.35">
      <c r="A5" s="1" t="s">
        <v>34</v>
      </c>
      <c r="B5" s="2" t="s">
        <v>35</v>
      </c>
      <c r="C5" s="2" t="s">
        <v>36</v>
      </c>
      <c r="D5" s="2">
        <v>16</v>
      </c>
      <c r="E5" s="2"/>
      <c r="F5" s="2"/>
      <c r="G5" s="2">
        <v>403</v>
      </c>
      <c r="H5" s="2">
        <v>1233</v>
      </c>
      <c r="I5" s="4">
        <v>1293</v>
      </c>
      <c r="J5" s="2"/>
      <c r="K5" s="2"/>
      <c r="L5" s="2">
        <v>419</v>
      </c>
      <c r="M5" s="2"/>
      <c r="N5" s="1">
        <v>419</v>
      </c>
      <c r="O5" s="2">
        <v>1670.0749000000001</v>
      </c>
      <c r="P5" s="1">
        <v>0.96199999999999997</v>
      </c>
      <c r="Q5" s="6">
        <f t="shared" si="0"/>
        <v>40300</v>
      </c>
      <c r="R5" s="8">
        <f t="shared" si="1"/>
        <v>167007.49000000002</v>
      </c>
      <c r="S5" s="2" t="s">
        <v>89</v>
      </c>
      <c r="T5" s="2" t="s">
        <v>90</v>
      </c>
      <c r="U5" s="3">
        <v>1</v>
      </c>
      <c r="V5" s="3">
        <v>10</v>
      </c>
      <c r="W5" s="3">
        <v>100</v>
      </c>
      <c r="X5" s="3">
        <v>1000</v>
      </c>
      <c r="Y5" s="1">
        <f t="shared" si="2"/>
        <v>3</v>
      </c>
      <c r="Z5" s="7">
        <f t="shared" si="3"/>
        <v>100</v>
      </c>
    </row>
    <row r="6" spans="1:26" x14ac:dyDescent="0.35">
      <c r="A6" s="1" t="s">
        <v>37</v>
      </c>
      <c r="B6" s="2" t="s">
        <v>38</v>
      </c>
      <c r="C6" s="2"/>
      <c r="D6" s="2">
        <v>7</v>
      </c>
      <c r="E6" s="2"/>
      <c r="F6" s="2"/>
      <c r="G6" s="2">
        <v>52</v>
      </c>
      <c r="H6" s="2">
        <v>160</v>
      </c>
      <c r="I6" s="4">
        <v>266</v>
      </c>
      <c r="J6" s="2"/>
      <c r="K6" s="2"/>
      <c r="L6" s="2"/>
      <c r="M6" s="2">
        <v>59</v>
      </c>
      <c r="N6" s="1">
        <v>59</v>
      </c>
      <c r="O6" s="2">
        <v>119.63890000000001</v>
      </c>
      <c r="P6" s="1">
        <v>0.88100000000000001</v>
      </c>
      <c r="Q6" s="6">
        <f t="shared" si="0"/>
        <v>52000</v>
      </c>
      <c r="R6" s="8">
        <f t="shared" si="1"/>
        <v>119638.90000000001</v>
      </c>
      <c r="S6" s="2" t="s">
        <v>89</v>
      </c>
      <c r="T6" s="2" t="s">
        <v>90</v>
      </c>
      <c r="U6" s="3">
        <v>1</v>
      </c>
      <c r="V6" s="3">
        <v>10</v>
      </c>
      <c r="W6" s="3">
        <v>100</v>
      </c>
      <c r="X6" s="3">
        <v>1000</v>
      </c>
      <c r="Y6" s="1">
        <f t="shared" si="2"/>
        <v>4</v>
      </c>
      <c r="Z6" s="7">
        <f t="shared" si="3"/>
        <v>1000</v>
      </c>
    </row>
    <row r="7" spans="1:26" x14ac:dyDescent="0.35">
      <c r="A7" s="1" t="s">
        <v>39</v>
      </c>
      <c r="B7" s="2" t="s">
        <v>40</v>
      </c>
      <c r="C7" s="2" t="s">
        <v>41</v>
      </c>
      <c r="D7" s="2">
        <v>9</v>
      </c>
      <c r="E7" s="2"/>
      <c r="F7" s="2"/>
      <c r="G7" s="2">
        <v>195</v>
      </c>
      <c r="H7" s="2">
        <v>463</v>
      </c>
      <c r="I7" s="4">
        <v>788</v>
      </c>
      <c r="J7" s="2"/>
      <c r="K7" s="2"/>
      <c r="L7" s="2">
        <v>204</v>
      </c>
      <c r="M7" s="2"/>
      <c r="N7" s="1">
        <v>204</v>
      </c>
      <c r="O7" s="2">
        <v>947.73410000000001</v>
      </c>
      <c r="P7" s="1">
        <v>0.95599999999999996</v>
      </c>
      <c r="Q7" s="6">
        <f t="shared" si="0"/>
        <v>19500</v>
      </c>
      <c r="R7" s="8">
        <f t="shared" si="1"/>
        <v>94773.41</v>
      </c>
      <c r="S7" s="2" t="s">
        <v>89</v>
      </c>
      <c r="T7" s="2" t="s">
        <v>90</v>
      </c>
      <c r="U7" s="3">
        <v>1</v>
      </c>
      <c r="V7" s="3">
        <v>10</v>
      </c>
      <c r="W7" s="3">
        <v>100</v>
      </c>
      <c r="X7" s="3">
        <v>1000</v>
      </c>
      <c r="Y7" s="1">
        <f t="shared" si="2"/>
        <v>3</v>
      </c>
      <c r="Z7" s="7">
        <f t="shared" si="3"/>
        <v>100</v>
      </c>
    </row>
    <row r="8" spans="1:26" x14ac:dyDescent="0.35">
      <c r="A8" s="1" t="s">
        <v>42</v>
      </c>
      <c r="B8" s="2" t="s">
        <v>43</v>
      </c>
      <c r="C8" s="2"/>
      <c r="D8" s="2">
        <v>2</v>
      </c>
      <c r="E8" s="2"/>
      <c r="F8" s="2"/>
      <c r="G8" s="2">
        <v>44</v>
      </c>
      <c r="H8" s="2">
        <v>114</v>
      </c>
      <c r="I8" s="4">
        <v>176</v>
      </c>
      <c r="J8" s="2"/>
      <c r="K8" s="2"/>
      <c r="L8" s="2"/>
      <c r="M8" s="2">
        <v>46</v>
      </c>
      <c r="N8" s="1">
        <v>46</v>
      </c>
      <c r="O8" s="2">
        <v>93.277799999999999</v>
      </c>
      <c r="P8" s="1">
        <v>0.95699999999999996</v>
      </c>
      <c r="Q8" s="6">
        <f t="shared" si="0"/>
        <v>44000</v>
      </c>
      <c r="R8" s="8">
        <f t="shared" si="1"/>
        <v>93277.8</v>
      </c>
      <c r="S8" s="2" t="s">
        <v>89</v>
      </c>
      <c r="T8" s="2" t="s">
        <v>90</v>
      </c>
      <c r="U8" s="3">
        <v>1</v>
      </c>
      <c r="V8" s="3">
        <v>10</v>
      </c>
      <c r="W8" s="3">
        <v>100</v>
      </c>
      <c r="X8" s="3">
        <v>1000</v>
      </c>
      <c r="Y8" s="1">
        <f t="shared" si="2"/>
        <v>4</v>
      </c>
      <c r="Z8" s="7">
        <f t="shared" si="3"/>
        <v>1000</v>
      </c>
    </row>
    <row r="9" spans="1:26" x14ac:dyDescent="0.35">
      <c r="A9" s="1" t="s">
        <v>44</v>
      </c>
      <c r="B9" s="2" t="s">
        <v>45</v>
      </c>
      <c r="C9" s="2"/>
      <c r="D9" s="2"/>
      <c r="E9" s="2"/>
      <c r="F9" s="2"/>
      <c r="G9" s="2">
        <v>42</v>
      </c>
      <c r="H9" s="2">
        <v>100</v>
      </c>
      <c r="I9" s="4">
        <v>144</v>
      </c>
      <c r="J9" s="2"/>
      <c r="K9" s="2"/>
      <c r="L9" s="2"/>
      <c r="M9" s="2">
        <v>42</v>
      </c>
      <c r="N9" s="1">
        <v>42</v>
      </c>
      <c r="O9" s="2">
        <v>85.166700000000006</v>
      </c>
      <c r="P9" s="1">
        <v>1</v>
      </c>
      <c r="Q9" s="6">
        <f t="shared" si="0"/>
        <v>42000</v>
      </c>
      <c r="R9" s="8">
        <f t="shared" si="1"/>
        <v>85166.700000000012</v>
      </c>
      <c r="S9" s="2" t="s">
        <v>89</v>
      </c>
      <c r="T9" s="2" t="s">
        <v>90</v>
      </c>
      <c r="U9" s="3">
        <v>1</v>
      </c>
      <c r="V9" s="3">
        <v>10</v>
      </c>
      <c r="W9" s="3">
        <v>100</v>
      </c>
      <c r="X9" s="3">
        <v>1000</v>
      </c>
      <c r="Y9" s="1">
        <f t="shared" si="2"/>
        <v>4</v>
      </c>
      <c r="Z9" s="7">
        <f t="shared" si="3"/>
        <v>1000</v>
      </c>
    </row>
    <row r="10" spans="1:26" x14ac:dyDescent="0.35">
      <c r="A10" s="1" t="s">
        <v>46</v>
      </c>
      <c r="B10" s="2" t="s">
        <v>47</v>
      </c>
      <c r="C10" s="2" t="s">
        <v>48</v>
      </c>
      <c r="D10" s="2"/>
      <c r="E10" s="2"/>
      <c r="F10" s="2"/>
      <c r="G10" s="2">
        <v>19</v>
      </c>
      <c r="H10" s="2">
        <v>41</v>
      </c>
      <c r="I10" s="4">
        <v>57</v>
      </c>
      <c r="J10" s="2"/>
      <c r="K10" s="2"/>
      <c r="L10" s="2"/>
      <c r="M10" s="2">
        <v>19</v>
      </c>
      <c r="N10" s="1">
        <v>19</v>
      </c>
      <c r="O10" s="2">
        <v>83.189400000000006</v>
      </c>
      <c r="P10" s="1">
        <v>1</v>
      </c>
      <c r="Q10" s="6">
        <f t="shared" si="0"/>
        <v>19000</v>
      </c>
      <c r="R10" s="8">
        <f t="shared" si="1"/>
        <v>83189.400000000009</v>
      </c>
      <c r="S10" s="2" t="s">
        <v>89</v>
      </c>
      <c r="T10" s="2" t="s">
        <v>90</v>
      </c>
      <c r="U10" s="3">
        <v>1</v>
      </c>
      <c r="V10" s="3">
        <v>10</v>
      </c>
      <c r="W10" s="3">
        <v>100</v>
      </c>
      <c r="X10" s="3">
        <v>1000</v>
      </c>
      <c r="Y10" s="1">
        <f t="shared" si="2"/>
        <v>4</v>
      </c>
      <c r="Z10" s="7">
        <f t="shared" si="3"/>
        <v>1000</v>
      </c>
    </row>
    <row r="11" spans="1:26" x14ac:dyDescent="0.35">
      <c r="A11" s="1" t="s">
        <v>49</v>
      </c>
      <c r="B11" s="2" t="s">
        <v>50</v>
      </c>
      <c r="C11" s="2" t="s">
        <v>51</v>
      </c>
      <c r="D11" s="2"/>
      <c r="E11" s="2"/>
      <c r="F11" s="2"/>
      <c r="G11" s="2">
        <v>20</v>
      </c>
      <c r="H11" s="2">
        <v>58</v>
      </c>
      <c r="I11" s="4">
        <v>108</v>
      </c>
      <c r="J11" s="2"/>
      <c r="K11" s="2"/>
      <c r="L11" s="2">
        <v>20</v>
      </c>
      <c r="M11" s="2"/>
      <c r="N11" s="1">
        <v>20</v>
      </c>
      <c r="O11" s="2">
        <v>634.83810000000005</v>
      </c>
      <c r="P11" s="1">
        <v>1</v>
      </c>
      <c r="Q11" s="6">
        <f t="shared" si="0"/>
        <v>2000</v>
      </c>
      <c r="R11" s="8">
        <f t="shared" si="1"/>
        <v>63483.810000000005</v>
      </c>
      <c r="S11" s="2" t="s">
        <v>89</v>
      </c>
      <c r="T11" s="2" t="s">
        <v>90</v>
      </c>
      <c r="U11" s="3">
        <v>1</v>
      </c>
      <c r="V11" s="3">
        <v>10</v>
      </c>
      <c r="W11" s="3">
        <v>100</v>
      </c>
      <c r="X11" s="3">
        <v>1000</v>
      </c>
      <c r="Y11" s="1">
        <f t="shared" si="2"/>
        <v>3</v>
      </c>
      <c r="Z11" s="7">
        <f t="shared" si="3"/>
        <v>100</v>
      </c>
    </row>
    <row r="12" spans="1:26" x14ac:dyDescent="0.35">
      <c r="A12" s="1" t="s">
        <v>52</v>
      </c>
      <c r="B12" s="2" t="s">
        <v>52</v>
      </c>
      <c r="C12" s="2" t="s">
        <v>53</v>
      </c>
      <c r="D12" s="2">
        <v>15</v>
      </c>
      <c r="E12" s="2"/>
      <c r="F12" s="2"/>
      <c r="G12" s="2">
        <v>236</v>
      </c>
      <c r="H12" s="2">
        <v>584</v>
      </c>
      <c r="I12" s="4">
        <v>842</v>
      </c>
      <c r="J12" s="2"/>
      <c r="K12" s="2"/>
      <c r="L12" s="2">
        <v>251</v>
      </c>
      <c r="M12" s="2"/>
      <c r="N12" s="1">
        <v>251</v>
      </c>
      <c r="O12" s="2">
        <v>528.65239999999994</v>
      </c>
      <c r="P12" s="1">
        <v>0.94</v>
      </c>
      <c r="Q12" s="6">
        <f t="shared" si="0"/>
        <v>23600</v>
      </c>
      <c r="R12" s="8">
        <f t="shared" si="1"/>
        <v>52865.239999999991</v>
      </c>
      <c r="S12" s="2" t="s">
        <v>89</v>
      </c>
      <c r="T12" s="2" t="s">
        <v>90</v>
      </c>
      <c r="U12" s="3">
        <v>1</v>
      </c>
      <c r="V12" s="3">
        <v>10</v>
      </c>
      <c r="W12" s="3">
        <v>100</v>
      </c>
      <c r="X12" s="3">
        <v>1000</v>
      </c>
      <c r="Y12" s="1">
        <f t="shared" si="2"/>
        <v>3</v>
      </c>
      <c r="Z12" s="7">
        <f t="shared" si="3"/>
        <v>100</v>
      </c>
    </row>
    <row r="13" spans="1:26" x14ac:dyDescent="0.35">
      <c r="A13" s="1" t="s">
        <v>54</v>
      </c>
      <c r="B13" s="2" t="s">
        <v>55</v>
      </c>
      <c r="C13" s="2" t="s">
        <v>56</v>
      </c>
      <c r="D13" s="2">
        <v>15</v>
      </c>
      <c r="E13" s="2"/>
      <c r="F13" s="2"/>
      <c r="G13" s="2">
        <v>220</v>
      </c>
      <c r="H13" s="2">
        <v>556</v>
      </c>
      <c r="I13" s="4">
        <v>872</v>
      </c>
      <c r="J13" s="2"/>
      <c r="K13" s="2"/>
      <c r="L13" s="2">
        <v>235</v>
      </c>
      <c r="M13" s="2"/>
      <c r="N13" s="1">
        <v>235</v>
      </c>
      <c r="O13" s="2">
        <v>492.06920000000002</v>
      </c>
      <c r="P13" s="1">
        <v>0.93600000000000005</v>
      </c>
      <c r="Q13" s="6">
        <f t="shared" si="0"/>
        <v>22000</v>
      </c>
      <c r="R13" s="8">
        <f t="shared" si="1"/>
        <v>49206.920000000006</v>
      </c>
      <c r="S13" s="2" t="s">
        <v>89</v>
      </c>
      <c r="T13" s="2" t="s">
        <v>90</v>
      </c>
      <c r="U13" s="3">
        <v>1</v>
      </c>
      <c r="V13" s="3">
        <v>10</v>
      </c>
      <c r="W13" s="3">
        <v>100</v>
      </c>
      <c r="X13" s="3">
        <v>1000</v>
      </c>
      <c r="Y13" s="1">
        <f t="shared" si="2"/>
        <v>3</v>
      </c>
      <c r="Z13" s="7">
        <f t="shared" si="3"/>
        <v>100</v>
      </c>
    </row>
    <row r="14" spans="1:26" x14ac:dyDescent="0.35">
      <c r="A14" s="1" t="s">
        <v>57</v>
      </c>
      <c r="B14" s="2" t="s">
        <v>57</v>
      </c>
      <c r="C14" s="2" t="s">
        <v>58</v>
      </c>
      <c r="D14" s="2">
        <v>17</v>
      </c>
      <c r="E14" s="2"/>
      <c r="F14" s="2"/>
      <c r="G14" s="2">
        <v>212</v>
      </c>
      <c r="H14" s="2">
        <v>545</v>
      </c>
      <c r="I14" s="4">
        <v>786</v>
      </c>
      <c r="J14" s="2"/>
      <c r="K14" s="2"/>
      <c r="L14" s="2">
        <v>229</v>
      </c>
      <c r="M14" s="2"/>
      <c r="N14" s="1">
        <v>229</v>
      </c>
      <c r="O14" s="2">
        <v>479.4615</v>
      </c>
      <c r="P14" s="1">
        <v>0.92600000000000005</v>
      </c>
      <c r="Q14" s="6">
        <f t="shared" si="0"/>
        <v>21200</v>
      </c>
      <c r="R14" s="8">
        <f t="shared" si="1"/>
        <v>47946.15</v>
      </c>
      <c r="S14" s="2" t="s">
        <v>89</v>
      </c>
      <c r="T14" s="2" t="s">
        <v>90</v>
      </c>
      <c r="U14" s="3">
        <v>1</v>
      </c>
      <c r="V14" s="3">
        <v>10</v>
      </c>
      <c r="W14" s="3">
        <v>100</v>
      </c>
      <c r="X14" s="3">
        <v>1000</v>
      </c>
      <c r="Y14" s="1">
        <f t="shared" si="2"/>
        <v>3</v>
      </c>
      <c r="Z14" s="7">
        <f t="shared" si="3"/>
        <v>100</v>
      </c>
    </row>
    <row r="15" spans="1:26" x14ac:dyDescent="0.35">
      <c r="A15" s="1" t="s">
        <v>59</v>
      </c>
      <c r="B15" s="2" t="s">
        <v>59</v>
      </c>
      <c r="C15" s="2" t="s">
        <v>60</v>
      </c>
      <c r="D15" s="2">
        <v>21</v>
      </c>
      <c r="E15" s="2"/>
      <c r="F15" s="2"/>
      <c r="G15" s="2">
        <v>204</v>
      </c>
      <c r="H15" s="2">
        <v>644</v>
      </c>
      <c r="I15" s="4">
        <v>1275</v>
      </c>
      <c r="J15" s="2"/>
      <c r="K15" s="2"/>
      <c r="L15" s="2">
        <v>225</v>
      </c>
      <c r="M15" s="2"/>
      <c r="N15" s="1">
        <v>225</v>
      </c>
      <c r="O15" s="2">
        <v>473.88510000000002</v>
      </c>
      <c r="P15" s="1">
        <v>0.90700000000000003</v>
      </c>
      <c r="Q15" s="6">
        <f t="shared" si="0"/>
        <v>20400</v>
      </c>
      <c r="R15" s="8">
        <f t="shared" si="1"/>
        <v>47388.51</v>
      </c>
      <c r="S15" s="2" t="s">
        <v>89</v>
      </c>
      <c r="T15" s="2" t="s">
        <v>90</v>
      </c>
      <c r="U15" s="3">
        <v>1</v>
      </c>
      <c r="V15" s="3">
        <v>10</v>
      </c>
      <c r="W15" s="3">
        <v>100</v>
      </c>
      <c r="X15" s="3">
        <v>1000</v>
      </c>
      <c r="Y15" s="1">
        <f t="shared" si="2"/>
        <v>3</v>
      </c>
      <c r="Z15" s="7">
        <f t="shared" si="3"/>
        <v>100</v>
      </c>
    </row>
    <row r="16" spans="1:26" x14ac:dyDescent="0.35">
      <c r="A16" s="1" t="s">
        <v>61</v>
      </c>
      <c r="B16" s="2" t="s">
        <v>62</v>
      </c>
      <c r="C16" s="2" t="s">
        <v>63</v>
      </c>
      <c r="D16" s="2"/>
      <c r="E16" s="2"/>
      <c r="F16" s="2"/>
      <c r="G16" s="2">
        <v>14</v>
      </c>
      <c r="H16" s="2">
        <v>37</v>
      </c>
      <c r="I16" s="4">
        <v>48</v>
      </c>
      <c r="J16" s="2"/>
      <c r="K16" s="2"/>
      <c r="L16" s="2">
        <v>14</v>
      </c>
      <c r="M16" s="2"/>
      <c r="N16" s="1">
        <v>14</v>
      </c>
      <c r="O16" s="2">
        <v>406.98930000000001</v>
      </c>
      <c r="P16" s="1">
        <v>1</v>
      </c>
      <c r="Q16" s="6">
        <f t="shared" si="0"/>
        <v>1400</v>
      </c>
      <c r="R16" s="8">
        <f t="shared" si="1"/>
        <v>40698.93</v>
      </c>
      <c r="S16" s="2" t="s">
        <v>89</v>
      </c>
      <c r="T16" s="2" t="s">
        <v>90</v>
      </c>
      <c r="U16" s="3">
        <v>1</v>
      </c>
      <c r="V16" s="3">
        <v>10</v>
      </c>
      <c r="W16" s="3">
        <v>100</v>
      </c>
      <c r="X16" s="3">
        <v>1000</v>
      </c>
      <c r="Y16" s="1">
        <f t="shared" si="2"/>
        <v>3</v>
      </c>
      <c r="Z16" s="7">
        <f t="shared" si="3"/>
        <v>100</v>
      </c>
    </row>
    <row r="17" spans="1:26" x14ac:dyDescent="0.35">
      <c r="A17" s="1" t="s">
        <v>64</v>
      </c>
      <c r="B17" s="2" t="s">
        <v>65</v>
      </c>
      <c r="C17" s="2" t="s">
        <v>66</v>
      </c>
      <c r="D17" s="2">
        <v>16</v>
      </c>
      <c r="E17" s="2"/>
      <c r="F17" s="2"/>
      <c r="G17" s="2">
        <v>194</v>
      </c>
      <c r="H17" s="2">
        <v>420</v>
      </c>
      <c r="I17" s="4">
        <v>628</v>
      </c>
      <c r="J17" s="2"/>
      <c r="K17" s="2"/>
      <c r="L17" s="2">
        <v>210</v>
      </c>
      <c r="M17" s="2"/>
      <c r="N17" s="1">
        <v>210</v>
      </c>
      <c r="O17" s="2">
        <v>425.83330000000001</v>
      </c>
      <c r="P17" s="1">
        <v>0.92400000000000004</v>
      </c>
      <c r="Q17" s="6">
        <f t="shared" si="0"/>
        <v>19400</v>
      </c>
      <c r="R17" s="8">
        <f t="shared" si="1"/>
        <v>42583.33</v>
      </c>
      <c r="S17" s="2" t="s">
        <v>89</v>
      </c>
      <c r="T17" s="2" t="s">
        <v>90</v>
      </c>
      <c r="U17" s="3">
        <v>1</v>
      </c>
      <c r="V17" s="3">
        <v>10</v>
      </c>
      <c r="W17" s="3">
        <v>100</v>
      </c>
      <c r="X17" s="3">
        <v>1000</v>
      </c>
      <c r="Y17" s="1">
        <f t="shared" si="2"/>
        <v>3</v>
      </c>
      <c r="Z17" s="7">
        <f t="shared" si="3"/>
        <v>100</v>
      </c>
    </row>
    <row r="18" spans="1:26" x14ac:dyDescent="0.35">
      <c r="A18" s="1" t="s">
        <v>67</v>
      </c>
      <c r="B18" s="2" t="s">
        <v>68</v>
      </c>
      <c r="C18" s="2" t="s">
        <v>69</v>
      </c>
      <c r="D18" s="2">
        <v>1</v>
      </c>
      <c r="E18" s="2"/>
      <c r="F18" s="2"/>
      <c r="G18" s="2">
        <v>2</v>
      </c>
      <c r="H18" s="2">
        <v>8</v>
      </c>
      <c r="I18" s="4">
        <v>10</v>
      </c>
      <c r="J18" s="2"/>
      <c r="K18" s="2"/>
      <c r="L18" s="2"/>
      <c r="M18" s="2">
        <v>3</v>
      </c>
      <c r="N18" s="1">
        <v>3</v>
      </c>
      <c r="O18" s="2">
        <v>53.742400000000004</v>
      </c>
      <c r="P18" s="1">
        <v>0.66700000000000004</v>
      </c>
      <c r="Q18" s="6">
        <f t="shared" si="0"/>
        <v>2000</v>
      </c>
      <c r="R18" s="8">
        <f t="shared" si="1"/>
        <v>53742.400000000001</v>
      </c>
      <c r="S18" s="2" t="s">
        <v>89</v>
      </c>
      <c r="T18" s="2" t="s">
        <v>90</v>
      </c>
      <c r="U18" s="3">
        <v>1</v>
      </c>
      <c r="V18" s="3">
        <v>10</v>
      </c>
      <c r="W18" s="3">
        <v>100</v>
      </c>
      <c r="X18" s="3">
        <v>1000</v>
      </c>
      <c r="Y18" s="1">
        <f t="shared" si="2"/>
        <v>4</v>
      </c>
      <c r="Z18" s="7">
        <f t="shared" si="3"/>
        <v>1000</v>
      </c>
    </row>
    <row r="19" spans="1:26" x14ac:dyDescent="0.35">
      <c r="A19" s="1" t="s">
        <v>70</v>
      </c>
      <c r="B19" s="2" t="s">
        <v>71</v>
      </c>
      <c r="C19" s="2"/>
      <c r="D19" s="2">
        <v>2</v>
      </c>
      <c r="E19" s="2"/>
      <c r="F19" s="2"/>
      <c r="G19" s="2">
        <v>17</v>
      </c>
      <c r="H19" s="2">
        <v>49</v>
      </c>
      <c r="I19" s="4">
        <v>77</v>
      </c>
      <c r="J19" s="2"/>
      <c r="K19" s="2"/>
      <c r="L19" s="2"/>
      <c r="M19" s="2">
        <v>19</v>
      </c>
      <c r="N19" s="1">
        <v>19</v>
      </c>
      <c r="O19" s="2">
        <v>38.527799999999999</v>
      </c>
      <c r="P19" s="1">
        <v>0.89500000000000002</v>
      </c>
      <c r="Q19" s="6">
        <f t="shared" si="0"/>
        <v>17000</v>
      </c>
      <c r="R19" s="8">
        <f t="shared" si="1"/>
        <v>38527.799999999996</v>
      </c>
      <c r="S19" s="2" t="s">
        <v>89</v>
      </c>
      <c r="T19" s="2" t="s">
        <v>90</v>
      </c>
      <c r="U19" s="3">
        <v>1</v>
      </c>
      <c r="V19" s="3">
        <v>10</v>
      </c>
      <c r="W19" s="3">
        <v>100</v>
      </c>
      <c r="X19" s="3">
        <v>1000</v>
      </c>
      <c r="Y19" s="1">
        <f t="shared" si="2"/>
        <v>4</v>
      </c>
      <c r="Z19" s="7">
        <f t="shared" si="3"/>
        <v>1000</v>
      </c>
    </row>
    <row r="20" spans="1:26" x14ac:dyDescent="0.35">
      <c r="A20" s="1" t="s">
        <v>72</v>
      </c>
      <c r="B20" s="2" t="s">
        <v>73</v>
      </c>
      <c r="C20" s="2" t="s">
        <v>74</v>
      </c>
      <c r="D20" s="2">
        <v>9</v>
      </c>
      <c r="E20" s="2"/>
      <c r="F20" s="2"/>
      <c r="G20" s="2">
        <v>163</v>
      </c>
      <c r="H20" s="2">
        <v>359</v>
      </c>
      <c r="I20" s="4">
        <v>638</v>
      </c>
      <c r="J20" s="2"/>
      <c r="K20" s="2"/>
      <c r="L20" s="2">
        <v>172</v>
      </c>
      <c r="M20" s="2"/>
      <c r="N20" s="1">
        <v>172</v>
      </c>
      <c r="O20" s="2">
        <v>360.11770000000001</v>
      </c>
      <c r="P20" s="1">
        <v>0.94799999999999995</v>
      </c>
      <c r="Q20" s="6">
        <f t="shared" si="0"/>
        <v>16300</v>
      </c>
      <c r="R20" s="8">
        <f t="shared" si="1"/>
        <v>36011.770000000004</v>
      </c>
      <c r="S20" s="2" t="s">
        <v>89</v>
      </c>
      <c r="T20" s="2" t="s">
        <v>90</v>
      </c>
      <c r="U20" s="3">
        <v>1</v>
      </c>
      <c r="V20" s="3">
        <v>10</v>
      </c>
      <c r="W20" s="3">
        <v>100</v>
      </c>
      <c r="X20" s="3">
        <v>1000</v>
      </c>
      <c r="Y20" s="1">
        <f t="shared" si="2"/>
        <v>3</v>
      </c>
      <c r="Z20" s="7">
        <f t="shared" si="3"/>
        <v>100</v>
      </c>
    </row>
    <row r="21" spans="1:26" x14ac:dyDescent="0.35">
      <c r="A21" s="1" t="s">
        <v>75</v>
      </c>
      <c r="B21" s="2" t="s">
        <v>76</v>
      </c>
      <c r="C21" s="2" t="s">
        <v>77</v>
      </c>
      <c r="D21" s="2"/>
      <c r="E21" s="2"/>
      <c r="F21" s="2"/>
      <c r="G21" s="2">
        <v>15</v>
      </c>
      <c r="H21" s="2">
        <v>34</v>
      </c>
      <c r="I21" s="4">
        <v>54</v>
      </c>
      <c r="J21" s="2"/>
      <c r="K21" s="2"/>
      <c r="L21" s="2"/>
      <c r="M21" s="2">
        <v>15</v>
      </c>
      <c r="N21" s="1">
        <v>15</v>
      </c>
      <c r="O21" s="2">
        <v>31.405999999999999</v>
      </c>
      <c r="P21" s="1">
        <v>1</v>
      </c>
      <c r="Q21" s="6">
        <f t="shared" si="0"/>
        <v>15000</v>
      </c>
      <c r="R21" s="8">
        <f t="shared" si="1"/>
        <v>31406</v>
      </c>
      <c r="S21" s="2" t="s">
        <v>89</v>
      </c>
      <c r="T21" s="2" t="s">
        <v>90</v>
      </c>
      <c r="U21" s="3">
        <v>1</v>
      </c>
      <c r="V21" s="3">
        <v>10</v>
      </c>
      <c r="W21" s="3">
        <v>100</v>
      </c>
      <c r="X21" s="3">
        <v>1000</v>
      </c>
      <c r="Y21" s="1">
        <f t="shared" si="2"/>
        <v>4</v>
      </c>
      <c r="Z21" s="7">
        <f t="shared" si="3"/>
        <v>1000</v>
      </c>
    </row>
    <row r="22" spans="1:26" x14ac:dyDescent="0.35">
      <c r="A22" s="1" t="s">
        <v>78</v>
      </c>
      <c r="B22" s="2" t="s">
        <v>78</v>
      </c>
      <c r="C22" s="2"/>
      <c r="D22" s="2">
        <v>6</v>
      </c>
      <c r="E22" s="2"/>
      <c r="F22" s="2"/>
      <c r="G22" s="2">
        <v>15</v>
      </c>
      <c r="H22" s="2">
        <v>32</v>
      </c>
      <c r="I22" s="4">
        <v>68</v>
      </c>
      <c r="J22" s="2"/>
      <c r="K22" s="2"/>
      <c r="L22" s="2"/>
      <c r="M22" s="2">
        <v>21</v>
      </c>
      <c r="N22" s="1">
        <v>21</v>
      </c>
      <c r="O22" s="2">
        <v>42.583300000000001</v>
      </c>
      <c r="P22" s="1">
        <v>0.71399999999999997</v>
      </c>
      <c r="Q22" s="6">
        <f t="shared" si="0"/>
        <v>15000</v>
      </c>
      <c r="R22" s="8">
        <f t="shared" si="1"/>
        <v>42583.3</v>
      </c>
      <c r="S22" s="2" t="s">
        <v>89</v>
      </c>
      <c r="T22" s="2" t="s">
        <v>90</v>
      </c>
      <c r="U22" s="3">
        <v>1</v>
      </c>
      <c r="V22" s="3">
        <v>10</v>
      </c>
      <c r="W22" s="3">
        <v>100</v>
      </c>
      <c r="X22" s="3">
        <v>1000</v>
      </c>
      <c r="Y22" s="1">
        <f t="shared" si="2"/>
        <v>4</v>
      </c>
      <c r="Z22" s="7">
        <f t="shared" si="3"/>
        <v>1000</v>
      </c>
    </row>
    <row r="23" spans="1:26" x14ac:dyDescent="0.35">
      <c r="A23" s="1" t="s">
        <v>79</v>
      </c>
      <c r="B23" s="2" t="s">
        <v>80</v>
      </c>
      <c r="C23" s="2" t="s">
        <v>81</v>
      </c>
      <c r="D23" s="2">
        <v>11</v>
      </c>
      <c r="E23" s="2"/>
      <c r="F23" s="2"/>
      <c r="G23" s="2">
        <v>108</v>
      </c>
      <c r="H23" s="2">
        <v>233</v>
      </c>
      <c r="I23" s="4">
        <v>348</v>
      </c>
      <c r="J23" s="2"/>
      <c r="K23" s="2"/>
      <c r="L23" s="2">
        <v>119</v>
      </c>
      <c r="M23" s="2"/>
      <c r="N23" s="1">
        <v>119</v>
      </c>
      <c r="O23" s="2">
        <v>249.18610000000001</v>
      </c>
      <c r="P23" s="1">
        <v>0.90800000000000003</v>
      </c>
      <c r="Q23" s="6">
        <f t="shared" si="0"/>
        <v>10800</v>
      </c>
      <c r="R23" s="8">
        <f t="shared" si="1"/>
        <v>24918.61</v>
      </c>
      <c r="S23" s="2" t="s">
        <v>89</v>
      </c>
      <c r="T23" s="2" t="s">
        <v>90</v>
      </c>
      <c r="U23" s="3">
        <v>1</v>
      </c>
      <c r="V23" s="3">
        <v>10</v>
      </c>
      <c r="W23" s="3">
        <v>100</v>
      </c>
      <c r="X23" s="3">
        <v>1000</v>
      </c>
      <c r="Y23" s="1">
        <f t="shared" si="2"/>
        <v>3</v>
      </c>
      <c r="Z23" s="7">
        <f t="shared" si="3"/>
        <v>100</v>
      </c>
    </row>
    <row r="24" spans="1:26" x14ac:dyDescent="0.35">
      <c r="A24" s="1" t="s">
        <v>82</v>
      </c>
      <c r="B24" s="2" t="s">
        <v>83</v>
      </c>
      <c r="C24" s="2"/>
      <c r="D24" s="2">
        <v>2</v>
      </c>
      <c r="E24" s="2"/>
      <c r="F24" s="2"/>
      <c r="G24" s="2">
        <v>11</v>
      </c>
      <c r="H24" s="2">
        <v>25</v>
      </c>
      <c r="I24" s="4">
        <v>162</v>
      </c>
      <c r="J24" s="2"/>
      <c r="K24" s="2"/>
      <c r="L24" s="2"/>
      <c r="M24" s="2">
        <v>13</v>
      </c>
      <c r="N24" s="1">
        <v>13</v>
      </c>
      <c r="O24" s="2">
        <v>26.3611</v>
      </c>
      <c r="P24" s="1">
        <v>0.84599999999999997</v>
      </c>
      <c r="Q24" s="6">
        <f t="shared" si="0"/>
        <v>11000</v>
      </c>
      <c r="R24" s="8">
        <f t="shared" si="1"/>
        <v>26361.100000000002</v>
      </c>
      <c r="S24" s="2" t="s">
        <v>89</v>
      </c>
      <c r="T24" s="2" t="s">
        <v>90</v>
      </c>
      <c r="U24" s="3">
        <v>1</v>
      </c>
      <c r="V24" s="3">
        <v>10</v>
      </c>
      <c r="W24" s="3">
        <v>100</v>
      </c>
      <c r="X24" s="3">
        <v>1000</v>
      </c>
      <c r="Y24" s="1">
        <f t="shared" si="2"/>
        <v>4</v>
      </c>
      <c r="Z24" s="7">
        <f t="shared" si="3"/>
        <v>1000</v>
      </c>
    </row>
    <row r="25" spans="1:26" x14ac:dyDescent="0.35">
      <c r="A25" s="1" t="s">
        <v>84</v>
      </c>
      <c r="B25" s="2" t="s">
        <v>84</v>
      </c>
      <c r="C25" s="2" t="s">
        <v>85</v>
      </c>
      <c r="D25" s="2"/>
      <c r="E25" s="2"/>
      <c r="F25" s="2"/>
      <c r="G25" s="2">
        <v>16</v>
      </c>
      <c r="H25" s="2">
        <v>44</v>
      </c>
      <c r="I25" s="4">
        <v>77</v>
      </c>
      <c r="J25" s="2"/>
      <c r="K25" s="2"/>
      <c r="L25" s="2">
        <v>16</v>
      </c>
      <c r="M25" s="2"/>
      <c r="N25" s="1">
        <v>16</v>
      </c>
      <c r="O25" s="2">
        <v>220.96010000000001</v>
      </c>
      <c r="P25" s="1">
        <v>1</v>
      </c>
      <c r="Q25" s="6">
        <f t="shared" si="0"/>
        <v>1600</v>
      </c>
      <c r="R25" s="8">
        <f t="shared" si="1"/>
        <v>22096.010000000002</v>
      </c>
      <c r="S25" s="2" t="s">
        <v>89</v>
      </c>
      <c r="T25" s="2" t="s">
        <v>90</v>
      </c>
      <c r="U25" s="3">
        <v>1</v>
      </c>
      <c r="V25" s="3">
        <v>10</v>
      </c>
      <c r="W25" s="3">
        <v>100</v>
      </c>
      <c r="X25" s="3">
        <v>1000</v>
      </c>
      <c r="Y25" s="1">
        <f t="shared" si="2"/>
        <v>3</v>
      </c>
      <c r="Z25" s="7">
        <f t="shared" si="3"/>
        <v>100</v>
      </c>
    </row>
    <row r="26" spans="1:26" x14ac:dyDescent="0.35">
      <c r="A26" s="1" t="s">
        <v>86</v>
      </c>
      <c r="B26" s="2" t="s">
        <v>87</v>
      </c>
      <c r="C26" s="2" t="s">
        <v>88</v>
      </c>
      <c r="D26" s="2">
        <v>7</v>
      </c>
      <c r="E26" s="2"/>
      <c r="F26" s="2"/>
      <c r="G26" s="2">
        <v>107</v>
      </c>
      <c r="H26" s="2">
        <v>232</v>
      </c>
      <c r="I26" s="4">
        <v>349</v>
      </c>
      <c r="J26" s="2"/>
      <c r="K26" s="2"/>
      <c r="L26" s="2">
        <v>114</v>
      </c>
      <c r="M26" s="2"/>
      <c r="N26" s="1">
        <v>114</v>
      </c>
      <c r="O26" s="2">
        <v>231.16669999999999</v>
      </c>
      <c r="P26" s="1">
        <v>0.93899999999999995</v>
      </c>
      <c r="Q26" s="6">
        <f t="shared" si="0"/>
        <v>10700</v>
      </c>
      <c r="R26" s="8">
        <f t="shared" si="1"/>
        <v>23116.67</v>
      </c>
      <c r="S26" s="2" t="s">
        <v>89</v>
      </c>
      <c r="T26" s="2" t="s">
        <v>90</v>
      </c>
      <c r="U26" s="3">
        <v>1</v>
      </c>
      <c r="V26" s="3">
        <v>10</v>
      </c>
      <c r="W26" s="3">
        <v>100</v>
      </c>
      <c r="X26" s="3">
        <v>1000</v>
      </c>
      <c r="Y26" s="1">
        <f t="shared" si="2"/>
        <v>3</v>
      </c>
      <c r="Z26" s="7">
        <f t="shared" si="3"/>
        <v>100</v>
      </c>
    </row>
    <row r="27" spans="1:26" x14ac:dyDescent="0.35">
      <c r="U27" s="5"/>
      <c r="V27" s="5"/>
      <c r="W27" s="5"/>
      <c r="X27" s="5"/>
    </row>
    <row r="28" spans="1:26" x14ac:dyDescent="0.35">
      <c r="U28" s="5"/>
      <c r="V28" s="5"/>
      <c r="W28" s="5"/>
      <c r="X2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Alert_Summary_Data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Macon, Christopher P</cp:lastModifiedBy>
  <dcterms:created xsi:type="dcterms:W3CDTF">2023-01-24T01:22:29Z</dcterms:created>
  <dcterms:modified xsi:type="dcterms:W3CDTF">2023-01-24T02:50:34Z</dcterms:modified>
</cp:coreProperties>
</file>