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y-edu\S1-Informatics_Engineering\documents\utilities\"/>
    </mc:Choice>
  </mc:AlternateContent>
  <xr:revisionPtr revIDLastSave="0" documentId="13_ncr:1_{78BC1DF7-6FD9-4AE8-B450-13D87D35B101}" xr6:coauthVersionLast="47" xr6:coauthVersionMax="47" xr10:uidLastSave="{00000000-0000-0000-0000-000000000000}"/>
  <bookViews>
    <workbookView xWindow="-110" yWindow="-110" windowWidth="19420" windowHeight="11020" activeTab="1" xr2:uid="{4DA2EABA-2FB1-430D-A38D-037090B0A94C}"/>
  </bookViews>
  <sheets>
    <sheet name="overview" sheetId="3" r:id="rId1"/>
    <sheet name="data" sheetId="1" r:id="rId2"/>
    <sheet name="frekuensi" sheetId="2" r:id="rId3"/>
  </sheets>
  <definedNames>
    <definedName name="_xlnm._FilterDatabase" localSheetId="1" hidden="1">data!$B$1:$W$32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11" i="1"/>
  <c r="F12" i="1"/>
  <c r="F13" i="1"/>
  <c r="F14" i="1"/>
  <c r="F23" i="1"/>
  <c r="F24" i="1"/>
  <c r="F25" i="1"/>
  <c r="F26" i="1"/>
  <c r="F3" i="1"/>
  <c r="F4" i="1"/>
  <c r="F5" i="1"/>
  <c r="F6" i="1"/>
  <c r="F7" i="1"/>
  <c r="F9" i="1"/>
  <c r="F10" i="1"/>
  <c r="F15" i="1"/>
  <c r="F16" i="1"/>
  <c r="F17" i="1"/>
  <c r="F18" i="1"/>
  <c r="F19" i="1"/>
  <c r="F20" i="1"/>
  <c r="F21" i="1"/>
  <c r="F22" i="1"/>
  <c r="F27" i="1"/>
  <c r="F28" i="1"/>
  <c r="F29" i="1"/>
  <c r="F30" i="1"/>
  <c r="F31" i="1"/>
  <c r="F3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" i="1"/>
  <c r="H2" i="2" l="1" a="1"/>
  <c r="C2" i="2" a="1"/>
  <c r="O2" i="2" a="1"/>
  <c r="O2" i="2" s="1"/>
  <c r="D2" i="2" a="1"/>
  <c r="E2" i="2" a="1"/>
  <c r="L2" i="2" a="1"/>
  <c r="L2" i="2" s="1"/>
  <c r="P2" i="2" a="1"/>
  <c r="P2" i="2" s="1"/>
  <c r="J2" i="2" a="1"/>
  <c r="F2" i="2" a="1"/>
  <c r="R2" i="2" a="1"/>
  <c r="M2" i="2" a="1"/>
  <c r="M2" i="2" s="1"/>
  <c r="G2" i="2" a="1"/>
  <c r="I2" i="2" a="1"/>
  <c r="Q2" i="2" a="1"/>
  <c r="Q2" i="2" s="1"/>
  <c r="K2" i="2" a="1"/>
  <c r="K2" i="2" s="1"/>
  <c r="B2" i="2" a="1"/>
  <c r="N2" i="2" a="1"/>
  <c r="N2" i="2" s="1"/>
  <c r="R2" i="2" l="1"/>
  <c r="B3" i="3" s="1"/>
  <c r="B7" i="3"/>
  <c r="B6" i="3"/>
  <c r="B5" i="3"/>
  <c r="B4" i="3"/>
  <c r="J2" i="2"/>
  <c r="I2" i="2"/>
  <c r="H2" i="2"/>
  <c r="G2" i="2"/>
  <c r="F2" i="2"/>
  <c r="E2" i="2"/>
  <c r="D2" i="2"/>
  <c r="C2" i="2"/>
  <c r="B2" i="2"/>
  <c r="D3" i="3" l="1"/>
  <c r="D4" i="3"/>
  <c r="D7" i="3"/>
  <c r="D6" i="3"/>
  <c r="D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<sst xmlns="http://schemas.openxmlformats.org/spreadsheetml/2006/main" count="110" uniqueCount="109">
  <si>
    <t>Nama Lengkap</t>
  </si>
  <si>
    <t>Email</t>
  </si>
  <si>
    <t>Handphone/Telephon</t>
  </si>
  <si>
    <t>Role</t>
  </si>
  <si>
    <t>Ke-1</t>
  </si>
  <si>
    <t>Ke-2</t>
  </si>
  <si>
    <t>Ke-3</t>
  </si>
  <si>
    <t>Ke-4</t>
  </si>
  <si>
    <t>Ke-5</t>
  </si>
  <si>
    <t>Ke-6</t>
  </si>
  <si>
    <t>Ke-7</t>
  </si>
  <si>
    <t>Ke-8</t>
  </si>
  <si>
    <t>Ke-9</t>
  </si>
  <si>
    <t>Ke-10</t>
  </si>
  <si>
    <t>Ke-11</t>
  </si>
  <si>
    <t>Ke-12</t>
  </si>
  <si>
    <t>Ke-13</t>
  </si>
  <si>
    <t>Ke-14</t>
  </si>
  <si>
    <t>Ke-15</t>
  </si>
  <si>
    <t>Ke-16</t>
  </si>
  <si>
    <t>Ke-17</t>
  </si>
  <si>
    <t>Nilai dari setiap pertanyaan</t>
  </si>
  <si>
    <t>+622913415569</t>
  </si>
  <si>
    <t>+62215581151</t>
  </si>
  <si>
    <t>+624846463241</t>
  </si>
  <si>
    <t>+62628441396</t>
  </si>
  <si>
    <t>+629650161907</t>
  </si>
  <si>
    <t>+62711736261</t>
  </si>
  <si>
    <t>+62576742164</t>
  </si>
  <si>
    <t>+627226889596</t>
  </si>
  <si>
    <t>+628057558017</t>
  </si>
  <si>
    <t>+626776926122</t>
  </si>
  <si>
    <t>+622674300868</t>
  </si>
  <si>
    <t>+625894949726</t>
  </si>
  <si>
    <t>+626263138639</t>
  </si>
  <si>
    <t>+623730025909</t>
  </si>
  <si>
    <t>+628946349859</t>
  </si>
  <si>
    <t>+625482296935</t>
  </si>
  <si>
    <t>+625120959381</t>
  </si>
  <si>
    <t>+627827568111</t>
  </si>
  <si>
    <t>+621018535485</t>
  </si>
  <si>
    <t>+62071273831</t>
  </si>
  <si>
    <t>+627684081841</t>
  </si>
  <si>
    <t>+624542182724</t>
  </si>
  <si>
    <t>+625265933728</t>
  </si>
  <si>
    <t>+628050631170</t>
  </si>
  <si>
    <t>+627694627347</t>
  </si>
  <si>
    <t>+622997060030</t>
  </si>
  <si>
    <t>+626884638997</t>
  </si>
  <si>
    <t>+624101462199</t>
  </si>
  <si>
    <t>+623623040347</t>
  </si>
  <si>
    <t>Hasna Hariyah </t>
  </si>
  <si>
    <t>Tania Rahimah </t>
  </si>
  <si>
    <t>Ida Hariyah more details</t>
  </si>
  <si>
    <t>No</t>
  </si>
  <si>
    <t>Gatot Irawan</t>
  </si>
  <si>
    <t>Karya Marpaung</t>
  </si>
  <si>
    <t>Xanana Marbun</t>
  </si>
  <si>
    <t>Violet Widiastuti</t>
  </si>
  <si>
    <t>Catur Salahudin</t>
  </si>
  <si>
    <t>Vanya Nuraini</t>
  </si>
  <si>
    <t>Alika Hartati</t>
  </si>
  <si>
    <t>Danang Saptono</t>
  </si>
  <si>
    <t>Jagapati Wibisono</t>
  </si>
  <si>
    <t>Najwa Lestari</t>
  </si>
  <si>
    <t>Faizah Astuti</t>
  </si>
  <si>
    <t>Citra Agustina</t>
  </si>
  <si>
    <t>Ilsa Rahmawati</t>
  </si>
  <si>
    <t>Respati Rajata</t>
  </si>
  <si>
    <t>Mahdi Haryanto</t>
  </si>
  <si>
    <t>Karman Hidayanto</t>
  </si>
  <si>
    <t>Salwa Haryanti</t>
  </si>
  <si>
    <t>Shania Novitasari</t>
  </si>
  <si>
    <t>Eli Utami</t>
  </si>
  <si>
    <t>Wani Rahimah</t>
  </si>
  <si>
    <t>Narji Natsir</t>
  </si>
  <si>
    <t>Karen Yuliarti</t>
  </si>
  <si>
    <t>Ozy Hutasoit</t>
  </si>
  <si>
    <t>Vinsen Gunawan</t>
  </si>
  <si>
    <t>Padmi Nasyidah</t>
  </si>
  <si>
    <t>Panca Gunarto</t>
  </si>
  <si>
    <t>Mariadi Nainggolan</t>
  </si>
  <si>
    <t>Quesioner 1</t>
  </si>
  <si>
    <t>Quesioner 2</t>
  </si>
  <si>
    <t>Quesioner 3</t>
  </si>
  <si>
    <t>Sangat Bagus</t>
  </si>
  <si>
    <t>Bagus</t>
  </si>
  <si>
    <t>Netral</t>
  </si>
  <si>
    <t>Tidak Setuju</t>
  </si>
  <si>
    <t>Sangat Tidak Setuju</t>
  </si>
  <si>
    <t>Quesioner 4</t>
  </si>
  <si>
    <t>Quesioner 5</t>
  </si>
  <si>
    <t>Quesioner 6</t>
  </si>
  <si>
    <t>Quesioner 7</t>
  </si>
  <si>
    <t>Quesioner 8</t>
  </si>
  <si>
    <t>Quesioner 9</t>
  </si>
  <si>
    <t>Quesioner 10</t>
  </si>
  <si>
    <t>Quesioner 11</t>
  </si>
  <si>
    <t>Quesioner 12</t>
  </si>
  <si>
    <t>Quesioner 13</t>
  </si>
  <si>
    <t>Quesioner 14</t>
  </si>
  <si>
    <t>Quesioner 15</t>
  </si>
  <si>
    <t>Quesioner 16</t>
  </si>
  <si>
    <t>Quesioner 17</t>
  </si>
  <si>
    <t>Kategori Jawaban</t>
  </si>
  <si>
    <t>Frekuensi Jawaban</t>
  </si>
  <si>
    <t>Jumlah Sampel</t>
  </si>
  <si>
    <t>Penggunaan aplikasi SIMAMAT mudah untuk dipelajari</t>
  </si>
  <si>
    <t>Presentase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</si>
</sst>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2"/>
      <color theme="0"/>
      <name val="Garamond"/>
      <family val="1"/>
    </font>
    <font>
      <b/>
      <sz val="12"/>
      <color theme="0"/>
      <name val="Garamond"/>
      <family val="1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/>
    <xf numFmtId="10" fontId="0" fillId="0" borderId="0" xfId="0" applyNumberFormat="1"/>
    <xf numFmtId="0" fontId="1" fillId="0" borderId="0" xfId="0" applyFont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5" borderId="0" xfId="0" applyFont="1" applyFill="1" applyAlignment="1">
      <alignment horizontal="center" vertical="center" wrapText="1"/>
    </xf>
    <xf numFmtId="0" fontId="3" fillId="4" borderId="0" xfId="0" applyFont="1" applyFill="1"/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8DE0-78C9-4C10-8EC4-117DD958E5F9}">
  <dimension ref="A1:E7"/>
  <sheetViews>
    <sheetView workbookViewId="0">
      <selection activeCell="B3" sqref="B3:D7"/>
    </sheetView>
  </sheetViews>
  <sheetFormatPr defaultRowHeight="14.5" x14ac:dyDescent="0.35"/>
  <cols>
    <col min="1" max="1" width="17.08984375" bestFit="1" customWidth="1"/>
    <col min="2" max="2" width="16.6328125" bestFit="1" customWidth="1"/>
    <col min="3" max="3" width="13.36328125" bestFit="1" customWidth="1"/>
    <col min="4" max="4" width="9.90625" bestFit="1" customWidth="1"/>
  </cols>
  <sheetData>
    <row r="1" spans="1:5" s="9" customFormat="1" ht="29.5" customHeight="1" x14ac:dyDescent="0.35">
      <c r="A1" s="10" t="s">
        <v>107</v>
      </c>
      <c r="B1" s="10"/>
      <c r="C1" s="10"/>
      <c r="D1" s="10"/>
      <c r="E1" s="8"/>
    </row>
    <row r="2" spans="1:5" s="7" customFormat="1" x14ac:dyDescent="0.35">
      <c r="A2" s="12" t="s">
        <v>104</v>
      </c>
      <c r="B2" s="11" t="s">
        <v>105</v>
      </c>
      <c r="C2" s="11" t="s">
        <v>106</v>
      </c>
      <c r="D2" s="11" t="s">
        <v>108</v>
      </c>
    </row>
    <row r="3" spans="1:5" x14ac:dyDescent="0.35">
      <c r="A3" s="12" t="s">
        <v>85</v>
      </c>
      <c r="B3">
        <f>frekuensi!R2</f>
        <v>12</v>
      </c>
      <c r="C3">
        <v>30</v>
      </c>
      <c r="D3" s="6">
        <f>B3/C3*100%</f>
        <v>0.4</v>
      </c>
    </row>
    <row r="4" spans="1:5" x14ac:dyDescent="0.35">
      <c r="A4" s="12" t="s">
        <v>86</v>
      </c>
      <c r="B4">
        <f>frekuensi!R3</f>
        <v>7</v>
      </c>
      <c r="C4">
        <v>30</v>
      </c>
      <c r="D4" s="6">
        <f t="shared" ref="D4:D7" si="0">B4/C4*100%</f>
        <v>0.23333333333333334</v>
      </c>
    </row>
    <row r="5" spans="1:5" x14ac:dyDescent="0.35">
      <c r="A5" s="12" t="s">
        <v>87</v>
      </c>
      <c r="B5">
        <f>frekuensi!R4</f>
        <v>11</v>
      </c>
      <c r="C5">
        <v>30</v>
      </c>
      <c r="D5" s="6">
        <f t="shared" si="0"/>
        <v>0.36666666666666664</v>
      </c>
    </row>
    <row r="6" spans="1:5" x14ac:dyDescent="0.35">
      <c r="A6" s="12" t="s">
        <v>88</v>
      </c>
      <c r="B6">
        <f>frekuensi!R5</f>
        <v>0</v>
      </c>
      <c r="C6">
        <v>30</v>
      </c>
      <c r="D6" s="6">
        <f t="shared" si="0"/>
        <v>0</v>
      </c>
    </row>
    <row r="7" spans="1:5" x14ac:dyDescent="0.35">
      <c r="A7" s="12" t="s">
        <v>89</v>
      </c>
      <c r="B7">
        <f>frekuensi!R6</f>
        <v>0</v>
      </c>
      <c r="C7">
        <v>30</v>
      </c>
      <c r="D7" s="6">
        <f t="shared" si="0"/>
        <v>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51A6-DEC8-4F56-A3ED-39FE60ADB490}">
  <dimension ref="A1:W32"/>
  <sheetViews>
    <sheetView tabSelected="1" workbookViewId="0">
      <selection activeCell="F32" sqref="F3:F32"/>
    </sheetView>
  </sheetViews>
  <sheetFormatPr defaultRowHeight="14.5" x14ac:dyDescent="0.35"/>
  <cols>
    <col min="2" max="3" width="21.453125" bestFit="1" customWidth="1"/>
    <col min="4" max="4" width="19.453125" style="1" bestFit="1" customWidth="1"/>
    <col min="5" max="5" width="4.453125" bestFit="1" customWidth="1"/>
    <col min="6" max="6" width="39.36328125" bestFit="1" customWidth="1"/>
  </cols>
  <sheetData>
    <row r="1" spans="1:23" s="4" customFormat="1" x14ac:dyDescent="0.35">
      <c r="A1" s="2" t="s">
        <v>54</v>
      </c>
      <c r="B1" s="2" t="s">
        <v>0</v>
      </c>
      <c r="C1" s="2" t="s">
        <v>1</v>
      </c>
      <c r="D1" s="3" t="s">
        <v>2</v>
      </c>
      <c r="E1" s="2" t="s">
        <v>3</v>
      </c>
      <c r="F1" s="2"/>
      <c r="G1" s="2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4" customFormat="1" x14ac:dyDescent="0.35">
      <c r="A2" s="2"/>
      <c r="B2" s="2"/>
      <c r="C2" s="2"/>
      <c r="D2" s="3"/>
      <c r="E2" s="2"/>
      <c r="F2" s="2"/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</row>
    <row r="3" spans="1:23" x14ac:dyDescent="0.35">
      <c r="A3">
        <v>1</v>
      </c>
      <c r="B3" t="s">
        <v>55</v>
      </c>
      <c r="C3" t="str">
        <f>LOWER(SUBSTITUTE(B3," ",""))&amp;"@gmail.com"</f>
        <v>gatotirawan@gmail.com</v>
      </c>
      <c r="D3" s="1" t="s">
        <v>22</v>
      </c>
      <c r="E3">
        <v>2</v>
      </c>
      <c r="F3" t="str">
        <f>IF(E3=1,"Publik",IF(E3=2,"Karyawan PT Timah Tbk",IF(E3=3,"Perguruan Tinggi/Sekolah/Universitas/Institut","Mahasiswa/Murid/Siswa")))</f>
        <v>Karyawan PT Timah Tbk</v>
      </c>
      <c r="G3">
        <v>2</v>
      </c>
      <c r="H3">
        <v>3</v>
      </c>
      <c r="I3">
        <v>3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3</v>
      </c>
      <c r="Q3">
        <v>2</v>
      </c>
      <c r="R3">
        <v>1</v>
      </c>
      <c r="S3">
        <v>1</v>
      </c>
      <c r="T3">
        <v>3</v>
      </c>
      <c r="U3">
        <v>2</v>
      </c>
      <c r="V3">
        <v>3</v>
      </c>
      <c r="W3">
        <v>3</v>
      </c>
    </row>
    <row r="4" spans="1:23" x14ac:dyDescent="0.35">
      <c r="A4">
        <v>2</v>
      </c>
      <c r="B4" t="s">
        <v>56</v>
      </c>
      <c r="C4" t="str">
        <f t="shared" ref="C4:C32" si="0">LOWER(SUBSTITUTE(B4," ",""))&amp;"@gmail.com"</f>
        <v>karyamarpaung@gmail.com</v>
      </c>
      <c r="D4" s="1" t="s">
        <v>23</v>
      </c>
      <c r="E4">
        <v>2</v>
      </c>
      <c r="F4" t="str">
        <f t="shared" ref="F4:F32" si="1">IF(E4=1,"Publik",IF(E4=2,"Karyawan PT Timah Tbk",IF(E4=3,"Perguruan Tinggi/Sekolah/Universitas/Institut","Mahasiswa/Murid/Siswa")))</f>
        <v>Karyawan PT Timah Tbk</v>
      </c>
      <c r="G4">
        <v>1</v>
      </c>
      <c r="H4">
        <v>1</v>
      </c>
      <c r="I4">
        <v>1</v>
      </c>
      <c r="J4">
        <v>1</v>
      </c>
      <c r="K4">
        <v>3</v>
      </c>
      <c r="L4">
        <v>1</v>
      </c>
      <c r="M4">
        <v>2</v>
      </c>
      <c r="N4">
        <v>2</v>
      </c>
      <c r="O4">
        <v>2</v>
      </c>
      <c r="P4">
        <v>1</v>
      </c>
      <c r="Q4">
        <v>1</v>
      </c>
      <c r="R4">
        <v>3</v>
      </c>
      <c r="S4">
        <v>1</v>
      </c>
      <c r="T4">
        <v>3</v>
      </c>
      <c r="U4">
        <v>2</v>
      </c>
      <c r="V4">
        <v>3</v>
      </c>
      <c r="W4">
        <v>1</v>
      </c>
    </row>
    <row r="5" spans="1:23" x14ac:dyDescent="0.35">
      <c r="A5">
        <v>3</v>
      </c>
      <c r="B5" t="s">
        <v>57</v>
      </c>
      <c r="C5" t="str">
        <f t="shared" si="0"/>
        <v>xananamarbun@gmail.com</v>
      </c>
      <c r="D5" s="1" t="s">
        <v>24</v>
      </c>
      <c r="E5">
        <v>3</v>
      </c>
      <c r="F5" t="str">
        <f t="shared" si="1"/>
        <v>Perguruan Tinggi/Sekolah/Universitas/Institut</v>
      </c>
      <c r="G5">
        <v>3</v>
      </c>
      <c r="H5">
        <v>1</v>
      </c>
      <c r="I5">
        <v>1</v>
      </c>
      <c r="J5">
        <v>2</v>
      </c>
      <c r="K5">
        <v>2</v>
      </c>
      <c r="L5">
        <v>3</v>
      </c>
      <c r="M5">
        <v>2</v>
      </c>
      <c r="N5">
        <v>2</v>
      </c>
      <c r="O5">
        <v>1</v>
      </c>
      <c r="P5">
        <v>1</v>
      </c>
      <c r="Q5">
        <v>2</v>
      </c>
      <c r="R5">
        <v>2</v>
      </c>
      <c r="S5">
        <v>1</v>
      </c>
      <c r="T5">
        <v>1</v>
      </c>
      <c r="U5">
        <v>3</v>
      </c>
      <c r="V5">
        <v>2</v>
      </c>
      <c r="W5">
        <v>2</v>
      </c>
    </row>
    <row r="6" spans="1:23" x14ac:dyDescent="0.35">
      <c r="A6">
        <v>4</v>
      </c>
      <c r="B6" t="s">
        <v>58</v>
      </c>
      <c r="C6" t="str">
        <f t="shared" si="0"/>
        <v>violetwidiastuti@gmail.com</v>
      </c>
      <c r="D6" s="1" t="s">
        <v>25</v>
      </c>
      <c r="E6">
        <v>2</v>
      </c>
      <c r="F6" t="str">
        <f t="shared" si="1"/>
        <v>Karyawan PT Timah Tbk</v>
      </c>
      <c r="G6">
        <v>1</v>
      </c>
      <c r="H6">
        <v>2</v>
      </c>
      <c r="I6">
        <v>2</v>
      </c>
      <c r="J6">
        <v>1</v>
      </c>
      <c r="K6">
        <v>3</v>
      </c>
      <c r="L6">
        <v>3</v>
      </c>
      <c r="M6">
        <v>2</v>
      </c>
      <c r="N6">
        <v>2</v>
      </c>
      <c r="O6">
        <v>1</v>
      </c>
      <c r="P6">
        <v>1</v>
      </c>
      <c r="Q6">
        <v>3</v>
      </c>
      <c r="R6">
        <v>2</v>
      </c>
      <c r="S6">
        <v>2</v>
      </c>
      <c r="T6">
        <v>2</v>
      </c>
      <c r="U6">
        <v>3</v>
      </c>
      <c r="V6">
        <v>3</v>
      </c>
      <c r="W6">
        <v>1</v>
      </c>
    </row>
    <row r="7" spans="1:23" x14ac:dyDescent="0.35">
      <c r="A7">
        <v>5</v>
      </c>
      <c r="B7" t="s">
        <v>59</v>
      </c>
      <c r="C7" t="str">
        <f t="shared" si="0"/>
        <v>catursalahudin@gmail.com</v>
      </c>
      <c r="D7" s="1" t="s">
        <v>26</v>
      </c>
      <c r="E7">
        <v>4</v>
      </c>
      <c r="F7" t="str">
        <f t="shared" si="1"/>
        <v>Mahasiswa/Murid/Siswa</v>
      </c>
      <c r="G7">
        <v>3</v>
      </c>
      <c r="H7">
        <v>2</v>
      </c>
      <c r="I7">
        <v>1</v>
      </c>
      <c r="J7">
        <v>3</v>
      </c>
      <c r="K7">
        <v>1</v>
      </c>
      <c r="L7">
        <v>1</v>
      </c>
      <c r="M7">
        <v>1</v>
      </c>
      <c r="N7">
        <v>3</v>
      </c>
      <c r="O7">
        <v>3</v>
      </c>
      <c r="P7">
        <v>2</v>
      </c>
      <c r="Q7">
        <v>1</v>
      </c>
      <c r="R7">
        <v>1</v>
      </c>
      <c r="S7">
        <v>1</v>
      </c>
      <c r="T7">
        <v>3</v>
      </c>
      <c r="U7">
        <v>1</v>
      </c>
      <c r="V7">
        <v>1</v>
      </c>
      <c r="W7">
        <v>2</v>
      </c>
    </row>
    <row r="8" spans="1:23" x14ac:dyDescent="0.35">
      <c r="A8">
        <v>6</v>
      </c>
      <c r="B8" t="s">
        <v>60</v>
      </c>
      <c r="C8" t="str">
        <f t="shared" si="0"/>
        <v>vanyanuraini@gmail.com</v>
      </c>
      <c r="D8" s="1" t="s">
        <v>27</v>
      </c>
      <c r="E8">
        <v>1</v>
      </c>
      <c r="F8" t="str">
        <f t="shared" si="1"/>
        <v>Publik</v>
      </c>
      <c r="G8">
        <v>3</v>
      </c>
      <c r="H8">
        <v>2</v>
      </c>
      <c r="I8">
        <v>2</v>
      </c>
      <c r="J8">
        <v>1</v>
      </c>
      <c r="K8">
        <v>1</v>
      </c>
      <c r="L8">
        <v>2</v>
      </c>
      <c r="M8">
        <v>3</v>
      </c>
      <c r="N8">
        <v>1</v>
      </c>
      <c r="O8">
        <v>1</v>
      </c>
      <c r="P8">
        <v>1</v>
      </c>
      <c r="Q8">
        <v>3</v>
      </c>
      <c r="R8">
        <v>3</v>
      </c>
      <c r="S8">
        <v>1</v>
      </c>
      <c r="T8">
        <v>3</v>
      </c>
      <c r="U8">
        <v>1</v>
      </c>
      <c r="V8">
        <v>2</v>
      </c>
      <c r="W8">
        <v>1</v>
      </c>
    </row>
    <row r="9" spans="1:23" x14ac:dyDescent="0.35">
      <c r="A9">
        <v>7</v>
      </c>
      <c r="B9" t="s">
        <v>61</v>
      </c>
      <c r="C9" t="str">
        <f t="shared" si="0"/>
        <v>alikahartati@gmail.com</v>
      </c>
      <c r="D9" s="1" t="s">
        <v>28</v>
      </c>
      <c r="E9">
        <v>4</v>
      </c>
      <c r="F9" t="str">
        <f t="shared" si="1"/>
        <v>Mahasiswa/Murid/Siswa</v>
      </c>
      <c r="G9">
        <v>1</v>
      </c>
      <c r="H9">
        <v>2</v>
      </c>
      <c r="I9">
        <v>1</v>
      </c>
      <c r="J9">
        <v>1</v>
      </c>
      <c r="K9">
        <v>2</v>
      </c>
      <c r="L9">
        <v>1</v>
      </c>
      <c r="M9">
        <v>1</v>
      </c>
      <c r="N9">
        <v>3</v>
      </c>
      <c r="O9">
        <v>2</v>
      </c>
      <c r="P9">
        <v>1</v>
      </c>
      <c r="Q9">
        <v>2</v>
      </c>
      <c r="R9">
        <v>1</v>
      </c>
      <c r="S9">
        <v>2</v>
      </c>
      <c r="T9">
        <v>1</v>
      </c>
      <c r="U9">
        <v>3</v>
      </c>
      <c r="V9">
        <v>1</v>
      </c>
      <c r="W9">
        <v>1</v>
      </c>
    </row>
    <row r="10" spans="1:23" x14ac:dyDescent="0.35">
      <c r="A10">
        <v>8</v>
      </c>
      <c r="B10" t="s">
        <v>62</v>
      </c>
      <c r="C10" t="str">
        <f t="shared" si="0"/>
        <v>danangsaptono@gmail.com</v>
      </c>
      <c r="D10" s="1" t="s">
        <v>29</v>
      </c>
      <c r="E10">
        <v>4</v>
      </c>
      <c r="F10" t="str">
        <f t="shared" si="1"/>
        <v>Mahasiswa/Murid/Siswa</v>
      </c>
      <c r="G10">
        <v>1</v>
      </c>
      <c r="H10">
        <v>2</v>
      </c>
      <c r="I10">
        <v>1</v>
      </c>
      <c r="J10">
        <v>2</v>
      </c>
      <c r="K10">
        <v>1</v>
      </c>
      <c r="L10">
        <v>1</v>
      </c>
      <c r="M10">
        <v>2</v>
      </c>
      <c r="N10">
        <v>1</v>
      </c>
      <c r="O10">
        <v>3</v>
      </c>
      <c r="P10">
        <v>1</v>
      </c>
      <c r="Q10">
        <v>2</v>
      </c>
      <c r="R10">
        <v>3</v>
      </c>
      <c r="S10">
        <v>3</v>
      </c>
      <c r="T10">
        <v>1</v>
      </c>
      <c r="U10">
        <v>3</v>
      </c>
      <c r="V10">
        <v>3</v>
      </c>
      <c r="W10">
        <v>3</v>
      </c>
    </row>
    <row r="11" spans="1:23" x14ac:dyDescent="0.35">
      <c r="A11">
        <v>9</v>
      </c>
      <c r="B11" t="s">
        <v>63</v>
      </c>
      <c r="C11" t="str">
        <f t="shared" si="0"/>
        <v>jagapatiwibisono@gmail.com</v>
      </c>
      <c r="D11" s="1" t="s">
        <v>30</v>
      </c>
      <c r="E11">
        <v>4</v>
      </c>
      <c r="F11" t="str">
        <f t="shared" si="1"/>
        <v>Mahasiswa/Murid/Siswa</v>
      </c>
      <c r="G11">
        <v>1</v>
      </c>
      <c r="H11">
        <v>1</v>
      </c>
      <c r="I11">
        <v>1</v>
      </c>
      <c r="J11">
        <v>2</v>
      </c>
      <c r="K11">
        <v>3</v>
      </c>
      <c r="L11">
        <v>2</v>
      </c>
      <c r="M11">
        <v>3</v>
      </c>
      <c r="N11">
        <v>1</v>
      </c>
      <c r="O11">
        <v>2</v>
      </c>
      <c r="P11">
        <v>3</v>
      </c>
      <c r="Q11">
        <v>1</v>
      </c>
      <c r="R11">
        <v>3</v>
      </c>
      <c r="S11">
        <v>2</v>
      </c>
      <c r="T11">
        <v>3</v>
      </c>
      <c r="U11">
        <v>3</v>
      </c>
      <c r="V11">
        <v>2</v>
      </c>
      <c r="W11">
        <v>3</v>
      </c>
    </row>
    <row r="12" spans="1:23" x14ac:dyDescent="0.35">
      <c r="A12">
        <v>10</v>
      </c>
      <c r="B12" t="s">
        <v>51</v>
      </c>
      <c r="C12" t="str">
        <f t="shared" si="0"/>
        <v>hasnahariyah @gmail.com</v>
      </c>
      <c r="D12" s="1" t="s">
        <v>31</v>
      </c>
      <c r="E12">
        <v>2</v>
      </c>
      <c r="F12" t="str">
        <f t="shared" si="1"/>
        <v>Karyawan PT Timah Tbk</v>
      </c>
      <c r="G12">
        <v>2</v>
      </c>
      <c r="H12">
        <v>3</v>
      </c>
      <c r="I12">
        <v>3</v>
      </c>
      <c r="J12">
        <v>3</v>
      </c>
      <c r="K12">
        <v>3</v>
      </c>
      <c r="L12">
        <v>3</v>
      </c>
      <c r="M12">
        <v>1</v>
      </c>
      <c r="N12">
        <v>1</v>
      </c>
      <c r="O12">
        <v>2</v>
      </c>
      <c r="P12">
        <v>1</v>
      </c>
      <c r="Q12">
        <v>2</v>
      </c>
      <c r="R12">
        <v>1</v>
      </c>
      <c r="S12">
        <v>3</v>
      </c>
      <c r="T12">
        <v>3</v>
      </c>
      <c r="U12">
        <v>1</v>
      </c>
      <c r="V12">
        <v>1</v>
      </c>
      <c r="W12">
        <v>2</v>
      </c>
    </row>
    <row r="13" spans="1:23" x14ac:dyDescent="0.35">
      <c r="A13">
        <v>11</v>
      </c>
      <c r="B13" t="s">
        <v>64</v>
      </c>
      <c r="C13" t="str">
        <f t="shared" si="0"/>
        <v>najwalestari@gmail.com</v>
      </c>
      <c r="D13" s="1" t="s">
        <v>32</v>
      </c>
      <c r="E13">
        <v>1</v>
      </c>
      <c r="F13" t="str">
        <f t="shared" si="1"/>
        <v>Publik</v>
      </c>
      <c r="G13">
        <v>3</v>
      </c>
      <c r="H13">
        <v>3</v>
      </c>
      <c r="I13">
        <v>3</v>
      </c>
      <c r="J13">
        <v>1</v>
      </c>
      <c r="K13">
        <v>3</v>
      </c>
      <c r="L13">
        <v>2</v>
      </c>
      <c r="M13">
        <v>2</v>
      </c>
      <c r="N13">
        <v>3</v>
      </c>
      <c r="O13">
        <v>3</v>
      </c>
      <c r="P13">
        <v>3</v>
      </c>
      <c r="Q13">
        <v>3</v>
      </c>
      <c r="R13">
        <v>2</v>
      </c>
      <c r="S13">
        <v>2</v>
      </c>
      <c r="T13">
        <v>1</v>
      </c>
      <c r="U13">
        <v>1</v>
      </c>
      <c r="V13">
        <v>1</v>
      </c>
      <c r="W13">
        <v>1</v>
      </c>
    </row>
    <row r="14" spans="1:23" x14ac:dyDescent="0.35">
      <c r="A14">
        <v>12</v>
      </c>
      <c r="B14" t="s">
        <v>65</v>
      </c>
      <c r="C14" t="str">
        <f t="shared" si="0"/>
        <v>faizahastuti@gmail.com</v>
      </c>
      <c r="D14" s="1" t="s">
        <v>33</v>
      </c>
      <c r="E14">
        <v>1</v>
      </c>
      <c r="F14" t="str">
        <f t="shared" si="1"/>
        <v>Publik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3</v>
      </c>
      <c r="O14">
        <v>3</v>
      </c>
      <c r="P14">
        <v>2</v>
      </c>
      <c r="Q14">
        <v>3</v>
      </c>
      <c r="R14">
        <v>1</v>
      </c>
      <c r="S14">
        <v>1</v>
      </c>
      <c r="T14">
        <v>2</v>
      </c>
      <c r="U14">
        <v>2</v>
      </c>
      <c r="V14">
        <v>1</v>
      </c>
      <c r="W14">
        <v>1</v>
      </c>
    </row>
    <row r="15" spans="1:23" x14ac:dyDescent="0.35">
      <c r="A15">
        <v>13</v>
      </c>
      <c r="B15" t="s">
        <v>66</v>
      </c>
      <c r="C15" t="str">
        <f t="shared" si="0"/>
        <v>citraagustina@gmail.com</v>
      </c>
      <c r="D15" s="1" t="s">
        <v>34</v>
      </c>
      <c r="E15">
        <v>4</v>
      </c>
      <c r="F15" t="str">
        <f t="shared" si="1"/>
        <v>Mahasiswa/Murid/Siswa</v>
      </c>
      <c r="G15">
        <v>3</v>
      </c>
      <c r="H15">
        <v>2</v>
      </c>
      <c r="I15">
        <v>3</v>
      </c>
      <c r="J15">
        <v>3</v>
      </c>
      <c r="K15">
        <v>1</v>
      </c>
      <c r="L15">
        <v>1</v>
      </c>
      <c r="M15">
        <v>3</v>
      </c>
      <c r="N15">
        <v>1</v>
      </c>
      <c r="O15">
        <v>2</v>
      </c>
      <c r="P15">
        <v>1</v>
      </c>
      <c r="Q15">
        <v>2</v>
      </c>
      <c r="R15">
        <v>1</v>
      </c>
      <c r="S15">
        <v>1</v>
      </c>
      <c r="T15">
        <v>1</v>
      </c>
      <c r="U15">
        <v>3</v>
      </c>
      <c r="V15">
        <v>3</v>
      </c>
      <c r="W15">
        <v>1</v>
      </c>
    </row>
    <row r="16" spans="1:23" x14ac:dyDescent="0.35">
      <c r="A16">
        <v>14</v>
      </c>
      <c r="B16" t="s">
        <v>67</v>
      </c>
      <c r="C16" t="str">
        <f t="shared" si="0"/>
        <v>ilsarahmawati@gmail.com</v>
      </c>
      <c r="D16" s="1" t="s">
        <v>35</v>
      </c>
      <c r="E16">
        <v>3</v>
      </c>
      <c r="F16" t="str">
        <f t="shared" si="1"/>
        <v>Perguruan Tinggi/Sekolah/Universitas/Institut</v>
      </c>
      <c r="G16">
        <v>3</v>
      </c>
      <c r="H16">
        <v>1</v>
      </c>
      <c r="I16">
        <v>2</v>
      </c>
      <c r="J16">
        <v>2</v>
      </c>
      <c r="K16">
        <v>3</v>
      </c>
      <c r="L16">
        <v>1</v>
      </c>
      <c r="M16">
        <v>3</v>
      </c>
      <c r="N16">
        <v>2</v>
      </c>
      <c r="O16">
        <v>2</v>
      </c>
      <c r="P16">
        <v>3</v>
      </c>
      <c r="Q16">
        <v>1</v>
      </c>
      <c r="R16">
        <v>2</v>
      </c>
      <c r="S16">
        <v>2</v>
      </c>
      <c r="T16">
        <v>3</v>
      </c>
      <c r="U16">
        <v>3</v>
      </c>
      <c r="V16">
        <v>1</v>
      </c>
      <c r="W16">
        <v>3</v>
      </c>
    </row>
    <row r="17" spans="1:23" x14ac:dyDescent="0.35">
      <c r="A17">
        <v>15</v>
      </c>
      <c r="B17" t="s">
        <v>68</v>
      </c>
      <c r="C17" t="str">
        <f t="shared" si="0"/>
        <v>respatirajata@gmail.com</v>
      </c>
      <c r="D17" s="1" t="s">
        <v>36</v>
      </c>
      <c r="E17">
        <v>3</v>
      </c>
      <c r="F17" t="str">
        <f t="shared" si="1"/>
        <v>Perguruan Tinggi/Sekolah/Universitas/Institut</v>
      </c>
      <c r="G17">
        <v>1</v>
      </c>
      <c r="H17">
        <v>1</v>
      </c>
      <c r="I17">
        <v>1</v>
      </c>
      <c r="J17">
        <v>1</v>
      </c>
      <c r="K17">
        <v>1</v>
      </c>
      <c r="L17">
        <v>3</v>
      </c>
      <c r="M17">
        <v>3</v>
      </c>
      <c r="N17">
        <v>3</v>
      </c>
      <c r="O17">
        <v>2</v>
      </c>
      <c r="P17">
        <v>1</v>
      </c>
      <c r="Q17">
        <v>2</v>
      </c>
      <c r="R17">
        <v>2</v>
      </c>
      <c r="S17">
        <v>3</v>
      </c>
      <c r="T17">
        <v>1</v>
      </c>
      <c r="U17">
        <v>1</v>
      </c>
      <c r="V17">
        <v>1</v>
      </c>
      <c r="W17">
        <v>3</v>
      </c>
    </row>
    <row r="18" spans="1:23" x14ac:dyDescent="0.35">
      <c r="A18">
        <v>16</v>
      </c>
      <c r="B18" t="s">
        <v>69</v>
      </c>
      <c r="C18" t="str">
        <f t="shared" si="0"/>
        <v>mahdiharyanto@gmail.com</v>
      </c>
      <c r="D18" s="1" t="s">
        <v>37</v>
      </c>
      <c r="E18">
        <v>3</v>
      </c>
      <c r="F18" t="str">
        <f t="shared" si="1"/>
        <v>Perguruan Tinggi/Sekolah/Universitas/Institut</v>
      </c>
      <c r="G18">
        <v>1</v>
      </c>
      <c r="H18">
        <v>2</v>
      </c>
      <c r="I18">
        <v>3</v>
      </c>
      <c r="J18">
        <v>2</v>
      </c>
      <c r="K18">
        <v>2</v>
      </c>
      <c r="L18">
        <v>3</v>
      </c>
      <c r="M18">
        <v>3</v>
      </c>
      <c r="N18">
        <v>1</v>
      </c>
      <c r="O18">
        <v>1</v>
      </c>
      <c r="P18">
        <v>2</v>
      </c>
      <c r="Q18">
        <v>3</v>
      </c>
      <c r="R18">
        <v>1</v>
      </c>
      <c r="S18">
        <v>1</v>
      </c>
      <c r="T18">
        <v>1</v>
      </c>
      <c r="U18">
        <v>1</v>
      </c>
      <c r="V18">
        <v>3</v>
      </c>
      <c r="W18">
        <v>3</v>
      </c>
    </row>
    <row r="19" spans="1:23" x14ac:dyDescent="0.35">
      <c r="A19">
        <v>17</v>
      </c>
      <c r="B19" t="s">
        <v>70</v>
      </c>
      <c r="C19" t="str">
        <f t="shared" si="0"/>
        <v>karmanhidayanto@gmail.com</v>
      </c>
      <c r="D19" s="1" t="s">
        <v>38</v>
      </c>
      <c r="E19">
        <v>3</v>
      </c>
      <c r="F19" t="str">
        <f t="shared" si="1"/>
        <v>Perguruan Tinggi/Sekolah/Universitas/Institut</v>
      </c>
      <c r="G19">
        <v>1</v>
      </c>
      <c r="H19">
        <v>1</v>
      </c>
      <c r="I19">
        <v>2</v>
      </c>
      <c r="J19">
        <v>1</v>
      </c>
      <c r="K19">
        <v>3</v>
      </c>
      <c r="L19">
        <v>1</v>
      </c>
      <c r="M19">
        <v>1</v>
      </c>
      <c r="N19">
        <v>2</v>
      </c>
      <c r="O19">
        <v>2</v>
      </c>
      <c r="P19">
        <v>2</v>
      </c>
      <c r="Q19">
        <v>3</v>
      </c>
      <c r="R19">
        <v>1</v>
      </c>
      <c r="S19">
        <v>2</v>
      </c>
      <c r="T19">
        <v>3</v>
      </c>
      <c r="U19">
        <v>1</v>
      </c>
      <c r="V19">
        <v>1</v>
      </c>
      <c r="W19">
        <v>3</v>
      </c>
    </row>
    <row r="20" spans="1:23" x14ac:dyDescent="0.35">
      <c r="A20">
        <v>18</v>
      </c>
      <c r="B20" t="s">
        <v>71</v>
      </c>
      <c r="C20" t="str">
        <f t="shared" si="0"/>
        <v>salwaharyanti@gmail.com</v>
      </c>
      <c r="D20" s="1" t="s">
        <v>39</v>
      </c>
      <c r="E20">
        <v>1</v>
      </c>
      <c r="F20" t="str">
        <f t="shared" si="1"/>
        <v>Publik</v>
      </c>
      <c r="G20">
        <v>3</v>
      </c>
      <c r="H20">
        <v>2</v>
      </c>
      <c r="I20">
        <v>2</v>
      </c>
      <c r="J20">
        <v>3</v>
      </c>
      <c r="K20">
        <v>3</v>
      </c>
      <c r="L20">
        <v>3</v>
      </c>
      <c r="M20">
        <v>1</v>
      </c>
      <c r="N20">
        <v>2</v>
      </c>
      <c r="O20">
        <v>3</v>
      </c>
      <c r="P20">
        <v>1</v>
      </c>
      <c r="Q20">
        <v>1</v>
      </c>
      <c r="R20">
        <v>3</v>
      </c>
      <c r="S20">
        <v>3</v>
      </c>
      <c r="T20">
        <v>1</v>
      </c>
      <c r="U20">
        <v>1</v>
      </c>
      <c r="V20">
        <v>3</v>
      </c>
      <c r="W20">
        <v>2</v>
      </c>
    </row>
    <row r="21" spans="1:23" x14ac:dyDescent="0.35">
      <c r="A21">
        <v>19</v>
      </c>
      <c r="B21" t="s">
        <v>72</v>
      </c>
      <c r="C21" t="str">
        <f t="shared" si="0"/>
        <v>shanianovitasari@gmail.com</v>
      </c>
      <c r="D21" s="1" t="s">
        <v>40</v>
      </c>
      <c r="E21">
        <v>1</v>
      </c>
      <c r="F21" t="str">
        <f t="shared" si="1"/>
        <v>Publik</v>
      </c>
      <c r="G21">
        <v>1</v>
      </c>
      <c r="H21">
        <v>1</v>
      </c>
      <c r="I21">
        <v>1</v>
      </c>
      <c r="J21">
        <v>3</v>
      </c>
      <c r="K21">
        <v>1</v>
      </c>
      <c r="L21">
        <v>1</v>
      </c>
      <c r="M21">
        <v>2</v>
      </c>
      <c r="N21">
        <v>2</v>
      </c>
      <c r="O21">
        <v>1</v>
      </c>
      <c r="P21">
        <v>2</v>
      </c>
      <c r="Q21">
        <v>1</v>
      </c>
      <c r="R21">
        <v>2</v>
      </c>
      <c r="S21">
        <v>2</v>
      </c>
      <c r="T21">
        <v>2</v>
      </c>
      <c r="U21">
        <v>1</v>
      </c>
      <c r="V21">
        <v>2</v>
      </c>
      <c r="W21">
        <v>1</v>
      </c>
    </row>
    <row r="22" spans="1:23" x14ac:dyDescent="0.35">
      <c r="A22">
        <v>20</v>
      </c>
      <c r="B22" t="s">
        <v>52</v>
      </c>
      <c r="C22" t="str">
        <f t="shared" si="0"/>
        <v>taniarahimah @gmail.com</v>
      </c>
      <c r="D22" s="1" t="s">
        <v>41</v>
      </c>
      <c r="E22">
        <v>1</v>
      </c>
      <c r="F22" t="str">
        <f t="shared" si="1"/>
        <v>Publik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R22">
        <v>1</v>
      </c>
      <c r="S22">
        <v>2</v>
      </c>
      <c r="T22">
        <v>3</v>
      </c>
      <c r="U22">
        <v>1</v>
      </c>
      <c r="V22">
        <v>3</v>
      </c>
      <c r="W22">
        <v>2</v>
      </c>
    </row>
    <row r="23" spans="1:23" x14ac:dyDescent="0.35">
      <c r="A23">
        <v>21</v>
      </c>
      <c r="B23" t="s">
        <v>73</v>
      </c>
      <c r="C23" t="str">
        <f t="shared" si="0"/>
        <v>eliutami@gmail.com</v>
      </c>
      <c r="D23" s="1" t="s">
        <v>42</v>
      </c>
      <c r="E23">
        <v>3</v>
      </c>
      <c r="F23" t="str">
        <f t="shared" si="1"/>
        <v>Perguruan Tinggi/Sekolah/Universitas/Institut</v>
      </c>
      <c r="G23">
        <v>1</v>
      </c>
      <c r="H23">
        <v>3</v>
      </c>
      <c r="I23">
        <v>1</v>
      </c>
      <c r="J23">
        <v>1</v>
      </c>
      <c r="K23">
        <v>3</v>
      </c>
      <c r="L23">
        <v>1</v>
      </c>
      <c r="M23">
        <v>2</v>
      </c>
      <c r="N23">
        <v>3</v>
      </c>
      <c r="O23">
        <v>3</v>
      </c>
      <c r="P23">
        <v>3</v>
      </c>
      <c r="Q23">
        <v>2</v>
      </c>
      <c r="R23">
        <v>3</v>
      </c>
      <c r="S23">
        <v>1</v>
      </c>
      <c r="T23">
        <v>1</v>
      </c>
      <c r="U23">
        <v>1</v>
      </c>
      <c r="V23">
        <v>3</v>
      </c>
      <c r="W23">
        <v>2</v>
      </c>
    </row>
    <row r="24" spans="1:23" x14ac:dyDescent="0.35">
      <c r="A24">
        <v>22</v>
      </c>
      <c r="B24" t="s">
        <v>74</v>
      </c>
      <c r="C24" t="str">
        <f t="shared" si="0"/>
        <v>wanirahimah@gmail.com</v>
      </c>
      <c r="D24" s="1" t="s">
        <v>43</v>
      </c>
      <c r="E24">
        <v>2</v>
      </c>
      <c r="F24" t="str">
        <f t="shared" si="1"/>
        <v>Karyawan PT Timah Tbk</v>
      </c>
      <c r="G24">
        <v>3</v>
      </c>
      <c r="H24">
        <v>1</v>
      </c>
      <c r="I24">
        <v>3</v>
      </c>
      <c r="J24">
        <v>3</v>
      </c>
      <c r="K24">
        <v>2</v>
      </c>
      <c r="L24">
        <v>2</v>
      </c>
      <c r="M24">
        <v>3</v>
      </c>
      <c r="N24">
        <v>1</v>
      </c>
      <c r="O24">
        <v>1</v>
      </c>
      <c r="P24">
        <v>1</v>
      </c>
      <c r="Q24">
        <v>1</v>
      </c>
      <c r="R24">
        <v>1</v>
      </c>
      <c r="S24">
        <v>2</v>
      </c>
      <c r="T24">
        <v>1</v>
      </c>
      <c r="U24">
        <v>2</v>
      </c>
      <c r="V24">
        <v>1</v>
      </c>
      <c r="W24">
        <v>1</v>
      </c>
    </row>
    <row r="25" spans="1:23" x14ac:dyDescent="0.35">
      <c r="A25">
        <v>23</v>
      </c>
      <c r="B25" t="s">
        <v>75</v>
      </c>
      <c r="C25" t="str">
        <f t="shared" si="0"/>
        <v>narjinatsir@gmail.com</v>
      </c>
      <c r="D25" s="1" t="s">
        <v>44</v>
      </c>
      <c r="E25">
        <v>1</v>
      </c>
      <c r="F25" t="str">
        <f t="shared" si="1"/>
        <v>Publik</v>
      </c>
      <c r="G25">
        <v>3</v>
      </c>
      <c r="H25">
        <v>3</v>
      </c>
      <c r="I25">
        <v>3</v>
      </c>
      <c r="J25">
        <v>1</v>
      </c>
      <c r="K25">
        <v>2</v>
      </c>
      <c r="L25">
        <v>1</v>
      </c>
      <c r="M25">
        <v>1</v>
      </c>
      <c r="N25">
        <v>2</v>
      </c>
      <c r="O25">
        <v>2</v>
      </c>
      <c r="P25">
        <v>3</v>
      </c>
      <c r="Q25">
        <v>3</v>
      </c>
      <c r="R25">
        <v>2</v>
      </c>
      <c r="S25">
        <v>1</v>
      </c>
      <c r="T25">
        <v>3</v>
      </c>
      <c r="U25">
        <v>2</v>
      </c>
      <c r="V25">
        <v>2</v>
      </c>
      <c r="W25">
        <v>3</v>
      </c>
    </row>
    <row r="26" spans="1:23" x14ac:dyDescent="0.35">
      <c r="A26">
        <v>24</v>
      </c>
      <c r="B26" t="s">
        <v>76</v>
      </c>
      <c r="C26" t="str">
        <f t="shared" si="0"/>
        <v>karenyuliarti@gmail.com</v>
      </c>
      <c r="D26" s="1" t="s">
        <v>45</v>
      </c>
      <c r="E26">
        <v>2</v>
      </c>
      <c r="F26" t="str">
        <f t="shared" si="1"/>
        <v>Karyawan PT Timah Tbk</v>
      </c>
      <c r="G26">
        <v>1</v>
      </c>
      <c r="H26">
        <v>2</v>
      </c>
      <c r="I26">
        <v>1</v>
      </c>
      <c r="J26">
        <v>3</v>
      </c>
      <c r="K26">
        <v>1</v>
      </c>
      <c r="L26">
        <v>2</v>
      </c>
      <c r="M26">
        <v>1</v>
      </c>
      <c r="N26">
        <v>2</v>
      </c>
      <c r="O26">
        <v>3</v>
      </c>
      <c r="P26">
        <v>1</v>
      </c>
      <c r="Q26">
        <v>2</v>
      </c>
      <c r="R26">
        <v>2</v>
      </c>
      <c r="S26">
        <v>3</v>
      </c>
      <c r="T26">
        <v>1</v>
      </c>
      <c r="U26">
        <v>2</v>
      </c>
      <c r="V26">
        <v>3</v>
      </c>
      <c r="W26">
        <v>3</v>
      </c>
    </row>
    <row r="27" spans="1:23" x14ac:dyDescent="0.35">
      <c r="A27">
        <v>25</v>
      </c>
      <c r="B27" t="s">
        <v>77</v>
      </c>
      <c r="C27" t="str">
        <f t="shared" si="0"/>
        <v>ozyhutasoit@gmail.com</v>
      </c>
      <c r="D27" s="1" t="s">
        <v>46</v>
      </c>
      <c r="E27">
        <v>3</v>
      </c>
      <c r="F27" t="str">
        <f t="shared" si="1"/>
        <v>Perguruan Tinggi/Sekolah/Universitas/Institut</v>
      </c>
      <c r="G27">
        <v>2</v>
      </c>
      <c r="H27">
        <v>1</v>
      </c>
      <c r="I27">
        <v>3</v>
      </c>
      <c r="J27">
        <v>1</v>
      </c>
      <c r="K27">
        <v>1</v>
      </c>
      <c r="L27">
        <v>1</v>
      </c>
      <c r="M27">
        <v>1</v>
      </c>
      <c r="N27">
        <v>2</v>
      </c>
      <c r="O27">
        <v>2</v>
      </c>
      <c r="P27">
        <v>1</v>
      </c>
      <c r="Q27">
        <v>1</v>
      </c>
      <c r="R27">
        <v>1</v>
      </c>
      <c r="S27">
        <v>3</v>
      </c>
      <c r="T27">
        <v>1</v>
      </c>
      <c r="U27">
        <v>1</v>
      </c>
      <c r="V27">
        <v>1</v>
      </c>
      <c r="W27">
        <v>3</v>
      </c>
    </row>
    <row r="28" spans="1:23" x14ac:dyDescent="0.35">
      <c r="A28">
        <v>26</v>
      </c>
      <c r="B28" t="s">
        <v>78</v>
      </c>
      <c r="C28" t="str">
        <f t="shared" si="0"/>
        <v>vinsengunawan@gmail.com</v>
      </c>
      <c r="D28" s="1" t="s">
        <v>47</v>
      </c>
      <c r="E28">
        <v>4</v>
      </c>
      <c r="F28" t="str">
        <f t="shared" si="1"/>
        <v>Mahasiswa/Murid/Siswa</v>
      </c>
      <c r="G28">
        <v>1</v>
      </c>
      <c r="H28">
        <v>1</v>
      </c>
      <c r="I28">
        <v>3</v>
      </c>
      <c r="J28">
        <v>3</v>
      </c>
      <c r="K28">
        <v>2</v>
      </c>
      <c r="L28">
        <v>2</v>
      </c>
      <c r="M28">
        <v>3</v>
      </c>
      <c r="N28">
        <v>1</v>
      </c>
      <c r="O28">
        <v>2</v>
      </c>
      <c r="P28">
        <v>3</v>
      </c>
      <c r="Q28">
        <v>1</v>
      </c>
      <c r="R28">
        <v>2</v>
      </c>
      <c r="S28">
        <v>1</v>
      </c>
      <c r="T28">
        <v>3</v>
      </c>
      <c r="U28">
        <v>2</v>
      </c>
      <c r="V28">
        <v>2</v>
      </c>
      <c r="W28">
        <v>3</v>
      </c>
    </row>
    <row r="29" spans="1:23" x14ac:dyDescent="0.35">
      <c r="A29">
        <v>27</v>
      </c>
      <c r="B29" t="s">
        <v>79</v>
      </c>
      <c r="C29" t="str">
        <f t="shared" si="0"/>
        <v>padminasyidah@gmail.com</v>
      </c>
      <c r="D29" s="1" t="s">
        <v>48</v>
      </c>
      <c r="E29">
        <v>3</v>
      </c>
      <c r="F29" t="str">
        <f t="shared" si="1"/>
        <v>Perguruan Tinggi/Sekolah/Universitas/Institut</v>
      </c>
      <c r="G29">
        <v>1</v>
      </c>
      <c r="H29">
        <v>1</v>
      </c>
      <c r="I29">
        <v>1</v>
      </c>
      <c r="J29">
        <v>1</v>
      </c>
      <c r="K29">
        <v>3</v>
      </c>
      <c r="L29">
        <v>1</v>
      </c>
      <c r="M29">
        <v>1</v>
      </c>
      <c r="N29">
        <v>2</v>
      </c>
      <c r="O29">
        <v>1</v>
      </c>
      <c r="P29">
        <v>3</v>
      </c>
      <c r="Q29">
        <v>3</v>
      </c>
      <c r="R29">
        <v>2</v>
      </c>
      <c r="S29">
        <v>1</v>
      </c>
      <c r="T29">
        <v>1</v>
      </c>
      <c r="U29">
        <v>1</v>
      </c>
      <c r="V29">
        <v>2</v>
      </c>
      <c r="W29">
        <v>2</v>
      </c>
    </row>
    <row r="30" spans="1:23" x14ac:dyDescent="0.35">
      <c r="A30">
        <v>28</v>
      </c>
      <c r="B30" t="s">
        <v>80</v>
      </c>
      <c r="C30" t="str">
        <f t="shared" si="0"/>
        <v>pancagunarto@gmail.com</v>
      </c>
      <c r="D30" s="1" t="s">
        <v>49</v>
      </c>
      <c r="E30">
        <v>1</v>
      </c>
      <c r="F30" t="str">
        <f t="shared" si="1"/>
        <v>Publik</v>
      </c>
      <c r="G30">
        <v>3</v>
      </c>
      <c r="H30">
        <v>1</v>
      </c>
      <c r="I30">
        <v>3</v>
      </c>
      <c r="J30">
        <v>3</v>
      </c>
      <c r="K30">
        <v>3</v>
      </c>
      <c r="L30">
        <v>1</v>
      </c>
      <c r="M30">
        <v>1</v>
      </c>
      <c r="N30">
        <v>1</v>
      </c>
      <c r="O30">
        <v>3</v>
      </c>
      <c r="P30">
        <v>1</v>
      </c>
      <c r="Q30">
        <v>3</v>
      </c>
      <c r="R30">
        <v>1</v>
      </c>
      <c r="S30">
        <v>1</v>
      </c>
      <c r="T30">
        <v>1</v>
      </c>
      <c r="U30">
        <v>2</v>
      </c>
      <c r="V30">
        <v>1</v>
      </c>
      <c r="W30">
        <v>1</v>
      </c>
    </row>
    <row r="31" spans="1:23" x14ac:dyDescent="0.35">
      <c r="A31">
        <v>29</v>
      </c>
      <c r="B31" t="s">
        <v>81</v>
      </c>
      <c r="C31" t="str">
        <f t="shared" si="0"/>
        <v>mariadinainggolan@gmail.com</v>
      </c>
      <c r="D31" s="1" t="s">
        <v>50</v>
      </c>
      <c r="E31">
        <v>4</v>
      </c>
      <c r="F31" t="str">
        <f t="shared" si="1"/>
        <v>Mahasiswa/Murid/Siswa</v>
      </c>
      <c r="G31">
        <v>2</v>
      </c>
      <c r="H31">
        <v>1</v>
      </c>
      <c r="I31">
        <v>3</v>
      </c>
      <c r="J31">
        <v>1</v>
      </c>
      <c r="K31">
        <v>1</v>
      </c>
      <c r="L31">
        <v>2</v>
      </c>
      <c r="M31">
        <v>2</v>
      </c>
      <c r="N31">
        <v>1</v>
      </c>
      <c r="O31">
        <v>1</v>
      </c>
      <c r="P31">
        <v>1</v>
      </c>
      <c r="Q31">
        <v>3</v>
      </c>
      <c r="R31">
        <v>2</v>
      </c>
      <c r="S31">
        <v>2</v>
      </c>
      <c r="T31">
        <v>2</v>
      </c>
      <c r="U31">
        <v>2</v>
      </c>
      <c r="V31">
        <v>1</v>
      </c>
      <c r="W31">
        <v>1</v>
      </c>
    </row>
    <row r="32" spans="1:23" x14ac:dyDescent="0.35">
      <c r="A32">
        <v>30</v>
      </c>
      <c r="B32" t="s">
        <v>53</v>
      </c>
      <c r="C32" t="str">
        <f t="shared" si="0"/>
        <v>idahariyah moredetails@gmail.com</v>
      </c>
      <c r="D32" s="1" t="s">
        <v>50</v>
      </c>
      <c r="E32">
        <v>3</v>
      </c>
      <c r="F32" t="str">
        <f t="shared" si="1"/>
        <v>Perguruan Tinggi/Sekolah/Universitas/Institut</v>
      </c>
      <c r="G32">
        <v>2</v>
      </c>
      <c r="H32">
        <v>1</v>
      </c>
      <c r="I32">
        <v>2</v>
      </c>
      <c r="J32">
        <v>3</v>
      </c>
      <c r="K32">
        <v>2</v>
      </c>
      <c r="L32">
        <v>1</v>
      </c>
      <c r="M32">
        <v>3</v>
      </c>
      <c r="N32">
        <v>3</v>
      </c>
      <c r="O32">
        <v>1</v>
      </c>
      <c r="P32">
        <v>3</v>
      </c>
      <c r="Q32">
        <v>1</v>
      </c>
      <c r="R32">
        <v>1</v>
      </c>
      <c r="S32">
        <v>2</v>
      </c>
      <c r="T32">
        <v>2</v>
      </c>
      <c r="U32">
        <v>1</v>
      </c>
      <c r="V32">
        <v>1</v>
      </c>
      <c r="W32">
        <v>1</v>
      </c>
    </row>
  </sheetData>
  <mergeCells count="6">
    <mergeCell ref="G1:W1"/>
    <mergeCell ref="D1:D2"/>
    <mergeCell ref="C1:C2"/>
    <mergeCell ref="B1:B2"/>
    <mergeCell ref="A1:A2"/>
    <mergeCell ref="E1:F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016B-4D70-4F1F-B132-11761C91ACA6}">
  <dimension ref="A1:R7"/>
  <sheetViews>
    <sheetView topLeftCell="E1" workbookViewId="0">
      <selection activeCell="P8" sqref="P8"/>
    </sheetView>
  </sheetViews>
  <sheetFormatPr defaultRowHeight="14.5" x14ac:dyDescent="0.35"/>
  <cols>
    <col min="1" max="1" width="1.81640625" bestFit="1" customWidth="1"/>
    <col min="2" max="10" width="10.90625" bestFit="1" customWidth="1"/>
    <col min="11" max="18" width="11.90625" bestFit="1" customWidth="1"/>
  </cols>
  <sheetData>
    <row r="1" spans="1:18" x14ac:dyDescent="0.35">
      <c r="A1" s="5"/>
      <c r="B1" s="5" t="s">
        <v>82</v>
      </c>
      <c r="C1" s="5" t="s">
        <v>83</v>
      </c>
      <c r="D1" s="5" t="s">
        <v>84</v>
      </c>
      <c r="E1" s="5" t="s">
        <v>90</v>
      </c>
      <c r="F1" s="5" t="s">
        <v>91</v>
      </c>
      <c r="G1" s="5" t="s">
        <v>92</v>
      </c>
      <c r="H1" s="5" t="s">
        <v>93</v>
      </c>
      <c r="I1" s="5" t="s">
        <v>94</v>
      </c>
      <c r="J1" s="5" t="s">
        <v>95</v>
      </c>
      <c r="K1" s="5" t="s">
        <v>96</v>
      </c>
      <c r="L1" s="5" t="s">
        <v>97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102</v>
      </c>
      <c r="R1" s="5" t="s">
        <v>103</v>
      </c>
    </row>
    <row r="2" spans="1:18" x14ac:dyDescent="0.35">
      <c r="A2" s="5">
        <v>1</v>
      </c>
      <c r="B2" cm="1">
        <f t="array" ref="B2:B7">FREQUENCY(data!G3:G32,frekuensi!A2:A6)</f>
        <v>15</v>
      </c>
      <c r="C2" cm="1">
        <f t="array" ref="C2:C7">FREQUENCY(data!H3:H32,frekuensi!A2:A6)</f>
        <v>16</v>
      </c>
      <c r="D2" cm="1">
        <f t="array" ref="D2:D7">FREQUENCY(data!I3:I32,frekuensi!A2:A6)</f>
        <v>12</v>
      </c>
      <c r="E2" cm="1">
        <f t="array" ref="E2:E7">FREQUENCY(data!J3:J32,frekuensi!A2:A6)</f>
        <v>13</v>
      </c>
      <c r="F2" cm="1">
        <f t="array" ref="F2:F7">FREQUENCY(data!K3:K32,frekuensi!A2:A6)</f>
        <v>11</v>
      </c>
      <c r="G2" cm="1">
        <f t="array" ref="G2:G7">FREQUENCY(data!L3:L32,frekuensi!A2:A6)</f>
        <v>17</v>
      </c>
      <c r="H2" cm="1">
        <f t="array" ref="H2:H7">FREQUENCY(data!M3:M32,frekuensi!A2:A6)</f>
        <v>13</v>
      </c>
      <c r="I2" cm="1">
        <f t="array" ref="I2:I7">FREQUENCY(data!N3:N32,frekuensi!A2:A6)</f>
        <v>10</v>
      </c>
      <c r="J2" cm="1">
        <f t="array" ref="J2:J7">FREQUENCY(data!O3:O32,frekuensi!A2:A6)</f>
        <v>10</v>
      </c>
      <c r="K2" cm="1">
        <f t="array" ref="K2:K7">FREQUENCY(data!P3:P32,frekuensi!A2:A6)</f>
        <v>16</v>
      </c>
      <c r="L2" cm="1">
        <f t="array" ref="L2:L7">FREQUENCY(data!Q3:Q32,frekuensi!A2:A6)</f>
        <v>10</v>
      </c>
      <c r="M2" cm="1">
        <f t="array" ref="M2:M7">FREQUENCY(data!R3:R32,frekuensi!A2:A6)</f>
        <v>13</v>
      </c>
      <c r="N2" cm="1">
        <f t="array" ref="N2:N7">FREQUENCY(data!S3:S32,frekuensi!A2:A6)</f>
        <v>13</v>
      </c>
      <c r="O2" cm="1">
        <f t="array" ref="O2:O7">FREQUENCY(data!T3:T32,frekuensi!A2:A6)</f>
        <v>14</v>
      </c>
      <c r="P2" cm="1">
        <f t="array" ref="P2:P7">FREQUENCY(data!U3:U32,frekuensi!A2:A6)</f>
        <v>14</v>
      </c>
      <c r="Q2" cm="1">
        <f t="array" ref="Q2:Q7">FREQUENCY(data!V3:V32,frekuensi!A2:A6)</f>
        <v>13</v>
      </c>
      <c r="R2" cm="1">
        <f t="array" ref="R2:R7">FREQUENCY(data!W3:W32,frekuensi!A2:A6)</f>
        <v>12</v>
      </c>
    </row>
    <row r="3" spans="1:18" x14ac:dyDescent="0.35">
      <c r="A3" s="5">
        <v>2</v>
      </c>
      <c r="B3">
        <v>5</v>
      </c>
      <c r="C3">
        <v>9</v>
      </c>
      <c r="D3">
        <v>7</v>
      </c>
      <c r="E3">
        <v>7</v>
      </c>
      <c r="F3">
        <v>8</v>
      </c>
      <c r="G3">
        <v>7</v>
      </c>
      <c r="H3">
        <v>8</v>
      </c>
      <c r="I3">
        <v>13</v>
      </c>
      <c r="J3">
        <v>12</v>
      </c>
      <c r="K3">
        <v>5</v>
      </c>
      <c r="L3">
        <v>10</v>
      </c>
      <c r="M3">
        <v>11</v>
      </c>
      <c r="N3">
        <v>11</v>
      </c>
      <c r="O3">
        <v>5</v>
      </c>
      <c r="P3">
        <v>9</v>
      </c>
      <c r="Q3">
        <v>7</v>
      </c>
      <c r="R3">
        <v>7</v>
      </c>
    </row>
    <row r="4" spans="1:18" x14ac:dyDescent="0.35">
      <c r="A4" s="5">
        <v>3</v>
      </c>
      <c r="B4">
        <v>10</v>
      </c>
      <c r="C4">
        <v>5</v>
      </c>
      <c r="D4">
        <v>11</v>
      </c>
      <c r="E4">
        <v>10</v>
      </c>
      <c r="F4">
        <v>11</v>
      </c>
      <c r="G4">
        <v>6</v>
      </c>
      <c r="H4">
        <v>9</v>
      </c>
      <c r="I4">
        <v>7</v>
      </c>
      <c r="J4">
        <v>8</v>
      </c>
      <c r="K4">
        <v>9</v>
      </c>
      <c r="L4">
        <v>10</v>
      </c>
      <c r="M4">
        <v>6</v>
      </c>
      <c r="N4">
        <v>6</v>
      </c>
      <c r="O4">
        <v>11</v>
      </c>
      <c r="P4">
        <v>7</v>
      </c>
      <c r="Q4">
        <v>10</v>
      </c>
      <c r="R4">
        <v>11</v>
      </c>
    </row>
    <row r="5" spans="1:18" x14ac:dyDescent="0.35">
      <c r="A5" s="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5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data</vt:lpstr>
      <vt:lpstr>frekuensi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Dyo Wiranata Mulya</dc:creator>
  <cp:lastModifiedBy>Dyo Wiranata Mulya</cp:lastModifiedBy>
  <dcterms:created xsi:type="dcterms:W3CDTF">2024-10-13T04:35:39Z</dcterms:created>
  <dcterms:modified xsi:type="dcterms:W3CDTF">2024-10-13T07:52:00Z</dcterms:modified>
</cp:coreProperties>
</file>