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5" lowestEdited="6" rupBuild="9.104.180.50664"/>
  <workbookPr/>
  <bookViews>
    <workbookView xWindow="360" yWindow="30" windowWidth="25755" windowHeight="11595" tabRatio="750" activeTab="1"/>
  </bookViews>
  <sheets>
    <sheet name="history" state="hidden" sheetId="6" r:id="rId1"/>
    <sheet name="WBS" sheetId="67" r:id="rId2"/>
  </sheets>
  <externalReferences>
    <externalReference r:id="rId3"/>
  </externalReferences>
  <definedNames>
    <definedName name="_xlnm._FilterDatabase" localSheetId="1" hidden="1">WBS!$C$19:$S$49</definedName>
    <definedName name="_xlnm.Print_Area" localSheetId="0">history!$A$1:$H$39</definedName>
    <definedName name="_xlnm.Print_Area" localSheetId="1">WBS!$A$2:$S$49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<sst xmlns="http://schemas.openxmlformats.org/spreadsheetml/2006/main" count="256" uniqueCount="256">
  <si>
    <t>기간</t>
  </si>
  <si>
    <t>시작일</t>
  </si>
  <si>
    <t>종료일</t>
  </si>
  <si>
    <t>개정이력</t>
  </si>
  <si>
    <t>NO</t>
  </si>
  <si>
    <t>버전</t>
  </si>
  <si>
    <t>변경일</t>
  </si>
  <si>
    <t>변경사유</t>
  </si>
  <si>
    <t>변경내용</t>
  </si>
  <si>
    <t>작성자</t>
  </si>
  <si>
    <t>승인일</t>
  </si>
  <si>
    <t>승인자</t>
  </si>
  <si>
    <t>진척율</t>
  </si>
  <si>
    <t>계획</t>
  </si>
  <si>
    <t>차</t>
  </si>
  <si>
    <t>잔여일</t>
  </si>
  <si>
    <t>실적</t>
  </si>
  <si>
    <t>담당자</t>
  </si>
  <si>
    <t>구성진행비율</t>
  </si>
  <si>
    <t>신규생성</t>
  </si>
  <si>
    <t>No</t>
  </si>
  <si>
    <t>오이택</t>
  </si>
  <si>
    <t>SPI :</t>
  </si>
  <si>
    <t>WBS Code</t>
  </si>
  <si>
    <t>Dep</t>
  </si>
  <si>
    <t>실제진척 :</t>
  </si>
  <si>
    <t>*기준일자 :</t>
  </si>
  <si>
    <t>계획진척 :</t>
  </si>
  <si>
    <t>Milestone</t>
  </si>
  <si>
    <t>Salomon Korea</t>
  </si>
  <si>
    <t>1) 구축준비</t>
  </si>
  <si>
    <t>2) 기본정보</t>
  </si>
  <si>
    <t>3) 외부 연동 계정 생성</t>
  </si>
  <si>
    <t>4) 연동정보 설정</t>
  </si>
  <si>
    <t>5) 서비스 구조 설정</t>
  </si>
  <si>
    <t>6) 교육</t>
  </si>
  <si>
    <t>7) Contents등록</t>
  </si>
  <si>
    <t>8) 카드심사</t>
  </si>
  <si>
    <t>9) 추가개발</t>
  </si>
  <si>
    <t>10) 테스트</t>
  </si>
  <si>
    <t>11) 서비스 오픈</t>
  </si>
  <si>
    <t>체크리스트 기반</t>
  </si>
  <si>
    <t>비고(산출물)</t>
  </si>
  <si>
    <t>브랜드</t>
  </si>
  <si>
    <t>전체</t>
  </si>
  <si>
    <t>* -(마이너스) 진척율은 이슈 내용을 기입한다.</t>
  </si>
  <si>
    <t>작업명</t>
  </si>
  <si>
    <t>빨간글씨</t>
  </si>
  <si>
    <t>1) 본인인증 한국모바일인증에서 제공해 주는 창을 사용해도 될지?</t>
  </si>
  <si>
    <t>계획</t>
  </si>
  <si>
    <t>breeze</t>
  </si>
  <si>
    <t>11/23 (주간회의 - 이슈)</t>
  </si>
  <si>
    <t>Project</t>
  </si>
  <si>
    <t>Project 0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</si>
  <si>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</si>
  <si>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</si>
  <si>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</si>
  <si>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</si>
  <si>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</si>
  <si>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</si>
  <si>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</si>
  <si>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</si>
  <si>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</si>
  <si>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</si>
  <si>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</si>
  <si>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1.1.3</t>
  </si>
  <si>
    <t>Project 1.1.4</t>
  </si>
  <si>
    <t>Project 1.1.5</t>
  </si>
  <si>
    <t>Project 2.1</t>
  </si>
  <si>
    <t>Project 2.2</t>
  </si>
  <si>
    <t>Project 2.2.1</t>
  </si>
  <si>
    <t>Project 2.3</t>
  </si>
  <si>
    <t>Project 2.3.1</t>
  </si>
  <si>
    <t>Project 3.1.2</t>
  </si>
  <si>
    <t>Project 3.1.3</t>
  </si>
  <si>
    <t>Project 4.2</t>
  </si>
  <si>
    <t>Project 4.3</t>
  </si>
  <si>
    <t>홍길동</t>
  </si>
  <si>
    <t>고객사</t>
  </si>
  <si>
    <t>홍길동,고객사</t>
  </si>
  <si>
    <t>Project 3</t>
  </si>
  <si>
    <t>Project 4</t>
  </si>
  <si>
    <t>Project 1.1</t>
  </si>
  <si>
    <t>Project 1.1.1</t>
  </si>
  <si>
    <t>Project 1.1.2</t>
  </si>
  <si>
    <t>Project 3.1</t>
  </si>
  <si>
    <t>Project 3.2</t>
  </si>
  <si>
    <t>Project 3.1.1</t>
  </si>
  <si>
    <t>Project 3.1.4</t>
  </si>
  <si>
    <t>Project 3.2.1</t>
  </si>
  <si>
    <t>Project 3.2.2</t>
  </si>
  <si>
    <t>Project 4.1</t>
  </si>
  <si>
    <t>공휴일</t>
  </si>
  <si>
    <t>Remarks</t>
  </si>
  <si>
    <t>Date</t>
  </si>
  <si>
    <t>신정</t>
  </si>
  <si>
    <t>설연휴</t>
  </si>
  <si>
    <t>삼일절</t>
  </si>
  <si>
    <t>대체휴일</t>
  </si>
  <si>
    <t>부처님오신날</t>
  </si>
  <si>
    <t>현충일</t>
  </si>
  <si>
    <t>지방선거</t>
  </si>
  <si>
    <t>광복절</t>
  </si>
  <si>
    <t>추석</t>
  </si>
  <si>
    <t>개천절</t>
  </si>
  <si>
    <t>한글날</t>
  </si>
  <si>
    <t>성탄절</t>
  </si>
  <si>
    <t>업무
구성비</t>
  </si>
  <si>
    <t>요구사항</t>
  </si>
  <si>
    <t>설계</t>
  </si>
  <si>
    <t>구현</t>
  </si>
  <si>
    <t>테스트/오픈</t>
  </si>
  <si>
    <t>김피엠</t>
  </si>
  <si>
    <t>task1</t>
  </si>
  <si>
    <t>task2</t>
  </si>
  <si>
    <t>task3</t>
  </si>
  <si>
    <t>task1-1</t>
  </si>
  <si>
    <t>task1-2</t>
  </si>
  <si>
    <t>task1-3</t>
  </si>
  <si>
    <t>task1-4</t>
  </si>
  <si>
    <t>task2-1</t>
  </si>
  <si>
    <t>task3-1</t>
  </si>
  <si>
    <t>task2-3</t>
  </si>
  <si>
    <t>둘리,고길동</t>
  </si>
  <si>
    <t>둘리</t>
  </si>
  <si>
    <t>고길동</t>
  </si>
  <si>
    <t>고길동</t>
  </si>
  <si>
    <t>둘리, 고객사</t>
  </si>
  <si>
    <t>둘리</t>
  </si>
  <si>
    <t>짱구</t>
  </si>
  <si>
    <t>짱구,둘리</t>
  </si>
  <si>
    <t>ERD (link)</t>
  </si>
  <si>
    <t>이피엘</t>
  </si>
  <si>
    <t>요구사항문서</t>
  </si>
  <si>
    <t>테스트케이스/시나리오</t>
  </si>
  <si>
    <t>테스트계획서</t>
  </si>
  <si>
    <t>점검목록표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</si>
  <si>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brand Korea e-Commerce WBS</t>
    </r>
  </si>
  <si>
    <t>* Project 1: The 10000 hour rule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</si>
  <si>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Project 1: The 10000 hour rule</t>
    </r>
  </si>
  <si>
    <t>The 10000 hour rule</t>
  </si>
  <si>
    <t>요구사항 분석</t>
  </si>
  <si>
    <t xml:space="preserve">기능 분석 </t>
  </si>
  <si>
    <t>API 설계</t>
  </si>
  <si>
    <t>ㅇ</t>
  </si>
  <si>
    <t>시스템 구조도 설계</t>
  </si>
  <si>
    <t>DB 설계</t>
  </si>
  <si>
    <t>기능 설계</t>
  </si>
  <si>
    <t>Page 별 기능 설계</t>
  </si>
  <si>
    <t>요구사항 분석 &amp; 설계</t>
  </si>
  <si>
    <t>브레인스토밍</t>
  </si>
  <si>
    <t>필수 기능 정리</t>
  </si>
  <si>
    <t>페이</t>
  </si>
  <si>
    <t xml:space="preserve">요구사항 </t>
  </si>
  <si>
    <t>요구사항 단계</t>
  </si>
  <si>
    <t>요구사항 도출</t>
  </si>
  <si>
    <t>요구사항 정리</t>
  </si>
  <si>
    <t>후보 요구사항 도출</t>
  </si>
  <si>
    <t>요구사</t>
  </si>
  <si>
    <t>요구사항 정리 및 분류</t>
  </si>
  <si>
    <t>개념적 모델링 생성</t>
  </si>
  <si>
    <t>Project 1.2</t>
  </si>
  <si>
    <t>Project 1.2.1</t>
  </si>
  <si>
    <t>Project 1.2.2</t>
  </si>
  <si>
    <t>개념적 모델 작성</t>
  </si>
  <si>
    <t>요구사항 명세</t>
  </si>
  <si>
    <t>WBS 작성</t>
  </si>
  <si>
    <t>최종영</t>
  </si>
  <si>
    <t>요구사항 명세서 작성</t>
  </si>
  <si>
    <t>요구사항 확인 및 검증</t>
  </si>
  <si>
    <t>요구사항 목록 확인</t>
  </si>
  <si>
    <t>요구사항 확인</t>
  </si>
  <si>
    <t>요구사항 정의서 작성</t>
  </si>
  <si>
    <t>Project 1.3</t>
  </si>
  <si>
    <t>Project 1.4</t>
  </si>
  <si>
    <t>Project 1.3.1</t>
  </si>
  <si>
    <t>Project 1.3.2</t>
  </si>
  <si>
    <t>Project 1.4.1</t>
  </si>
  <si>
    <t>Project 1.4.2</t>
  </si>
  <si>
    <t>5일</t>
  </si>
  <si>
    <t>동생 군대 외출</t>
  </si>
  <si>
    <t>Project 0.1</t>
  </si>
  <si>
    <t>WBS</t>
  </si>
  <si>
    <t>SUM()</t>
  </si>
  <si>
    <t>SUM(R26:R27)</t>
  </si>
  <si>
    <t>2023-12</t>
  </si>
  <si>
    <t>2023-12-</t>
  </si>
  <si>
    <t>2023-</t>
  </si>
  <si>
    <t>요구사항 분석 및 확인</t>
  </si>
  <si>
    <t>=</t>
  </si>
  <si>
    <t>WBS 문서</t>
  </si>
  <si>
    <t>브레인 스토밍 자료</t>
  </si>
  <si>
    <t>후보 요구사항 자료</t>
  </si>
  <si>
    <t>요구사항 정의서</t>
  </si>
  <si>
    <t>=IF(Q19=100%,0,IF(DAYS(L19,TODAY())=0,0,DAYS(L19,TODAY())))</t>
  </si>
  <si>
    <t>0.WBS.xlsx 문서</t>
  </si>
  <si>
    <t>0.WBS.xlsx</t>
  </si>
  <si>
    <t>1.브레인스토밍.</t>
  </si>
  <si>
    <t>WBS 문서 (0.WBS.xlsx)</t>
  </si>
  <si>
    <t>브레인 스토밍 자료 (1.브레인스토밍.jpg)</t>
  </si>
  <si>
    <t>후보 요구사항 자료 (2.요구사항.jpg)</t>
  </si>
  <si>
    <t>요구사항 정의서 (3.요구사항 정의서.xlsx)</t>
  </si>
  <si>
    <t>시스템 구성도 작성</t>
  </si>
  <si>
    <t>필요한 데이터 정리</t>
  </si>
  <si>
    <t>개념적 설계</t>
  </si>
  <si>
    <t>핵심 Entity 도출</t>
  </si>
  <si>
    <t xml:space="preserve">ERD </t>
  </si>
  <si>
    <t>Entity 도출</t>
  </si>
  <si>
    <t>ERD 작성</t>
  </si>
  <si>
    <t>DB Table 기술서 작성</t>
  </si>
  <si>
    <t>DB DDL 작성</t>
  </si>
  <si>
    <t>시스템 구성도</t>
  </si>
  <si>
    <t>Entity 목록</t>
  </si>
  <si>
    <t>ERD</t>
  </si>
  <si>
    <t>테이블 기술서</t>
  </si>
  <si>
    <t>DDL</t>
  </si>
  <si>
    <t>Project 2.2.2</t>
  </si>
  <si>
    <t>Project 2.2.3</t>
  </si>
  <si>
    <t>Project 2.2.4</t>
  </si>
  <si>
    <t>기술 명세서 작성</t>
  </si>
  <si>
    <t xml:space="preserve">Flow </t>
  </si>
  <si>
    <t>Flow Chart 작성</t>
  </si>
  <si>
    <t>Project 2.4</t>
  </si>
  <si>
    <t>스토리 보드 작성</t>
  </si>
  <si>
    <t>Project 2.3.2</t>
  </si>
  <si>
    <t>Project 2.3.3</t>
  </si>
  <si>
    <t>기술 명세서</t>
  </si>
  <si>
    <t>Flow Chart</t>
  </si>
  <si>
    <t>스토리 보드</t>
  </si>
  <si>
    <t>후보 요구사항 자료 (2.요구사항 정리.jpg)</t>
  </si>
  <si>
    <t>개발</t>
  </si>
  <si>
    <t>개발환경 구성</t>
  </si>
  <si>
    <t>시스템 구성도(4.시스템 구성도.pptx)</t>
  </si>
  <si>
    <t>1.브레인스토밍.jpg</t>
  </si>
  <si>
    <t>2.요구사항 정리.jpg</t>
  </si>
  <si>
    <t>3.요구사항 정의서.xlsx</t>
  </si>
  <si>
    <t>4.시스템 구성도.pptx</t>
  </si>
  <si>
    <t>5.ERD.png</t>
  </si>
  <si>
    <t>5.ERD.jpg</t>
  </si>
  <si>
    <t>DB Table 정의서 작성</t>
  </si>
  <si>
    <t>DAYS(</t>
  </si>
  <si/>
  <si>
    <t>6.테이블 기술서.xlsx</t>
  </si>
  <si>
    <t>7.DDL.sql</t>
  </si>
  <si>
    <t>기능 정리</t>
  </si>
  <si>
    <t>2023-12--27</t>
  </si>
  <si>
    <t>8.기능명세서.xlsx</t>
  </si>
  <si>
    <t>9.API 설계서.xlsx</t>
  </si>
  <si>
    <t>6.테이블기술서.xlsx</t>
  </si>
  <si>
    <t>8.기능 명세서.xlsx</t>
  </si>
  <si>
    <t>10.스토리 보드.jpg</t>
  </si>
  <si>
    <t>8.API 설계서.xlsx</t>
  </si>
  <si>
    <t>8.기능정리.xlsx</t>
  </si>
  <si>
    <t>9.API 설계서.json</t>
  </si>
  <si>
    <t>기능 FlowChart 설계</t>
  </si>
  <si>
    <t>10.FlowChart.jpg</t>
  </si>
</sst>
</file>

<file path=xl/styles.xml><?xml version="1.0" encoding="utf-8"?>
<styleSheet xmlns="http://schemas.openxmlformats.org/spreadsheetml/2006/main">
  <numFmts count="8">
    <numFmt numFmtId="64" formatCode="0_ "/>
    <numFmt numFmtId="176" formatCode="#,##0_ "/>
    <numFmt numFmtId="177" formatCode="yyyy/mm/dd\(aaa\)"/>
    <numFmt numFmtId="178" formatCode="0.0_);[Red]\(0.0\)"/>
    <numFmt numFmtId="179" formatCode="0.00_);[Red]\(0.00\)"/>
    <numFmt numFmtId="180" formatCode="0.00_ "/>
    <numFmt numFmtId="181" formatCode="m&quot;월&quot;\ d&quot;일&quot;"/>
    <numFmt numFmtId="182" formatCode="yyyy&quot;/&quot;m&quot;/&quot;d;@"/>
  </numFmts>
  <fonts count="80">
    <font>
      <sz val="10.0"/>
      <name val="맑은 고딕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8.0"/>
      <name val="맑은 고딕"/>
      <color rgb="FF000000"/>
    </font>
    <font>
      <sz val="11.0"/>
      <name val="돋움"/>
      <color rgb="FF000000"/>
    </font>
    <font>
      <b/>
      <sz val="18.0"/>
      <name val="맑은 고딕"/>
      <scheme val="major"/>
      <color theme="0"/>
    </font>
    <font>
      <sz val="11.0"/>
      <name val="맑은 고딕"/>
      <scheme val="major"/>
      <color rgb="FF000000"/>
    </font>
    <font>
      <sz val="10.0"/>
      <name val="맑은 고딕"/>
      <scheme val="major"/>
      <color rgb="FF000000"/>
    </font>
    <font>
      <sz val="10.0"/>
      <name val="Arial"/>
      <color rgb="FF000000"/>
    </font>
    <font>
      <u/>
      <sz val="10.0"/>
      <name val="맑은 고딕"/>
      <color theme="10"/>
    </font>
    <font>
      <u/>
      <sz val="10.0"/>
      <name val="맑은 고딕"/>
      <color theme="11"/>
    </font>
    <font>
      <b/>
      <sz val="12.0"/>
      <name val="맑은 고딕"/>
      <color theme="1"/>
    </font>
    <font>
      <sz val="10.0"/>
      <name val="맑은 고딕"/>
      <color rgb="FFFF0000"/>
    </font>
    <font>
      <sz val="10.0"/>
      <name val="다음_Regular"/>
      <color rgb="FF000000"/>
    </font>
    <font>
      <sz val="12.0"/>
      <name val="다음_Regular"/>
      <color rgb="FF000000"/>
    </font>
    <font>
      <sz val="12.0"/>
      <name val="다음_Regular"/>
      <color rgb="FFFF0000"/>
    </font>
    <font>
      <b/>
      <sz val="8.0"/>
      <name val="다음_Regular"/>
      <color rgb="FF000000"/>
    </font>
    <font>
      <sz val="8.0"/>
      <name val="다음_Regular"/>
      <color rgb="FF000000"/>
    </font>
    <font>
      <b/>
      <sz val="8.0"/>
      <name val="다음_Regular"/>
      <color rgb="FFFF0000"/>
    </font>
    <font>
      <sz val="8.0"/>
      <name val="다음_Regular"/>
      <color rgb="FFFF0000"/>
    </font>
    <font>
      <sz val="8.0"/>
      <name val="다음_Regular"/>
      <color rgb="FFC00000"/>
    </font>
    <font>
      <b/>
      <sz val="9.0"/>
      <name val="다음_Regular"/>
      <color rgb="FFFF0000"/>
    </font>
    <font>
      <sz val="10.0"/>
      <name val="맑은 고딕"/>
      <color rgb="FF000000"/>
    </font>
    <font>
      <b/>
      <i/>
      <sz val="14.0"/>
      <name val="맑은 고딕"/>
      <scheme val="minor"/>
      <color rgb="FF000000"/>
    </font>
    <font>
      <b/>
      <i/>
      <sz val="14.0"/>
      <name val="맑은 고딕"/>
      <scheme val="minor"/>
      <color rgb="FFFF0000"/>
    </font>
    <font>
      <b/>
      <sz val="8.0"/>
      <name val="맑은 고딕"/>
      <scheme val="minor"/>
      <color rgb="FF000000"/>
    </font>
    <font>
      <sz val="8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sz val="10.0"/>
      <name val="맑은 고딕"/>
      <scheme val="minor"/>
      <color rgb="FFFF0000"/>
    </font>
    <font>
      <b/>
      <sz val="10.0"/>
      <name val="맑은 고딕"/>
      <scheme val="minor"/>
      <color rgb="FF00B050"/>
    </font>
    <font>
      <b/>
      <sz val="11.0"/>
      <name val="맑은 고딕"/>
      <scheme val="minor"/>
      <color rgb="FFFF0000"/>
    </font>
    <font>
      <b/>
      <sz val="11.0"/>
      <name val="맑은 고딕"/>
      <scheme val="minor"/>
      <color rgb="FFC00000"/>
    </font>
    <font>
      <b/>
      <sz val="12.0"/>
      <name val="맑은 고딕"/>
      <scheme val="minor"/>
      <color theme="0"/>
    </font>
    <font>
      <b/>
      <sz val="10.0"/>
      <name val="맑은 고딕"/>
      <scheme val="minor"/>
      <color rgb="FFFFFFFF"/>
    </font>
    <font>
      <b/>
      <sz val="10.0"/>
      <name val="맑은 고딕"/>
      <scheme val="minor"/>
      <color theme="0"/>
    </font>
    <font>
      <sz val="10.0"/>
      <name val="맑은 고딕"/>
      <scheme val="minor"/>
      <color theme="0"/>
    </font>
    <font>
      <b/>
      <sz val="9.0"/>
      <name val="맑은 고딕"/>
      <scheme val="minor"/>
      <color theme="0"/>
    </font>
    <font>
      <b/>
      <i/>
      <sz val="9.0"/>
      <name val="맑은 고딕"/>
      <scheme val="minor"/>
      <color rgb="FFFFFF00"/>
    </font>
    <font>
      <sz val="9.0"/>
      <name val="맑은 고딕"/>
      <scheme val="minor"/>
      <color rgb="FF000000"/>
    </font>
    <font>
      <b/>
      <i/>
      <sz val="9.0"/>
      <name val="맑은 고딕"/>
      <scheme val="minor"/>
      <color theme="1"/>
    </font>
    <font>
      <sz val="9.0"/>
      <name val="맑은 고딕"/>
      <scheme val="minor"/>
      <color theme="0"/>
    </font>
    <font>
      <b/>
      <sz val="10.0"/>
      <name val="맑은 고딕"/>
      <scheme val="minor"/>
      <color rgb="FF000000"/>
    </font>
    <font>
      <sz val="10.0"/>
      <name val="맑은 고딕"/>
      <scheme val="minor"/>
      <color theme="1"/>
    </font>
    <font>
      <sz val="10.0"/>
      <name val="맑은 고딕"/>
      <scheme val="minor"/>
      <color rgb="FF000000"/>
    </font>
    <font>
      <b/>
      <sz val="9.0"/>
      <name val="맑은 고딕"/>
      <scheme val="minor"/>
      <color rgb="FF000000"/>
    </font>
    <font>
      <i/>
      <sz val="9.0"/>
      <name val="맑은 고딕"/>
      <scheme val="minor"/>
      <color theme="1"/>
    </font>
    <font>
      <b/>
      <sz val="9.0"/>
      <name val="맑은 고딕"/>
      <scheme val="minor"/>
      <color rgb="FFFFFF00"/>
    </font>
    <font>
      <sz val="10.0"/>
      <name val="맑은 고딕"/>
      <scheme val="minor"/>
      <color theme="1" tint="0.150000"/>
    </font>
    <font>
      <sz val="9.0"/>
      <name val="맑은 고딕"/>
      <scheme val="minor"/>
      <color theme="1" tint="0.150000"/>
    </font>
    <font>
      <u/>
      <sz val="10.0"/>
      <name val="맑은 고딕"/>
      <scheme val="minor"/>
      <color theme="10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sz val="11.0"/>
      <name val="맑은 고딕"/>
      <color theme="1"/>
    </font>
    <font>
      <i/>
      <sz val="11.0"/>
      <name val="맑은 고딕"/>
      <color rgb="FF7F7F7F"/>
    </font>
    <font>
      <sz val="8.0"/>
      <name val="맑은 고딕"/>
      <color rgb="FFC00000"/>
    </font>
    <font>
      <sz val="8.0"/>
      <name val="맑은 고딕"/>
      <color rgb="FFFF0000"/>
    </font>
    <font>
      <b/>
      <i/>
      <sz val="14.0"/>
      <name val="맑은 고딕"/>
      <color rgb="FF000000"/>
    </font>
    <font>
      <b/>
      <sz val="8.0"/>
      <name val="맑은 고딕"/>
      <color rgb="FF000000"/>
    </font>
    <font>
      <b/>
      <i/>
      <sz val="14.0"/>
      <name val="맑은 고딕"/>
      <color rgb="FFFF0000"/>
    </font>
    <font>
      <sz val="10.0"/>
      <name val="맑은 고딕"/>
      <color theme="1"/>
    </font>
    <font>
      <sz val="10.0"/>
      <name val="맑은 고딕"/>
      <color theme="0"/>
    </font>
    <font>
      <sz val="9.0"/>
      <name val="맑은 고딕"/>
      <scheme val="minor"/>
      <color rgb="FF000000"/>
    </font>
    <font>
      <sz val="10.0"/>
      <name val="맑은 고딕"/>
      <color theme="1" tint="0.150000"/>
    </font>
    <font>
      <b/>
      <sz val="10.0"/>
      <name val="맑은 고딕"/>
      <color theme="0"/>
    </font>
    <font>
      <sz val="10.0"/>
      <name val="맑은 고딕"/>
      <color rgb="FF000000"/>
    </font>
  </fonts>
  <fills count="51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4" tint="0.599990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theme="0" tint="-0.49998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1" tint="0.499980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7" tint="-0.249980"/>
        <bgColor rgb="FF000000"/>
      </patternFill>
    </fill>
    <fill>
      <patternFill patternType="solid">
        <fgColor theme="0" tint="-0.049990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1" tint="0.2499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D1D1D1"/>
        <bgColor rgb="FF000000"/>
      </patternFill>
    </fill>
    <fill>
      <patternFill patternType="solid">
        <fgColor rgb="FF7F7F7F"/>
        <bgColor rgb="FF000000"/>
      </patternFill>
    </fill>
    <fill>
      <patternFill patternType="solid">
        <fgColor rgb="FFD9D9D9"/>
        <bgColor rgb="FF000000"/>
      </patternFill>
    </fill>
  </fills>
  <borders count="86">
    <border>
      <left/>
      <right/>
      <top/>
      <bottom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/>
      <right style="thin">
        <color auto="1"/>
      </right>
      <top style="hair">
        <color auto="1"/>
      </top>
      <bottom style="hair">
        <color auto="1"/>
      </bottom>
    </border>
    <border>
      <left/>
      <right/>
      <top style="hair">
        <color auto="1"/>
      </top>
      <bottom style="hair">
        <color auto="1"/>
      </bottom>
    </border>
    <border>
      <left/>
      <right/>
      <top/>
      <bottom style="hair">
        <color auto="1"/>
      </bottom>
    </border>
    <border>
      <left style="thin">
        <color auto="1"/>
      </left>
      <right/>
      <top/>
      <bottom style="hair">
        <color auto="1"/>
      </bottom>
    </border>
    <border>
      <left style="thin">
        <color auto="1"/>
      </left>
      <right/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/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/>
    </border>
    <border>
      <left style="medium">
        <color auto="1"/>
      </left>
      <right style="thin">
        <color auto="1"/>
      </right>
      <top/>
      <bottom/>
    </border>
    <border>
      <left style="medium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/>
    </border>
    <border>
      <left style="thin">
        <color auto="1"/>
      </left>
      <right style="medium">
        <color auto="1"/>
      </right>
      <top/>
      <bottom/>
    </border>
    <border>
      <left style="thin">
        <color auto="1"/>
      </left>
      <right style="medium">
        <color auto="1"/>
      </right>
      <top/>
      <bottom style="medium">
        <color auto="1"/>
      </bottom>
    </border>
    <border>
      <left/>
      <right/>
      <top style="medium">
        <color auto="1"/>
      </top>
      <bottom/>
    </border>
    <border>
      <left/>
      <right/>
      <top/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medium">
        <color auto="1"/>
      </left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thin">
        <color auto="1"/>
      </left>
      <right/>
      <top style="medium">
        <color auto="1"/>
      </top>
      <bottom/>
    </border>
    <border>
      <left/>
      <right style="thin">
        <color auto="1"/>
      </right>
      <top style="medium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medium">
        <color auto="1"/>
      </left>
      <right/>
      <top/>
      <bottom style="thin">
        <color auto="1"/>
      </bottom>
    </border>
    <border>
      <left/>
      <right style="medium">
        <color auto="1"/>
      </right>
      <top/>
      <bottom style="thin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/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/>
      <top/>
      <bottom style="medium">
        <color auto="1"/>
      </bottom>
    </border>
    <border>
      <left/>
      <right style="medium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/>
      <bottom style="hair">
        <color auto="1"/>
      </bottom>
    </border>
    <border>
      <left style="thin">
        <color auto="1"/>
      </left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/>
      <right style="thin">
        <color auto="1"/>
      </right>
      <top style="hair">
        <color auto="1"/>
      </top>
      <bottom style="medium">
        <color auto="1"/>
      </bottom>
    </border>
    <border>
      <left/>
      <right/>
      <top style="hair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</border>
    <border>
      <left/>
      <right style="medium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/>
      <bottom style="hair">
        <color auto="1"/>
      </bottom>
    </border>
    <border>
      <left/>
      <right style="thin">
        <color auto="1"/>
      </right>
      <top/>
      <bottom style="hair">
        <color auto="1"/>
      </bottom>
    </border>
    <border>
      <left style="thin">
        <color auto="1"/>
      </left>
      <right/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/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ck">
        <color rgb="FFFF0000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 style="medium">
        <color auto="1"/>
      </top>
      <bottom/>
    </border>
    <border>
      <left style="thin">
        <color auto="1"/>
      </left>
      <right style="thick">
        <color rgb="FFFF0000"/>
      </right>
      <top/>
      <bottom style="hair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thick">
        <color rgb="FFFF0000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medium">
        <color auto="1"/>
      </left>
      <right/>
      <top style="hair">
        <color auto="1"/>
      </top>
      <bottom style="hair">
        <color auto="1"/>
      </bottom>
    </border>
    <border>
      <left/>
      <right style="dotted">
        <color auto="1"/>
      </right>
      <top style="medium">
        <color auto="1"/>
      </top>
      <bottom style="dotted">
        <color auto="1"/>
      </bottom>
    </border>
    <border>
      <left style="dotted">
        <color auto="1"/>
      </left>
      <right/>
      <top style="medium">
        <color auto="1"/>
      </top>
      <bottom style="dotted">
        <color auto="1"/>
      </bottom>
    </border>
    <border>
      <left/>
      <right style="dotted">
        <color auto="1"/>
      </right>
      <top style="dotted">
        <color auto="1"/>
      </top>
      <bottom style="dotted">
        <color auto="1"/>
      </bottom>
    </border>
    <border>
      <left style="dotted">
        <color auto="1"/>
      </left>
      <right/>
      <top style="dotted">
        <color auto="1"/>
      </top>
      <bottom style="dotted">
        <color auto="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rgb="FF000000"/>
      </bottom>
    </border>
    <border>
      <left/>
      <right/>
      <top style="hair">
        <color auto="1"/>
      </top>
      <bottom style="thin">
        <color rgb="FF000000"/>
      </bottom>
    </border>
    <border>
      <left style="thin">
        <color rgb="FF000000"/>
      </left>
      <right style="thin">
        <color theme="1"/>
      </right>
      <top style="thin">
        <color theme="1"/>
      </top>
      <bottom style="thin">
        <color theme="1"/>
      </bottom>
    </border>
  </borders>
  <cellStyleXfs count="2919">
    <xf numFmtId="0" fontId="0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5" borderId="0" applyAlignment="0" applyBorder="0" applyNumberFormat="0" applyProtection="0">
      <alignment vertical="center"/>
    </xf>
    <xf numFmtId="0" fontId="4" fillId="4" borderId="0" applyAlignment="0" applyBorder="0" applyNumberFormat="0" applyProtection="0">
      <alignment vertical="center"/>
    </xf>
    <xf numFmtId="0" fontId="4" fillId="6" borderId="0" applyAlignment="0" applyBorder="0" applyNumberFormat="0" applyProtection="0">
      <alignment vertical="center"/>
    </xf>
    <xf numFmtId="0" fontId="4" fillId="7" borderId="0" applyAlignment="0" applyBorder="0" applyNumberForma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6" fillId="0" borderId="0">
      <alignment vertical="center"/>
    </xf>
    <xf numFmtId="9" fontId="6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0" fillId="0" borderId="0" applyAlignment="0" applyBorder="0" applyFill="0" applyFont="0" applyProtection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20" borderId="73" applyAlignment="0" applyFont="0" applyNumberFormat="0" applyProtection="0">
      <alignment vertical="center"/>
    </xf>
    <xf numFmtId="0" fontId="52" fillId="0" borderId="0" applyAlignment="0" applyBorder="0" applyFill="0" applyNumberFormat="0" applyProtection="0">
      <alignment vertical="center"/>
    </xf>
    <xf numFmtId="0" fontId="53" fillId="0" borderId="0" applyAlignment="0" applyBorder="0" applyFill="0" applyNumberFormat="0" applyProtection="0">
      <alignment vertical="center"/>
    </xf>
    <xf numFmtId="0" fontId="54" fillId="0" borderId="74" applyAlignment="0" applyFill="0" applyNumberFormat="0" applyProtection="0">
      <alignment vertical="center"/>
    </xf>
    <xf numFmtId="0" fontId="55" fillId="0" borderId="75" applyAlignment="0" applyFill="0" applyNumberFormat="0" applyProtection="0">
      <alignment vertical="center"/>
    </xf>
    <xf numFmtId="0" fontId="56" fillId="0" borderId="76" applyAlignment="0" applyFill="0" applyNumberFormat="0" applyProtection="0">
      <alignment vertical="center"/>
    </xf>
    <xf numFmtId="0" fontId="56" fillId="0" borderId="0" applyAlignment="0" applyBorder="0" applyFill="0" applyNumberFormat="0" applyProtection="0">
      <alignment vertical="center"/>
    </xf>
    <xf numFmtId="0" fontId="57" fillId="21" borderId="77" applyAlignment="0" applyNumberFormat="0" applyProtection="0">
      <alignment vertical="center"/>
    </xf>
    <xf numFmtId="0" fontId="58" fillId="22" borderId="78" applyAlignment="0" applyNumberFormat="0" applyProtection="0">
      <alignment vertical="center"/>
    </xf>
    <xf numFmtId="0" fontId="59" fillId="22" borderId="77" applyAlignment="0" applyNumberFormat="0" applyProtection="0">
      <alignment vertical="center"/>
    </xf>
    <xf numFmtId="0" fontId="60" fillId="23" borderId="79" applyAlignment="0" applyNumberFormat="0" applyProtection="0">
      <alignment vertical="center"/>
    </xf>
    <xf numFmtId="0" fontId="61" fillId="0" borderId="80" applyAlignment="0" applyFill="0" applyNumberFormat="0" applyProtection="0">
      <alignment vertical="center"/>
    </xf>
    <xf numFmtId="0" fontId="62" fillId="0" borderId="81" applyAlignment="0" applyFill="0" applyNumberFormat="0" applyProtection="0">
      <alignment vertical="center"/>
    </xf>
    <xf numFmtId="0" fontId="63" fillId="24" borderId="0" applyAlignment="0" applyBorder="0" applyNumberFormat="0" applyProtection="0">
      <alignment vertical="center"/>
    </xf>
    <xf numFmtId="0" fontId="64" fillId="25" borderId="0" applyAlignment="0" applyBorder="0" applyNumberFormat="0" applyProtection="0">
      <alignment vertical="center"/>
    </xf>
    <xf numFmtId="0" fontId="65" fillId="26" borderId="0" applyAlignment="0" applyBorder="0" applyNumberFormat="0" applyProtection="0">
      <alignment vertical="center"/>
    </xf>
    <xf numFmtId="0" fontId="66" fillId="27" borderId="0" applyAlignment="0" applyBorder="0" applyNumberFormat="0" applyProtection="0">
      <alignment vertical="center"/>
    </xf>
    <xf numFmtId="0" fontId="67" fillId="17" borderId="0" applyAlignment="0" applyBorder="0" applyNumberFormat="0" applyProtection="0">
      <alignment vertical="center"/>
    </xf>
    <xf numFmtId="0" fontId="67" fillId="28" borderId="0" applyAlignment="0" applyBorder="0" applyNumberFormat="0" applyProtection="0">
      <alignment vertical="center"/>
    </xf>
    <xf numFmtId="0" fontId="66" fillId="29" borderId="0" applyAlignment="0" applyBorder="0" applyNumberFormat="0" applyProtection="0">
      <alignment vertical="center"/>
    </xf>
    <xf numFmtId="0" fontId="66" fillId="30" borderId="0" applyAlignment="0" applyBorder="0" applyNumberFormat="0" applyProtection="0">
      <alignment vertical="center"/>
    </xf>
    <xf numFmtId="0" fontId="67" fillId="31" borderId="0" applyAlignment="0" applyBorder="0" applyNumberFormat="0" applyProtection="0">
      <alignment vertical="center"/>
    </xf>
    <xf numFmtId="0" fontId="67" fillId="32" borderId="0" applyAlignment="0" applyBorder="0" applyNumberFormat="0" applyProtection="0">
      <alignment vertical="center"/>
    </xf>
    <xf numFmtId="0" fontId="66" fillId="33" borderId="0" applyAlignment="0" applyBorder="0" applyNumberFormat="0" applyProtection="0">
      <alignment vertical="center"/>
    </xf>
    <xf numFmtId="0" fontId="66" fillId="34" borderId="0" applyAlignment="0" applyBorder="0" applyNumberFormat="0" applyProtection="0">
      <alignment vertical="center"/>
    </xf>
    <xf numFmtId="0" fontId="67" fillId="11" borderId="0" applyAlignment="0" applyBorder="0" applyNumberFormat="0" applyProtection="0">
      <alignment vertical="center"/>
    </xf>
    <xf numFmtId="0" fontId="67" fillId="35" borderId="0" applyAlignment="0" applyBorder="0" applyNumberFormat="0" applyProtection="0">
      <alignment vertical="center"/>
    </xf>
    <xf numFmtId="0" fontId="66" fillId="36" borderId="0" applyAlignment="0" applyBorder="0" applyNumberFormat="0" applyProtection="0">
      <alignment vertical="center"/>
    </xf>
    <xf numFmtId="0" fontId="66" fillId="37" borderId="0" applyAlignment="0" applyBorder="0" applyNumberFormat="0" applyProtection="0">
      <alignment vertical="center"/>
    </xf>
    <xf numFmtId="0" fontId="67" fillId="38" borderId="0" applyAlignment="0" applyBorder="0" applyNumberFormat="0" applyProtection="0">
      <alignment vertical="center"/>
    </xf>
    <xf numFmtId="0" fontId="67" fillId="39" borderId="0" applyAlignment="0" applyBorder="0" applyNumberFormat="0" applyProtection="0">
      <alignment vertical="center"/>
    </xf>
    <xf numFmtId="0" fontId="66" fillId="40" borderId="0" applyAlignment="0" applyBorder="0" applyNumberFormat="0" applyProtection="0">
      <alignment vertical="center"/>
    </xf>
    <xf numFmtId="0" fontId="66" fillId="41" borderId="0" applyAlignment="0" applyBorder="0" applyNumberFormat="0" applyProtection="0">
      <alignment vertical="center"/>
    </xf>
    <xf numFmtId="0" fontId="67" fillId="42" borderId="0" applyAlignment="0" applyBorder="0" applyNumberFormat="0" applyProtection="0">
      <alignment vertical="center"/>
    </xf>
    <xf numFmtId="0" fontId="67" fillId="43" borderId="0" applyAlignment="0" applyBorder="0" applyNumberFormat="0" applyProtection="0">
      <alignment vertical="center"/>
    </xf>
    <xf numFmtId="0" fontId="66" fillId="44" borderId="0" applyAlignment="0" applyBorder="0" applyNumberFormat="0" applyProtection="0">
      <alignment vertical="center"/>
    </xf>
    <xf numFmtId="0" fontId="66" fillId="45" borderId="0" applyAlignment="0" applyBorder="0" applyNumberFormat="0" applyProtection="0">
      <alignment vertical="center"/>
    </xf>
    <xf numFmtId="0" fontId="67" fillId="13" borderId="0" applyAlignment="0" applyBorder="0" applyNumberFormat="0" applyProtection="0">
      <alignment vertical="center"/>
    </xf>
    <xf numFmtId="0" fontId="67" fillId="46" borderId="0" applyAlignment="0" applyBorder="0" applyNumberFormat="0" applyProtection="0">
      <alignment vertical="center"/>
    </xf>
    <xf numFmtId="0" fontId="66" fillId="47" borderId="0" applyAlignment="0" applyBorder="0" applyNumberFormat="0" applyProtection="0">
      <alignment vertical="center"/>
    </xf>
    <xf numFmtId="0" fontId="68" fillId="0" borderId="0" applyAlignment="0" applyBorder="0" applyFill="0" applyNumberFormat="0" applyProtection="0">
      <alignment vertical="center"/>
    </xf>
  </cellStyleXfs>
  <cellXfs count="382">
    <xf numFmtId="0" fontId="0" fillId="0" borderId="0" xfId="0">
      <alignment vertical="center"/>
    </xf>
    <xf numFmtId="0" fontId="7" fillId="9" borderId="0" xfId="10" applyFill="1">
      <alignment vertical="center"/>
    </xf>
    <xf numFmtId="0" fontId="8" fillId="8" borderId="0" xfId="10" applyFill="1">
      <alignment vertical="center"/>
    </xf>
    <xf numFmtId="0" fontId="9" fillId="10" borderId="12" xfId="10" applyFill="1" applyBorder="1" applyAlignment="1">
      <alignment horizontal="center" vertical="center"/>
    </xf>
    <xf numFmtId="0" fontId="9" fillId="8" borderId="12" xfId="10" applyFill="1" applyBorder="1" applyAlignment="1">
      <alignment horizontal="center" vertical="center"/>
    </xf>
    <xf numFmtId="14" fontId="9" fillId="8" borderId="12" xfId="10" applyNumberFormat="1" applyFill="1" applyBorder="1" applyAlignment="1">
      <alignment horizontal="center" vertical="center"/>
    </xf>
    <xf numFmtId="0" fontId="9" fillId="8" borderId="12" xfId="10" applyFill="1" applyBorder="1" applyAlignment="1">
      <alignment horizontal="left" vertical="center"/>
    </xf>
    <xf numFmtId="0" fontId="9" fillId="8" borderId="12" xfId="10" applyFill="1" applyBorder="1" applyAlignment="1">
      <alignment horizontal="left" vertical="center" wrapText="1"/>
    </xf>
    <xf numFmtId="178" fontId="9" fillId="8" borderId="12" xfId="10" applyNumberFormat="1" applyFill="1" applyBorder="1" applyAlignment="1">
      <alignment horizontal="center" vertical="center"/>
    </xf>
    <xf numFmtId="179" fontId="9" fillId="8" borderId="12" xfId="10" applyNumberFormat="1" applyFill="1" applyBorder="1" applyAlignment="1">
      <alignment horizontal="center" vertical="center"/>
    </xf>
    <xf numFmtId="0" fontId="16" fillId="0" borderId="0" xfId="0">
      <alignment vertical="center"/>
    </xf>
    <xf numFmtId="0" fontId="17" fillId="0" borderId="0" xfId="0">
      <alignment vertical="center"/>
    </xf>
    <xf numFmtId="0" fontId="16" fillId="2" borderId="0" xfId="0" applyFill="1" applyAlignment="1">
      <alignment horizontal="center" vertical="center"/>
    </xf>
    <xf numFmtId="0" fontId="17" fillId="2" borderId="0" xfId="0" applyFill="1" applyAlignment="1">
      <alignment horizontal="center" vertical="center"/>
    </xf>
    <xf numFmtId="0" fontId="18" fillId="0" borderId="0" xfId="0">
      <alignment vertical="center"/>
    </xf>
    <xf numFmtId="0" fontId="19" fillId="0" borderId="0" xfId="0">
      <alignment vertical="center"/>
    </xf>
    <xf numFmtId="0" fontId="19" fillId="0" borderId="0" xfId="0" applyAlignment="1">
      <alignment horizontal="left" vertical="center"/>
    </xf>
    <xf numFmtId="10" fontId="18" fillId="0" borderId="0" xfId="0" applyNumberFormat="1" applyFill="1" applyAlignment="1">
      <alignment horizontal="center" vertical="center"/>
    </xf>
    <xf numFmtId="0" fontId="20" fillId="0" borderId="0" xfId="0" applyFill="1" applyAlignment="1">
      <alignment horizontal="center" vertical="center"/>
    </xf>
    <xf numFmtId="0" fontId="20" fillId="0" borderId="0" xfId="0">
      <alignment vertical="center"/>
    </xf>
    <xf numFmtId="0" fontId="21" fillId="0" borderId="0" xfId="0">
      <alignment vertical="center"/>
    </xf>
    <xf numFmtId="0" fontId="19" fillId="2" borderId="0" xfId="0" applyFill="1" applyAlignment="1">
      <alignment horizontal="center" vertical="center"/>
    </xf>
    <xf numFmtId="0" fontId="21" fillId="2" borderId="0" xfId="0" applyFill="1" applyAlignment="1">
      <alignment horizontal="center" vertical="center"/>
    </xf>
    <xf numFmtId="14" fontId="20" fillId="0" borderId="0" xfId="0" applyNumberFormat="1" applyFill="1" applyAlignment="1">
      <alignment horizontal="center" vertical="center"/>
    </xf>
    <xf numFmtId="0" fontId="18" fillId="0" borderId="0" xfId="0" applyFill="1" applyAlignment="1">
      <alignment horizontal="center" vertical="center"/>
    </xf>
    <xf numFmtId="10" fontId="20" fillId="0" borderId="0" xfId="0" applyNumberFormat="1" applyFill="1" applyAlignment="1">
      <alignment horizontal="center" vertical="center"/>
    </xf>
    <xf numFmtId="180" fontId="20" fillId="0" borderId="0" xfId="0" applyNumberFormat="1" applyFill="1" applyAlignment="1">
      <alignment horizontal="center" vertical="center"/>
    </xf>
    <xf numFmtId="10" fontId="18" fillId="2" borderId="0" xfId="0" applyNumberFormat="1" applyFill="1">
      <alignment vertical="center"/>
    </xf>
    <xf numFmtId="0" fontId="20" fillId="2" borderId="0" xfId="0" applyFill="1">
      <alignment vertical="center"/>
    </xf>
    <xf numFmtId="0" fontId="18" fillId="2" borderId="0" xfId="0" applyFill="1">
      <alignment vertical="center"/>
    </xf>
    <xf numFmtId="10" fontId="18" fillId="0" borderId="0" xfId="0" applyNumberFormat="1" applyFill="1">
      <alignment vertical="center"/>
    </xf>
    <xf numFmtId="0" fontId="20" fillId="0" borderId="0" xfId="0" applyFill="1">
      <alignment vertical="center"/>
    </xf>
    <xf numFmtId="0" fontId="18" fillId="0" borderId="0" xfId="0" applyFill="1">
      <alignment vertical="center"/>
    </xf>
    <xf numFmtId="10" fontId="19" fillId="0" borderId="0" xfId="0" applyNumberFormat="1" applyFill="1">
      <alignment vertical="center"/>
    </xf>
    <xf numFmtId="0" fontId="19" fillId="0" borderId="0" xfId="0" applyFill="1">
      <alignment vertical="center"/>
    </xf>
    <xf numFmtId="0" fontId="19" fillId="0" borderId="0" xfId="0" applyAlignment="1">
      <alignment horizontal="center" vertical="center"/>
    </xf>
    <xf numFmtId="10" fontId="19" fillId="0" borderId="0" xfId="0" applyNumberFormat="1" applyAlignment="1">
      <alignment horizontal="center" vertical="center"/>
    </xf>
    <xf numFmtId="0" fontId="19" fillId="0" borderId="0" xfId="0" applyAlignment="1">
      <alignment horizontal="left" vertical="center" indent="1"/>
    </xf>
    <xf numFmtId="0" fontId="22" fillId="0" borderId="0" xfId="0" applyAlignment="1">
      <alignment horizontal="left" vertical="center"/>
    </xf>
    <xf numFmtId="0" fontId="19" fillId="11" borderId="0" xfId="0" applyFill="1">
      <alignment vertical="center"/>
    </xf>
    <xf numFmtId="0" fontId="15" fillId="17" borderId="0" xfId="0" applyFill="1" applyAlignment="1">
      <alignment horizontal="center" vertical="center"/>
    </xf>
    <xf numFmtId="10" fontId="19" fillId="0" borderId="0" xfId="0" applyNumberFormat="1" applyFill="1" applyAlignment="1">
      <alignment horizontal="center" vertical="center"/>
    </xf>
    <xf numFmtId="0" fontId="19" fillId="2" borderId="0" xfId="0" applyFill="1">
      <alignment vertical="center"/>
    </xf>
    <xf numFmtId="0" fontId="23" fillId="2" borderId="0" xfId="0" applyFill="1" applyAlignment="1">
      <alignment horizontal="center" vertical="center"/>
    </xf>
    <xf numFmtId="0" fontId="14" fillId="18" borderId="20" xfId="0" applyFill="1" applyBorder="1">
      <alignment vertical="center"/>
    </xf>
    <xf numFmtId="0" fontId="0" fillId="0" borderId="72" xfId="0" applyBorder="1">
      <alignment vertical="center"/>
    </xf>
    <xf numFmtId="182" fontId="0" fillId="0" borderId="71" xfId="0" applyNumberFormat="1" applyBorder="1">
      <alignment vertical="center"/>
    </xf>
    <xf numFmtId="181" fontId="14" fillId="18" borderId="20" xfId="0" applyNumberFormat="1" applyFill="1" applyBorder="1" applyAlignment="1">
      <alignment horizontal="right" vertical="center"/>
    </xf>
    <xf numFmtId="182" fontId="24" fillId="0" borderId="69" xfId="0" applyNumberFormat="1" applyBorder="1">
      <alignment vertical="center"/>
    </xf>
    <xf numFmtId="0" fontId="24" fillId="0" borderId="70" xfId="0" applyBorder="1">
      <alignment vertical="center"/>
    </xf>
    <xf numFmtId="182" fontId="24" fillId="0" borderId="71" xfId="0" applyNumberFormat="1" applyBorder="1">
      <alignment vertical="center"/>
    </xf>
    <xf numFmtId="0" fontId="24" fillId="0" borderId="72" xfId="0" applyBorder="1">
      <alignment vertical="center"/>
    </xf>
    <xf numFmtId="0" fontId="25" fillId="0" borderId="0" xfId="0">
      <alignment vertical="center"/>
    </xf>
    <xf numFmtId="0" fontId="27" fillId="0" borderId="0" xfId="0" applyAlignment="1">
      <alignment horizontal="left" vertical="center"/>
    </xf>
    <xf numFmtId="0" fontId="27" fillId="0" borderId="0" xfId="0" applyAlignment="1">
      <alignment horizontal="center" vertical="center"/>
    </xf>
    <xf numFmtId="0" fontId="27" fillId="0" borderId="0" xfId="0">
      <alignment vertical="center"/>
    </xf>
    <xf numFmtId="0" fontId="28" fillId="0" borderId="0" xfId="0">
      <alignment vertical="center"/>
    </xf>
    <xf numFmtId="0" fontId="28" fillId="0" borderId="0" xfId="0" applyAlignment="1">
      <alignment horizontal="left" vertical="center"/>
    </xf>
    <xf numFmtId="14" fontId="27" fillId="0" borderId="0" xfId="0" applyNumberFormat="1" applyAlignment="1">
      <alignment horizontal="center" vertical="center"/>
    </xf>
    <xf numFmtId="10" fontId="29" fillId="0" borderId="0" xfId="0" applyNumberFormat="1" applyAlignment="1">
      <alignment horizontal="center" vertical="center"/>
    </xf>
    <xf numFmtId="14" fontId="30" fillId="0" borderId="0" xfId="0" applyNumberFormat="1" applyAlignment="1">
      <alignment horizontal="left" vertical="center"/>
    </xf>
    <xf numFmtId="0" fontId="29" fillId="0" borderId="0" xfId="0" applyAlignment="1">
      <alignment horizontal="center" vertical="center"/>
    </xf>
    <xf numFmtId="10" fontId="31" fillId="0" borderId="0" xfId="0" applyNumberFormat="1" applyAlignment="1">
      <alignment horizontal="left" vertical="center"/>
    </xf>
    <xf numFmtId="10" fontId="30" fillId="0" borderId="0" xfId="32" applyNumberFormat="1" applyFill="1" applyAlignment="1">
      <alignment horizontal="center" vertical="center"/>
    </xf>
    <xf numFmtId="10" fontId="29" fillId="0" borderId="0" xfId="0" applyNumberFormat="1" applyFill="1" applyAlignment="1">
      <alignment horizontal="center" vertical="center"/>
    </xf>
    <xf numFmtId="180" fontId="32" fillId="0" borderId="0" xfId="0" applyNumberFormat="1" applyFill="1" applyAlignment="1">
      <alignment horizontal="left" vertical="center"/>
    </xf>
    <xf numFmtId="0" fontId="33" fillId="0" borderId="0" xfId="0" applyFill="1" applyAlignment="1">
      <alignment horizontal="center" vertical="center"/>
    </xf>
    <xf numFmtId="0" fontId="27" fillId="0" borderId="0" xfId="0" applyAlignment="1">
      <alignment horizontal="left" vertical="center" indent="1"/>
    </xf>
    <xf numFmtId="0" fontId="34" fillId="19" borderId="7" xfId="0" applyFill="1" applyBorder="1" applyAlignment="1">
      <alignment horizontal="center" vertical="center"/>
    </xf>
    <xf numFmtId="0" fontId="34" fillId="19" borderId="8" xfId="0" applyFill="1" applyBorder="1" applyAlignment="1">
      <alignment horizontal="center" vertical="center"/>
    </xf>
    <xf numFmtId="10" fontId="34" fillId="19" borderId="8" xfId="0" applyNumberFormat="1" applyFill="1" applyBorder="1" applyAlignment="1">
      <alignment horizontal="center" vertical="center"/>
    </xf>
    <xf numFmtId="10" fontId="34" fillId="19" borderId="56" xfId="0" applyNumberFormat="1" applyFill="1" applyBorder="1" applyAlignment="1">
      <alignment horizontal="center" vertical="center"/>
    </xf>
    <xf numFmtId="10" fontId="34" fillId="19" borderId="57" xfId="0" applyNumberFormat="1" applyFill="1" applyBorder="1" applyAlignment="1">
      <alignment horizontal="center" vertical="center"/>
    </xf>
    <xf numFmtId="0" fontId="34" fillId="19" borderId="57" xfId="0" applyFill="1" applyBorder="1" applyAlignment="1">
      <alignment horizontal="center" vertical="center"/>
    </xf>
    <xf numFmtId="0" fontId="34" fillId="19" borderId="9" xfId="0" applyFill="1" applyBorder="1" applyAlignment="1">
      <alignment horizontal="center" vertical="center"/>
    </xf>
    <xf numFmtId="0" fontId="35" fillId="3" borderId="43" xfId="0" applyFill="1" applyBorder="1" applyAlignment="1">
      <alignment horizontal="center" vertical="center"/>
    </xf>
    <xf numFmtId="0" fontId="36" fillId="14" borderId="50" xfId="0" applyFill="1" applyBorder="1" applyAlignment="1">
      <alignment horizontal="left" vertical="center"/>
    </xf>
    <xf numFmtId="0" fontId="37" fillId="14" borderId="51" xfId="0" applyFill="1" applyBorder="1" applyAlignment="1">
      <alignment horizontal="center" vertical="center"/>
    </xf>
    <xf numFmtId="0" fontId="38" fillId="14" borderId="51" xfId="0" applyFill="1" applyBorder="1" applyAlignment="1">
      <alignment horizontal="center" vertical="center"/>
    </xf>
    <xf numFmtId="177" fontId="38" fillId="14" borderId="51" xfId="0" applyNumberFormat="1" applyFill="1" applyBorder="1" applyAlignment="1">
      <alignment horizontal="center" vertical="center"/>
    </xf>
    <xf numFmtId="10" fontId="38" fillId="14" borderId="54" xfId="0" applyNumberFormat="1" applyFill="1" applyBorder="1" applyAlignment="1">
      <alignment horizontal="center" vertical="center"/>
    </xf>
    <xf numFmtId="177" fontId="38" fillId="14" borderId="54" xfId="0" applyNumberFormat="1" applyFill="1" applyBorder="1" applyAlignment="1">
      <alignment horizontal="center" vertical="center"/>
    </xf>
    <xf numFmtId="10" fontId="38" fillId="14" borderId="61" xfId="0" applyNumberFormat="1" applyFill="1" applyBorder="1" applyAlignment="1">
      <alignment horizontal="center" vertical="center"/>
    </xf>
    <xf numFmtId="10" fontId="38" fillId="14" borderId="65" xfId="0" applyNumberFormat="1" applyFill="1" applyBorder="1" applyAlignment="1">
      <alignment horizontal="center" vertical="center"/>
    </xf>
    <xf numFmtId="10" fontId="38" fillId="14" borderId="66" xfId="0" applyNumberFormat="1" applyFill="1" applyBorder="1" applyAlignment="1">
      <alignment horizontal="center" vertical="center"/>
    </xf>
    <xf numFmtId="0" fontId="38" fillId="14" borderId="67" xfId="0" applyFill="1" applyBorder="1" applyAlignment="1">
      <alignment horizontal="center" vertical="center"/>
    </xf>
    <xf numFmtId="10" fontId="39" fillId="14" borderId="55" xfId="0" applyNumberFormat="1" applyFill="1" applyBorder="1" applyAlignment="1">
      <alignment horizontal="center" vertical="center"/>
    </xf>
    <xf numFmtId="0" fontId="40" fillId="14" borderId="52" xfId="0" applyFill="1" applyBorder="1" applyAlignment="1">
      <alignment horizontal="center" vertical="center"/>
    </xf>
    <xf numFmtId="0" fontId="35" fillId="14" borderId="63" xfId="0" applyFill="1" applyBorder="1" applyAlignment="1">
      <alignment horizontal="center" vertical="center"/>
    </xf>
    <xf numFmtId="0" fontId="36" fillId="15" borderId="4" xfId="0" applyFill="1" applyBorder="1" applyAlignment="1">
      <alignment horizontal="left" vertical="center"/>
    </xf>
    <xf numFmtId="0" fontId="37" fillId="15" borderId="40" xfId="0" applyFill="1" applyBorder="1" applyAlignment="1">
      <alignment horizontal="center" vertical="center"/>
    </xf>
    <xf numFmtId="10" fontId="36" fillId="15" borderId="5" xfId="0" applyNumberFormat="1" applyFill="1" applyBorder="1" applyAlignment="1">
      <alignment horizontal="left" vertical="center"/>
    </xf>
    <xf numFmtId="0" fontId="36" fillId="15" borderId="4" xfId="1" applyFill="1" applyBorder="1">
      <alignment vertical="center"/>
    </xf>
    <xf numFmtId="0" fontId="37" fillId="15" borderId="4" xfId="0" applyFill="1" applyBorder="1" applyAlignment="1">
      <alignment horizontal="left" vertical="center"/>
    </xf>
    <xf numFmtId="0" fontId="37" fillId="15" borderId="49" xfId="0" applyFill="1" applyBorder="1" applyAlignment="1">
      <alignment horizontal="left" vertical="center"/>
    </xf>
    <xf numFmtId="0" fontId="38" fillId="15" borderId="40" xfId="0" applyFill="1" applyBorder="1" applyAlignment="1">
      <alignment horizontal="center" vertical="center"/>
    </xf>
    <xf numFmtId="177" fontId="38" fillId="15" borderId="40" xfId="0" applyNumberFormat="1" applyFill="1" applyBorder="1" applyAlignment="1">
      <alignment horizontal="center" vertical="center"/>
    </xf>
    <xf numFmtId="14" fontId="38" fillId="15" borderId="49" xfId="0" applyNumberFormat="1" applyFill="1" applyBorder="1" applyAlignment="1">
      <alignment horizontal="center" vertical="center"/>
    </xf>
    <xf numFmtId="10" fontId="38" fillId="14" borderId="40" xfId="0" applyNumberFormat="1" applyFill="1" applyBorder="1" applyAlignment="1">
      <alignment vertical="center"/>
    </xf>
    <xf numFmtId="177" fontId="38" fillId="14" borderId="40" xfId="0" applyNumberFormat="1" applyFill="1" applyBorder="1" applyAlignment="1">
      <alignment vertical="center"/>
    </xf>
    <xf numFmtId="10" fontId="38" fillId="14" borderId="62" xfId="0" applyNumberFormat="1" applyFill="1" applyBorder="1" applyAlignment="1">
      <alignment vertical="center"/>
    </xf>
    <xf numFmtId="10" fontId="38" fillId="14" borderId="58" xfId="0" applyNumberFormat="1" applyFill="1" applyBorder="1" applyAlignment="1">
      <alignment vertical="center"/>
    </xf>
    <xf numFmtId="10" fontId="38" fillId="14" borderId="59" xfId="0" applyNumberFormat="1" applyFill="1" applyBorder="1" applyAlignment="1">
      <alignment vertical="center"/>
    </xf>
    <xf numFmtId="0" fontId="38" fillId="14" borderId="60" xfId="0" applyFill="1" applyBorder="1" applyAlignment="1">
      <alignment vertical="center"/>
    </xf>
    <xf numFmtId="10" fontId="41" fillId="15" borderId="10" xfId="0" applyNumberFormat="1" applyFill="1" applyBorder="1" applyAlignment="1">
      <alignment horizontal="center" vertical="center"/>
    </xf>
    <xf numFmtId="0" fontId="42" fillId="15" borderId="41" xfId="0" applyFill="1" applyBorder="1" applyAlignment="1">
      <alignment horizontal="left" vertical="center" indent="1"/>
    </xf>
    <xf numFmtId="0" fontId="43" fillId="13" borderId="3" xfId="0" applyFill="1" applyBorder="1" applyAlignment="1">
      <alignment horizontal="left" vertical="center"/>
    </xf>
    <xf numFmtId="0" fontId="44" fillId="13" borderId="1" xfId="0" applyFill="1" applyBorder="1" applyAlignment="1">
      <alignment horizontal="center" vertical="center"/>
    </xf>
    <xf numFmtId="10" fontId="43" fillId="13" borderId="6" xfId="0" applyNumberFormat="1" applyFill="1" applyBorder="1" applyAlignment="1">
      <alignment horizontal="left" vertical="center"/>
    </xf>
    <xf numFmtId="0" fontId="43" fillId="13" borderId="3" xfId="1" applyFill="1" applyBorder="1">
      <alignment vertical="center"/>
    </xf>
    <xf numFmtId="0" fontId="45" fillId="13" borderId="3" xfId="0" applyFill="1" applyBorder="1" applyAlignment="1">
      <alignment horizontal="left" vertical="center"/>
    </xf>
    <xf numFmtId="0" fontId="46" fillId="13" borderId="1" xfId="0" applyFill="1" applyBorder="1" applyAlignment="1">
      <alignment horizontal="center" vertical="center"/>
    </xf>
    <xf numFmtId="177" fontId="46" fillId="13" borderId="2" xfId="1894" applyNumberFormat="1" applyFill="1" applyBorder="1" applyAlignment="1">
      <alignment horizontal="center" vertical="center" wrapText="1"/>
    </xf>
    <xf numFmtId="177" fontId="40" fillId="13" borderId="2" xfId="1894" applyNumberFormat="1" applyFill="1" applyBorder="1" applyAlignment="1">
      <alignment horizontal="center" vertical="center" wrapText="1"/>
    </xf>
    <xf numFmtId="10" fontId="46" fillId="13" borderId="2" xfId="0" applyNumberFormat="1" applyFill="1" applyBorder="1" applyAlignment="1">
      <alignment horizontal="center" vertical="center"/>
    </xf>
    <xf numFmtId="177" fontId="46" fillId="11" borderId="2" xfId="1894" applyNumberFormat="1" applyFill="1" applyBorder="1" applyAlignment="1">
      <alignment horizontal="center" vertical="center" wrapText="1"/>
    </xf>
    <xf numFmtId="10" fontId="46" fillId="11" borderId="2" xfId="0" applyNumberFormat="1" applyFill="1" applyBorder="1" applyAlignment="1">
      <alignment horizontal="center" vertical="center"/>
    </xf>
    <xf numFmtId="10" fontId="46" fillId="13" borderId="3" xfId="0" applyNumberFormat="1" applyFill="1" applyBorder="1" applyAlignment="1">
      <alignment horizontal="center" vertical="center"/>
    </xf>
    <xf numFmtId="10" fontId="40" fillId="13" borderId="48" xfId="0" applyNumberFormat="1" applyFill="1" applyBorder="1" applyAlignment="1">
      <alignment horizontal="center" vertical="center"/>
    </xf>
    <xf numFmtId="10" fontId="40" fillId="13" borderId="40" xfId="0" applyNumberFormat="1" applyFill="1" applyBorder="1" applyAlignment="1">
      <alignment horizontal="center" vertical="center"/>
    </xf>
    <xf numFmtId="176" fontId="40" fillId="13" borderId="40" xfId="0" applyNumberFormat="1" applyFill="1" applyBorder="1" applyAlignment="1">
      <alignment horizontal="center" vertical="center"/>
    </xf>
    <xf numFmtId="10" fontId="47" fillId="13" borderId="10" xfId="0" applyNumberFormat="1" applyFill="1" applyBorder="1" applyAlignment="1">
      <alignment horizontal="center" vertical="center"/>
    </xf>
    <xf numFmtId="0" fontId="40" fillId="13" borderId="10" xfId="0" applyFill="1" applyBorder="1" applyAlignment="1">
      <alignment horizontal="left" vertical="center" indent="1"/>
    </xf>
    <xf numFmtId="0" fontId="43" fillId="13" borderId="4" xfId="0" applyFill="1" applyBorder="1" applyAlignment="1">
      <alignment horizontal="left" vertical="center"/>
    </xf>
    <xf numFmtId="0" fontId="44" fillId="13" borderId="40" xfId="0" applyFill="1" applyBorder="1" applyAlignment="1">
      <alignment horizontal="center" vertical="center"/>
    </xf>
    <xf numFmtId="10" fontId="43" fillId="13" borderId="5" xfId="0" applyNumberFormat="1" applyFill="1" applyBorder="1" applyAlignment="1">
      <alignment horizontal="left" vertical="center"/>
    </xf>
    <xf numFmtId="0" fontId="43" fillId="13" borderId="4" xfId="1" applyFill="1" applyBorder="1">
      <alignment vertical="center"/>
    </xf>
    <xf numFmtId="0" fontId="45" fillId="13" borderId="4" xfId="0" applyFill="1" applyBorder="1" applyAlignment="1">
      <alignment horizontal="left" vertical="center"/>
    </xf>
    <xf numFmtId="177" fontId="46" fillId="13" borderId="49" xfId="1894" applyNumberFormat="1" applyFill="1" applyBorder="1" applyAlignment="1">
      <alignment horizontal="center" vertical="center" wrapText="1"/>
    </xf>
    <xf numFmtId="177" fontId="40" fillId="13" borderId="49" xfId="1894" applyNumberFormat="1" applyFill="1" applyBorder="1" applyAlignment="1">
      <alignment horizontal="center" vertical="center" wrapText="1"/>
    </xf>
    <xf numFmtId="10" fontId="46" fillId="13" borderId="49" xfId="0" applyNumberFormat="1" applyFill="1" applyBorder="1" applyAlignment="1">
      <alignment horizontal="center" vertical="center"/>
    </xf>
    <xf numFmtId="177" fontId="46" fillId="11" borderId="49" xfId="1894" applyNumberFormat="1" applyFill="1" applyBorder="1" applyAlignment="1">
      <alignment horizontal="center" vertical="center" wrapText="1"/>
    </xf>
    <xf numFmtId="10" fontId="46" fillId="11" borderId="49" xfId="0" applyNumberFormat="1" applyFill="1" applyBorder="1" applyAlignment="1">
      <alignment horizontal="center" vertical="center"/>
    </xf>
    <xf numFmtId="10" fontId="46" fillId="13" borderId="4" xfId="0" applyNumberFormat="1" applyFill="1" applyBorder="1" applyAlignment="1">
      <alignment horizontal="center" vertical="center"/>
    </xf>
    <xf numFmtId="10" fontId="47" fillId="13" borderId="41" xfId="0" applyNumberFormat="1" applyFill="1" applyBorder="1" applyAlignment="1">
      <alignment horizontal="center" vertical="center"/>
    </xf>
    <xf numFmtId="0" fontId="40" fillId="13" borderId="41" xfId="0" applyFill="1" applyBorder="1" applyAlignment="1">
      <alignment horizontal="left" vertical="center" indent="1"/>
    </xf>
    <xf numFmtId="0" fontId="36" fillId="9" borderId="4" xfId="0" applyFill="1" applyBorder="1" applyAlignment="1">
      <alignment horizontal="left" vertical="center"/>
    </xf>
    <xf numFmtId="0" fontId="37" fillId="9" borderId="40" xfId="0" applyFill="1" applyBorder="1" applyAlignment="1">
      <alignment horizontal="center" vertical="center"/>
    </xf>
    <xf numFmtId="10" fontId="36" fillId="9" borderId="5" xfId="0" applyNumberFormat="1" applyFill="1" applyBorder="1" applyAlignment="1">
      <alignment horizontal="left" vertical="center"/>
    </xf>
    <xf numFmtId="0" fontId="36" fillId="9" borderId="4" xfId="1" applyFill="1" applyBorder="1">
      <alignment vertical="center"/>
    </xf>
    <xf numFmtId="0" fontId="37" fillId="9" borderId="4" xfId="0" applyFill="1" applyBorder="1" applyAlignment="1">
      <alignment horizontal="left" vertical="center"/>
    </xf>
    <xf numFmtId="0" fontId="38" fillId="9" borderId="40" xfId="0" applyFill="1" applyBorder="1" applyAlignment="1">
      <alignment horizontal="center" vertical="center"/>
    </xf>
    <xf numFmtId="177" fontId="38" fillId="9" borderId="4" xfId="953" applyNumberFormat="1" applyFill="1" applyBorder="1" applyAlignment="1">
      <alignment horizontal="center" vertical="center" wrapText="1"/>
    </xf>
    <xf numFmtId="177" fontId="38" fillId="9" borderId="1" xfId="953" applyNumberFormat="1" applyFill="1" applyBorder="1" applyAlignment="1">
      <alignment horizontal="center" vertical="center" wrapText="1"/>
    </xf>
    <xf numFmtId="177" fontId="38" fillId="9" borderId="49" xfId="953" applyNumberFormat="1" applyFill="1" applyBorder="1" applyAlignment="1">
      <alignment horizontal="center" vertical="center" wrapText="1"/>
    </xf>
    <xf numFmtId="10" fontId="38" fillId="9" borderId="49" xfId="0" applyNumberFormat="1" applyFill="1" applyBorder="1" applyAlignment="1">
      <alignment horizontal="center" vertical="center"/>
    </xf>
    <xf numFmtId="10" fontId="38" fillId="12" borderId="4" xfId="0" applyNumberFormat="1" applyFill="1" applyBorder="1" applyAlignment="1">
      <alignment horizontal="center" vertical="center"/>
    </xf>
    <xf numFmtId="10" fontId="38" fillId="9" borderId="48" xfId="0" applyNumberFormat="1" applyFill="1" applyBorder="1" applyAlignment="1">
      <alignment horizontal="center" vertical="center"/>
    </xf>
    <xf numFmtId="10" fontId="38" fillId="9" borderId="40" xfId="0" applyNumberFormat="1" applyFill="1" applyBorder="1" applyAlignment="1">
      <alignment horizontal="center" vertical="center"/>
    </xf>
    <xf numFmtId="176" fontId="48" fillId="9" borderId="40" xfId="0" applyNumberFormat="1" applyFill="1" applyBorder="1" applyAlignment="1">
      <alignment horizontal="center" vertical="center"/>
    </xf>
    <xf numFmtId="10" fontId="41" fillId="12" borderId="41" xfId="0" applyNumberFormat="1" applyFill="1" applyBorder="1" applyAlignment="1">
      <alignment horizontal="center" vertical="center"/>
    </xf>
    <xf numFmtId="0" fontId="42" fillId="9" borderId="41" xfId="0" applyFill="1" applyBorder="1" applyAlignment="1">
      <alignment horizontal="left" vertical="center" indent="1"/>
    </xf>
    <xf numFmtId="0" fontId="49" fillId="10" borderId="3" xfId="0" applyFill="1" applyBorder="1" applyAlignment="1">
      <alignment horizontal="left" vertical="center"/>
    </xf>
    <xf numFmtId="0" fontId="44" fillId="10" borderId="1" xfId="0" applyFill="1" applyBorder="1" applyAlignment="1">
      <alignment horizontal="center" vertical="center"/>
    </xf>
    <xf numFmtId="10" fontId="49" fillId="10" borderId="5" xfId="0" applyNumberFormat="1" applyFill="1" applyBorder="1" applyAlignment="1">
      <alignment horizontal="left" vertical="center"/>
    </xf>
    <xf numFmtId="0" fontId="49" fillId="10" borderId="3" xfId="1" applyFill="1" applyBorder="1">
      <alignment vertical="center"/>
    </xf>
    <xf numFmtId="0" fontId="40" fillId="10" borderId="1" xfId="0" applyFill="1" applyBorder="1" applyAlignment="1">
      <alignment horizontal="center" vertical="center"/>
    </xf>
    <xf numFmtId="177" fontId="50" fillId="10" borderId="2" xfId="964" applyNumberFormat="1" applyFill="1" applyBorder="1" applyAlignment="1">
      <alignment horizontal="center" vertical="center" wrapText="1"/>
    </xf>
    <xf numFmtId="177" fontId="50" fillId="10" borderId="2" xfId="963" applyNumberFormat="1" applyFill="1" applyBorder="1" applyAlignment="1">
      <alignment horizontal="center" vertical="center" wrapText="1"/>
    </xf>
    <xf numFmtId="10" fontId="50" fillId="10" borderId="2" xfId="0" applyNumberFormat="1" applyFill="1" applyBorder="1" applyAlignment="1">
      <alignment horizontal="center" vertical="center"/>
    </xf>
    <xf numFmtId="177" fontId="50" fillId="10" borderId="2" xfId="962" applyNumberFormat="1" applyFill="1" applyBorder="1" applyAlignment="1">
      <alignment horizontal="center" vertical="center" wrapText="1"/>
    </xf>
    <xf numFmtId="10" fontId="50" fillId="10" borderId="11" xfId="0" applyNumberFormat="1" applyFill="1" applyBorder="1" applyAlignment="1">
      <alignment horizontal="center" vertical="center"/>
    </xf>
    <xf numFmtId="10" fontId="50" fillId="10" borderId="1" xfId="0" applyNumberFormat="1" applyFill="1" applyBorder="1" applyAlignment="1">
      <alignment horizontal="center" vertical="center"/>
    </xf>
    <xf numFmtId="10" fontId="47" fillId="10" borderId="10" xfId="0" applyNumberFormat="1" applyFill="1" applyBorder="1" applyAlignment="1">
      <alignment horizontal="center" vertical="center"/>
    </xf>
    <xf numFmtId="0" fontId="40" fillId="10" borderId="39" xfId="0" applyFill="1" applyBorder="1" applyAlignment="1">
      <alignment horizontal="left" vertical="center" indent="1"/>
    </xf>
    <xf numFmtId="0" fontId="49" fillId="16" borderId="3" xfId="0" applyFill="1" applyBorder="1" applyAlignment="1">
      <alignment horizontal="left" vertical="center"/>
    </xf>
    <xf numFmtId="0" fontId="44" fillId="16" borderId="1" xfId="0" applyFill="1" applyBorder="1" applyAlignment="1">
      <alignment horizontal="center" vertical="center"/>
    </xf>
    <xf numFmtId="10" fontId="49" fillId="16" borderId="5" xfId="0" applyNumberFormat="1" applyFill="1" applyBorder="1" applyAlignment="1">
      <alignment horizontal="left" vertical="center"/>
    </xf>
    <xf numFmtId="0" fontId="49" fillId="16" borderId="3" xfId="1" applyFill="1" applyBorder="1">
      <alignment vertical="center"/>
    </xf>
    <xf numFmtId="0" fontId="40" fillId="16" borderId="1" xfId="0" applyFill="1" applyBorder="1" applyAlignment="1">
      <alignment horizontal="center" vertical="center"/>
    </xf>
    <xf numFmtId="177" fontId="50" fillId="16" borderId="2" xfId="964" applyNumberFormat="1" applyFill="1" applyBorder="1" applyAlignment="1">
      <alignment horizontal="center" vertical="center" wrapText="1"/>
    </xf>
    <xf numFmtId="177" fontId="50" fillId="16" borderId="2" xfId="963" applyNumberFormat="1" applyFill="1" applyBorder="1" applyAlignment="1">
      <alignment horizontal="center" vertical="center" wrapText="1"/>
    </xf>
    <xf numFmtId="10" fontId="50" fillId="16" borderId="2" xfId="0" applyNumberFormat="1" applyFill="1" applyBorder="1" applyAlignment="1">
      <alignment horizontal="center" vertical="center"/>
    </xf>
    <xf numFmtId="10" fontId="50" fillId="11" borderId="2" xfId="0" applyNumberFormat="1" applyFill="1" applyBorder="1" applyAlignment="1">
      <alignment horizontal="center" vertical="center"/>
    </xf>
    <xf numFmtId="10" fontId="50" fillId="16" borderId="11" xfId="0" applyNumberFormat="1" applyFill="1" applyBorder="1" applyAlignment="1">
      <alignment horizontal="center" vertical="center"/>
    </xf>
    <xf numFmtId="10" fontId="50" fillId="16" borderId="1" xfId="0" applyNumberFormat="1" applyFill="1" applyBorder="1" applyAlignment="1">
      <alignment horizontal="center" vertical="center"/>
    </xf>
    <xf numFmtId="10" fontId="47" fillId="16" borderId="10" xfId="0" applyNumberFormat="1" applyFill="1" applyBorder="1" applyAlignment="1">
      <alignment horizontal="center" vertical="center"/>
    </xf>
    <xf numFmtId="0" fontId="40" fillId="16" borderId="39" xfId="0" applyFill="1" applyBorder="1" applyAlignment="1">
      <alignment horizontal="left" vertical="center" indent="1"/>
    </xf>
    <xf numFmtId="10" fontId="41" fillId="9" borderId="41" xfId="0" applyNumberFormat="1" applyFill="1" applyBorder="1" applyAlignment="1">
      <alignment horizontal="center" vertical="center"/>
    </xf>
    <xf numFmtId="0" fontId="40" fillId="10" borderId="10" xfId="0" applyFill="1" applyBorder="1" applyAlignment="1">
      <alignment horizontal="left" vertical="center" indent="1"/>
    </xf>
    <xf numFmtId="177" fontId="50" fillId="11" borderId="2" xfId="962" applyNumberFormat="1" applyFill="1" applyBorder="1" applyAlignment="1">
      <alignment horizontal="center" vertical="center" wrapText="1"/>
    </xf>
    <xf numFmtId="0" fontId="51" fillId="16" borderId="39" xfId="2873" applyFill="1" applyBorder="1" applyAlignment="1">
      <alignment horizontal="left" vertical="center" indent="1"/>
    </xf>
    <xf numFmtId="177" fontId="50" fillId="16" borderId="2" xfId="962" applyNumberFormat="1" applyFill="1" applyBorder="1" applyAlignment="1">
      <alignment horizontal="center" vertical="center" wrapText="1"/>
    </xf>
    <xf numFmtId="0" fontId="36" fillId="9" borderId="68" xfId="0" applyFill="1" applyBorder="1" applyAlignment="1">
      <alignment horizontal="left" vertical="center"/>
    </xf>
    <xf numFmtId="0" fontId="37" fillId="9" borderId="1" xfId="0" applyFill="1" applyBorder="1" applyAlignment="1">
      <alignment horizontal="center" vertical="center"/>
    </xf>
    <xf numFmtId="10" fontId="36" fillId="9" borderId="6" xfId="0" applyNumberFormat="1" applyFill="1" applyBorder="1" applyAlignment="1">
      <alignment horizontal="left" vertical="center"/>
    </xf>
    <xf numFmtId="0" fontId="36" fillId="9" borderId="3" xfId="1" applyFill="1" applyBorder="1">
      <alignment vertical="center"/>
    </xf>
    <xf numFmtId="0" fontId="37" fillId="9" borderId="3" xfId="0" applyFill="1" applyBorder="1" applyAlignment="1">
      <alignment horizontal="left" vertical="center"/>
    </xf>
    <xf numFmtId="0" fontId="38" fillId="9" borderId="1" xfId="0" applyFill="1" applyBorder="1" applyAlignment="1">
      <alignment horizontal="center" vertical="center"/>
    </xf>
    <xf numFmtId="177" fontId="38" fillId="9" borderId="2" xfId="953" applyNumberFormat="1" applyFill="1" applyBorder="1" applyAlignment="1">
      <alignment horizontal="center" vertical="center" wrapText="1"/>
    </xf>
    <xf numFmtId="10" fontId="38" fillId="9" borderId="2" xfId="0" applyNumberFormat="1" applyFill="1" applyBorder="1" applyAlignment="1">
      <alignment horizontal="center" vertical="center"/>
    </xf>
    <xf numFmtId="10" fontId="38" fillId="12" borderId="3" xfId="0" applyNumberFormat="1" applyFill="1" applyBorder="1" applyAlignment="1">
      <alignment horizontal="center" vertical="center"/>
    </xf>
    <xf numFmtId="10" fontId="38" fillId="9" borderId="11" xfId="0" applyNumberFormat="1" applyFill="1" applyBorder="1" applyAlignment="1">
      <alignment horizontal="center" vertical="center"/>
    </xf>
    <xf numFmtId="10" fontId="38" fillId="9" borderId="1" xfId="0" applyNumberFormat="1" applyFill="1" applyBorder="1" applyAlignment="1">
      <alignment horizontal="center" vertical="center"/>
    </xf>
    <xf numFmtId="176" fontId="48" fillId="9" borderId="1" xfId="0" applyNumberFormat="1" applyFill="1" applyBorder="1" applyAlignment="1">
      <alignment horizontal="center" vertical="center"/>
    </xf>
    <xf numFmtId="10" fontId="41" fillId="9" borderId="10" xfId="0" applyNumberFormat="1" applyFill="1" applyBorder="1" applyAlignment="1">
      <alignment horizontal="center" vertical="center"/>
    </xf>
    <xf numFmtId="0" fontId="42" fillId="9" borderId="10" xfId="0" applyFill="1" applyBorder="1" applyAlignment="1">
      <alignment horizontal="left" vertical="center" indent="1"/>
    </xf>
    <xf numFmtId="0" fontId="49" fillId="10" borderId="4" xfId="0" applyFill="1" applyBorder="1" applyAlignment="1">
      <alignment horizontal="left" vertical="center"/>
    </xf>
    <xf numFmtId="0" fontId="44" fillId="10" borderId="40" xfId="0" applyFill="1" applyBorder="1" applyAlignment="1">
      <alignment horizontal="center" vertical="center"/>
    </xf>
    <xf numFmtId="0" fontId="49" fillId="10" borderId="4" xfId="1" applyFill="1" applyBorder="1">
      <alignment vertical="center"/>
    </xf>
    <xf numFmtId="0" fontId="40" fillId="10" borderId="40" xfId="0" applyFill="1" applyBorder="1" applyAlignment="1">
      <alignment horizontal="center" vertical="center"/>
    </xf>
    <xf numFmtId="177" fontId="50" fillId="10" borderId="49" xfId="964" applyNumberFormat="1" applyFill="1" applyBorder="1" applyAlignment="1">
      <alignment horizontal="center" vertical="center" wrapText="1"/>
    </xf>
    <xf numFmtId="177" fontId="50" fillId="10" borderId="49" xfId="963" applyNumberFormat="1" applyFill="1" applyBorder="1" applyAlignment="1">
      <alignment horizontal="center" vertical="center" wrapText="1"/>
    </xf>
    <xf numFmtId="10" fontId="50" fillId="10" borderId="49" xfId="0" applyNumberFormat="1" applyFill="1" applyBorder="1" applyAlignment="1">
      <alignment horizontal="center" vertical="center"/>
    </xf>
    <xf numFmtId="177" fontId="50" fillId="10" borderId="49" xfId="962" applyNumberFormat="1" applyFill="1" applyBorder="1" applyAlignment="1">
      <alignment horizontal="center" vertical="center" wrapText="1"/>
    </xf>
    <xf numFmtId="10" fontId="50" fillId="10" borderId="48" xfId="0" applyNumberFormat="1" applyFill="1" applyBorder="1" applyAlignment="1">
      <alignment horizontal="center" vertical="center"/>
    </xf>
    <xf numFmtId="10" fontId="50" fillId="10" borderId="40" xfId="0" applyNumberFormat="1" applyFill="1" applyBorder="1" applyAlignment="1">
      <alignment horizontal="center" vertical="center"/>
    </xf>
    <xf numFmtId="10" fontId="47" fillId="10" borderId="41" xfId="0" applyNumberFormat="1" applyFill="1" applyBorder="1" applyAlignment="1">
      <alignment horizontal="center" vertical="center"/>
    </xf>
    <xf numFmtId="0" fontId="40" fillId="10" borderId="41" xfId="0" applyFill="1" applyBorder="1" applyAlignment="1">
      <alignment horizontal="left" vertical="center" indent="1"/>
    </xf>
    <xf numFmtId="0" fontId="49" fillId="10" borderId="64" xfId="0" applyFill="1" applyBorder="1" applyAlignment="1">
      <alignment horizontal="left" vertical="center"/>
    </xf>
    <xf numFmtId="0" fontId="44" fillId="10" borderId="42" xfId="0" applyFill="1" applyBorder="1" applyAlignment="1">
      <alignment horizontal="center" vertical="center"/>
    </xf>
    <xf numFmtId="10" fontId="49" fillId="10" borderId="38" xfId="0" applyNumberFormat="1" applyFill="1" applyBorder="1" applyAlignment="1">
      <alignment horizontal="left" vertical="center"/>
    </xf>
    <xf numFmtId="0" fontId="49" fillId="10" borderId="45" xfId="1" applyFill="1" applyBorder="1">
      <alignment vertical="center"/>
    </xf>
    <xf numFmtId="0" fontId="49" fillId="10" borderId="45" xfId="0" applyFill="1" applyBorder="1" applyAlignment="1">
      <alignment horizontal="left" vertical="center"/>
    </xf>
    <xf numFmtId="0" fontId="40" fillId="10" borderId="42" xfId="0" applyFill="1" applyBorder="1" applyAlignment="1">
      <alignment horizontal="center" vertical="center"/>
    </xf>
    <xf numFmtId="177" fontId="50" fillId="10" borderId="44" xfId="964" applyNumberFormat="1" applyFill="1" applyBorder="1" applyAlignment="1">
      <alignment horizontal="center" vertical="center" wrapText="1"/>
    </xf>
    <xf numFmtId="177" fontId="50" fillId="10" borderId="44" xfId="963" applyNumberFormat="1" applyFill="1" applyBorder="1" applyAlignment="1">
      <alignment horizontal="center" vertical="center" wrapText="1"/>
    </xf>
    <xf numFmtId="10" fontId="50" fillId="10" borderId="42" xfId="0" applyNumberFormat="1" applyFill="1" applyBorder="1" applyAlignment="1">
      <alignment horizontal="center" vertical="center"/>
    </xf>
    <xf numFmtId="177" fontId="50" fillId="10" borderId="44" xfId="962" applyNumberFormat="1" applyFill="1" applyBorder="1" applyAlignment="1">
      <alignment horizontal="center" vertical="center" wrapText="1"/>
    </xf>
    <xf numFmtId="10" fontId="50" fillId="10" borderId="44" xfId="0" applyNumberFormat="1" applyFill="1" applyBorder="1" applyAlignment="1">
      <alignment horizontal="center" vertical="center"/>
    </xf>
    <xf numFmtId="10" fontId="50" fillId="10" borderId="64" xfId="0" applyNumberFormat="1" applyFill="1" applyBorder="1" applyAlignment="1">
      <alignment horizontal="center" vertical="center"/>
    </xf>
    <xf numFmtId="176" fontId="40" fillId="13" borderId="53" xfId="0" applyNumberFormat="1" applyFill="1" applyBorder="1" applyAlignment="1">
      <alignment horizontal="center" vertical="center"/>
    </xf>
    <xf numFmtId="10" fontId="47" fillId="10" borderId="46" xfId="0" applyNumberFormat="1" applyFill="1" applyBorder="1" applyAlignment="1">
      <alignment horizontal="center" vertical="center"/>
    </xf>
    <xf numFmtId="0" fontId="40" fillId="10" borderId="47" xfId="0" applyFill="1" applyBorder="1" applyAlignment="1">
      <alignment horizontal="left" vertical="center" indent="1"/>
    </xf>
    <xf numFmtId="10" fontId="34" fillId="19" borderId="27" xfId="0" applyNumberFormat="1" applyFill="1" applyBorder="1" applyAlignment="1">
      <alignment horizontal="center" vertical="center" wrapText="1"/>
    </xf>
    <xf numFmtId="10" fontId="34" fillId="19" borderId="37" xfId="0" applyNumberFormat="1" applyFill="1" applyBorder="1" applyAlignment="1">
      <alignment horizontal="center" vertical="center"/>
    </xf>
    <xf numFmtId="10" fontId="34" fillId="19" borderId="38" xfId="0" applyNumberFormat="1" applyFill="1" applyBorder="1" applyAlignment="1">
      <alignment horizontal="center" vertical="center"/>
    </xf>
    <xf numFmtId="10" fontId="34" fillId="19" borderId="21" xfId="0" applyNumberFormat="1" applyFill="1" applyBorder="1" applyAlignment="1">
      <alignment horizontal="center" vertical="center"/>
    </xf>
    <xf numFmtId="0" fontId="34" fillId="19" borderId="19" xfId="0" applyFill="1" applyBorder="1">
      <alignment vertical="center"/>
    </xf>
    <xf numFmtId="0" fontId="34" fillId="19" borderId="22" xfId="0" applyFill="1" applyBorder="1">
      <alignment vertical="center"/>
    </xf>
    <xf numFmtId="0" fontId="34" fillId="19" borderId="32" xfId="0" applyFill="1" applyBorder="1">
      <alignment vertical="center"/>
    </xf>
    <xf numFmtId="0" fontId="34" fillId="19" borderId="30" xfId="0" applyFill="1" applyBorder="1">
      <alignment vertical="center"/>
    </xf>
    <xf numFmtId="0" fontId="34" fillId="19" borderId="33" xfId="0" applyFill="1" applyBorder="1">
      <alignment vertical="center"/>
    </xf>
    <xf numFmtId="0" fontId="34" fillId="19" borderId="16" xfId="0" applyFill="1" applyBorder="1" applyAlignment="1">
      <alignment horizontal="center" vertical="center"/>
    </xf>
    <xf numFmtId="0" fontId="34" fillId="19" borderId="17" xfId="0" applyFill="1" applyBorder="1" applyAlignment="1">
      <alignment horizontal="center" vertical="center"/>
    </xf>
    <xf numFmtId="0" fontId="34" fillId="19" borderId="18" xfId="0" applyFill="1" applyBorder="1" applyAlignment="1">
      <alignment horizontal="center" vertical="center"/>
    </xf>
    <xf numFmtId="0" fontId="36" fillId="14" borderId="51" xfId="0" applyFill="1" applyBorder="1" applyAlignment="1">
      <alignment horizontal="left" vertical="center"/>
    </xf>
    <xf numFmtId="0" fontId="34" fillId="19" borderId="27" xfId="0" applyFill="1" applyBorder="1" applyAlignment="1">
      <alignment horizontal="center" vertical="center"/>
    </xf>
    <xf numFmtId="0" fontId="34" fillId="19" borderId="28" xfId="0" applyFill="1" applyBorder="1" applyAlignment="1">
      <alignment horizontal="center" vertical="center"/>
    </xf>
    <xf numFmtId="0" fontId="34" fillId="19" borderId="29" xfId="0" applyFill="1" applyBorder="1">
      <alignment vertical="center"/>
    </xf>
    <xf numFmtId="0" fontId="34" fillId="19" borderId="31" xfId="0" applyFill="1" applyBorder="1" applyAlignment="1">
      <alignment horizontal="center" vertical="center"/>
    </xf>
    <xf numFmtId="0" fontId="34" fillId="19" borderId="13" xfId="0" applyFill="1" applyBorder="1" applyAlignment="1">
      <alignment horizontal="center" vertical="center"/>
    </xf>
    <xf numFmtId="0" fontId="34" fillId="19" borderId="14" xfId="0" applyFill="1" applyBorder="1" applyAlignment="1">
      <alignment horizontal="center" vertical="center"/>
    </xf>
    <xf numFmtId="0" fontId="34" fillId="19" borderId="15" xfId="0" applyFill="1" applyBorder="1" applyAlignment="1">
      <alignment horizontal="center" vertical="center"/>
    </xf>
    <xf numFmtId="0" fontId="34" fillId="19" borderId="16" xfId="0" applyFill="1" applyBorder="1" applyAlignment="1">
      <alignment horizontal="center" vertical="center" wrapText="1"/>
    </xf>
    <xf numFmtId="0" fontId="34" fillId="19" borderId="34" xfId="0" applyFill="1" applyBorder="1" applyAlignment="1">
      <alignment horizontal="center" vertical="center"/>
    </xf>
    <xf numFmtId="0" fontId="34" fillId="19" borderId="35" xfId="0" applyFill="1" applyBorder="1" applyAlignment="1">
      <alignment horizontal="center" vertical="center"/>
    </xf>
    <xf numFmtId="0" fontId="34" fillId="19" borderId="36" xfId="0" applyFill="1" applyBorder="1" applyAlignment="1">
      <alignment horizontal="center" vertical="center"/>
    </xf>
    <xf numFmtId="0" fontId="34" fillId="19" borderId="21" xfId="0" applyFill="1" applyBorder="1" applyAlignment="1">
      <alignment horizontal="center" vertical="center"/>
    </xf>
    <xf numFmtId="0" fontId="34" fillId="19" borderId="19" xfId="0" applyFill="1" applyBorder="1" applyAlignment="1">
      <alignment horizontal="center" vertical="center"/>
    </xf>
    <xf numFmtId="0" fontId="34" fillId="19" borderId="22" xfId="0" applyFill="1" applyBorder="1" applyAlignment="1">
      <alignment horizontal="center" vertical="center"/>
    </xf>
    <xf numFmtId="0" fontId="34" fillId="19" borderId="23" xfId="0" applyFill="1" applyBorder="1" applyAlignment="1">
      <alignment horizontal="center" vertical="center"/>
    </xf>
    <xf numFmtId="0" fontId="34" fillId="19" borderId="0" xfId="0" applyFill="1" applyBorder="1" applyAlignment="1">
      <alignment horizontal="center" vertical="center"/>
    </xf>
    <xf numFmtId="0" fontId="34" fillId="19" borderId="24" xfId="0" applyFill="1" applyBorder="1" applyAlignment="1">
      <alignment horizontal="center" vertical="center"/>
    </xf>
    <xf numFmtId="0" fontId="34" fillId="19" borderId="25" xfId="0" applyFill="1" applyBorder="1" applyAlignment="1">
      <alignment horizontal="center" vertical="center"/>
    </xf>
    <xf numFmtId="0" fontId="34" fillId="19" borderId="20" xfId="0" applyFill="1" applyBorder="1" applyAlignment="1">
      <alignment horizontal="center" vertical="center"/>
    </xf>
    <xf numFmtId="0" fontId="34" fillId="19" borderId="26" xfId="0" applyFill="1" applyBorder="1" applyAlignment="1">
      <alignment horizontal="center" vertical="center"/>
    </xf>
    <xf numFmtId="0" fontId="34" fillId="19" borderId="29" xfId="0" applyFill="1" applyBorder="1" applyAlignment="1">
      <alignment horizontal="center" vertical="center"/>
    </xf>
    <xf numFmtId="0" fontId="34" fillId="19" borderId="30" xfId="0" applyFill="1" applyBorder="1" applyAlignment="1">
      <alignment horizontal="center" vertical="center"/>
    </xf>
    <xf numFmtId="0" fontId="13" fillId="18" borderId="0" xfId="0" applyFill="1" applyBorder="1" applyAlignment="1">
      <alignment horizontal="center" vertical="center"/>
    </xf>
    <xf numFmtId="0" fontId="71" fillId="0" borderId="0" xfId="0" applyBorder="1">
      <alignment vertical="center"/>
    </xf>
    <xf numFmtId="0" fontId="27" fillId="16" borderId="4" xfId="0" applyFill="1" applyBorder="1" applyAlignment="1">
      <alignment horizontal="left" vertical="center"/>
    </xf>
    <xf numFmtId="0" fontId="19" fillId="16" borderId="40" xfId="0" applyFill="1" applyBorder="1" applyAlignment="1">
      <alignment horizontal="center" vertical="center"/>
    </xf>
    <xf numFmtId="10" fontId="27" fillId="16" borderId="5" xfId="0" applyNumberFormat="1" applyFill="1" applyBorder="1" applyAlignment="1">
      <alignment horizontal="left" vertical="center"/>
    </xf>
    <xf numFmtId="0" fontId="27" fillId="16" borderId="4" xfId="1" applyFill="1" applyBorder="1">
      <alignment vertical="center"/>
    </xf>
    <xf numFmtId="0" fontId="24" fillId="16" borderId="40" xfId="0" applyFill="1" applyBorder="1" applyAlignment="1">
      <alignment horizontal="center" vertical="center"/>
    </xf>
    <xf numFmtId="177" fontId="28" fillId="16" borderId="49" xfId="964" applyNumberFormat="1" applyFill="1" applyBorder="1" applyAlignment="1">
      <alignment horizontal="center" vertical="center" wrapText="1"/>
    </xf>
    <xf numFmtId="177" fontId="28" fillId="16" borderId="49" xfId="963" applyNumberFormat="1" applyFill="1" applyBorder="1" applyAlignment="1">
      <alignment horizontal="center" vertical="center" wrapText="1"/>
    </xf>
    <xf numFmtId="10" fontId="28" fillId="16" borderId="49" xfId="0" applyNumberFormat="1" applyFill="1" applyBorder="1" applyAlignment="1">
      <alignment horizontal="center" vertical="center"/>
    </xf>
    <xf numFmtId="10" fontId="28" fillId="11" borderId="49" xfId="0" applyNumberFormat="1" applyFill="1" applyBorder="1" applyAlignment="1">
      <alignment horizontal="center" vertical="center"/>
    </xf>
    <xf numFmtId="10" fontId="28" fillId="16" borderId="4" xfId="0" applyNumberFormat="1" applyFill="1" applyBorder="1" applyAlignment="1">
      <alignment horizontal="center" vertical="center"/>
    </xf>
    <xf numFmtId="10" fontId="28" fillId="16" borderId="48" xfId="0" applyNumberFormat="1" applyFill="1" applyBorder="1" applyAlignment="1">
      <alignment horizontal="center" vertical="center"/>
    </xf>
    <xf numFmtId="10" fontId="28" fillId="16" borderId="40" xfId="0" applyNumberFormat="1" applyFill="1" applyBorder="1" applyAlignment="1">
      <alignment horizontal="center" vertical="center"/>
    </xf>
    <xf numFmtId="176" fontId="24" fillId="13" borderId="40" xfId="0" applyNumberFormat="1" applyFill="1" applyBorder="1" applyAlignment="1">
      <alignment horizontal="center" vertical="center"/>
    </xf>
    <xf numFmtId="10" fontId="25" fillId="16" borderId="41" xfId="0" applyNumberFormat="1" applyFill="1" applyBorder="1" applyAlignment="1">
      <alignment horizontal="center" vertical="center"/>
    </xf>
    <xf numFmtId="0" fontId="24" fillId="16" borderId="82" xfId="0" applyFill="1" applyBorder="1" applyAlignment="1">
      <alignment horizontal="left" vertical="center" indent="1"/>
    </xf>
    <xf numFmtId="10" fontId="3" fillId="0" borderId="0" xfId="0" applyNumberFormat="1" applyFill="1">
      <alignment vertical="center"/>
    </xf>
    <xf numFmtId="0" fontId="3" fillId="0" borderId="0" xfId="0" applyFill="1">
      <alignment vertical="center"/>
    </xf>
    <xf numFmtId="0" fontId="18" fillId="13" borderId="4" xfId="0" applyFill="1" applyBorder="1" applyAlignment="1">
      <alignment horizontal="left" vertical="center"/>
    </xf>
    <xf numFmtId="0" fontId="19" fillId="13" borderId="40" xfId="0" applyFill="1" applyBorder="1" applyAlignment="1">
      <alignment horizontal="center" vertical="center"/>
    </xf>
    <xf numFmtId="10" fontId="18" fillId="13" borderId="5" xfId="0" applyNumberFormat="1" applyFill="1" applyBorder="1" applyAlignment="1">
      <alignment horizontal="left" vertical="center"/>
    </xf>
    <xf numFmtId="0" fontId="20" fillId="13" borderId="4" xfId="1" applyFill="1" applyBorder="1">
      <alignment vertical="center"/>
    </xf>
    <xf numFmtId="0" fontId="21" fillId="13" borderId="4" xfId="0" applyFill="1" applyBorder="1" applyAlignment="1">
      <alignment horizontal="left" vertical="center"/>
    </xf>
    <xf numFmtId="0" fontId="22" fillId="13" borderId="40" xfId="0" applyFill="1" applyBorder="1" applyAlignment="1">
      <alignment horizontal="center" vertical="center"/>
    </xf>
    <xf numFmtId="177" fontId="23" fillId="13" borderId="4" xfId="1894" applyNumberFormat="1" applyFill="1" applyBorder="1" applyAlignment="1">
      <alignment horizontal="center" vertical="center" wrapText="1"/>
    </xf>
    <xf numFmtId="177" fontId="23" fillId="13" borderId="49" xfId="1894" applyNumberFormat="1" applyFill="1" applyBorder="1" applyAlignment="1">
      <alignment horizontal="center" vertical="center" wrapText="1"/>
    </xf>
    <xf numFmtId="177" fontId="24" fillId="13" borderId="49" xfId="1894" applyNumberFormat="1" applyFill="1" applyBorder="1" applyAlignment="1">
      <alignment horizontal="center" vertical="center" wrapText="1"/>
    </xf>
    <xf numFmtId="10" fontId="22" fillId="13" borderId="49" xfId="0" applyNumberFormat="1" applyFill="1" applyBorder="1" applyAlignment="1">
      <alignment horizontal="center" vertical="center"/>
    </xf>
    <xf numFmtId="177" fontId="23" fillId="11" borderId="49" xfId="1894" applyNumberFormat="1" applyFill="1" applyBorder="1" applyAlignment="1">
      <alignment horizontal="center" vertical="center" wrapText="1"/>
    </xf>
    <xf numFmtId="10" fontId="22" fillId="11" borderId="49" xfId="0" applyNumberFormat="1" applyFill="1" applyBorder="1" applyAlignment="1">
      <alignment horizontal="center" vertical="center"/>
    </xf>
    <xf numFmtId="10" fontId="22" fillId="13" borderId="4" xfId="0" applyNumberFormat="1" applyFill="1" applyBorder="1" applyAlignment="1">
      <alignment horizontal="center" vertical="center"/>
    </xf>
    <xf numFmtId="10" fontId="15" fillId="13" borderId="48" xfId="0" applyNumberFormat="1" applyFill="1" applyBorder="1" applyAlignment="1">
      <alignment horizontal="center" vertical="center"/>
    </xf>
    <xf numFmtId="10" fontId="15" fillId="13" borderId="40" xfId="0" applyNumberFormat="1" applyFill="1" applyBorder="1" applyAlignment="1">
      <alignment horizontal="center" vertical="center"/>
    </xf>
    <xf numFmtId="176" fontId="15" fillId="13" borderId="40" xfId="0" applyNumberFormat="1" applyFill="1" applyBorder="1" applyAlignment="1">
      <alignment horizontal="center" vertical="center"/>
    </xf>
    <xf numFmtId="10" fontId="25" fillId="13" borderId="41" xfId="0" applyNumberFormat="1" applyFill="1" applyBorder="1" applyAlignment="1">
      <alignment horizontal="center" vertical="center"/>
    </xf>
    <xf numFmtId="0" fontId="15" fillId="13" borderId="41" xfId="0" applyFill="1" applyBorder="1" applyAlignment="1">
      <alignment horizontal="left" vertical="center" indent="1"/>
    </xf>
    <xf numFmtId="0" fontId="3" fillId="2" borderId="0" xfId="0" applyFill="1" applyAlignment="1">
      <alignment horizontal="center" vertical="center"/>
    </xf>
    <xf numFmtId="0" fontId="13" fillId="15" borderId="40" xfId="0" applyFill="1" applyBorder="1" applyAlignment="1">
      <alignment horizontal="center" vertical="center"/>
    </xf>
    <xf numFmtId="0" fontId="40" fillId="48" borderId="1" xfId="0" applyFill="1" applyBorder="1" applyAlignment="1">
      <alignment horizontal="center" vertical="center"/>
    </xf>
    <xf numFmtId="0" fontId="40" fillId="49" borderId="1" xfId="0" applyFill="1" applyBorder="1" applyAlignment="1">
      <alignment horizontal="center" vertical="center"/>
    </xf>
    <xf numFmtId="0" fontId="49" fillId="50" borderId="3" xfId="0" applyFill="1" applyBorder="1" applyAlignment="1">
      <alignment horizontal="left" vertical="center"/>
    </xf>
    <xf numFmtId="0" fontId="44" fillId="50" borderId="1" xfId="0" applyFill="1" applyBorder="1" applyAlignment="1">
      <alignment horizontal="center" vertical="center"/>
    </xf>
    <xf numFmtId="10" fontId="49" fillId="50" borderId="5" xfId="0" applyNumberFormat="1" applyFill="1" applyBorder="1" applyAlignment="1">
      <alignment horizontal="left" vertical="center"/>
    </xf>
    <xf numFmtId="0" fontId="49" fillId="50" borderId="3" xfId="1" applyFill="1" applyBorder="1">
      <alignment vertical="center"/>
    </xf>
    <xf numFmtId="0" fontId="40" fillId="50" borderId="1" xfId="0" applyFill="1" applyBorder="1" applyAlignment="1">
      <alignment horizontal="center" vertical="center"/>
    </xf>
    <xf numFmtId="177" fontId="50" fillId="50" borderId="2" xfId="964" applyNumberFormat="1" applyFill="1" applyBorder="1" applyAlignment="1">
      <alignment horizontal="center" vertical="center" wrapText="1"/>
    </xf>
    <xf numFmtId="177" fontId="50" fillId="50" borderId="2" xfId="963" applyNumberFormat="1" applyFill="1" applyBorder="1" applyAlignment="1">
      <alignment horizontal="center" vertical="center" wrapText="1"/>
    </xf>
    <xf numFmtId="10" fontId="50" fillId="50" borderId="2" xfId="0" applyNumberFormat="1" applyFill="1" applyBorder="1" applyAlignment="1">
      <alignment horizontal="center" vertical="center"/>
    </xf>
    <xf numFmtId="10" fontId="50" fillId="50" borderId="11" xfId="0" applyNumberFormat="1" applyFill="1" applyBorder="1" applyAlignment="1">
      <alignment horizontal="center" vertical="center"/>
    </xf>
    <xf numFmtId="10" fontId="50" fillId="50" borderId="1" xfId="0" applyNumberFormat="1" applyFill="1" applyBorder="1" applyAlignment="1">
      <alignment horizontal="center" vertical="center"/>
    </xf>
    <xf numFmtId="176" fontId="40" fillId="50" borderId="40" xfId="0" applyNumberFormat="1" applyFill="1" applyBorder="1" applyAlignment="1">
      <alignment horizontal="center" vertical="center"/>
    </xf>
    <xf numFmtId="10" fontId="47" fillId="50" borderId="10" xfId="0" applyNumberFormat="1" applyFill="1" applyBorder="1" applyAlignment="1">
      <alignment horizontal="center" vertical="center"/>
    </xf>
    <xf numFmtId="0" fontId="40" fillId="50" borderId="39" xfId="0" applyFill="1" applyBorder="1" applyAlignment="1">
      <alignment horizontal="left" vertical="center" indent="1"/>
    </xf>
    <xf numFmtId="14" fontId="40" fillId="13" borderId="40" xfId="0" applyNumberFormat="1" applyFill="1" applyBorder="1" applyAlignment="1">
      <alignment horizontal="center" vertical="center"/>
    </xf>
    <xf numFmtId="64" fontId="40" fillId="13" borderId="40" xfId="0" applyNumberFormat="1" applyFill="1" applyBorder="1" applyAlignment="1">
      <alignment horizontal="center" vertical="center"/>
    </xf>
    <xf numFmtId="64" fontId="40" fillId="49" borderId="40" xfId="0" applyNumberFormat="1" applyFill="1" applyBorder="1" applyAlignment="1">
      <alignment horizontal="center" vertical="center"/>
    </xf>
    <xf numFmtId="0" fontId="49" fillId="22" borderId="3" xfId="1" applyFill="1" applyBorder="1">
      <alignment vertical="center"/>
    </xf>
    <xf numFmtId="0" fontId="74" fillId="0" borderId="0" xfId="0" applyNumberFormat="1" applyFill="1" applyBorder="1" applyAlignment="1">
      <alignment vertical="center"/>
    </xf>
    <xf numFmtId="0" fontId="75" fillId="0" borderId="0" xfId="0" applyNumberFormat="1" applyFill="1" applyBorder="1" applyAlignment="1">
      <alignment horizontal="center" vertical="center"/>
    </xf>
    <xf numFmtId="0" fontId="49" fillId="22" borderId="3" xfId="0" applyFill="1" applyBorder="1" applyAlignment="1">
      <alignment horizontal="left" vertical="center"/>
    </xf>
    <xf numFmtId="0" fontId="44" fillId="22" borderId="1" xfId="0" applyFill="1" applyBorder="1" applyAlignment="1">
      <alignment horizontal="center" vertical="center"/>
    </xf>
    <xf numFmtId="10" fontId="49" fillId="22" borderId="5" xfId="0" applyNumberFormat="1" applyFill="1" applyBorder="1" applyAlignment="1">
      <alignment horizontal="left" vertical="center"/>
    </xf>
    <xf numFmtId="0" fontId="40" fillId="22" borderId="1" xfId="0" applyFill="1" applyBorder="1" applyAlignment="1">
      <alignment horizontal="center" vertical="center"/>
    </xf>
    <xf numFmtId="177" fontId="50" fillId="22" borderId="2" xfId="964" applyNumberFormat="1" applyFill="1" applyBorder="1" applyAlignment="1">
      <alignment horizontal="center" vertical="center" wrapText="1"/>
    </xf>
    <xf numFmtId="177" fontId="50" fillId="22" borderId="2" xfId="963" applyNumberFormat="1" applyFill="1" applyBorder="1" applyAlignment="1">
      <alignment horizontal="center" vertical="center" wrapText="1"/>
    </xf>
    <xf numFmtId="177" fontId="50" fillId="22" borderId="2" xfId="962" applyNumberFormat="1" applyFill="1" applyBorder="1" applyAlignment="1">
      <alignment horizontal="center" vertical="center" wrapText="1"/>
    </xf>
    <xf numFmtId="10" fontId="50" fillId="22" borderId="2" xfId="0" applyNumberFormat="1" applyFill="1" applyBorder="1" applyAlignment="1">
      <alignment horizontal="center" vertical="center"/>
    </xf>
    <xf numFmtId="0" fontId="40" fillId="22" borderId="39" xfId="0" applyFill="1" applyBorder="1" applyAlignment="1">
      <alignment horizontal="left" vertical="center" indent="1"/>
    </xf>
    <xf numFmtId="177" fontId="50" fillId="50" borderId="2" xfId="962" applyNumberFormat="1" applyFill="1" applyBorder="1" applyAlignment="1">
      <alignment horizontal="center" vertical="center" wrapText="1"/>
    </xf>
    <xf numFmtId="0" fontId="49" fillId="50" borderId="4" xfId="0" applyFill="1" applyBorder="1" applyAlignment="1">
      <alignment horizontal="left" vertical="center"/>
    </xf>
    <xf numFmtId="0" fontId="44" fillId="50" borderId="40" xfId="0" applyFill="1" applyBorder="1" applyAlignment="1">
      <alignment horizontal="center" vertical="center"/>
    </xf>
    <xf numFmtId="0" fontId="49" fillId="50" borderId="4" xfId="1" applyFill="1" applyBorder="1">
      <alignment vertical="center"/>
    </xf>
    <xf numFmtId="0" fontId="40" fillId="50" borderId="40" xfId="0" applyFill="1" applyBorder="1" applyAlignment="1">
      <alignment horizontal="center" vertical="center"/>
    </xf>
    <xf numFmtId="177" fontId="50" fillId="50" borderId="49" xfId="964" applyNumberFormat="1" applyFill="1" applyBorder="1" applyAlignment="1">
      <alignment horizontal="center" vertical="center" wrapText="1"/>
    </xf>
    <xf numFmtId="177" fontId="50" fillId="50" borderId="49" xfId="963" applyNumberFormat="1" applyFill="1" applyBorder="1" applyAlignment="1">
      <alignment horizontal="center" vertical="center" wrapText="1"/>
    </xf>
    <xf numFmtId="177" fontId="50" fillId="50" borderId="49" xfId="962" applyNumberFormat="1" applyFill="1" applyBorder="1" applyAlignment="1">
      <alignment horizontal="center" vertical="center" wrapText="1"/>
    </xf>
    <xf numFmtId="10" fontId="50" fillId="50" borderId="49" xfId="0" applyNumberFormat="1" applyFill="1" applyBorder="1" applyAlignment="1">
      <alignment horizontal="center" vertical="center"/>
    </xf>
    <xf numFmtId="0" fontId="40" fillId="16" borderId="82" xfId="0" applyFill="1" applyBorder="1" applyAlignment="1">
      <alignment horizontal="left" vertical="center" indent="1"/>
    </xf>
    <xf numFmtId="0" fontId="49" fillId="16" borderId="4" xfId="0" applyFill="1" applyBorder="1" applyAlignment="1">
      <alignment horizontal="left" vertical="center"/>
    </xf>
    <xf numFmtId="0" fontId="44" fillId="22" borderId="40" xfId="0" applyFill="1" applyBorder="1" applyAlignment="1">
      <alignment horizontal="center" vertical="center"/>
    </xf>
    <xf numFmtId="0" fontId="49" fillId="22" borderId="4" xfId="1" applyFill="1" applyBorder="1">
      <alignment vertical="center"/>
    </xf>
    <xf numFmtId="0" fontId="49" fillId="22" borderId="4" xfId="0" applyFill="1" applyBorder="1" applyAlignment="1">
      <alignment horizontal="left" vertical="center"/>
    </xf>
    <xf numFmtId="0" fontId="40" fillId="22" borderId="40" xfId="0" applyFill="1" applyBorder="1" applyAlignment="1">
      <alignment horizontal="center" vertical="center"/>
    </xf>
    <xf numFmtId="177" fontId="50" fillId="22" borderId="49" xfId="964" applyNumberFormat="1" applyFill="1" applyBorder="1" applyAlignment="1">
      <alignment horizontal="center" vertical="center" wrapText="1"/>
    </xf>
    <xf numFmtId="177" fontId="50" fillId="22" borderId="49" xfId="963" applyNumberFormat="1" applyFill="1" applyBorder="1" applyAlignment="1">
      <alignment horizontal="center" vertical="center" wrapText="1"/>
    </xf>
    <xf numFmtId="177" fontId="50" fillId="22" borderId="49" xfId="962" applyNumberFormat="1" applyFill="1" applyBorder="1" applyAlignment="1">
      <alignment horizontal="center" vertical="center" wrapText="1"/>
    </xf>
    <xf numFmtId="10" fontId="50" fillId="22" borderId="49" xfId="0" applyNumberFormat="1" applyFill="1" applyBorder="1" applyAlignment="1">
      <alignment horizontal="center" vertical="center"/>
    </xf>
    <xf numFmtId="0" fontId="40" fillId="22" borderId="82" xfId="0" applyFill="1" applyBorder="1" applyAlignment="1">
      <alignment horizontal="left" vertical="center" indent="1"/>
    </xf>
    <xf numFmtId="0" fontId="37" fillId="49" borderId="4" xfId="0" applyFill="1" applyBorder="1" applyAlignment="1">
      <alignment horizontal="left" vertical="center"/>
    </xf>
    <xf numFmtId="0" fontId="38" fillId="49" borderId="51" xfId="0" applyFill="1" applyBorder="1" applyAlignment="1">
      <alignment horizontal="center" vertical="center"/>
    </xf>
    <xf numFmtId="177" fontId="38" fillId="49" borderId="4" xfId="953" applyNumberFormat="1" applyFill="1" applyBorder="1" applyAlignment="1">
      <alignment horizontal="center" vertical="center" wrapText="1"/>
    </xf>
    <xf numFmtId="177" fontId="38" fillId="49" borderId="49" xfId="953" applyNumberFormat="1" applyFill="1" applyBorder="1" applyAlignment="1">
      <alignment horizontal="center" vertical="center" wrapText="1"/>
    </xf>
    <xf numFmtId="0" fontId="38" fillId="50" borderId="51" xfId="0" applyFill="1" applyBorder="1" applyAlignment="1">
      <alignment horizontal="center" vertical="center"/>
    </xf>
    <xf numFmtId="0" fontId="38" fillId="22" borderId="51" xfId="0" applyFill="1" applyBorder="1" applyAlignment="1">
      <alignment horizontal="center" vertical="center"/>
    </xf>
    <xf numFmtId="0" fontId="46" fillId="49" borderId="51" xfId="0" applyFill="1" applyBorder="1" applyAlignment="1">
      <alignment horizontal="center" vertical="center"/>
    </xf>
    <xf numFmtId="0" fontId="46" fillId="50" borderId="51" xfId="0" applyFill="1" applyBorder="1" applyAlignment="1">
      <alignment horizontal="center" vertical="center"/>
    </xf>
    <xf numFmtId="0" fontId="46" fillId="22" borderId="51" xfId="0" applyFill="1" applyBorder="1" applyAlignment="1">
      <alignment horizontal="center" vertical="center"/>
    </xf>
    <xf numFmtId="0" fontId="76" fillId="22" borderId="1" xfId="0" applyFill="1" applyBorder="1" applyAlignment="1">
      <alignment horizontal="center" vertical="center"/>
    </xf>
    <xf numFmtId="0" fontId="76" fillId="49" borderId="51" xfId="0" applyFill="1" applyBorder="1" applyAlignment="1">
      <alignment horizontal="center" vertical="center"/>
    </xf>
    <xf numFmtId="0" fontId="76" fillId="50" borderId="51" xfId="0" applyFill="1" applyBorder="1" applyAlignment="1">
      <alignment horizontal="center" vertical="center"/>
    </xf>
    <xf numFmtId="0" fontId="76" fillId="22" borderId="51" xfId="0" applyFill="1" applyBorder="1" applyAlignment="1">
      <alignment horizontal="center" vertical="center"/>
    </xf>
    <xf numFmtId="0" fontId="76" fillId="49" borderId="0" xfId="0" applyFill="1" applyBorder="1" applyAlignment="1">
      <alignment horizontal="center" vertical="center"/>
    </xf>
    <xf numFmtId="0" fontId="76" fillId="50" borderId="0" xfId="0" applyFill="1" applyBorder="1" applyAlignment="1">
      <alignment horizontal="center" vertical="center"/>
    </xf>
    <xf numFmtId="0" fontId="76" fillId="22" borderId="0" xfId="0" applyFill="1" applyBorder="1" applyAlignment="1">
      <alignment horizontal="center" vertical="center"/>
    </xf>
    <xf numFmtId="0" fontId="38" fillId="14" borderId="54" xfId="0" applyFill="1" applyBorder="1" applyAlignment="1">
      <alignment horizontal="center" vertical="center"/>
    </xf>
    <xf numFmtId="0" fontId="76" fillId="22" borderId="40" xfId="0" applyFill="1" applyBorder="1" applyAlignment="1">
      <alignment horizontal="center" vertical="center"/>
    </xf>
    <xf numFmtId="0" fontId="76" fillId="50" borderId="83" xfId="0" applyFill="1" applyBorder="1" applyAlignment="1">
      <alignment horizontal="center" vertical="center"/>
    </xf>
    <xf numFmtId="0" fontId="49" fillId="50" borderId="84" xfId="0" applyFill="1" applyBorder="1" applyAlignment="1">
      <alignment horizontal="left" vertical="center"/>
    </xf>
    <xf numFmtId="0" fontId="38" fillId="49" borderId="40" xfId="0" applyFill="1" applyBorder="1" applyAlignment="1">
      <alignment horizontal="center" vertical="center"/>
    </xf>
    <xf numFmtId="0" fontId="38" fillId="50" borderId="40" xfId="0" applyFill="1" applyBorder="1" applyAlignment="1">
      <alignment horizontal="center" vertical="center"/>
    </xf>
    <xf numFmtId="0" fontId="46" fillId="50" borderId="40" xfId="0" applyFill="1" applyBorder="1" applyAlignment="1">
      <alignment horizontal="center" vertical="center"/>
    </xf>
    <xf numFmtId="0" fontId="38" fillId="22" borderId="40" xfId="0" applyFill="1" applyBorder="1" applyAlignment="1">
      <alignment horizontal="center" vertical="center"/>
    </xf>
    <xf numFmtId="0" fontId="46" fillId="22" borderId="40" xfId="0" applyFill="1" applyBorder="1" applyAlignment="1">
      <alignment horizontal="center" vertical="center"/>
    </xf>
    <xf numFmtId="0" fontId="46" fillId="49" borderId="40" xfId="0" applyFill="1" applyBorder="1" applyAlignment="1">
      <alignment horizontal="center" vertical="center"/>
    </xf>
    <xf numFmtId="0" fontId="76" fillId="49" borderId="40" xfId="0" applyFill="1" applyBorder="1" applyAlignment="1">
      <alignment horizontal="center" vertical="center"/>
    </xf>
    <xf numFmtId="0" fontId="42" fillId="49" borderId="40" xfId="0" applyFill="1" applyBorder="1" applyAlignment="1">
      <alignment horizontal="center" vertical="center"/>
    </xf>
    <xf numFmtId="0" fontId="42" fillId="50" borderId="40" xfId="0" applyFill="1" applyBorder="1" applyAlignment="1">
      <alignment horizontal="center" vertical="center"/>
    </xf>
    <xf numFmtId="0" fontId="76" fillId="50" borderId="40" xfId="0" applyFill="1" applyBorder="1" applyAlignment="1">
      <alignment horizontal="center" vertical="center"/>
    </xf>
    <xf numFmtId="0" fontId="38" fillId="14" borderId="85" xfId="0" applyFill="1" applyBorder="1" applyAlignment="1">
      <alignment horizontal="center" vertical="center"/>
    </xf>
    <xf numFmtId="0" fontId="40" fillId="14" borderId="55" xfId="0" applyFill="1" applyBorder="1" applyAlignment="1">
      <alignment horizontal="center" vertical="center"/>
    </xf>
    <xf numFmtId="0" fontId="77" fillId="0" borderId="0" xfId="0" applyNumberFormat="1" applyFill="1" applyBorder="1" applyAlignment="1">
      <alignment horizontal="center" vertical="center"/>
    </xf>
    <xf numFmtId="0" fontId="78" fillId="0" borderId="0" xfId="0" applyNumberFormat="1" applyFill="1" applyBorder="1" applyAlignment="1">
      <alignment horizontal="center" vertical="center"/>
    </xf>
  </cellXfs>
  <cellStyles count="2908">
    <cellStyle name="20% - 강조색1" xfId="2895" builtinId="30"/>
    <cellStyle name="20% - 강조색2" xfId="2899" builtinId="34"/>
    <cellStyle name="20% - 강조색3" xfId="2903" builtinId="38"/>
    <cellStyle name="20% - 강조색4" xfId="2907" builtinId="42"/>
    <cellStyle name="20% - 강조색5" xfId="2911" builtinId="46"/>
    <cellStyle name="20% - 강조색6" xfId="2915" builtinId="50"/>
    <cellStyle name="40% - 강조색1" xfId="2896" builtinId="31"/>
    <cellStyle name="40% - 강조색2" xfId="2900" builtinId="35"/>
    <cellStyle name="40% - 강조색3" xfId="2904" builtinId="39"/>
    <cellStyle name="40% - 강조색4" xfId="2908" builtinId="43"/>
    <cellStyle name="40% - 강조색5" xfId="2912" builtinId="47"/>
    <cellStyle name="40% - 강조색6" xfId="2916" builtinId="51"/>
    <cellStyle name="60% - 강조색1" xfId="2897" builtinId="32"/>
    <cellStyle name="60% - 강조색2" xfId="2901" builtinId="36"/>
    <cellStyle name="60% - 강조색3" xfId="2905" builtinId="40"/>
    <cellStyle name="60% - 강조색4" xfId="2909" builtinId="44"/>
    <cellStyle name="60% - 강조색5" xfId="2913" builtinId="48"/>
    <cellStyle name="60% - 강조색6" xfId="2917" builtinId="52"/>
    <cellStyle name="강조색1" xfId="2894" builtinId="29"/>
    <cellStyle name="강조색2" xfId="2898" builtinId="33"/>
    <cellStyle name="강조색3" xfId="2902" builtinId="37"/>
    <cellStyle name="강조색4" xfId="2906" builtinId="41"/>
    <cellStyle name="강조색5" xfId="2910" builtinId="45"/>
    <cellStyle name="강조색6" xfId="2914" builtinId="49"/>
    <cellStyle name="경고문" xfId="2879" builtinId="11"/>
    <cellStyle name="계산" xfId="2887" builtinId="22"/>
    <cellStyle name="나쁨" xfId="2892" builtinId="27"/>
    <cellStyle name="메모" xfId="2878" builtinId="10"/>
    <cellStyle name="백분율" xfId="32" builtinId="5"/>
    <cellStyle name="보통" xfId="2893" builtinId="28"/>
    <cellStyle name="설명텍스트" xfId="2918" builtinId="53"/>
    <cellStyle name="셀 확인" xfId="2888" builtinId="23"/>
    <cellStyle name="쉼표" xfId="2874" builtinId="3"/>
    <cellStyle name="쉼표[0]" xfId="2876" builtinId="6"/>
    <cellStyle name="연결된 셀" xfId="2889" builtinId="24"/>
    <cellStyle name="열어 본 하이퍼링크" xfId="2862" builtinId="9" hidden="1"/>
    <cellStyle name="요약" xfId="2890" builtinId="25"/>
    <cellStyle name="입력" xfId="2885" builtinId="20"/>
    <cellStyle name="제목" xfId="2880" builtinId="15"/>
    <cellStyle name="제목 1" xfId="2881" builtinId="16"/>
    <cellStyle name="제목 2" xfId="2882" builtinId="17"/>
    <cellStyle name="제목 3" xfId="2883" builtinId="18"/>
    <cellStyle name="제목 4" xfId="2884" builtinId="19"/>
    <cellStyle name="좋음" xfId="2891" builtinId="26"/>
    <cellStyle name="출력" xfId="2886" builtinId="21"/>
    <cellStyle name="통화" xfId="2875" builtinId="4"/>
    <cellStyle name="통화[0]" xfId="2877" builtinId="7"/>
    <cellStyle name="표준" xfId="0" builtinId="0"/>
    <cellStyle name="하이퍼링크" xfId="2861" builtinId="8" hidden="1"/>
    <cellStyle name="20% - 강조색3 2" xfId="3"/>
    <cellStyle name="40% - 강조색1 2" xfId="4"/>
    <cellStyle name="40% - 강조색3 2" xfId="5"/>
    <cellStyle name="40% - 강조색6 2" xfId="6"/>
    <cellStyle name="백분율 2" xfId="9"/>
    <cellStyle name="백분율 2 10" xfId="1909"/>
    <cellStyle name="백분율 2 2" xfId="18"/>
    <cellStyle name="백분율 2 2 2" xfId="41"/>
    <cellStyle name="백분율 2 2 2 2" xfId="86"/>
    <cellStyle name="백분율 2 2 2 2 2" xfId="232"/>
    <cellStyle name="백분율 2 2 2 2 2 2" xfId="679"/>
    <cellStyle name="백분율 2 2 2 2 2 2 2" xfId="1634"/>
    <cellStyle name="백분율 2 2 2 2 2 2 3" xfId="2575"/>
    <cellStyle name="백분율 2 2 2 2 2 3" xfId="1187"/>
    <cellStyle name="백분율 2 2 2 2 2 4" xfId="2128"/>
    <cellStyle name="백분율 2 2 2 2 3" xfId="378"/>
    <cellStyle name="백분율 2 2 2 2 3 2" xfId="825"/>
    <cellStyle name="백분율 2 2 2 2 3 2 2" xfId="1780"/>
    <cellStyle name="백분율 2 2 2 2 3 2 3" xfId="2721"/>
    <cellStyle name="백분율 2 2 2 2 3 3" xfId="1333"/>
    <cellStyle name="백분율 2 2 2 2 3 4" xfId="2274"/>
    <cellStyle name="백분율 2 2 2 2 4" xfId="533"/>
    <cellStyle name="백분율 2 2 2 2 4 2" xfId="1488"/>
    <cellStyle name="백분율 2 2 2 2 4 3" xfId="2429"/>
    <cellStyle name="백분율 2 2 2 2 5" xfId="1041"/>
    <cellStyle name="백분율 2 2 2 2 6" xfId="1982"/>
    <cellStyle name="백분율 2 2 2 3" xfId="137"/>
    <cellStyle name="백분율 2 2 2 3 2" xfId="283"/>
    <cellStyle name="백분율 2 2 2 3 2 2" xfId="730"/>
    <cellStyle name="백분율 2 2 2 3 2 2 2" xfId="1685"/>
    <cellStyle name="백분율 2 2 2 3 2 2 3" xfId="2626"/>
    <cellStyle name="백분율 2 2 2 3 2 3" xfId="1238"/>
    <cellStyle name="백분율 2 2 2 3 2 4" xfId="2179"/>
    <cellStyle name="백분율 2 2 2 3 3" xfId="429"/>
    <cellStyle name="백분율 2 2 2 3 3 2" xfId="876"/>
    <cellStyle name="백분율 2 2 2 3 3 2 2" xfId="1831"/>
    <cellStyle name="백분율 2 2 2 3 3 2 3" xfId="2772"/>
    <cellStyle name="백분율 2 2 2 3 3 3" xfId="1384"/>
    <cellStyle name="백분율 2 2 2 3 3 4" xfId="2325"/>
    <cellStyle name="백분율 2 2 2 3 4" xfId="584"/>
    <cellStyle name="백분율 2 2 2 3 4 2" xfId="1539"/>
    <cellStyle name="백분율 2 2 2 3 4 3" xfId="2480"/>
    <cellStyle name="백분율 2 2 2 3 5" xfId="1092"/>
    <cellStyle name="백분율 2 2 2 3 6" xfId="2033"/>
    <cellStyle name="백분율 2 2 2 4" xfId="188"/>
    <cellStyle name="백분율 2 2 2 4 2" xfId="635"/>
    <cellStyle name="백분율 2 2 2 4 2 2" xfId="1590"/>
    <cellStyle name="백분율 2 2 2 4 2 3" xfId="2531"/>
    <cellStyle name="백분율 2 2 2 4 3" xfId="1143"/>
    <cellStyle name="백분율 2 2 2 4 4" xfId="2084"/>
    <cellStyle name="백분율 2 2 2 5" xfId="334"/>
    <cellStyle name="백분율 2 2 2 5 2" xfId="781"/>
    <cellStyle name="백분율 2 2 2 5 2 2" xfId="1736"/>
    <cellStyle name="백분율 2 2 2 5 2 3" xfId="2677"/>
    <cellStyle name="백분율 2 2 2 5 3" xfId="1289"/>
    <cellStyle name="백분율 2 2 2 5 4" xfId="2230"/>
    <cellStyle name="백분율 2 2 2 6" xfId="489"/>
    <cellStyle name="백분율 2 2 2 6 2" xfId="1444"/>
    <cellStyle name="백분율 2 2 2 6 3" xfId="2385"/>
    <cellStyle name="백분율 2 2 2 7" xfId="997"/>
    <cellStyle name="백분율 2 2 2 8" xfId="1938"/>
    <cellStyle name="백분율 2 2 3" xfId="64"/>
    <cellStyle name="백분율 2 2 3 2" xfId="210"/>
    <cellStyle name="백분율 2 2 3 2 2" xfId="657"/>
    <cellStyle name="백분율 2 2 3 2 2 2" xfId="1612"/>
    <cellStyle name="백분율 2 2 3 2 2 3" xfId="2553"/>
    <cellStyle name="백분율 2 2 3 2 3" xfId="1165"/>
    <cellStyle name="백분율 2 2 3 2 4" xfId="2106"/>
    <cellStyle name="백분율 2 2 3 3" xfId="356"/>
    <cellStyle name="백분율 2 2 3 3 2" xfId="803"/>
    <cellStyle name="백분율 2 2 3 3 2 2" xfId="1758"/>
    <cellStyle name="백분율 2 2 3 3 2 3" xfId="2699"/>
    <cellStyle name="백분율 2 2 3 3 3" xfId="1311"/>
    <cellStyle name="백분율 2 2 3 3 4" xfId="2252"/>
    <cellStyle name="백분율 2 2 3 4" xfId="511"/>
    <cellStyle name="백분율 2 2 3 4 2" xfId="1466"/>
    <cellStyle name="백분율 2 2 3 4 3" xfId="2407"/>
    <cellStyle name="백분율 2 2 3 5" xfId="1019"/>
    <cellStyle name="백분율 2 2 3 6" xfId="1960"/>
    <cellStyle name="백분율 2 2 4" xfId="115"/>
    <cellStyle name="백분율 2 2 4 2" xfId="261"/>
    <cellStyle name="백분율 2 2 4 2 2" xfId="708"/>
    <cellStyle name="백분율 2 2 4 2 2 2" xfId="1663"/>
    <cellStyle name="백분율 2 2 4 2 2 3" xfId="2604"/>
    <cellStyle name="백분율 2 2 4 2 3" xfId="1216"/>
    <cellStyle name="백분율 2 2 4 2 4" xfId="2157"/>
    <cellStyle name="백분율 2 2 4 3" xfId="407"/>
    <cellStyle name="백분율 2 2 4 3 2" xfId="854"/>
    <cellStyle name="백분율 2 2 4 3 2 2" xfId="1809"/>
    <cellStyle name="백분율 2 2 4 3 2 3" xfId="2750"/>
    <cellStyle name="백분율 2 2 4 3 3" xfId="1362"/>
    <cellStyle name="백분율 2 2 4 3 4" xfId="2303"/>
    <cellStyle name="백분율 2 2 4 4" xfId="562"/>
    <cellStyle name="백분율 2 2 4 4 2" xfId="1517"/>
    <cellStyle name="백분율 2 2 4 4 3" xfId="2458"/>
    <cellStyle name="백분율 2 2 4 5" xfId="1070"/>
    <cellStyle name="백분율 2 2 4 6" xfId="2011"/>
    <cellStyle name="백분율 2 2 5" xfId="166"/>
    <cellStyle name="백분율 2 2 5 2" xfId="613"/>
    <cellStyle name="백분율 2 2 5 2 2" xfId="1568"/>
    <cellStyle name="백분율 2 2 5 2 3" xfId="2509"/>
    <cellStyle name="백분율 2 2 5 3" xfId="1121"/>
    <cellStyle name="백분율 2 2 5 4" xfId="2062"/>
    <cellStyle name="백분율 2 2 6" xfId="312"/>
    <cellStyle name="백분율 2 2 6 2" xfId="759"/>
    <cellStyle name="백분율 2 2 6 2 2" xfId="1714"/>
    <cellStyle name="백분율 2 2 6 2 3" xfId="2655"/>
    <cellStyle name="백분율 2 2 6 3" xfId="1267"/>
    <cellStyle name="백분율 2 2 6 4" xfId="2208"/>
    <cellStyle name="백분율 2 2 7" xfId="467"/>
    <cellStyle name="백분율 2 2 7 2" xfId="1422"/>
    <cellStyle name="백분율 2 2 7 3" xfId="2363"/>
    <cellStyle name="백분율 2 2 8" xfId="975"/>
    <cellStyle name="백분율 2 2 9" xfId="1916"/>
    <cellStyle name="백분율 2 3" xfId="34"/>
    <cellStyle name="백분율 2 3 2" xfId="79"/>
    <cellStyle name="백분율 2 3 2 2" xfId="225"/>
    <cellStyle name="백분율 2 3 2 2 2" xfId="672"/>
    <cellStyle name="백분율 2 3 2 2 2 2" xfId="1627"/>
    <cellStyle name="백분율 2 3 2 2 2 3" xfId="2568"/>
    <cellStyle name="백분율 2 3 2 2 3" xfId="1180"/>
    <cellStyle name="백분율 2 3 2 2 4" xfId="2121"/>
    <cellStyle name="백분율 2 3 2 3" xfId="371"/>
    <cellStyle name="백분율 2 3 2 3 2" xfId="818"/>
    <cellStyle name="백분율 2 3 2 3 2 2" xfId="1773"/>
    <cellStyle name="백분율 2 3 2 3 2 3" xfId="2714"/>
    <cellStyle name="백분율 2 3 2 3 3" xfId="1326"/>
    <cellStyle name="백분율 2 3 2 3 4" xfId="2267"/>
    <cellStyle name="백분율 2 3 2 4" xfId="526"/>
    <cellStyle name="백분율 2 3 2 4 2" xfId="1481"/>
    <cellStyle name="백분율 2 3 2 4 3" xfId="2422"/>
    <cellStyle name="백분율 2 3 2 5" xfId="1034"/>
    <cellStyle name="백분율 2 3 2 6" xfId="1975"/>
    <cellStyle name="백분율 2 3 3" xfId="130"/>
    <cellStyle name="백분율 2 3 3 2" xfId="276"/>
    <cellStyle name="백분율 2 3 3 2 2" xfId="723"/>
    <cellStyle name="백분율 2 3 3 2 2 2" xfId="1678"/>
    <cellStyle name="백분율 2 3 3 2 2 3" xfId="2619"/>
    <cellStyle name="백분율 2 3 3 2 3" xfId="1231"/>
    <cellStyle name="백분율 2 3 3 2 4" xfId="2172"/>
    <cellStyle name="백분율 2 3 3 3" xfId="422"/>
    <cellStyle name="백분율 2 3 3 3 2" xfId="869"/>
    <cellStyle name="백분율 2 3 3 3 2 2" xfId="1824"/>
    <cellStyle name="백분율 2 3 3 3 2 3" xfId="2765"/>
    <cellStyle name="백분율 2 3 3 3 3" xfId="1377"/>
    <cellStyle name="백분율 2 3 3 3 4" xfId="2318"/>
    <cellStyle name="백분율 2 3 3 4" xfId="577"/>
    <cellStyle name="백분율 2 3 3 4 2" xfId="1532"/>
    <cellStyle name="백분율 2 3 3 4 3" xfId="2473"/>
    <cellStyle name="백분율 2 3 3 5" xfId="1085"/>
    <cellStyle name="백분율 2 3 3 6" xfId="2026"/>
    <cellStyle name="백분율 2 3 4" xfId="181"/>
    <cellStyle name="백분율 2 3 4 2" xfId="628"/>
    <cellStyle name="백분율 2 3 4 2 2" xfId="1583"/>
    <cellStyle name="백분율 2 3 4 2 3" xfId="2524"/>
    <cellStyle name="백분율 2 3 4 3" xfId="1136"/>
    <cellStyle name="백분율 2 3 4 4" xfId="2077"/>
    <cellStyle name="백분율 2 3 5" xfId="327"/>
    <cellStyle name="백분율 2 3 5 2" xfId="774"/>
    <cellStyle name="백분율 2 3 5 2 2" xfId="1729"/>
    <cellStyle name="백분율 2 3 5 2 3" xfId="2670"/>
    <cellStyle name="백분율 2 3 5 3" xfId="1282"/>
    <cellStyle name="백분율 2 3 5 4" xfId="2223"/>
    <cellStyle name="백분율 2 3 6" xfId="482"/>
    <cellStyle name="백분율 2 3 6 2" xfId="1437"/>
    <cellStyle name="백분율 2 3 6 3" xfId="2378"/>
    <cellStyle name="백분율 2 3 7" xfId="990"/>
    <cellStyle name="백분율 2 3 8" xfId="1931"/>
    <cellStyle name="백분율 2 4" xfId="57"/>
    <cellStyle name="백분율 2 4 2" xfId="203"/>
    <cellStyle name="백분율 2 4 2 2" xfId="650"/>
    <cellStyle name="백분율 2 4 2 2 2" xfId="1605"/>
    <cellStyle name="백분율 2 4 2 2 3" xfId="2546"/>
    <cellStyle name="백분율 2 4 2 3" xfId="1158"/>
    <cellStyle name="백분율 2 4 2 4" xfId="2099"/>
    <cellStyle name="백분율 2 4 3" xfId="349"/>
    <cellStyle name="백분율 2 4 3 2" xfId="796"/>
    <cellStyle name="백분율 2 4 3 2 2" xfId="1751"/>
    <cellStyle name="백분율 2 4 3 2 3" xfId="2692"/>
    <cellStyle name="백분율 2 4 3 3" xfId="1304"/>
    <cellStyle name="백분율 2 4 3 4" xfId="2245"/>
    <cellStyle name="백분율 2 4 4" xfId="504"/>
    <cellStyle name="백분율 2 4 4 2" xfId="1459"/>
    <cellStyle name="백분율 2 4 4 3" xfId="2400"/>
    <cellStyle name="백분율 2 4 5" xfId="1012"/>
    <cellStyle name="백분율 2 4 6" xfId="1953"/>
    <cellStyle name="백분율 2 5" xfId="108"/>
    <cellStyle name="백분율 2 5 2" xfId="254"/>
    <cellStyle name="백분율 2 5 2 2" xfId="701"/>
    <cellStyle name="백분율 2 5 2 2 2" xfId="1656"/>
    <cellStyle name="백분율 2 5 2 2 3" xfId="2597"/>
    <cellStyle name="백분율 2 5 2 3" xfId="1209"/>
    <cellStyle name="백분율 2 5 2 4" xfId="2150"/>
    <cellStyle name="백분율 2 5 3" xfId="400"/>
    <cellStyle name="백분율 2 5 3 2" xfId="847"/>
    <cellStyle name="백분율 2 5 3 2 2" xfId="1802"/>
    <cellStyle name="백분율 2 5 3 2 3" xfId="2743"/>
    <cellStyle name="백분율 2 5 3 3" xfId="1355"/>
    <cellStyle name="백분율 2 5 3 4" xfId="2296"/>
    <cellStyle name="백분율 2 5 4" xfId="555"/>
    <cellStyle name="백분율 2 5 4 2" xfId="1510"/>
    <cellStyle name="백분율 2 5 4 3" xfId="2451"/>
    <cellStyle name="백분율 2 5 5" xfId="1063"/>
    <cellStyle name="백분율 2 5 6" xfId="2004"/>
    <cellStyle name="백분율 2 6" xfId="159"/>
    <cellStyle name="백분율 2 6 2" xfId="606"/>
    <cellStyle name="백분율 2 6 2 2" xfId="1561"/>
    <cellStyle name="백분율 2 6 2 3" xfId="2502"/>
    <cellStyle name="백분율 2 6 3" xfId="1114"/>
    <cellStyle name="백분율 2 6 4" xfId="2055"/>
    <cellStyle name="백분율 2 7" xfId="305"/>
    <cellStyle name="백분율 2 7 2" xfId="752"/>
    <cellStyle name="백분율 2 7 2 2" xfId="1707"/>
    <cellStyle name="백분율 2 7 2 3" xfId="2648"/>
    <cellStyle name="백분율 2 7 3" xfId="1260"/>
    <cellStyle name="백분율 2 7 4" xfId="2201"/>
    <cellStyle name="백분율 2 8" xfId="460"/>
    <cellStyle name="백분율 2 8 2" xfId="1415"/>
    <cellStyle name="백분율 2 8 3" xfId="2356"/>
    <cellStyle name="백분율 2 9" xfId="968"/>
    <cellStyle name="백분율 3" xfId="11"/>
    <cellStyle name="표준 2" xfId="7"/>
    <cellStyle name="표준 3" xfId="2"/>
    <cellStyle name="표준 4" xfId="8"/>
    <cellStyle name="표준 4 10" xfId="967"/>
    <cellStyle name="표준 4 11" xfId="1908"/>
    <cellStyle name="표준 4 2" xfId="12"/>
    <cellStyle name="표준 4 2 10" xfId="969"/>
    <cellStyle name="표준 4 2 11" xfId="1910"/>
    <cellStyle name="표준 4 2 2" xfId="13"/>
    <cellStyle name="표준 4 2 2 10" xfId="307"/>
    <cellStyle name="표준 4 2 2 10 2" xfId="754"/>
    <cellStyle name="표준 4 2 2 10 2 2" xfId="1709"/>
    <cellStyle name="표준 4 2 2 10 2 3" xfId="2650"/>
    <cellStyle name="표준 4 2 2 10 3" xfId="1262"/>
    <cellStyle name="표준 4 2 2 10 4" xfId="2203"/>
    <cellStyle name="표준 4 2 2 11" xfId="462"/>
    <cellStyle name="표준 4 2 2 11 2" xfId="1417"/>
    <cellStyle name="표준 4 2 2 11 3" xfId="2358"/>
    <cellStyle name="표준 4 2 2 12" xfId="970"/>
    <cellStyle name="표준 4 2 2 13" xfId="1911"/>
    <cellStyle name="표준 4 2 2 2" xfId="14"/>
    <cellStyle name="표준 4 2 2 2 10" xfId="463"/>
    <cellStyle name="표준 4 2 2 2 10 2" xfId="1418"/>
    <cellStyle name="표준 4 2 2 2 10 3" xfId="2359"/>
    <cellStyle name="표준 4 2 2 2 11" xfId="971"/>
    <cellStyle name="표준 4 2 2 2 12" xfId="1912"/>
    <cellStyle name="표준 4 2 2 2 2" xfId="16"/>
    <cellStyle name="표준 4 2 2 2 2 10" xfId="1914"/>
    <cellStyle name="표준 4 2 2 2 2 2" xfId="23"/>
    <cellStyle name="표준 4 2 2 2 2 2 2" xfId="46"/>
    <cellStyle name="표준 4 2 2 2 2 2 2 2" xfId="91"/>
    <cellStyle name="표준 4 2 2 2 2 2 2 2 2" xfId="237"/>
    <cellStyle name="표준 4 2 2 2 2 2 2 2 2 2" xfId="684"/>
    <cellStyle name="표준 4 2 2 2 2 2 2 2 2 2 2" xfId="1639"/>
    <cellStyle name="표준 4 2 2 2 2 2 2 2 2 2 3" xfId="2580"/>
    <cellStyle name="표준 4 2 2 2 2 2 2 2 2 3" xfId="1192"/>
    <cellStyle name="표준 4 2 2 2 2 2 2 2 2 4" xfId="2133"/>
    <cellStyle name="표준 4 2 2 2 2 2 2 2 3" xfId="383"/>
    <cellStyle name="표준 4 2 2 2 2 2 2 2 3 2" xfId="830"/>
    <cellStyle name="표준 4 2 2 2 2 2 2 2 3 2 2" xfId="1785"/>
    <cellStyle name="표준 4 2 2 2 2 2 2 2 3 2 3" xfId="2726"/>
    <cellStyle name="표준 4 2 2 2 2 2 2 2 3 3" xfId="1338"/>
    <cellStyle name="표준 4 2 2 2 2 2 2 2 3 4" xfId="2279"/>
    <cellStyle name="표준 4 2 2 2 2 2 2 2 4" xfId="538"/>
    <cellStyle name="표준 4 2 2 2 2 2 2 2 4 2" xfId="1493"/>
    <cellStyle name="표준 4 2 2 2 2 2 2 2 4 3" xfId="2434"/>
    <cellStyle name="표준 4 2 2 2 2 2 2 2 5" xfId="1046"/>
    <cellStyle name="표준 4 2 2 2 2 2 2 2 6" xfId="1987"/>
    <cellStyle name="표준 4 2 2 2 2 2 2 3" xfId="142"/>
    <cellStyle name="표준 4 2 2 2 2 2 2 3 2" xfId="288"/>
    <cellStyle name="표준 4 2 2 2 2 2 2 3 2 2" xfId="735"/>
    <cellStyle name="표준 4 2 2 2 2 2 2 3 2 2 2" xfId="1690"/>
    <cellStyle name="표준 4 2 2 2 2 2 2 3 2 2 3" xfId="2631"/>
    <cellStyle name="표준 4 2 2 2 2 2 2 3 2 3" xfId="1243"/>
    <cellStyle name="표준 4 2 2 2 2 2 2 3 2 4" xfId="2184"/>
    <cellStyle name="표준 4 2 2 2 2 2 2 3 3" xfId="434"/>
    <cellStyle name="표준 4 2 2 2 2 2 2 3 3 2" xfId="881"/>
    <cellStyle name="표준 4 2 2 2 2 2 2 3 3 2 2" xfId="1836"/>
    <cellStyle name="표준 4 2 2 2 2 2 2 3 3 2 3" xfId="2777"/>
    <cellStyle name="표준 4 2 2 2 2 2 2 3 3 3" xfId="1389"/>
    <cellStyle name="표준 4 2 2 2 2 2 2 3 3 4" xfId="2330"/>
    <cellStyle name="표준 4 2 2 2 2 2 2 3 4" xfId="589"/>
    <cellStyle name="표준 4 2 2 2 2 2 2 3 4 2" xfId="1544"/>
    <cellStyle name="표준 4 2 2 2 2 2 2 3 4 3" xfId="2485"/>
    <cellStyle name="표준 4 2 2 2 2 2 2 3 5" xfId="1097"/>
    <cellStyle name="표준 4 2 2 2 2 2 2 3 6" xfId="2038"/>
    <cellStyle name="표준 4 2 2 2 2 2 2 4" xfId="193"/>
    <cellStyle name="표준 4 2 2 2 2 2 2 4 2" xfId="640"/>
    <cellStyle name="표준 4 2 2 2 2 2 2 4 2 2" xfId="1595"/>
    <cellStyle name="표준 4 2 2 2 2 2 2 4 2 3" xfId="2536"/>
    <cellStyle name="표준 4 2 2 2 2 2 2 4 3" xfId="1148"/>
    <cellStyle name="표준 4 2 2 2 2 2 2 4 4" xfId="2089"/>
    <cellStyle name="표준 4 2 2 2 2 2 2 5" xfId="339"/>
    <cellStyle name="표준 4 2 2 2 2 2 2 5 2" xfId="786"/>
    <cellStyle name="표준 4 2 2 2 2 2 2 5 2 2" xfId="1741"/>
    <cellStyle name="표준 4 2 2 2 2 2 2 5 2 3" xfId="2682"/>
    <cellStyle name="표준 4 2 2 2 2 2 2 5 3" xfId="1294"/>
    <cellStyle name="표준 4 2 2 2 2 2 2 5 4" xfId="2235"/>
    <cellStyle name="표준 4 2 2 2 2 2 2 6" xfId="494"/>
    <cellStyle name="표준 4 2 2 2 2 2 2 6 2" xfId="1449"/>
    <cellStyle name="표준 4 2 2 2 2 2 2 6 3" xfId="2390"/>
    <cellStyle name="표준 4 2 2 2 2 2 2 7" xfId="1002"/>
    <cellStyle name="표준 4 2 2 2 2 2 2 8" xfId="1943"/>
    <cellStyle name="표준 4 2 2 2 2 2 3" xfId="69"/>
    <cellStyle name="표준 4 2 2 2 2 2 3 2" xfId="215"/>
    <cellStyle name="표준 4 2 2 2 2 2 3 2 2" xfId="662"/>
    <cellStyle name="표준 4 2 2 2 2 2 3 2 2 2" xfId="1617"/>
    <cellStyle name="표준 4 2 2 2 2 2 3 2 2 3" xfId="2558"/>
    <cellStyle name="표준 4 2 2 2 2 2 3 2 3" xfId="1170"/>
    <cellStyle name="표준 4 2 2 2 2 2 3 2 4" xfId="2111"/>
    <cellStyle name="표준 4 2 2 2 2 2 3 3" xfId="361"/>
    <cellStyle name="표준 4 2 2 2 2 2 3 3 2" xfId="808"/>
    <cellStyle name="표준 4 2 2 2 2 2 3 3 2 2" xfId="1763"/>
    <cellStyle name="표준 4 2 2 2 2 2 3 3 2 3" xfId="2704"/>
    <cellStyle name="표준 4 2 2 2 2 2 3 3 3" xfId="1316"/>
    <cellStyle name="표준 4 2 2 2 2 2 3 3 4" xfId="2257"/>
    <cellStyle name="표준 4 2 2 2 2 2 3 4" xfId="516"/>
    <cellStyle name="표준 4 2 2 2 2 2 3 4 2" xfId="1471"/>
    <cellStyle name="표준 4 2 2 2 2 2 3 4 3" xfId="2412"/>
    <cellStyle name="표준 4 2 2 2 2 2 3 5" xfId="1024"/>
    <cellStyle name="표준 4 2 2 2 2 2 3 6" xfId="1965"/>
    <cellStyle name="표준 4 2 2 2 2 2 4" xfId="120"/>
    <cellStyle name="표준 4 2 2 2 2 2 4 2" xfId="266"/>
    <cellStyle name="표준 4 2 2 2 2 2 4 2 2" xfId="713"/>
    <cellStyle name="표준 4 2 2 2 2 2 4 2 2 2" xfId="1668"/>
    <cellStyle name="표준 4 2 2 2 2 2 4 2 2 3" xfId="2609"/>
    <cellStyle name="표준 4 2 2 2 2 2 4 2 3" xfId="1221"/>
    <cellStyle name="표준 4 2 2 2 2 2 4 2 4" xfId="2162"/>
    <cellStyle name="표준 4 2 2 2 2 2 4 3" xfId="412"/>
    <cellStyle name="표준 4 2 2 2 2 2 4 3 2" xfId="859"/>
    <cellStyle name="표준 4 2 2 2 2 2 4 3 2 2" xfId="1814"/>
    <cellStyle name="표준 4 2 2 2 2 2 4 3 2 3" xfId="2755"/>
    <cellStyle name="표준 4 2 2 2 2 2 4 3 3" xfId="1367"/>
    <cellStyle name="표준 4 2 2 2 2 2 4 3 4" xfId="2308"/>
    <cellStyle name="표준 4 2 2 2 2 2 4 4" xfId="567"/>
    <cellStyle name="표준 4 2 2 2 2 2 4 4 2" xfId="1522"/>
    <cellStyle name="표준 4 2 2 2 2 2 4 4 3" xfId="2463"/>
    <cellStyle name="표준 4 2 2 2 2 2 4 5" xfId="1075"/>
    <cellStyle name="표준 4 2 2 2 2 2 4 6" xfId="2016"/>
    <cellStyle name="표준 4 2 2 2 2 2 5" xfId="171"/>
    <cellStyle name="표준 4 2 2 2 2 2 5 2" xfId="618"/>
    <cellStyle name="표준 4 2 2 2 2 2 5 2 2" xfId="1573"/>
    <cellStyle name="표준 4 2 2 2 2 2 5 2 3" xfId="2514"/>
    <cellStyle name="표준 4 2 2 2 2 2 5 3" xfId="1126"/>
    <cellStyle name="표준 4 2 2 2 2 2 5 4" xfId="2067"/>
    <cellStyle name="표준 4 2 2 2 2 2 6" xfId="317"/>
    <cellStyle name="표준 4 2 2 2 2 2 6 2" xfId="764"/>
    <cellStyle name="표준 4 2 2 2 2 2 6 2 2" xfId="1719"/>
    <cellStyle name="표준 4 2 2 2 2 2 6 2 3" xfId="2660"/>
    <cellStyle name="표준 4 2 2 2 2 2 6 3" xfId="1272"/>
    <cellStyle name="표준 4 2 2 2 2 2 6 4" xfId="2213"/>
    <cellStyle name="표준 4 2 2 2 2 2 7" xfId="472"/>
    <cellStyle name="표준 4 2 2 2 2 2 7 2" xfId="1427"/>
    <cellStyle name="표준 4 2 2 2 2 2 7 3" xfId="2368"/>
    <cellStyle name="표준 4 2 2 2 2 2 8" xfId="980"/>
    <cellStyle name="표준 4 2 2 2 2 2 9" xfId="1921"/>
    <cellStyle name="표준 4 2 2 2 2 3" xfId="39"/>
    <cellStyle name="표준 4 2 2 2 2 3 2" xfId="84"/>
    <cellStyle name="표준 4 2 2 2 2 3 2 2" xfId="230"/>
    <cellStyle name="표준 4 2 2 2 2 3 2 2 2" xfId="677"/>
    <cellStyle name="표준 4 2 2 2 2 3 2 2 2 2" xfId="1632"/>
    <cellStyle name="표준 4 2 2 2 2 3 2 2 2 3" xfId="2573"/>
    <cellStyle name="표준 4 2 2 2 2 3 2 2 3" xfId="1185"/>
    <cellStyle name="표준 4 2 2 2 2 3 2 2 4" xfId="2126"/>
    <cellStyle name="표준 4 2 2 2 2 3 2 3" xfId="376"/>
    <cellStyle name="표준 4 2 2 2 2 3 2 3 2" xfId="823"/>
    <cellStyle name="표준 4 2 2 2 2 3 2 3 2 2" xfId="1778"/>
    <cellStyle name="표준 4 2 2 2 2 3 2 3 2 3" xfId="2719"/>
    <cellStyle name="표준 4 2 2 2 2 3 2 3 3" xfId="1331"/>
    <cellStyle name="표준 4 2 2 2 2 3 2 3 4" xfId="2272"/>
    <cellStyle name="표준 4 2 2 2 2 3 2 4" xfId="531"/>
    <cellStyle name="표준 4 2 2 2 2 3 2 4 2" xfId="1486"/>
    <cellStyle name="표준 4 2 2 2 2 3 2 4 3" xfId="2427"/>
    <cellStyle name="표준 4 2 2 2 2 3 2 5" xfId="1039"/>
    <cellStyle name="표준 4 2 2 2 2 3 2 6" xfId="1980"/>
    <cellStyle name="표준 4 2 2 2 2 3 3" xfId="135"/>
    <cellStyle name="표준 4 2 2 2 2 3 3 2" xfId="281"/>
    <cellStyle name="표준 4 2 2 2 2 3 3 2 2" xfId="728"/>
    <cellStyle name="표준 4 2 2 2 2 3 3 2 2 2" xfId="1683"/>
    <cellStyle name="표준 4 2 2 2 2 3 3 2 2 3" xfId="2624"/>
    <cellStyle name="표준 4 2 2 2 2 3 3 2 3" xfId="1236"/>
    <cellStyle name="표준 4 2 2 2 2 3 3 2 4" xfId="2177"/>
    <cellStyle name="표준 4 2 2 2 2 3 3 3" xfId="427"/>
    <cellStyle name="표준 4 2 2 2 2 3 3 3 2" xfId="874"/>
    <cellStyle name="표준 4 2 2 2 2 3 3 3 2 2" xfId="1829"/>
    <cellStyle name="표준 4 2 2 2 2 3 3 3 2 3" xfId="2770"/>
    <cellStyle name="표준 4 2 2 2 2 3 3 3 3" xfId="1382"/>
    <cellStyle name="표준 4 2 2 2 2 3 3 3 4" xfId="2323"/>
    <cellStyle name="표준 4 2 2 2 2 3 3 4" xfId="582"/>
    <cellStyle name="표준 4 2 2 2 2 3 3 4 2" xfId="1537"/>
    <cellStyle name="표준 4 2 2 2 2 3 3 4 3" xfId="2478"/>
    <cellStyle name="표준 4 2 2 2 2 3 3 5" xfId="1090"/>
    <cellStyle name="표준 4 2 2 2 2 3 3 6" xfId="2031"/>
    <cellStyle name="표준 4 2 2 2 2 3 4" xfId="186"/>
    <cellStyle name="표준 4 2 2 2 2 3 4 2" xfId="633"/>
    <cellStyle name="표준 4 2 2 2 2 3 4 2 2" xfId="1588"/>
    <cellStyle name="표준 4 2 2 2 2 3 4 2 3" xfId="2529"/>
    <cellStyle name="표준 4 2 2 2 2 3 4 3" xfId="1141"/>
    <cellStyle name="표준 4 2 2 2 2 3 4 4" xfId="2082"/>
    <cellStyle name="표준 4 2 2 2 2 3 5" xfId="332"/>
    <cellStyle name="표준 4 2 2 2 2 3 5 2" xfId="779"/>
    <cellStyle name="표준 4 2 2 2 2 3 5 2 2" xfId="1734"/>
    <cellStyle name="표준 4 2 2 2 2 3 5 2 3" xfId="2675"/>
    <cellStyle name="표준 4 2 2 2 2 3 5 3" xfId="1287"/>
    <cellStyle name="표준 4 2 2 2 2 3 5 4" xfId="2228"/>
    <cellStyle name="표준 4 2 2 2 2 3 6" xfId="487"/>
    <cellStyle name="표준 4 2 2 2 2 3 6 2" xfId="1442"/>
    <cellStyle name="표준 4 2 2 2 2 3 6 3" xfId="2383"/>
    <cellStyle name="표준 4 2 2 2 2 3 7" xfId="995"/>
    <cellStyle name="표준 4 2 2 2 2 3 8" xfId="1936"/>
    <cellStyle name="표준 4 2 2 2 2 4" xfId="62"/>
    <cellStyle name="표준 4 2 2 2 2 4 2" xfId="208"/>
    <cellStyle name="표준 4 2 2 2 2 4 2 2" xfId="655"/>
    <cellStyle name="표준 4 2 2 2 2 4 2 2 2" xfId="1610"/>
    <cellStyle name="표준 4 2 2 2 2 4 2 2 3" xfId="2551"/>
    <cellStyle name="표준 4 2 2 2 2 4 2 3" xfId="1163"/>
    <cellStyle name="표준 4 2 2 2 2 4 2 4" xfId="2104"/>
    <cellStyle name="표준 4 2 2 2 2 4 3" xfId="354"/>
    <cellStyle name="표준 4 2 2 2 2 4 3 2" xfId="801"/>
    <cellStyle name="표준 4 2 2 2 2 4 3 2 2" xfId="1756"/>
    <cellStyle name="표준 4 2 2 2 2 4 3 2 3" xfId="2697"/>
    <cellStyle name="표준 4 2 2 2 2 4 3 3" xfId="1309"/>
    <cellStyle name="표준 4 2 2 2 2 4 3 4" xfId="2250"/>
    <cellStyle name="표준 4 2 2 2 2 4 4" xfId="509"/>
    <cellStyle name="표준 4 2 2 2 2 4 4 2" xfId="1464"/>
    <cellStyle name="표준 4 2 2 2 2 4 4 3" xfId="2405"/>
    <cellStyle name="표준 4 2 2 2 2 4 5" xfId="1017"/>
    <cellStyle name="표준 4 2 2 2 2 4 6" xfId="1958"/>
    <cellStyle name="표준 4 2 2 2 2 5" xfId="113"/>
    <cellStyle name="표준 4 2 2 2 2 5 2" xfId="259"/>
    <cellStyle name="표준 4 2 2 2 2 5 2 2" xfId="706"/>
    <cellStyle name="표준 4 2 2 2 2 5 2 2 2" xfId="1661"/>
    <cellStyle name="표준 4 2 2 2 2 5 2 2 3" xfId="2602"/>
    <cellStyle name="표준 4 2 2 2 2 5 2 3" xfId="1214"/>
    <cellStyle name="표준 4 2 2 2 2 5 2 4" xfId="2155"/>
    <cellStyle name="표준 4 2 2 2 2 5 3" xfId="405"/>
    <cellStyle name="표준 4 2 2 2 2 5 3 2" xfId="852"/>
    <cellStyle name="표준 4 2 2 2 2 5 3 2 2" xfId="1807"/>
    <cellStyle name="표준 4 2 2 2 2 5 3 2 3" xfId="2748"/>
    <cellStyle name="표준 4 2 2 2 2 5 3 3" xfId="1360"/>
    <cellStyle name="표준 4 2 2 2 2 5 3 4" xfId="2301"/>
    <cellStyle name="표준 4 2 2 2 2 5 4" xfId="560"/>
    <cellStyle name="표준 4 2 2 2 2 5 4 2" xfId="1515"/>
    <cellStyle name="표준 4 2 2 2 2 5 4 3" xfId="2456"/>
    <cellStyle name="표준 4 2 2 2 2 5 5" xfId="1068"/>
    <cellStyle name="표준 4 2 2 2 2 5 6" xfId="2009"/>
    <cellStyle name="표준 4 2 2 2 2 6" xfId="164"/>
    <cellStyle name="표준 4 2 2 2 2 6 2" xfId="611"/>
    <cellStyle name="표준 4 2 2 2 2 6 2 2" xfId="1566"/>
    <cellStyle name="표준 4 2 2 2 2 6 2 3" xfId="2507"/>
    <cellStyle name="표준 4 2 2 2 2 6 3" xfId="1119"/>
    <cellStyle name="표준 4 2 2 2 2 6 4" xfId="2060"/>
    <cellStyle name="표준 4 2 2 2 2 7" xfId="310"/>
    <cellStyle name="표준 4 2 2 2 2 7 2" xfId="757"/>
    <cellStyle name="표준 4 2 2 2 2 7 2 2" xfId="1712"/>
    <cellStyle name="표준 4 2 2 2 2 7 2 3" xfId="2653"/>
    <cellStyle name="표준 4 2 2 2 2 7 3" xfId="1265"/>
    <cellStyle name="표준 4 2 2 2 2 7 4" xfId="2206"/>
    <cellStyle name="표준 4 2 2 2 2 8" xfId="465"/>
    <cellStyle name="표준 4 2 2 2 2 8 2" xfId="1420"/>
    <cellStyle name="표준 4 2 2 2 2 8 3" xfId="2361"/>
    <cellStyle name="표준 4 2 2 2 2 9" xfId="973"/>
    <cellStyle name="표준 4 2 2 2 3" xfId="21"/>
    <cellStyle name="표준 4 2 2 2 3 2" xfId="44"/>
    <cellStyle name="표준 4 2 2 2 3 2 2" xfId="89"/>
    <cellStyle name="표준 4 2 2 2 3 2 2 2" xfId="235"/>
    <cellStyle name="표준 4 2 2 2 3 2 2 2 2" xfId="682"/>
    <cellStyle name="표준 4 2 2 2 3 2 2 2 2 2" xfId="1637"/>
    <cellStyle name="표준 4 2 2 2 3 2 2 2 2 3" xfId="2578"/>
    <cellStyle name="표준 4 2 2 2 3 2 2 2 3" xfId="1190"/>
    <cellStyle name="표준 4 2 2 2 3 2 2 2 4" xfId="2131"/>
    <cellStyle name="표준 4 2 2 2 3 2 2 3" xfId="381"/>
    <cellStyle name="표준 4 2 2 2 3 2 2 3 2" xfId="828"/>
    <cellStyle name="표준 4 2 2 2 3 2 2 3 2 2" xfId="1783"/>
    <cellStyle name="표준 4 2 2 2 3 2 2 3 2 3" xfId="2724"/>
    <cellStyle name="표준 4 2 2 2 3 2 2 3 3" xfId="1336"/>
    <cellStyle name="표준 4 2 2 2 3 2 2 3 4" xfId="2277"/>
    <cellStyle name="표준 4 2 2 2 3 2 2 4" xfId="536"/>
    <cellStyle name="표준 4 2 2 2 3 2 2 4 2" xfId="1491"/>
    <cellStyle name="표준 4 2 2 2 3 2 2 4 3" xfId="2432"/>
    <cellStyle name="표준 4 2 2 2 3 2 2 5" xfId="1044"/>
    <cellStyle name="표준 4 2 2 2 3 2 2 6" xfId="1985"/>
    <cellStyle name="표준 4 2 2 2 3 2 3" xfId="140"/>
    <cellStyle name="표준 4 2 2 2 3 2 3 2" xfId="286"/>
    <cellStyle name="표준 4 2 2 2 3 2 3 2 2" xfId="733"/>
    <cellStyle name="표준 4 2 2 2 3 2 3 2 2 2" xfId="1688"/>
    <cellStyle name="표준 4 2 2 2 3 2 3 2 2 3" xfId="2629"/>
    <cellStyle name="표준 4 2 2 2 3 2 3 2 3" xfId="1241"/>
    <cellStyle name="표준 4 2 2 2 3 2 3 2 4" xfId="2182"/>
    <cellStyle name="표준 4 2 2 2 3 2 3 3" xfId="432"/>
    <cellStyle name="표준 4 2 2 2 3 2 3 3 2" xfId="879"/>
    <cellStyle name="표준 4 2 2 2 3 2 3 3 2 2" xfId="1834"/>
    <cellStyle name="표준 4 2 2 2 3 2 3 3 2 3" xfId="2775"/>
    <cellStyle name="표준 4 2 2 2 3 2 3 3 3" xfId="1387"/>
    <cellStyle name="표준 4 2 2 2 3 2 3 3 4" xfId="2328"/>
    <cellStyle name="표준 4 2 2 2 3 2 3 4" xfId="587"/>
    <cellStyle name="표준 4 2 2 2 3 2 3 4 2" xfId="1542"/>
    <cellStyle name="표준 4 2 2 2 3 2 3 4 3" xfId="2483"/>
    <cellStyle name="표준 4 2 2 2 3 2 3 5" xfId="1095"/>
    <cellStyle name="표준 4 2 2 2 3 2 3 6" xfId="2036"/>
    <cellStyle name="표준 4 2 2 2 3 2 4" xfId="191"/>
    <cellStyle name="표준 4 2 2 2 3 2 4 2" xfId="638"/>
    <cellStyle name="표준 4 2 2 2 3 2 4 2 2" xfId="1593"/>
    <cellStyle name="표준 4 2 2 2 3 2 4 2 3" xfId="2534"/>
    <cellStyle name="표준 4 2 2 2 3 2 4 3" xfId="1146"/>
    <cellStyle name="표준 4 2 2 2 3 2 4 4" xfId="2087"/>
    <cellStyle name="표준 4 2 2 2 3 2 5" xfId="337"/>
    <cellStyle name="표준 4 2 2 2 3 2 5 2" xfId="784"/>
    <cellStyle name="표준 4 2 2 2 3 2 5 2 2" xfId="1739"/>
    <cellStyle name="표준 4 2 2 2 3 2 5 2 3" xfId="2680"/>
    <cellStyle name="표준 4 2 2 2 3 2 5 3" xfId="1292"/>
    <cellStyle name="표준 4 2 2 2 3 2 5 4" xfId="2233"/>
    <cellStyle name="표준 4 2 2 2 3 2 6" xfId="492"/>
    <cellStyle name="표준 4 2 2 2 3 2 6 2" xfId="1447"/>
    <cellStyle name="표준 4 2 2 2 3 2 6 3" xfId="2388"/>
    <cellStyle name="표준 4 2 2 2 3 2 7" xfId="1000"/>
    <cellStyle name="표준 4 2 2 2 3 2 8" xfId="1941"/>
    <cellStyle name="표준 4 2 2 2 3 3" xfId="67"/>
    <cellStyle name="표준 4 2 2 2 3 3 2" xfId="213"/>
    <cellStyle name="표준 4 2 2 2 3 3 2 2" xfId="660"/>
    <cellStyle name="표준 4 2 2 2 3 3 2 2 2" xfId="1615"/>
    <cellStyle name="표준 4 2 2 2 3 3 2 2 3" xfId="2556"/>
    <cellStyle name="표준 4 2 2 2 3 3 2 3" xfId="1168"/>
    <cellStyle name="표준 4 2 2 2 3 3 2 4" xfId="2109"/>
    <cellStyle name="표준 4 2 2 2 3 3 3" xfId="359"/>
    <cellStyle name="표준 4 2 2 2 3 3 3 2" xfId="806"/>
    <cellStyle name="표준 4 2 2 2 3 3 3 2 2" xfId="1761"/>
    <cellStyle name="표준 4 2 2 2 3 3 3 2 3" xfId="2702"/>
    <cellStyle name="표준 4 2 2 2 3 3 3 3" xfId="1314"/>
    <cellStyle name="표준 4 2 2 2 3 3 3 4" xfId="2255"/>
    <cellStyle name="표준 4 2 2 2 3 3 4" xfId="514"/>
    <cellStyle name="표준 4 2 2 2 3 3 4 2" xfId="1469"/>
    <cellStyle name="표준 4 2 2 2 3 3 4 3" xfId="2410"/>
    <cellStyle name="표준 4 2 2 2 3 3 5" xfId="1022"/>
    <cellStyle name="표준 4 2 2 2 3 3 6" xfId="1963"/>
    <cellStyle name="표준 4 2 2 2 3 4" xfId="118"/>
    <cellStyle name="표준 4 2 2 2 3 4 2" xfId="264"/>
    <cellStyle name="표준 4 2 2 2 3 4 2 2" xfId="711"/>
    <cellStyle name="표준 4 2 2 2 3 4 2 2 2" xfId="1666"/>
    <cellStyle name="표준 4 2 2 2 3 4 2 2 3" xfId="2607"/>
    <cellStyle name="표준 4 2 2 2 3 4 2 3" xfId="1219"/>
    <cellStyle name="표준 4 2 2 2 3 4 2 4" xfId="2160"/>
    <cellStyle name="표준 4 2 2 2 3 4 3" xfId="410"/>
    <cellStyle name="표준 4 2 2 2 3 4 3 2" xfId="857"/>
    <cellStyle name="표준 4 2 2 2 3 4 3 2 2" xfId="1812"/>
    <cellStyle name="표준 4 2 2 2 3 4 3 2 3" xfId="2753"/>
    <cellStyle name="표준 4 2 2 2 3 4 3 3" xfId="1365"/>
    <cellStyle name="표준 4 2 2 2 3 4 3 4" xfId="2306"/>
    <cellStyle name="표준 4 2 2 2 3 4 4" xfId="565"/>
    <cellStyle name="표준 4 2 2 2 3 4 4 2" xfId="1520"/>
    <cellStyle name="표준 4 2 2 2 3 4 4 3" xfId="2461"/>
    <cellStyle name="표준 4 2 2 2 3 4 5" xfId="1073"/>
    <cellStyle name="표준 4 2 2 2 3 4 6" xfId="2014"/>
    <cellStyle name="표준 4 2 2 2 3 5" xfId="169"/>
    <cellStyle name="표준 4 2 2 2 3 5 2" xfId="616"/>
    <cellStyle name="표준 4 2 2 2 3 5 2 2" xfId="1571"/>
    <cellStyle name="표준 4 2 2 2 3 5 2 3" xfId="2512"/>
    <cellStyle name="표준 4 2 2 2 3 5 3" xfId="1124"/>
    <cellStyle name="표준 4 2 2 2 3 5 4" xfId="2065"/>
    <cellStyle name="표준 4 2 2 2 3 6" xfId="315"/>
    <cellStyle name="표준 4 2 2 2 3 6 2" xfId="762"/>
    <cellStyle name="표준 4 2 2 2 3 6 2 2" xfId="1717"/>
    <cellStyle name="표준 4 2 2 2 3 6 2 3" xfId="2658"/>
    <cellStyle name="표준 4 2 2 2 3 6 3" xfId="1270"/>
    <cellStyle name="표준 4 2 2 2 3 6 4" xfId="2211"/>
    <cellStyle name="표준 4 2 2 2 3 7" xfId="470"/>
    <cellStyle name="표준 4 2 2 2 3 7 2" xfId="1425"/>
    <cellStyle name="표준 4 2 2 2 3 7 3" xfId="2366"/>
    <cellStyle name="표준 4 2 2 2 3 8" xfId="978"/>
    <cellStyle name="표준 4 2 2 2 3 9" xfId="1919"/>
    <cellStyle name="표준 4 2 2 2 4" xfId="25"/>
    <cellStyle name="표준 4 2 2 2 4 10" xfId="319"/>
    <cellStyle name="표준 4 2 2 2 4 10 2" xfId="766"/>
    <cellStyle name="표준 4 2 2 2 4 10 2 2" xfId="1721"/>
    <cellStyle name="표준 4 2 2 2 4 10 2 3" xfId="2662"/>
    <cellStyle name="표준 4 2 2 2 4 10 3" xfId="1274"/>
    <cellStyle name="표준 4 2 2 2 4 10 4" xfId="2215"/>
    <cellStyle name="표준 4 2 2 2 4 11" xfId="474"/>
    <cellStyle name="표준 4 2 2 2 4 11 2" xfId="1429"/>
    <cellStyle name="표준 4 2 2 2 4 11 3" xfId="2370"/>
    <cellStyle name="표준 4 2 2 2 4 12" xfId="982"/>
    <cellStyle name="표준 4 2 2 2 4 13" xfId="1923"/>
    <cellStyle name="표준 4 2 2 2 4 2" xfId="27"/>
    <cellStyle name="표준 4 2 2 2 4 2 2" xfId="50"/>
    <cellStyle name="표준 4 2 2 2 4 2 2 2" xfId="95"/>
    <cellStyle name="표준 4 2 2 2 4 2 2 2 2" xfId="241"/>
    <cellStyle name="표준 4 2 2 2 4 2 2 2 2 2" xfId="688"/>
    <cellStyle name="표준 4 2 2 2 4 2 2 2 2 2 2" xfId="1643"/>
    <cellStyle name="표준 4 2 2 2 4 2 2 2 2 2 3" xfId="2584"/>
    <cellStyle name="표준 4 2 2 2 4 2 2 2 2 3" xfId="1196"/>
    <cellStyle name="표준 4 2 2 2 4 2 2 2 2 4" xfId="2137"/>
    <cellStyle name="표준 4 2 2 2 4 2 2 2 3" xfId="387"/>
    <cellStyle name="표준 4 2 2 2 4 2 2 2 3 2" xfId="834"/>
    <cellStyle name="표준 4 2 2 2 4 2 2 2 3 2 2" xfId="1789"/>
    <cellStyle name="표준 4 2 2 2 4 2 2 2 3 2 3" xfId="2730"/>
    <cellStyle name="표준 4 2 2 2 4 2 2 2 3 3" xfId="1342"/>
    <cellStyle name="표준 4 2 2 2 4 2 2 2 3 4" xfId="2283"/>
    <cellStyle name="표준 4 2 2 2 4 2 2 2 4" xfId="542"/>
    <cellStyle name="표준 4 2 2 2 4 2 2 2 4 2" xfId="1497"/>
    <cellStyle name="표준 4 2 2 2 4 2 2 2 4 3" xfId="2438"/>
    <cellStyle name="표준 4 2 2 2 4 2 2 2 5" xfId="1050"/>
    <cellStyle name="표준 4 2 2 2 4 2 2 2 6" xfId="1991"/>
    <cellStyle name="표준 4 2 2 2 4 2 2 3" xfId="146"/>
    <cellStyle name="표준 4 2 2 2 4 2 2 3 2" xfId="292"/>
    <cellStyle name="표준 4 2 2 2 4 2 2 3 2 2" xfId="739"/>
    <cellStyle name="표준 4 2 2 2 4 2 2 3 2 2 2" xfId="1694"/>
    <cellStyle name="표준 4 2 2 2 4 2 2 3 2 2 3" xfId="2635"/>
    <cellStyle name="표준 4 2 2 2 4 2 2 3 2 3" xfId="1247"/>
    <cellStyle name="표준 4 2 2 2 4 2 2 3 2 4" xfId="2188"/>
    <cellStyle name="표준 4 2 2 2 4 2 2 3 3" xfId="438"/>
    <cellStyle name="표준 4 2 2 2 4 2 2 3 3 2" xfId="885"/>
    <cellStyle name="표준 4 2 2 2 4 2 2 3 3 2 2" xfId="1840"/>
    <cellStyle name="표준 4 2 2 2 4 2 2 3 3 2 3" xfId="2781"/>
    <cellStyle name="표준 4 2 2 2 4 2 2 3 3 3" xfId="1393"/>
    <cellStyle name="표준 4 2 2 2 4 2 2 3 3 4" xfId="2334"/>
    <cellStyle name="표준 4 2 2 2 4 2 2 3 4" xfId="593"/>
    <cellStyle name="표준 4 2 2 2 4 2 2 3 4 2" xfId="1548"/>
    <cellStyle name="표준 4 2 2 2 4 2 2 3 4 3" xfId="2489"/>
    <cellStyle name="표준 4 2 2 2 4 2 2 3 5" xfId="1101"/>
    <cellStyle name="표준 4 2 2 2 4 2 2 3 6" xfId="2042"/>
    <cellStyle name="표준 4 2 2 2 4 2 2 4" xfId="197"/>
    <cellStyle name="표준 4 2 2 2 4 2 2 4 2" xfId="644"/>
    <cellStyle name="표준 4 2 2 2 4 2 2 4 2 2" xfId="1599"/>
    <cellStyle name="표준 4 2 2 2 4 2 2 4 2 3" xfId="2540"/>
    <cellStyle name="표준 4 2 2 2 4 2 2 4 3" xfId="1152"/>
    <cellStyle name="표준 4 2 2 2 4 2 2 4 4" xfId="2093"/>
    <cellStyle name="표준 4 2 2 2 4 2 2 5" xfId="343"/>
    <cellStyle name="표준 4 2 2 2 4 2 2 5 2" xfId="790"/>
    <cellStyle name="표준 4 2 2 2 4 2 2 5 2 2" xfId="1745"/>
    <cellStyle name="표준 4 2 2 2 4 2 2 5 2 3" xfId="2686"/>
    <cellStyle name="표준 4 2 2 2 4 2 2 5 3" xfId="1298"/>
    <cellStyle name="표준 4 2 2 2 4 2 2 5 4" xfId="2239"/>
    <cellStyle name="표준 4 2 2 2 4 2 2 6" xfId="498"/>
    <cellStyle name="표준 4 2 2 2 4 2 2 6 2" xfId="1453"/>
    <cellStyle name="표준 4 2 2 2 4 2 2 6 3" xfId="2394"/>
    <cellStyle name="표준 4 2 2 2 4 2 2 7" xfId="1006"/>
    <cellStyle name="표준 4 2 2 2 4 2 2 8" xfId="1947"/>
    <cellStyle name="표준 4 2 2 2 4 2 3" xfId="73"/>
    <cellStyle name="표준 4 2 2 2 4 2 3 2" xfId="219"/>
    <cellStyle name="표준 4 2 2 2 4 2 3 2 2" xfId="666"/>
    <cellStyle name="표준 4 2 2 2 4 2 3 2 2 2" xfId="1621"/>
    <cellStyle name="표준 4 2 2 2 4 2 3 2 2 3" xfId="2562"/>
    <cellStyle name="표준 4 2 2 2 4 2 3 2 3" xfId="1174"/>
    <cellStyle name="표준 4 2 2 2 4 2 3 2 4" xfId="2115"/>
    <cellStyle name="표준 4 2 2 2 4 2 3 3" xfId="365"/>
    <cellStyle name="표준 4 2 2 2 4 2 3 3 2" xfId="812"/>
    <cellStyle name="표준 4 2 2 2 4 2 3 3 2 2" xfId="1767"/>
    <cellStyle name="표준 4 2 2 2 4 2 3 3 2 3" xfId="2708"/>
    <cellStyle name="표준 4 2 2 2 4 2 3 3 3" xfId="1320"/>
    <cellStyle name="표준 4 2 2 2 4 2 3 3 4" xfId="2261"/>
    <cellStyle name="표준 4 2 2 2 4 2 3 4" xfId="520"/>
    <cellStyle name="표준 4 2 2 2 4 2 3 4 2" xfId="1475"/>
    <cellStyle name="표준 4 2 2 2 4 2 3 4 3" xfId="2416"/>
    <cellStyle name="표준 4 2 2 2 4 2 3 5" xfId="1028"/>
    <cellStyle name="표준 4 2 2 2 4 2 3 6" xfId="1969"/>
    <cellStyle name="표준 4 2 2 2 4 2 4" xfId="124"/>
    <cellStyle name="표준 4 2 2 2 4 2 4 2" xfId="270"/>
    <cellStyle name="표준 4 2 2 2 4 2 4 2 2" xfId="717"/>
    <cellStyle name="표준 4 2 2 2 4 2 4 2 2 2" xfId="1672"/>
    <cellStyle name="표준 4 2 2 2 4 2 4 2 2 3" xfId="2613"/>
    <cellStyle name="표준 4 2 2 2 4 2 4 2 3" xfId="1225"/>
    <cellStyle name="표준 4 2 2 2 4 2 4 2 4" xfId="2166"/>
    <cellStyle name="표준 4 2 2 2 4 2 4 3" xfId="416"/>
    <cellStyle name="표준 4 2 2 2 4 2 4 3 2" xfId="863"/>
    <cellStyle name="표준 4 2 2 2 4 2 4 3 2 2" xfId="1818"/>
    <cellStyle name="표준 4 2 2 2 4 2 4 3 2 3" xfId="2759"/>
    <cellStyle name="표준 4 2 2 2 4 2 4 3 3" xfId="1371"/>
    <cellStyle name="표준 4 2 2 2 4 2 4 3 4" xfId="2312"/>
    <cellStyle name="표준 4 2 2 2 4 2 4 4" xfId="571"/>
    <cellStyle name="표준 4 2 2 2 4 2 4 4 2" xfId="1526"/>
    <cellStyle name="표준 4 2 2 2 4 2 4 4 3" xfId="2467"/>
    <cellStyle name="표준 4 2 2 2 4 2 4 5" xfId="1079"/>
    <cellStyle name="표준 4 2 2 2 4 2 4 6" xfId="2020"/>
    <cellStyle name="표준 4 2 2 2 4 2 5" xfId="175"/>
    <cellStyle name="표준 4 2 2 2 4 2 5 2" xfId="622"/>
    <cellStyle name="표준 4 2 2 2 4 2 5 2 2" xfId="1577"/>
    <cellStyle name="표준 4 2 2 2 4 2 5 2 3" xfId="2518"/>
    <cellStyle name="표준 4 2 2 2 4 2 5 3" xfId="1130"/>
    <cellStyle name="표준 4 2 2 2 4 2 5 4" xfId="2071"/>
    <cellStyle name="표준 4 2 2 2 4 2 6" xfId="321"/>
    <cellStyle name="표준 4 2 2 2 4 2 6 2" xfId="768"/>
    <cellStyle name="표준 4 2 2 2 4 2 6 2 2" xfId="1723"/>
    <cellStyle name="표준 4 2 2 2 4 2 6 2 3" xfId="2664"/>
    <cellStyle name="표준 4 2 2 2 4 2 6 3" xfId="1276"/>
    <cellStyle name="표준 4 2 2 2 4 2 6 4" xfId="2217"/>
    <cellStyle name="표준 4 2 2 2 4 2 7" xfId="476"/>
    <cellStyle name="표준 4 2 2 2 4 2 7 2" xfId="1431"/>
    <cellStyle name="표준 4 2 2 2 4 2 7 3" xfId="2372"/>
    <cellStyle name="표준 4 2 2 2 4 2 8" xfId="984"/>
    <cellStyle name="표준 4 2 2 2 4 2 9" xfId="1925"/>
    <cellStyle name="표준 4 2 2 2 4 3" xfId="29"/>
    <cellStyle name="표준 4 2 2 2 4 3 2" xfId="52"/>
    <cellStyle name="표준 4 2 2 2 4 3 2 2" xfId="97"/>
    <cellStyle name="표준 4 2 2 2 4 3 2 2 2" xfId="243"/>
    <cellStyle name="표준 4 2 2 2 4 3 2 2 2 2" xfId="690"/>
    <cellStyle name="표준 4 2 2 2 4 3 2 2 2 2 2" xfId="1645"/>
    <cellStyle name="표준 4 2 2 2 4 3 2 2 2 2 3" xfId="2586"/>
    <cellStyle name="표준 4 2 2 2 4 3 2 2 2 3" xfId="1198"/>
    <cellStyle name="표준 4 2 2 2 4 3 2 2 2 4" xfId="2139"/>
    <cellStyle name="표준 4 2 2 2 4 3 2 2 3" xfId="389"/>
    <cellStyle name="표준 4 2 2 2 4 3 2 2 3 2" xfId="836"/>
    <cellStyle name="표준 4 2 2 2 4 3 2 2 3 2 2" xfId="1791"/>
    <cellStyle name="표준 4 2 2 2 4 3 2 2 3 2 3" xfId="2732"/>
    <cellStyle name="표준 4 2 2 2 4 3 2 2 3 3" xfId="1344"/>
    <cellStyle name="표준 4 2 2 2 4 3 2 2 3 4" xfId="2285"/>
    <cellStyle name="표준 4 2 2 2 4 3 2 2 4" xfId="544"/>
    <cellStyle name="표준 4 2 2 2 4 3 2 2 4 2" xfId="1499"/>
    <cellStyle name="표준 4 2 2 2 4 3 2 2 4 3" xfId="2440"/>
    <cellStyle name="표준 4 2 2 2 4 3 2 2 5" xfId="1052"/>
    <cellStyle name="표준 4 2 2 2 4 3 2 2 6" xfId="1993"/>
    <cellStyle name="표준 4 2 2 2 4 3 2 3" xfId="148"/>
    <cellStyle name="표준 4 2 2 2 4 3 2 3 2" xfId="294"/>
    <cellStyle name="표준 4 2 2 2 4 3 2 3 2 2" xfId="741"/>
    <cellStyle name="표준 4 2 2 2 4 3 2 3 2 2 2" xfId="1696"/>
    <cellStyle name="표준 4 2 2 2 4 3 2 3 2 2 3" xfId="2637"/>
    <cellStyle name="표준 4 2 2 2 4 3 2 3 2 3" xfId="1249"/>
    <cellStyle name="표준 4 2 2 2 4 3 2 3 2 4" xfId="2190"/>
    <cellStyle name="표준 4 2 2 2 4 3 2 3 3" xfId="440"/>
    <cellStyle name="표준 4 2 2 2 4 3 2 3 3 2" xfId="887"/>
    <cellStyle name="표준 4 2 2 2 4 3 2 3 3 2 2" xfId="1842"/>
    <cellStyle name="표준 4 2 2 2 4 3 2 3 3 2 3" xfId="2783"/>
    <cellStyle name="표준 4 2 2 2 4 3 2 3 3 3" xfId="1395"/>
    <cellStyle name="표준 4 2 2 2 4 3 2 3 3 4" xfId="2336"/>
    <cellStyle name="표준 4 2 2 2 4 3 2 3 4" xfId="595"/>
    <cellStyle name="표준 4 2 2 2 4 3 2 3 4 2" xfId="1550"/>
    <cellStyle name="표준 4 2 2 2 4 3 2 3 4 3" xfId="2491"/>
    <cellStyle name="표준 4 2 2 2 4 3 2 3 5" xfId="1103"/>
    <cellStyle name="표준 4 2 2 2 4 3 2 3 6" xfId="2044"/>
    <cellStyle name="표준 4 2 2 2 4 3 2 4" xfId="199"/>
    <cellStyle name="표준 4 2 2 2 4 3 2 4 2" xfId="646"/>
    <cellStyle name="표준 4 2 2 2 4 3 2 4 2 2" xfId="1601"/>
    <cellStyle name="표준 4 2 2 2 4 3 2 4 2 3" xfId="2542"/>
    <cellStyle name="표준 4 2 2 2 4 3 2 4 3" xfId="1154"/>
    <cellStyle name="표준 4 2 2 2 4 3 2 4 4" xfId="2095"/>
    <cellStyle name="표준 4 2 2 2 4 3 2 5" xfId="345"/>
    <cellStyle name="표준 4 2 2 2 4 3 2 5 2" xfId="792"/>
    <cellStyle name="표준 4 2 2 2 4 3 2 5 2 2" xfId="1747"/>
    <cellStyle name="표준 4 2 2 2 4 3 2 5 2 3" xfId="2688"/>
    <cellStyle name="표준 4 2 2 2 4 3 2 5 3" xfId="1300"/>
    <cellStyle name="표준 4 2 2 2 4 3 2 5 4" xfId="2241"/>
    <cellStyle name="표준 4 2 2 2 4 3 2 6" xfId="500"/>
    <cellStyle name="표준 4 2 2 2 4 3 2 6 2" xfId="1455"/>
    <cellStyle name="표준 4 2 2 2 4 3 2 6 3" xfId="2396"/>
    <cellStyle name="표준 4 2 2 2 4 3 2 7" xfId="1008"/>
    <cellStyle name="표준 4 2 2 2 4 3 2 8" xfId="1949"/>
    <cellStyle name="표준 4 2 2 2 4 3 3" xfId="75"/>
    <cellStyle name="표준 4 2 2 2 4 3 3 2" xfId="221"/>
    <cellStyle name="표준 4 2 2 2 4 3 3 2 2" xfId="668"/>
    <cellStyle name="표준 4 2 2 2 4 3 3 2 2 2" xfId="1623"/>
    <cellStyle name="표준 4 2 2 2 4 3 3 2 2 3" xfId="2564"/>
    <cellStyle name="표준 4 2 2 2 4 3 3 2 3" xfId="1176"/>
    <cellStyle name="표준 4 2 2 2 4 3 3 2 4" xfId="2117"/>
    <cellStyle name="표준 4 2 2 2 4 3 3 3" xfId="367"/>
    <cellStyle name="표준 4 2 2 2 4 3 3 3 2" xfId="814"/>
    <cellStyle name="표준 4 2 2 2 4 3 3 3 2 2" xfId="1769"/>
    <cellStyle name="표준 4 2 2 2 4 3 3 3 2 3" xfId="2710"/>
    <cellStyle name="표준 4 2 2 2 4 3 3 3 3" xfId="1322"/>
    <cellStyle name="표준 4 2 2 2 4 3 3 3 4" xfId="2263"/>
    <cellStyle name="표준 4 2 2 2 4 3 3 4" xfId="522"/>
    <cellStyle name="표준 4 2 2 2 4 3 3 4 2" xfId="1477"/>
    <cellStyle name="표준 4 2 2 2 4 3 3 4 3" xfId="2418"/>
    <cellStyle name="표준 4 2 2 2 4 3 3 5" xfId="1030"/>
    <cellStyle name="표준 4 2 2 2 4 3 3 6" xfId="1971"/>
    <cellStyle name="표준 4 2 2 2 4 3 4" xfId="126"/>
    <cellStyle name="표준 4 2 2 2 4 3 4 2" xfId="272"/>
    <cellStyle name="표준 4 2 2 2 4 3 4 2 2" xfId="719"/>
    <cellStyle name="표준 4 2 2 2 4 3 4 2 2 2" xfId="1674"/>
    <cellStyle name="표준 4 2 2 2 4 3 4 2 2 3" xfId="2615"/>
    <cellStyle name="표준 4 2 2 2 4 3 4 2 3" xfId="1227"/>
    <cellStyle name="표준 4 2 2 2 4 3 4 2 4" xfId="2168"/>
    <cellStyle name="표준 4 2 2 2 4 3 4 3" xfId="418"/>
    <cellStyle name="표준 4 2 2 2 4 3 4 3 2" xfId="865"/>
    <cellStyle name="표준 4 2 2 2 4 3 4 3 2 2" xfId="1820"/>
    <cellStyle name="표준 4 2 2 2 4 3 4 3 2 3" xfId="2761"/>
    <cellStyle name="표준 4 2 2 2 4 3 4 3 3" xfId="1373"/>
    <cellStyle name="표준 4 2 2 2 4 3 4 3 4" xfId="2314"/>
    <cellStyle name="표준 4 2 2 2 4 3 4 4" xfId="573"/>
    <cellStyle name="표준 4 2 2 2 4 3 4 4 2" xfId="1528"/>
    <cellStyle name="표준 4 2 2 2 4 3 4 4 3" xfId="2469"/>
    <cellStyle name="표준 4 2 2 2 4 3 4 5" xfId="1081"/>
    <cellStyle name="표준 4 2 2 2 4 3 4 6" xfId="2022"/>
    <cellStyle name="표준 4 2 2 2 4 3 5" xfId="177"/>
    <cellStyle name="표준 4 2 2 2 4 3 5 2" xfId="624"/>
    <cellStyle name="표준 4 2 2 2 4 3 5 2 2" xfId="1579"/>
    <cellStyle name="표준 4 2 2 2 4 3 5 2 3" xfId="2520"/>
    <cellStyle name="표준 4 2 2 2 4 3 5 3" xfId="1132"/>
    <cellStyle name="표준 4 2 2 2 4 3 5 4" xfId="2073"/>
    <cellStyle name="표준 4 2 2 2 4 3 6" xfId="323"/>
    <cellStyle name="표준 4 2 2 2 4 3 6 2" xfId="770"/>
    <cellStyle name="표준 4 2 2 2 4 3 6 2 2" xfId="1725"/>
    <cellStyle name="표준 4 2 2 2 4 3 6 2 3" xfId="2666"/>
    <cellStyle name="표준 4 2 2 2 4 3 6 3" xfId="1278"/>
    <cellStyle name="표준 4 2 2 2 4 3 6 4" xfId="2219"/>
    <cellStyle name="표준 4 2 2 2 4 3 7" xfId="478"/>
    <cellStyle name="표준 4 2 2 2 4 3 7 2" xfId="1433"/>
    <cellStyle name="표준 4 2 2 2 4 3 7 3" xfId="2374"/>
    <cellStyle name="표준 4 2 2 2 4 3 8" xfId="986"/>
    <cellStyle name="표준 4 2 2 2 4 3 9" xfId="1927"/>
    <cellStyle name="표준 4 2 2 2 4 4" xfId="31"/>
    <cellStyle name="표준 4 2 2 2 4 4 2" xfId="54"/>
    <cellStyle name="표준 4 2 2 2 4 4 2 2" xfId="99"/>
    <cellStyle name="표준 4 2 2 2 4 4 2 2 2" xfId="245"/>
    <cellStyle name="표준 4 2 2 2 4 4 2 2 2 2" xfId="692"/>
    <cellStyle name="표준 4 2 2 2 4 4 2 2 2 2 2" xfId="1647"/>
    <cellStyle name="표준 4 2 2 2 4 4 2 2 2 2 3" xfId="2588"/>
    <cellStyle name="표준 4 2 2 2 4 4 2 2 2 3" xfId="1200"/>
    <cellStyle name="표준 4 2 2 2 4 4 2 2 2 4" xfId="2141"/>
    <cellStyle name="표준 4 2 2 2 4 4 2 2 3" xfId="391"/>
    <cellStyle name="표준 4 2 2 2 4 4 2 2 3 2" xfId="838"/>
    <cellStyle name="표준 4 2 2 2 4 4 2 2 3 2 2" xfId="1793"/>
    <cellStyle name="표준 4 2 2 2 4 4 2 2 3 2 3" xfId="2734"/>
    <cellStyle name="표준 4 2 2 2 4 4 2 2 3 3" xfId="1346"/>
    <cellStyle name="표준 4 2 2 2 4 4 2 2 3 4" xfId="2287"/>
    <cellStyle name="표준 4 2 2 2 4 4 2 2 4" xfId="546"/>
    <cellStyle name="표준 4 2 2 2 4 4 2 2 4 2" xfId="1501"/>
    <cellStyle name="표준 4 2 2 2 4 4 2 2 4 3" xfId="2442"/>
    <cellStyle name="표준 4 2 2 2 4 4 2 2 5" xfId="1054"/>
    <cellStyle name="표준 4 2 2 2 4 4 2 2 6" xfId="1995"/>
    <cellStyle name="표준 4 2 2 2 4 4 2 3" xfId="150"/>
    <cellStyle name="표준 4 2 2 2 4 4 2 3 2" xfId="296"/>
    <cellStyle name="표준 4 2 2 2 4 4 2 3 2 2" xfId="743"/>
    <cellStyle name="표준 4 2 2 2 4 4 2 3 2 2 2" xfId="1698"/>
    <cellStyle name="표준 4 2 2 2 4 4 2 3 2 2 3" xfId="2639"/>
    <cellStyle name="표준 4 2 2 2 4 4 2 3 2 3" xfId="1251"/>
    <cellStyle name="표준 4 2 2 2 4 4 2 3 2 4" xfId="2192"/>
    <cellStyle name="표준 4 2 2 2 4 4 2 3 3" xfId="442"/>
    <cellStyle name="표준 4 2 2 2 4 4 2 3 3 2" xfId="889"/>
    <cellStyle name="표준 4 2 2 2 4 4 2 3 3 2 2" xfId="1844"/>
    <cellStyle name="표준 4 2 2 2 4 4 2 3 3 2 3" xfId="2785"/>
    <cellStyle name="표준 4 2 2 2 4 4 2 3 3 3" xfId="1397"/>
    <cellStyle name="표준 4 2 2 2 4 4 2 3 3 4" xfId="2338"/>
    <cellStyle name="표준 4 2 2 2 4 4 2 3 4" xfId="597"/>
    <cellStyle name="표준 4 2 2 2 4 4 2 3 4 2" xfId="1552"/>
    <cellStyle name="표준 4 2 2 2 4 4 2 3 4 3" xfId="2493"/>
    <cellStyle name="표준 4 2 2 2 4 4 2 3 5" xfId="1105"/>
    <cellStyle name="표준 4 2 2 2 4 4 2 3 6" xfId="2046"/>
    <cellStyle name="표준 4 2 2 2 4 4 2 4" xfId="201"/>
    <cellStyle name="표준 4 2 2 2 4 4 2 4 2" xfId="648"/>
    <cellStyle name="표준 4 2 2 2 4 4 2 4 2 2" xfId="1603"/>
    <cellStyle name="표준 4 2 2 2 4 4 2 4 2 3" xfId="2544"/>
    <cellStyle name="표준 4 2 2 2 4 4 2 4 3" xfId="1156"/>
    <cellStyle name="표준 4 2 2 2 4 4 2 4 4" xfId="2097"/>
    <cellStyle name="표준 4 2 2 2 4 4 2 5" xfId="347"/>
    <cellStyle name="표준 4 2 2 2 4 4 2 5 2" xfId="794"/>
    <cellStyle name="표준 4 2 2 2 4 4 2 5 2 2" xfId="1749"/>
    <cellStyle name="표준 4 2 2 2 4 4 2 5 2 3" xfId="2690"/>
    <cellStyle name="표준 4 2 2 2 4 4 2 5 3" xfId="1302"/>
    <cellStyle name="표준 4 2 2 2 4 4 2 5 4" xfId="2243"/>
    <cellStyle name="표준 4 2 2 2 4 4 2 6" xfId="502"/>
    <cellStyle name="표준 4 2 2 2 4 4 2 6 2" xfId="1457"/>
    <cellStyle name="표준 4 2 2 2 4 4 2 6 3" xfId="2398"/>
    <cellStyle name="표준 4 2 2 2 4 4 2 7" xfId="1010"/>
    <cellStyle name="표준 4 2 2 2 4 4 2 8" xfId="1951"/>
    <cellStyle name="표준 4 2 2 2 4 4 3" xfId="77"/>
    <cellStyle name="표준 4 2 2 2 4 4 3 2" xfId="223"/>
    <cellStyle name="표준 4 2 2 2 4 4 3 2 2" xfId="670"/>
    <cellStyle name="표준 4 2 2 2 4 4 3 2 2 2" xfId="1625"/>
    <cellStyle name="표준 4 2 2 2 4 4 3 2 2 3" xfId="2566"/>
    <cellStyle name="표준 4 2 2 2 4 4 3 2 3" xfId="1178"/>
    <cellStyle name="표준 4 2 2 2 4 4 3 2 4" xfId="2119"/>
    <cellStyle name="표준 4 2 2 2 4 4 3 3" xfId="369"/>
    <cellStyle name="표준 4 2 2 2 4 4 3 3 2" xfId="816"/>
    <cellStyle name="표준 4 2 2 2 4 4 3 3 2 2" xfId="1771"/>
    <cellStyle name="표준 4 2 2 2 4 4 3 3 2 3" xfId="2712"/>
    <cellStyle name="표준 4 2 2 2 4 4 3 3 3" xfId="1324"/>
    <cellStyle name="표준 4 2 2 2 4 4 3 3 4" xfId="2265"/>
    <cellStyle name="표준 4 2 2 2 4 4 3 4" xfId="524"/>
    <cellStyle name="표준 4 2 2 2 4 4 3 4 2" xfId="1479"/>
    <cellStyle name="표준 4 2 2 2 4 4 3 4 3" xfId="2420"/>
    <cellStyle name="표준 4 2 2 2 4 4 3 5" xfId="1032"/>
    <cellStyle name="표준 4 2 2 2 4 4 3 6" xfId="1973"/>
    <cellStyle name="표준 4 2 2 2 4 4 4" xfId="128"/>
    <cellStyle name="표준 4 2 2 2 4 4 4 2" xfId="274"/>
    <cellStyle name="표준 4 2 2 2 4 4 4 2 2" xfId="721"/>
    <cellStyle name="표준 4 2 2 2 4 4 4 2 2 2" xfId="1676"/>
    <cellStyle name="표준 4 2 2 2 4 4 4 2 2 3" xfId="2617"/>
    <cellStyle name="표준 4 2 2 2 4 4 4 2 3" xfId="1229"/>
    <cellStyle name="표준 4 2 2 2 4 4 4 2 4" xfId="2170"/>
    <cellStyle name="표준 4 2 2 2 4 4 4 3" xfId="420"/>
    <cellStyle name="표준 4 2 2 2 4 4 4 3 2" xfId="867"/>
    <cellStyle name="표준 4 2 2 2 4 4 4 3 2 2" xfId="1822"/>
    <cellStyle name="표준 4 2 2 2 4 4 4 3 2 3" xfId="2763"/>
    <cellStyle name="표준 4 2 2 2 4 4 4 3 3" xfId="1375"/>
    <cellStyle name="표준 4 2 2 2 4 4 4 3 4" xfId="2316"/>
    <cellStyle name="표준 4 2 2 2 4 4 4 4" xfId="575"/>
    <cellStyle name="표준 4 2 2 2 4 4 4 4 2" xfId="1530"/>
    <cellStyle name="표준 4 2 2 2 4 4 4 4 3" xfId="2471"/>
    <cellStyle name="표준 4 2 2 2 4 4 4 5" xfId="1083"/>
    <cellStyle name="표준 4 2 2 2 4 4 4 6" xfId="2024"/>
    <cellStyle name="표준 4 2 2 2 4 4 5" xfId="179"/>
    <cellStyle name="표준 4 2 2 2 4 4 5 2" xfId="626"/>
    <cellStyle name="표준 4 2 2 2 4 4 5 2 2" xfId="1581"/>
    <cellStyle name="표준 4 2 2 2 4 4 5 2 3" xfId="2522"/>
    <cellStyle name="표준 4 2 2 2 4 4 5 3" xfId="1134"/>
    <cellStyle name="표준 4 2 2 2 4 4 5 4" xfId="2075"/>
    <cellStyle name="표준 4 2 2 2 4 4 6" xfId="325"/>
    <cellStyle name="표준 4 2 2 2 4 4 6 2" xfId="772"/>
    <cellStyle name="표준 4 2 2 2 4 4 6 2 2" xfId="1727"/>
    <cellStyle name="표준 4 2 2 2 4 4 6 2 3" xfId="2668"/>
    <cellStyle name="표준 4 2 2 2 4 4 6 3" xfId="1280"/>
    <cellStyle name="표준 4 2 2 2 4 4 6 4" xfId="2221"/>
    <cellStyle name="표준 4 2 2 2 4 4 7" xfId="480"/>
    <cellStyle name="표준 4 2 2 2 4 4 7 2" xfId="1435"/>
    <cellStyle name="표준 4 2 2 2 4 4 7 3" xfId="2376"/>
    <cellStyle name="표준 4 2 2 2 4 4 8" xfId="988"/>
    <cellStyle name="표준 4 2 2 2 4 4 9" xfId="1929"/>
    <cellStyle name="표준 4 2 2 2 4 5" xfId="48"/>
    <cellStyle name="표준 4 2 2 2 4 5 2" xfId="93"/>
    <cellStyle name="표준 4 2 2 2 4 5 2 2" xfId="239"/>
    <cellStyle name="표준 4 2 2 2 4 5 2 2 2" xfId="686"/>
    <cellStyle name="표준 4 2 2 2 4 5 2 2 2 2" xfId="1641"/>
    <cellStyle name="표준 4 2 2 2 4 5 2 2 2 3" xfId="2582"/>
    <cellStyle name="표준 4 2 2 2 4 5 2 2 3" xfId="1194"/>
    <cellStyle name="표준 4 2 2 2 4 5 2 2 4" xfId="2135"/>
    <cellStyle name="표준 4 2 2 2 4 5 2 3" xfId="385"/>
    <cellStyle name="표준 4 2 2 2 4 5 2 3 2" xfId="832"/>
    <cellStyle name="표준 4 2 2 2 4 5 2 3 2 2" xfId="1787"/>
    <cellStyle name="표준 4 2 2 2 4 5 2 3 2 3" xfId="2728"/>
    <cellStyle name="표준 4 2 2 2 4 5 2 3 3" xfId="1340"/>
    <cellStyle name="표준 4 2 2 2 4 5 2 3 4" xfId="2281"/>
    <cellStyle name="표준 4 2 2 2 4 5 2 4" xfId="540"/>
    <cellStyle name="표준 4 2 2 2 4 5 2 4 2" xfId="1495"/>
    <cellStyle name="표준 4 2 2 2 4 5 2 4 3" xfId="2436"/>
    <cellStyle name="표준 4 2 2 2 4 5 2 5" xfId="1048"/>
    <cellStyle name="표준 4 2 2 2 4 5 2 6" xfId="1989"/>
    <cellStyle name="표준 4 2 2 2 4 5 3" xfId="104"/>
    <cellStyle name="표준 4 2 2 2 4 5 3 2" xfId="250"/>
    <cellStyle name="표준 4 2 2 2 4 5 3 2 2" xfId="697"/>
    <cellStyle name="표준 4 2 2 2 4 5 3 2 2 2" xfId="1652"/>
    <cellStyle name="표준 4 2 2 2 4 5 3 2 2 3" xfId="2593"/>
    <cellStyle name="표준 4 2 2 2 4 5 3 2 3" xfId="1205"/>
    <cellStyle name="표준 4 2 2 2 4 5 3 2 4" xfId="2146"/>
    <cellStyle name="표준 4 2 2 2 4 5 3 3" xfId="396"/>
    <cellStyle name="표준 4 2 2 2 4 5 3 3 2" xfId="843"/>
    <cellStyle name="표준 4 2 2 2 4 5 3 3 2 2" xfId="1798"/>
    <cellStyle name="표준 4 2 2 2 4 5 3 3 2 3" xfId="2739"/>
    <cellStyle name="표준 4 2 2 2 4 5 3 3 3" xfId="1351"/>
    <cellStyle name="표준 4 2 2 2 4 5 3 3 4" xfId="2292"/>
    <cellStyle name="표준 4 2 2 2 4 5 3 4" xfId="551"/>
    <cellStyle name="표준 4 2 2 2 4 5 3 4 2" xfId="1506"/>
    <cellStyle name="표준 4 2 2 2 4 5 3 4 3" xfId="2447"/>
    <cellStyle name="표준 4 2 2 2 4 5 3 5" xfId="1059"/>
    <cellStyle name="표준 4 2 2 2 4 5 3 6" xfId="2000"/>
    <cellStyle name="표준 4 2 2 2 4 5 4" xfId="144"/>
    <cellStyle name="표준 4 2 2 2 4 5 4 2" xfId="290"/>
    <cellStyle name="표준 4 2 2 2 4 5 4 2 2" xfId="737"/>
    <cellStyle name="표준 4 2 2 2 4 5 4 2 2 2" xfId="1692"/>
    <cellStyle name="표준 4 2 2 2 4 5 4 2 2 3" xfId="2633"/>
    <cellStyle name="표준 4 2 2 2 4 5 4 2 3" xfId="1245"/>
    <cellStyle name="표준 4 2 2 2 4 5 4 2 4" xfId="2186"/>
    <cellStyle name="표준 4 2 2 2 4 5 4 3" xfId="436"/>
    <cellStyle name="표준 4 2 2 2 4 5 4 3 2" xfId="883"/>
    <cellStyle name="표준 4 2 2 2 4 5 4 3 2 2" xfId="1838"/>
    <cellStyle name="표준 4 2 2 2 4 5 4 3 2 3" xfId="2779"/>
    <cellStyle name="표준 4 2 2 2 4 5 4 3 3" xfId="1391"/>
    <cellStyle name="표준 4 2 2 2 4 5 4 3 4" xfId="2332"/>
    <cellStyle name="표준 4 2 2 2 4 5 4 4" xfId="591"/>
    <cellStyle name="표준 4 2 2 2 4 5 4 4 2" xfId="1546"/>
    <cellStyle name="표준 4 2 2 2 4 5 4 4 3" xfId="2487"/>
    <cellStyle name="표준 4 2 2 2 4 5 4 5" xfId="1099"/>
    <cellStyle name="표준 4 2 2 2 4 5 4 6" xfId="2040"/>
    <cellStyle name="표준 4 2 2 2 4 5 5" xfId="195"/>
    <cellStyle name="표준 4 2 2 2 4 5 5 2" xfId="642"/>
    <cellStyle name="표준 4 2 2 2 4 5 5 2 2" xfId="1597"/>
    <cellStyle name="표준 4 2 2 2 4 5 5 2 3" xfId="2538"/>
    <cellStyle name="표준 4 2 2 2 4 5 5 3" xfId="1150"/>
    <cellStyle name="표준 4 2 2 2 4 5 5 4" xfId="2091"/>
    <cellStyle name="표준 4 2 2 2 4 5 6" xfId="341"/>
    <cellStyle name="표준 4 2 2 2 4 5 6 2" xfId="788"/>
    <cellStyle name="표준 4 2 2 2 4 5 6 2 2" xfId="1743"/>
    <cellStyle name="표준 4 2 2 2 4 5 6 2 3" xfId="2684"/>
    <cellStyle name="표준 4 2 2 2 4 5 6 3" xfId="1296"/>
    <cellStyle name="표준 4 2 2 2 4 5 6 4" xfId="2237"/>
    <cellStyle name="표준 4 2 2 2 4 5 7" xfId="496"/>
    <cellStyle name="표준 4 2 2 2 4 5 7 2" xfId="1451"/>
    <cellStyle name="표준 4 2 2 2 4 5 7 3" xfId="2392"/>
    <cellStyle name="표준 4 2 2 2 4 5 8" xfId="1004"/>
    <cellStyle name="표준 4 2 2 2 4 5 9" xfId="1945"/>
    <cellStyle name="표준 4 2 2 2 4 6" xfId="71"/>
    <cellStyle name="표준 4 2 2 2 4 6 2" xfId="217"/>
    <cellStyle name="표준 4 2 2 2 4 6 2 2" xfId="664"/>
    <cellStyle name="표준 4 2 2 2 4 6 2 2 2" xfId="1619"/>
    <cellStyle name="표준 4 2 2 2 4 6 2 2 3" xfId="2560"/>
    <cellStyle name="표준 4 2 2 2 4 6 2 3" xfId="1172"/>
    <cellStyle name="표준 4 2 2 2 4 6 2 4" xfId="2113"/>
    <cellStyle name="표준 4 2 2 2 4 6 3" xfId="363"/>
    <cellStyle name="표준 4 2 2 2 4 6 3 2" xfId="810"/>
    <cellStyle name="표준 4 2 2 2 4 6 3 2 2" xfId="1765"/>
    <cellStyle name="표준 4 2 2 2 4 6 3 2 3" xfId="2706"/>
    <cellStyle name="표준 4 2 2 2 4 6 3 3" xfId="1318"/>
    <cellStyle name="표준 4 2 2 2 4 6 3 4" xfId="2259"/>
    <cellStyle name="표준 4 2 2 2 4 6 4" xfId="518"/>
    <cellStyle name="표준 4 2 2 2 4 6 4 2" xfId="1473"/>
    <cellStyle name="표준 4 2 2 2 4 6 4 3" xfId="2414"/>
    <cellStyle name="표준 4 2 2 2 4 6 5" xfId="1026"/>
    <cellStyle name="표준 4 2 2 2 4 6 6" xfId="1967"/>
    <cellStyle name="표준 4 2 2 2 4 7" xfId="103"/>
    <cellStyle name="표준 4 2 2 2 4 7 2" xfId="249"/>
    <cellStyle name="표준 4 2 2 2 4 7 2 2" xfId="696"/>
    <cellStyle name="표준 4 2 2 2 4 7 2 2 2" xfId="1651"/>
    <cellStyle name="표준 4 2 2 2 4 7 2 2 3" xfId="2592"/>
    <cellStyle name="표준 4 2 2 2 4 7 2 3" xfId="1204"/>
    <cellStyle name="표준 4 2 2 2 4 7 2 4" xfId="2145"/>
    <cellStyle name="표준 4 2 2 2 4 7 3" xfId="395"/>
    <cellStyle name="표준 4 2 2 2 4 7 3 2" xfId="842"/>
    <cellStyle name="표준 4 2 2 2 4 7 3 2 2" xfId="1797"/>
    <cellStyle name="표준 4 2 2 2 4 7 3 2 3" xfId="2738"/>
    <cellStyle name="표준 4 2 2 2 4 7 3 3" xfId="1350"/>
    <cellStyle name="표준 4 2 2 2 4 7 3 4" xfId="2291"/>
    <cellStyle name="표준 4 2 2 2 4 7 4" xfId="550"/>
    <cellStyle name="표준 4 2 2 2 4 7 4 2" xfId="1505"/>
    <cellStyle name="표준 4 2 2 2 4 7 4 3" xfId="2446"/>
    <cellStyle name="표준 4 2 2 2 4 7 5" xfId="1058"/>
    <cellStyle name="표준 4 2 2 2 4 7 6" xfId="1999"/>
    <cellStyle name="표준 4 2 2 2 4 8" xfId="122"/>
    <cellStyle name="표준 4 2 2 2 4 8 2" xfId="268"/>
    <cellStyle name="표준 4 2 2 2 4 8 2 2" xfId="715"/>
    <cellStyle name="표준 4 2 2 2 4 8 2 2 2" xfId="1670"/>
    <cellStyle name="표준 4 2 2 2 4 8 2 2 3" xfId="2611"/>
    <cellStyle name="표준 4 2 2 2 4 8 2 3" xfId="1223"/>
    <cellStyle name="표준 4 2 2 2 4 8 2 4" xfId="2164"/>
    <cellStyle name="표준 4 2 2 2 4 8 3" xfId="414"/>
    <cellStyle name="표준 4 2 2 2 4 8 3 2" xfId="861"/>
    <cellStyle name="표준 4 2 2 2 4 8 3 2 2" xfId="1816"/>
    <cellStyle name="표준 4 2 2 2 4 8 3 2 3" xfId="2757"/>
    <cellStyle name="표준 4 2 2 2 4 8 3 3" xfId="1369"/>
    <cellStyle name="표준 4 2 2 2 4 8 3 4" xfId="2310"/>
    <cellStyle name="표준 4 2 2 2 4 8 4" xfId="569"/>
    <cellStyle name="표준 4 2 2 2 4 8 4 2" xfId="1524"/>
    <cellStyle name="표준 4 2 2 2 4 8 4 3" xfId="2465"/>
    <cellStyle name="표준 4 2 2 2 4 8 5" xfId="1077"/>
    <cellStyle name="표준 4 2 2 2 4 8 6" xfId="2018"/>
    <cellStyle name="표준 4 2 2 2 4 9" xfId="173"/>
    <cellStyle name="표준 4 2 2 2 4 9 2" xfId="620"/>
    <cellStyle name="표준 4 2 2 2 4 9 2 2" xfId="1575"/>
    <cellStyle name="표준 4 2 2 2 4 9 2 3" xfId="2516"/>
    <cellStyle name="표준 4 2 2 2 4 9 3" xfId="1128"/>
    <cellStyle name="표준 4 2 2 2 4 9 4" xfId="2069"/>
    <cellStyle name="표준 4 2 2 2 5" xfId="37"/>
    <cellStyle name="표준 4 2 2 2 5 2" xfId="82"/>
    <cellStyle name="표준 4 2 2 2 5 2 2" xfId="228"/>
    <cellStyle name="표준 4 2 2 2 5 2 2 2" xfId="675"/>
    <cellStyle name="표준 4 2 2 2 5 2 2 2 2" xfId="1630"/>
    <cellStyle name="표준 4 2 2 2 5 2 2 2 3" xfId="2571"/>
    <cellStyle name="표준 4 2 2 2 5 2 2 3" xfId="1183"/>
    <cellStyle name="표준 4 2 2 2 5 2 2 4" xfId="2124"/>
    <cellStyle name="표준 4 2 2 2 5 2 3" xfId="374"/>
    <cellStyle name="표준 4 2 2 2 5 2 3 2" xfId="821"/>
    <cellStyle name="표준 4 2 2 2 5 2 3 2 2" xfId="1776"/>
    <cellStyle name="표준 4 2 2 2 5 2 3 2 3" xfId="2717"/>
    <cellStyle name="표준 4 2 2 2 5 2 3 3" xfId="1329"/>
    <cellStyle name="표준 4 2 2 2 5 2 3 4" xfId="2270"/>
    <cellStyle name="표준 4 2 2 2 5 2 4" xfId="529"/>
    <cellStyle name="표준 4 2 2 2 5 2 4 2" xfId="1484"/>
    <cellStyle name="표준 4 2 2 2 5 2 4 3" xfId="2425"/>
    <cellStyle name="표준 4 2 2 2 5 2 5" xfId="1037"/>
    <cellStyle name="표준 4 2 2 2 5 2 6" xfId="1978"/>
    <cellStyle name="표준 4 2 2 2 5 3" xfId="133"/>
    <cellStyle name="표준 4 2 2 2 5 3 2" xfId="279"/>
    <cellStyle name="표준 4 2 2 2 5 3 2 2" xfId="726"/>
    <cellStyle name="표준 4 2 2 2 5 3 2 2 2" xfId="1681"/>
    <cellStyle name="표준 4 2 2 2 5 3 2 2 3" xfId="2622"/>
    <cellStyle name="표준 4 2 2 2 5 3 2 3" xfId="1234"/>
    <cellStyle name="표준 4 2 2 2 5 3 2 4" xfId="2175"/>
    <cellStyle name="표준 4 2 2 2 5 3 3" xfId="425"/>
    <cellStyle name="표준 4 2 2 2 5 3 3 2" xfId="872"/>
    <cellStyle name="표준 4 2 2 2 5 3 3 2 2" xfId="1827"/>
    <cellStyle name="표준 4 2 2 2 5 3 3 2 3" xfId="2768"/>
    <cellStyle name="표준 4 2 2 2 5 3 3 3" xfId="1380"/>
    <cellStyle name="표준 4 2 2 2 5 3 3 4" xfId="2321"/>
    <cellStyle name="표준 4 2 2 2 5 3 4" xfId="580"/>
    <cellStyle name="표준 4 2 2 2 5 3 4 2" xfId="1535"/>
    <cellStyle name="표준 4 2 2 2 5 3 4 3" xfId="2476"/>
    <cellStyle name="표준 4 2 2 2 5 3 5" xfId="1088"/>
    <cellStyle name="표준 4 2 2 2 5 3 6" xfId="2029"/>
    <cellStyle name="표준 4 2 2 2 5 4" xfId="184"/>
    <cellStyle name="표준 4 2 2 2 5 4 2" xfId="631"/>
    <cellStyle name="표준 4 2 2 2 5 4 2 2" xfId="1586"/>
    <cellStyle name="표준 4 2 2 2 5 4 2 3" xfId="2527"/>
    <cellStyle name="표준 4 2 2 2 5 4 3" xfId="1139"/>
    <cellStyle name="표준 4 2 2 2 5 4 4" xfId="2080"/>
    <cellStyle name="표준 4 2 2 2 5 5" xfId="330"/>
    <cellStyle name="표준 4 2 2 2 5 5 2" xfId="777"/>
    <cellStyle name="표준 4 2 2 2 5 5 2 2" xfId="1732"/>
    <cellStyle name="표준 4 2 2 2 5 5 2 3" xfId="2673"/>
    <cellStyle name="표준 4 2 2 2 5 5 3" xfId="1285"/>
    <cellStyle name="표준 4 2 2 2 5 5 4" xfId="2226"/>
    <cellStyle name="표준 4 2 2 2 5 6" xfId="485"/>
    <cellStyle name="표준 4 2 2 2 5 6 2" xfId="1440"/>
    <cellStyle name="표준 4 2 2 2 5 6 3" xfId="2381"/>
    <cellStyle name="표준 4 2 2 2 5 7" xfId="993"/>
    <cellStyle name="표준 4 2 2 2 5 8" xfId="1934"/>
    <cellStyle name="표준 4 2 2 2 6" xfId="60"/>
    <cellStyle name="표준 4 2 2 2 6 2" xfId="206"/>
    <cellStyle name="표준 4 2 2 2 6 2 2" xfId="653"/>
    <cellStyle name="표준 4 2 2 2 6 2 2 2" xfId="1608"/>
    <cellStyle name="표준 4 2 2 2 6 2 2 3" xfId="2549"/>
    <cellStyle name="표준 4 2 2 2 6 2 3" xfId="1161"/>
    <cellStyle name="표준 4 2 2 2 6 2 4" xfId="2102"/>
    <cellStyle name="표준 4 2 2 2 6 3" xfId="352"/>
    <cellStyle name="표준 4 2 2 2 6 3 2" xfId="799"/>
    <cellStyle name="표준 4 2 2 2 6 3 2 2" xfId="1754"/>
    <cellStyle name="표준 4 2 2 2 6 3 2 3" xfId="2695"/>
    <cellStyle name="표준 4 2 2 2 6 3 3" xfId="1307"/>
    <cellStyle name="표준 4 2 2 2 6 3 4" xfId="2248"/>
    <cellStyle name="표준 4 2 2 2 6 4" xfId="507"/>
    <cellStyle name="표준 4 2 2 2 6 4 2" xfId="1462"/>
    <cellStyle name="표준 4 2 2 2 6 4 3" xfId="2403"/>
    <cellStyle name="표준 4 2 2 2 6 5" xfId="1015"/>
    <cellStyle name="표준 4 2 2 2 6 6" xfId="1956"/>
    <cellStyle name="표준 4 2 2 2 7" xfId="111"/>
    <cellStyle name="표준 4 2 2 2 7 2" xfId="257"/>
    <cellStyle name="표준 4 2 2 2 7 2 2" xfId="704"/>
    <cellStyle name="표준 4 2 2 2 7 2 2 2" xfId="1659"/>
    <cellStyle name="표준 4 2 2 2 7 2 2 3" xfId="2600"/>
    <cellStyle name="표준 4 2 2 2 7 2 3" xfId="1212"/>
    <cellStyle name="표준 4 2 2 2 7 2 4" xfId="2153"/>
    <cellStyle name="표준 4 2 2 2 7 3" xfId="403"/>
    <cellStyle name="표준 4 2 2 2 7 3 2" xfId="850"/>
    <cellStyle name="표준 4 2 2 2 7 3 2 2" xfId="1805"/>
    <cellStyle name="표준 4 2 2 2 7 3 2 3" xfId="2746"/>
    <cellStyle name="표준 4 2 2 2 7 3 3" xfId="1358"/>
    <cellStyle name="표준 4 2 2 2 7 3 4" xfId="2299"/>
    <cellStyle name="표준 4 2 2 2 7 4" xfId="558"/>
    <cellStyle name="표준 4 2 2 2 7 4 2" xfId="1513"/>
    <cellStyle name="표준 4 2 2 2 7 4 3" xfId="2454"/>
    <cellStyle name="표준 4 2 2 2 7 5" xfId="1066"/>
    <cellStyle name="표준 4 2 2 2 7 6" xfId="2007"/>
    <cellStyle name="표준 4 2 2 2 8" xfId="162"/>
    <cellStyle name="표준 4 2 2 2 8 2" xfId="609"/>
    <cellStyle name="표준 4 2 2 2 8 2 2" xfId="1564"/>
    <cellStyle name="표준 4 2 2 2 8 2 3" xfId="2505"/>
    <cellStyle name="표준 4 2 2 2 8 3" xfId="1117"/>
    <cellStyle name="표준 4 2 2 2 8 4" xfId="2058"/>
    <cellStyle name="표준 4 2 2 2 9" xfId="308"/>
    <cellStyle name="표준 4 2 2 2 9 2" xfId="755"/>
    <cellStyle name="표준 4 2 2 2 9 2 2" xfId="1710"/>
    <cellStyle name="표준 4 2 2 2 9 2 3" xfId="2651"/>
    <cellStyle name="표준 4 2 2 2 9 3" xfId="1263"/>
    <cellStyle name="표준 4 2 2 2 9 4" xfId="2204"/>
    <cellStyle name="표준 4 2 2 3" xfId="15"/>
    <cellStyle name="표준 4 2 2 3 10" xfId="1913"/>
    <cellStyle name="표준 4 2 2 3 2" xfId="22"/>
    <cellStyle name="표준 4 2 2 3 2 2" xfId="45"/>
    <cellStyle name="표준 4 2 2 3 2 2 2" xfId="90"/>
    <cellStyle name="표준 4 2 2 3 2 2 2 2" xfId="236"/>
    <cellStyle name="표준 4 2 2 3 2 2 2 2 2" xfId="683"/>
    <cellStyle name="표준 4 2 2 3 2 2 2 2 2 2" xfId="1638"/>
    <cellStyle name="표준 4 2 2 3 2 2 2 2 2 3" xfId="2579"/>
    <cellStyle name="표준 4 2 2 3 2 2 2 2 3" xfId="1191"/>
    <cellStyle name="표준 4 2 2 3 2 2 2 2 4" xfId="2132"/>
    <cellStyle name="표준 4 2 2 3 2 2 2 3" xfId="382"/>
    <cellStyle name="표준 4 2 2 3 2 2 2 3 2" xfId="829"/>
    <cellStyle name="표준 4 2 2 3 2 2 2 3 2 2" xfId="1784"/>
    <cellStyle name="표준 4 2 2 3 2 2 2 3 2 3" xfId="2725"/>
    <cellStyle name="표준 4 2 2 3 2 2 2 3 3" xfId="1337"/>
    <cellStyle name="표준 4 2 2 3 2 2 2 3 4" xfId="2278"/>
    <cellStyle name="표준 4 2 2 3 2 2 2 4" xfId="537"/>
    <cellStyle name="표준 4 2 2 3 2 2 2 4 2" xfId="1492"/>
    <cellStyle name="표준 4 2 2 3 2 2 2 4 3" xfId="2433"/>
    <cellStyle name="표준 4 2 2 3 2 2 2 5" xfId="1045"/>
    <cellStyle name="표준 4 2 2 3 2 2 2 6" xfId="1986"/>
    <cellStyle name="표준 4 2 2 3 2 2 3" xfId="141"/>
    <cellStyle name="표준 4 2 2 3 2 2 3 2" xfId="287"/>
    <cellStyle name="표준 4 2 2 3 2 2 3 2 2" xfId="734"/>
    <cellStyle name="표준 4 2 2 3 2 2 3 2 2 2" xfId="1689"/>
    <cellStyle name="표준 4 2 2 3 2 2 3 2 2 3" xfId="2630"/>
    <cellStyle name="표준 4 2 2 3 2 2 3 2 3" xfId="1242"/>
    <cellStyle name="표준 4 2 2 3 2 2 3 2 4" xfId="2183"/>
    <cellStyle name="표준 4 2 2 3 2 2 3 3" xfId="433"/>
    <cellStyle name="표준 4 2 2 3 2 2 3 3 2" xfId="880"/>
    <cellStyle name="표준 4 2 2 3 2 2 3 3 2 2" xfId="1835"/>
    <cellStyle name="표준 4 2 2 3 2 2 3 3 2 3" xfId="2776"/>
    <cellStyle name="표준 4 2 2 3 2 2 3 3 3" xfId="1388"/>
    <cellStyle name="표준 4 2 2 3 2 2 3 3 4" xfId="2329"/>
    <cellStyle name="표준 4 2 2 3 2 2 3 4" xfId="588"/>
    <cellStyle name="표준 4 2 2 3 2 2 3 4 2" xfId="1543"/>
    <cellStyle name="표준 4 2 2 3 2 2 3 4 3" xfId="2484"/>
    <cellStyle name="표준 4 2 2 3 2 2 3 5" xfId="1096"/>
    <cellStyle name="표준 4 2 2 3 2 2 3 6" xfId="2037"/>
    <cellStyle name="표준 4 2 2 3 2 2 4" xfId="192"/>
    <cellStyle name="표준 4 2 2 3 2 2 4 2" xfId="639"/>
    <cellStyle name="표준 4 2 2 3 2 2 4 2 2" xfId="1594"/>
    <cellStyle name="표준 4 2 2 3 2 2 4 2 3" xfId="2535"/>
    <cellStyle name="표준 4 2 2 3 2 2 4 3" xfId="1147"/>
    <cellStyle name="표준 4 2 2 3 2 2 4 4" xfId="2088"/>
    <cellStyle name="표준 4 2 2 3 2 2 5" xfId="338"/>
    <cellStyle name="표준 4 2 2 3 2 2 5 2" xfId="785"/>
    <cellStyle name="표준 4 2 2 3 2 2 5 2 2" xfId="1740"/>
    <cellStyle name="표준 4 2 2 3 2 2 5 2 3" xfId="2681"/>
    <cellStyle name="표준 4 2 2 3 2 2 5 3" xfId="1293"/>
    <cellStyle name="표준 4 2 2 3 2 2 5 4" xfId="2234"/>
    <cellStyle name="표준 4 2 2 3 2 2 6" xfId="493"/>
    <cellStyle name="표준 4 2 2 3 2 2 6 2" xfId="1448"/>
    <cellStyle name="표준 4 2 2 3 2 2 6 3" xfId="2389"/>
    <cellStyle name="표준 4 2 2 3 2 2 7" xfId="1001"/>
    <cellStyle name="표준 4 2 2 3 2 2 8" xfId="1942"/>
    <cellStyle name="표준 4 2 2 3 2 3" xfId="68"/>
    <cellStyle name="표준 4 2 2 3 2 3 2" xfId="214"/>
    <cellStyle name="표준 4 2 2 3 2 3 2 2" xfId="661"/>
    <cellStyle name="표준 4 2 2 3 2 3 2 2 2" xfId="1616"/>
    <cellStyle name="표준 4 2 2 3 2 3 2 2 3" xfId="2557"/>
    <cellStyle name="표준 4 2 2 3 2 3 2 3" xfId="1169"/>
    <cellStyle name="표준 4 2 2 3 2 3 2 4" xfId="2110"/>
    <cellStyle name="표준 4 2 2 3 2 3 3" xfId="360"/>
    <cellStyle name="표준 4 2 2 3 2 3 3 2" xfId="807"/>
    <cellStyle name="표준 4 2 2 3 2 3 3 2 2" xfId="1762"/>
    <cellStyle name="표준 4 2 2 3 2 3 3 2 3" xfId="2703"/>
    <cellStyle name="표준 4 2 2 3 2 3 3 3" xfId="1315"/>
    <cellStyle name="표준 4 2 2 3 2 3 3 4" xfId="2256"/>
    <cellStyle name="표준 4 2 2 3 2 3 4" xfId="515"/>
    <cellStyle name="표준 4 2 2 3 2 3 4 2" xfId="1470"/>
    <cellStyle name="표준 4 2 2 3 2 3 4 3" xfId="2411"/>
    <cellStyle name="표준 4 2 2 3 2 3 5" xfId="1023"/>
    <cellStyle name="표준 4 2 2 3 2 3 6" xfId="1964"/>
    <cellStyle name="표준 4 2 2 3 2 4" xfId="119"/>
    <cellStyle name="표준 4 2 2 3 2 4 2" xfId="265"/>
    <cellStyle name="표준 4 2 2 3 2 4 2 2" xfId="712"/>
    <cellStyle name="표준 4 2 2 3 2 4 2 2 2" xfId="1667"/>
    <cellStyle name="표준 4 2 2 3 2 4 2 2 3" xfId="2608"/>
    <cellStyle name="표준 4 2 2 3 2 4 2 3" xfId="1220"/>
    <cellStyle name="표준 4 2 2 3 2 4 2 4" xfId="2161"/>
    <cellStyle name="표준 4 2 2 3 2 4 3" xfId="411"/>
    <cellStyle name="표준 4 2 2 3 2 4 3 2" xfId="858"/>
    <cellStyle name="표준 4 2 2 3 2 4 3 2 2" xfId="1813"/>
    <cellStyle name="표준 4 2 2 3 2 4 3 2 3" xfId="2754"/>
    <cellStyle name="표준 4 2 2 3 2 4 3 3" xfId="1366"/>
    <cellStyle name="표준 4 2 2 3 2 4 3 4" xfId="2307"/>
    <cellStyle name="표준 4 2 2 3 2 4 4" xfId="566"/>
    <cellStyle name="표준 4 2 2 3 2 4 4 2" xfId="1521"/>
    <cellStyle name="표준 4 2 2 3 2 4 4 3" xfId="2462"/>
    <cellStyle name="표준 4 2 2 3 2 4 5" xfId="1074"/>
    <cellStyle name="표준 4 2 2 3 2 4 6" xfId="2015"/>
    <cellStyle name="표준 4 2 2 3 2 5" xfId="170"/>
    <cellStyle name="표준 4 2 2 3 2 5 2" xfId="617"/>
    <cellStyle name="표준 4 2 2 3 2 5 2 2" xfId="1572"/>
    <cellStyle name="표준 4 2 2 3 2 5 2 3" xfId="2513"/>
    <cellStyle name="표준 4 2 2 3 2 5 3" xfId="1125"/>
    <cellStyle name="표준 4 2 2 3 2 5 4" xfId="2066"/>
    <cellStyle name="표준 4 2 2 3 2 6" xfId="316"/>
    <cellStyle name="표준 4 2 2 3 2 6 2" xfId="763"/>
    <cellStyle name="표준 4 2 2 3 2 6 2 2" xfId="1718"/>
    <cellStyle name="표준 4 2 2 3 2 6 2 3" xfId="2659"/>
    <cellStyle name="표준 4 2 2 3 2 6 3" xfId="1271"/>
    <cellStyle name="표준 4 2 2 3 2 6 4" xfId="2212"/>
    <cellStyle name="표준 4 2 2 3 2 7" xfId="471"/>
    <cellStyle name="표준 4 2 2 3 2 7 2" xfId="1426"/>
    <cellStyle name="표준 4 2 2 3 2 7 3" xfId="2367"/>
    <cellStyle name="표준 4 2 2 3 2 8" xfId="979"/>
    <cellStyle name="표준 4 2 2 3 2 9" xfId="1920"/>
    <cellStyle name="표준 4 2 2 3 3" xfId="38"/>
    <cellStyle name="표준 4 2 2 3 3 2" xfId="83"/>
    <cellStyle name="표준 4 2 2 3 3 2 2" xfId="229"/>
    <cellStyle name="표준 4 2 2 3 3 2 2 2" xfId="676"/>
    <cellStyle name="표준 4 2 2 3 3 2 2 2 2" xfId="1631"/>
    <cellStyle name="표준 4 2 2 3 3 2 2 2 3" xfId="2572"/>
    <cellStyle name="표준 4 2 2 3 3 2 2 3" xfId="1184"/>
    <cellStyle name="표준 4 2 2 3 3 2 2 4" xfId="2125"/>
    <cellStyle name="표준 4 2 2 3 3 2 3" xfId="375"/>
    <cellStyle name="표준 4 2 2 3 3 2 3 2" xfId="822"/>
    <cellStyle name="표준 4 2 2 3 3 2 3 2 2" xfId="1777"/>
    <cellStyle name="표준 4 2 2 3 3 2 3 2 3" xfId="2718"/>
    <cellStyle name="표준 4 2 2 3 3 2 3 3" xfId="1330"/>
    <cellStyle name="표준 4 2 2 3 3 2 3 4" xfId="2271"/>
    <cellStyle name="표준 4 2 2 3 3 2 4" xfId="530"/>
    <cellStyle name="표준 4 2 2 3 3 2 4 2" xfId="1485"/>
    <cellStyle name="표준 4 2 2 3 3 2 4 3" xfId="2426"/>
    <cellStyle name="표준 4 2 2 3 3 2 5" xfId="1038"/>
    <cellStyle name="표준 4 2 2 3 3 2 6" xfId="1979"/>
    <cellStyle name="표준 4 2 2 3 3 3" xfId="134"/>
    <cellStyle name="표준 4 2 2 3 3 3 2" xfId="280"/>
    <cellStyle name="표준 4 2 2 3 3 3 2 2" xfId="727"/>
    <cellStyle name="표준 4 2 2 3 3 3 2 2 2" xfId="1682"/>
    <cellStyle name="표준 4 2 2 3 3 3 2 2 3" xfId="2623"/>
    <cellStyle name="표준 4 2 2 3 3 3 2 3" xfId="1235"/>
    <cellStyle name="표준 4 2 2 3 3 3 2 4" xfId="2176"/>
    <cellStyle name="표준 4 2 2 3 3 3 3" xfId="426"/>
    <cellStyle name="표준 4 2 2 3 3 3 3 2" xfId="873"/>
    <cellStyle name="표준 4 2 2 3 3 3 3 2 2" xfId="1828"/>
    <cellStyle name="표준 4 2 2 3 3 3 3 2 3" xfId="2769"/>
    <cellStyle name="표준 4 2 2 3 3 3 3 3" xfId="1381"/>
    <cellStyle name="표준 4 2 2 3 3 3 3 4" xfId="2322"/>
    <cellStyle name="표준 4 2 2 3 3 3 4" xfId="581"/>
    <cellStyle name="표준 4 2 2 3 3 3 4 2" xfId="1536"/>
    <cellStyle name="표준 4 2 2 3 3 3 4 3" xfId="2477"/>
    <cellStyle name="표준 4 2 2 3 3 3 5" xfId="1089"/>
    <cellStyle name="표준 4 2 2 3 3 3 6" xfId="2030"/>
    <cellStyle name="표준 4 2 2 3 3 4" xfId="185"/>
    <cellStyle name="표준 4 2 2 3 3 4 2" xfId="632"/>
    <cellStyle name="표준 4 2 2 3 3 4 2 2" xfId="1587"/>
    <cellStyle name="표준 4 2 2 3 3 4 2 3" xfId="2528"/>
    <cellStyle name="표준 4 2 2 3 3 4 3" xfId="1140"/>
    <cellStyle name="표준 4 2 2 3 3 4 4" xfId="2081"/>
    <cellStyle name="표준 4 2 2 3 3 5" xfId="331"/>
    <cellStyle name="표준 4 2 2 3 3 5 2" xfId="778"/>
    <cellStyle name="표준 4 2 2 3 3 5 2 2" xfId="1733"/>
    <cellStyle name="표준 4 2 2 3 3 5 2 3" xfId="2674"/>
    <cellStyle name="표준 4 2 2 3 3 5 3" xfId="1286"/>
    <cellStyle name="표준 4 2 2 3 3 5 4" xfId="2227"/>
    <cellStyle name="표준 4 2 2 3 3 6" xfId="486"/>
    <cellStyle name="표준 4 2 2 3 3 6 2" xfId="1441"/>
    <cellStyle name="표준 4 2 2 3 3 6 3" xfId="2382"/>
    <cellStyle name="표준 4 2 2 3 3 7" xfId="994"/>
    <cellStyle name="표준 4 2 2 3 3 8" xfId="1935"/>
    <cellStyle name="표준 4 2 2 3 4" xfId="61"/>
    <cellStyle name="표준 4 2 2 3 4 2" xfId="207"/>
    <cellStyle name="표준 4 2 2 3 4 2 2" xfId="654"/>
    <cellStyle name="표준 4 2 2 3 4 2 2 2" xfId="1609"/>
    <cellStyle name="표준 4 2 2 3 4 2 2 3" xfId="2550"/>
    <cellStyle name="표준 4 2 2 3 4 2 3" xfId="1162"/>
    <cellStyle name="표준 4 2 2 3 4 2 4" xfId="2103"/>
    <cellStyle name="표준 4 2 2 3 4 3" xfId="353"/>
    <cellStyle name="표준 4 2 2 3 4 3 2" xfId="800"/>
    <cellStyle name="표준 4 2 2 3 4 3 2 2" xfId="1755"/>
    <cellStyle name="표준 4 2 2 3 4 3 2 3" xfId="2696"/>
    <cellStyle name="표준 4 2 2 3 4 3 3" xfId="1308"/>
    <cellStyle name="표준 4 2 2 3 4 3 4" xfId="2249"/>
    <cellStyle name="표준 4 2 2 3 4 4" xfId="508"/>
    <cellStyle name="표준 4 2 2 3 4 4 2" xfId="1463"/>
    <cellStyle name="표준 4 2 2 3 4 4 3" xfId="2404"/>
    <cellStyle name="표준 4 2 2 3 4 5" xfId="1016"/>
    <cellStyle name="표준 4 2 2 3 4 6" xfId="1957"/>
    <cellStyle name="표준 4 2 2 3 5" xfId="112"/>
    <cellStyle name="표준 4 2 2 3 5 2" xfId="258"/>
    <cellStyle name="표준 4 2 2 3 5 2 2" xfId="705"/>
    <cellStyle name="표준 4 2 2 3 5 2 2 2" xfId="1660"/>
    <cellStyle name="표준 4 2 2 3 5 2 2 3" xfId="2601"/>
    <cellStyle name="표준 4 2 2 3 5 2 3" xfId="1213"/>
    <cellStyle name="표준 4 2 2 3 5 2 4" xfId="2154"/>
    <cellStyle name="표준 4 2 2 3 5 3" xfId="404"/>
    <cellStyle name="표준 4 2 2 3 5 3 2" xfId="851"/>
    <cellStyle name="표준 4 2 2 3 5 3 2 2" xfId="1806"/>
    <cellStyle name="표준 4 2 2 3 5 3 2 3" xfId="2747"/>
    <cellStyle name="표준 4 2 2 3 5 3 3" xfId="1359"/>
    <cellStyle name="표준 4 2 2 3 5 3 4" xfId="2300"/>
    <cellStyle name="표준 4 2 2 3 5 4" xfId="559"/>
    <cellStyle name="표준 4 2 2 3 5 4 2" xfId="1514"/>
    <cellStyle name="표준 4 2 2 3 5 4 3" xfId="2455"/>
    <cellStyle name="표준 4 2 2 3 5 5" xfId="1067"/>
    <cellStyle name="표준 4 2 2 3 5 6" xfId="2008"/>
    <cellStyle name="표준 4 2 2 3 6" xfId="163"/>
    <cellStyle name="표준 4 2 2 3 6 2" xfId="610"/>
    <cellStyle name="표준 4 2 2 3 6 2 2" xfId="1565"/>
    <cellStyle name="표준 4 2 2 3 6 2 3" xfId="2506"/>
    <cellStyle name="표준 4 2 2 3 6 3" xfId="1118"/>
    <cellStyle name="표준 4 2 2 3 6 4" xfId="2059"/>
    <cellStyle name="표준 4 2 2 3 7" xfId="309"/>
    <cellStyle name="표준 4 2 2 3 7 2" xfId="756"/>
    <cellStyle name="표준 4 2 2 3 7 2 2" xfId="1711"/>
    <cellStyle name="표준 4 2 2 3 7 2 3" xfId="2652"/>
    <cellStyle name="표준 4 2 2 3 7 3" xfId="1264"/>
    <cellStyle name="표준 4 2 2 3 7 4" xfId="2205"/>
    <cellStyle name="표준 4 2 2 3 8" xfId="464"/>
    <cellStyle name="표준 4 2 2 3 8 2" xfId="1419"/>
    <cellStyle name="표준 4 2 2 3 8 3" xfId="2360"/>
    <cellStyle name="표준 4 2 2 3 9" xfId="972"/>
    <cellStyle name="표준 4 2 2 4" xfId="20"/>
    <cellStyle name="표준 4 2 2 4 2" xfId="43"/>
    <cellStyle name="표준 4 2 2 4 2 2" xfId="88"/>
    <cellStyle name="표준 4 2 2 4 2 2 2" xfId="234"/>
    <cellStyle name="표준 4 2 2 4 2 2 2 2" xfId="681"/>
    <cellStyle name="표준 4 2 2 4 2 2 2 2 2" xfId="1636"/>
    <cellStyle name="표준 4 2 2 4 2 2 2 2 3" xfId="2577"/>
    <cellStyle name="표준 4 2 2 4 2 2 2 3" xfId="1189"/>
    <cellStyle name="표준 4 2 2 4 2 2 2 4" xfId="2130"/>
    <cellStyle name="표준 4 2 2 4 2 2 3" xfId="380"/>
    <cellStyle name="표준 4 2 2 4 2 2 3 2" xfId="827"/>
    <cellStyle name="표준 4 2 2 4 2 2 3 2 2" xfId="1782"/>
    <cellStyle name="표준 4 2 2 4 2 2 3 2 3" xfId="2723"/>
    <cellStyle name="표준 4 2 2 4 2 2 3 3" xfId="1335"/>
    <cellStyle name="표준 4 2 2 4 2 2 3 4" xfId="2276"/>
    <cellStyle name="표준 4 2 2 4 2 2 4" xfId="535"/>
    <cellStyle name="표준 4 2 2 4 2 2 4 2" xfId="1490"/>
    <cellStyle name="표준 4 2 2 4 2 2 4 3" xfId="2431"/>
    <cellStyle name="표준 4 2 2 4 2 2 5" xfId="1043"/>
    <cellStyle name="표준 4 2 2 4 2 2 6" xfId="1984"/>
    <cellStyle name="표준 4 2 2 4 2 3" xfId="139"/>
    <cellStyle name="표준 4 2 2 4 2 3 2" xfId="285"/>
    <cellStyle name="표준 4 2 2 4 2 3 2 2" xfId="732"/>
    <cellStyle name="표준 4 2 2 4 2 3 2 2 2" xfId="1687"/>
    <cellStyle name="표준 4 2 2 4 2 3 2 2 3" xfId="2628"/>
    <cellStyle name="표준 4 2 2 4 2 3 2 3" xfId="1240"/>
    <cellStyle name="표준 4 2 2 4 2 3 2 4" xfId="2181"/>
    <cellStyle name="표준 4 2 2 4 2 3 3" xfId="431"/>
    <cellStyle name="표준 4 2 2 4 2 3 3 2" xfId="878"/>
    <cellStyle name="표준 4 2 2 4 2 3 3 2 2" xfId="1833"/>
    <cellStyle name="표준 4 2 2 4 2 3 3 2 3" xfId="2774"/>
    <cellStyle name="표준 4 2 2 4 2 3 3 3" xfId="1386"/>
    <cellStyle name="표준 4 2 2 4 2 3 3 4" xfId="2327"/>
    <cellStyle name="표준 4 2 2 4 2 3 4" xfId="586"/>
    <cellStyle name="표준 4 2 2 4 2 3 4 2" xfId="1541"/>
    <cellStyle name="표준 4 2 2 4 2 3 4 3" xfId="2482"/>
    <cellStyle name="표준 4 2 2 4 2 3 5" xfId="1094"/>
    <cellStyle name="표준 4 2 2 4 2 3 6" xfId="2035"/>
    <cellStyle name="표준 4 2 2 4 2 4" xfId="190"/>
    <cellStyle name="표준 4 2 2 4 2 4 2" xfId="637"/>
    <cellStyle name="표준 4 2 2 4 2 4 2 2" xfId="1592"/>
    <cellStyle name="표준 4 2 2 4 2 4 2 3" xfId="2533"/>
    <cellStyle name="표준 4 2 2 4 2 4 3" xfId="1145"/>
    <cellStyle name="표준 4 2 2 4 2 4 4" xfId="2086"/>
    <cellStyle name="표준 4 2 2 4 2 5" xfId="336"/>
    <cellStyle name="표준 4 2 2 4 2 5 2" xfId="783"/>
    <cellStyle name="표준 4 2 2 4 2 5 2 2" xfId="1738"/>
    <cellStyle name="표준 4 2 2 4 2 5 2 3" xfId="2679"/>
    <cellStyle name="표준 4 2 2 4 2 5 3" xfId="1291"/>
    <cellStyle name="표준 4 2 2 4 2 5 4" xfId="2232"/>
    <cellStyle name="표준 4 2 2 4 2 6" xfId="491"/>
    <cellStyle name="표준 4 2 2 4 2 6 2" xfId="1446"/>
    <cellStyle name="표준 4 2 2 4 2 6 3" xfId="2387"/>
    <cellStyle name="표준 4 2 2 4 2 7" xfId="999"/>
    <cellStyle name="표준 4 2 2 4 2 8" xfId="1940"/>
    <cellStyle name="표준 4 2 2 4 3" xfId="66"/>
    <cellStyle name="표준 4 2 2 4 3 2" xfId="212"/>
    <cellStyle name="표준 4 2 2 4 3 2 2" xfId="659"/>
    <cellStyle name="표준 4 2 2 4 3 2 2 2" xfId="1614"/>
    <cellStyle name="표준 4 2 2 4 3 2 2 3" xfId="2555"/>
    <cellStyle name="표준 4 2 2 4 3 2 3" xfId="1167"/>
    <cellStyle name="표준 4 2 2 4 3 2 4" xfId="2108"/>
    <cellStyle name="표준 4 2 2 4 3 3" xfId="358"/>
    <cellStyle name="표준 4 2 2 4 3 3 2" xfId="805"/>
    <cellStyle name="표준 4 2 2 4 3 3 2 2" xfId="1760"/>
    <cellStyle name="표준 4 2 2 4 3 3 2 3" xfId="2701"/>
    <cellStyle name="표준 4 2 2 4 3 3 3" xfId="1313"/>
    <cellStyle name="표준 4 2 2 4 3 3 4" xfId="2254"/>
    <cellStyle name="표준 4 2 2 4 3 4" xfId="513"/>
    <cellStyle name="표준 4 2 2 4 3 4 2" xfId="1468"/>
    <cellStyle name="표준 4 2 2 4 3 4 3" xfId="2409"/>
    <cellStyle name="표준 4 2 2 4 3 5" xfId="1021"/>
    <cellStyle name="표준 4 2 2 4 3 6" xfId="1962"/>
    <cellStyle name="표준 4 2 2 4 4" xfId="117"/>
    <cellStyle name="표준 4 2 2 4 4 2" xfId="263"/>
    <cellStyle name="표준 4 2 2 4 4 2 2" xfId="710"/>
    <cellStyle name="표준 4 2 2 4 4 2 2 2" xfId="1665"/>
    <cellStyle name="표준 4 2 2 4 4 2 2 3" xfId="2606"/>
    <cellStyle name="표준 4 2 2 4 4 2 3" xfId="1218"/>
    <cellStyle name="표준 4 2 2 4 4 2 4" xfId="2159"/>
    <cellStyle name="표준 4 2 2 4 4 3" xfId="409"/>
    <cellStyle name="표준 4 2 2 4 4 3 2" xfId="856"/>
    <cellStyle name="표준 4 2 2 4 4 3 2 2" xfId="1811"/>
    <cellStyle name="표준 4 2 2 4 4 3 2 3" xfId="2752"/>
    <cellStyle name="표준 4 2 2 4 4 3 3" xfId="1364"/>
    <cellStyle name="표준 4 2 2 4 4 3 4" xfId="2305"/>
    <cellStyle name="표준 4 2 2 4 4 4" xfId="564"/>
    <cellStyle name="표준 4 2 2 4 4 4 2" xfId="1519"/>
    <cellStyle name="표준 4 2 2 4 4 4 3" xfId="2460"/>
    <cellStyle name="표준 4 2 2 4 4 5" xfId="1072"/>
    <cellStyle name="표준 4 2 2 4 4 6" xfId="2013"/>
    <cellStyle name="표준 4 2 2 4 5" xfId="168"/>
    <cellStyle name="표준 4 2 2 4 5 2" xfId="615"/>
    <cellStyle name="표준 4 2 2 4 5 2 2" xfId="1570"/>
    <cellStyle name="표준 4 2 2 4 5 2 3" xfId="2511"/>
    <cellStyle name="표준 4 2 2 4 5 3" xfId="1123"/>
    <cellStyle name="표준 4 2 2 4 5 4" xfId="2064"/>
    <cellStyle name="표준 4 2 2 4 6" xfId="314"/>
    <cellStyle name="표준 4 2 2 4 6 2" xfId="761"/>
    <cellStyle name="표준 4 2 2 4 6 2 2" xfId="1716"/>
    <cellStyle name="표준 4 2 2 4 6 2 3" xfId="2657"/>
    <cellStyle name="표준 4 2 2 4 6 3" xfId="1269"/>
    <cellStyle name="표준 4 2 2 4 6 4" xfId="2210"/>
    <cellStyle name="표준 4 2 2 4 7" xfId="469"/>
    <cellStyle name="표준 4 2 2 4 7 2" xfId="1424"/>
    <cellStyle name="표준 4 2 2 4 7 3" xfId="2365"/>
    <cellStyle name="표준 4 2 2 4 8" xfId="977"/>
    <cellStyle name="표준 4 2 2 4 9" xfId="1918"/>
    <cellStyle name="표준 4 2 2 5" xfId="24"/>
    <cellStyle name="표준 4 2 2 5 10" xfId="473"/>
    <cellStyle name="표준 4 2 2 5 10 2" xfId="905"/>
    <cellStyle name="표준 4 2 2 5 10 2 2" xfId="1860"/>
    <cellStyle name="표준 4 2 2 5 10 2 3" xfId="2801"/>
    <cellStyle name="표준 4 2 2 5 10 3" xfId="919"/>
    <cellStyle name="표준 4 2 2 5 10 3 2" xfId="933"/>
    <cellStyle name="표준 4 2 2 5 10 3 2 2" xfId="1888"/>
    <cellStyle name="표준 4 2 2 5 10 3 2 3" xfId="2829"/>
    <cellStyle name="표준 4 2 2 5 10 3 3" xfId="947"/>
    <cellStyle name="표준 4 2 2 5 10 3 3 2" xfId="955"/>
    <cellStyle name="표준 4 2 2 5 10 3 3 2 2" xfId="2856"/>
    <cellStyle name="표준 4 2 2 5 10 3 3 3" xfId="1902"/>
    <cellStyle name="표준 4 2 2 5 10 3 3 4" xfId="2843"/>
    <cellStyle name="표준 4 2 2 5 10 3 4" xfId="1874"/>
    <cellStyle name="표준 4 2 2 5 10 3 5" xfId="2815"/>
    <cellStyle name="표준 4 2 2 5 10 4" xfId="1428"/>
    <cellStyle name="표준 4 2 2 5 10 5" xfId="2369"/>
    <cellStyle name="표준 4 2 2 5 11" xfId="981"/>
    <cellStyle name="표준 4 2 2 5 12" xfId="1922"/>
    <cellStyle name="표준 4 2 2 5 2" xfId="26"/>
    <cellStyle name="표준 4 2 2 5 2 2" xfId="49"/>
    <cellStyle name="표준 4 2 2 5 2 2 2" xfId="94"/>
    <cellStyle name="표준 4 2 2 5 2 2 2 2" xfId="102"/>
    <cellStyle name="표준 4 2 2 5 2 2 2 2 2" xfId="248"/>
    <cellStyle name="표준 4 2 2 5 2 2 2 2 2 2" xfId="695"/>
    <cellStyle name="표준 4 2 2 5 2 2 2 2 2 2 2" xfId="1650"/>
    <cellStyle name="표준 4 2 2 5 2 2 2 2 2 2 3" xfId="2591"/>
    <cellStyle name="표준 4 2 2 5 2 2 2 2 2 3" xfId="1203"/>
    <cellStyle name="표준 4 2 2 5 2 2 2 2 2 4" xfId="2144"/>
    <cellStyle name="표준 4 2 2 5 2 2 2 2 3" xfId="394"/>
    <cellStyle name="표준 4 2 2 5 2 2 2 2 3 2" xfId="841"/>
    <cellStyle name="표준 4 2 2 5 2 2 2 2 3 2 2" xfId="1796"/>
    <cellStyle name="표준 4 2 2 5 2 2 2 2 3 2 3" xfId="2737"/>
    <cellStyle name="표준 4 2 2 5 2 2 2 2 3 3" xfId="1349"/>
    <cellStyle name="표준 4 2 2 5 2 2 2 2 3 4" xfId="2290"/>
    <cellStyle name="표준 4 2 2 5 2 2 2 2 4" xfId="549"/>
    <cellStyle name="표준 4 2 2 5 2 2 2 2 4 2" xfId="1504"/>
    <cellStyle name="표준 4 2 2 5 2 2 2 2 4 3" xfId="2445"/>
    <cellStyle name="표준 4 2 2 5 2 2 2 2 5" xfId="1057"/>
    <cellStyle name="표준 4 2 2 5 2 2 2 2 6" xfId="1998"/>
    <cellStyle name="표준 4 2 2 5 2 2 2 3" xfId="240"/>
    <cellStyle name="표준 4 2 2 5 2 2 2 3 2" xfId="687"/>
    <cellStyle name="표준 4 2 2 5 2 2 2 3 2 2" xfId="1642"/>
    <cellStyle name="표준 4 2 2 5 2 2 2 3 2 3" xfId="2583"/>
    <cellStyle name="표준 4 2 2 5 2 2 2 3 3" xfId="1195"/>
    <cellStyle name="표준 4 2 2 5 2 2 2 3 4" xfId="2136"/>
    <cellStyle name="표준 4 2 2 5 2 2 2 4" xfId="386"/>
    <cellStyle name="표준 4 2 2 5 2 2 2 4 2" xfId="833"/>
    <cellStyle name="표준 4 2 2 5 2 2 2 4 2 2" xfId="1788"/>
    <cellStyle name="표준 4 2 2 5 2 2 2 4 2 3" xfId="2729"/>
    <cellStyle name="표준 4 2 2 5 2 2 2 4 3" xfId="1341"/>
    <cellStyle name="표준 4 2 2 5 2 2 2 4 4" xfId="2282"/>
    <cellStyle name="표준 4 2 2 5 2 2 2 5" xfId="541"/>
    <cellStyle name="표준 4 2 2 5 2 2 2 5 2" xfId="1496"/>
    <cellStyle name="표준 4 2 2 5 2 2 2 5 3" xfId="2437"/>
    <cellStyle name="표준 4 2 2 5 2 2 2 6" xfId="1049"/>
    <cellStyle name="표준 4 2 2 5 2 2 2 7" xfId="1990"/>
    <cellStyle name="표준 4 2 2 5 2 2 3" xfId="145"/>
    <cellStyle name="표준 4 2 2 5 2 2 3 2" xfId="291"/>
    <cellStyle name="표준 4 2 2 5 2 2 3 2 2" xfId="738"/>
    <cellStyle name="표준 4 2 2 5 2 2 3 2 2 2" xfId="1693"/>
    <cellStyle name="표준 4 2 2 5 2 2 3 2 2 3" xfId="2634"/>
    <cellStyle name="표준 4 2 2 5 2 2 3 2 3" xfId="1246"/>
    <cellStyle name="표준 4 2 2 5 2 2 3 2 4" xfId="2187"/>
    <cellStyle name="표준 4 2 2 5 2 2 3 3" xfId="437"/>
    <cellStyle name="표준 4 2 2 5 2 2 3 3 2" xfId="884"/>
    <cellStyle name="표준 4 2 2 5 2 2 3 3 2 2" xfId="1839"/>
    <cellStyle name="표준 4 2 2 5 2 2 3 3 2 3" xfId="2780"/>
    <cellStyle name="표준 4 2 2 5 2 2 3 3 3" xfId="1392"/>
    <cellStyle name="표준 4 2 2 5 2 2 3 3 4" xfId="2333"/>
    <cellStyle name="표준 4 2 2 5 2 2 3 4" xfId="592"/>
    <cellStyle name="표준 4 2 2 5 2 2 3 4 2" xfId="1547"/>
    <cellStyle name="표준 4 2 2 5 2 2 3 4 3" xfId="2488"/>
    <cellStyle name="표준 4 2 2 5 2 2 3 5" xfId="1100"/>
    <cellStyle name="표준 4 2 2 5 2 2 3 6" xfId="2041"/>
    <cellStyle name="표준 4 2 2 5 2 2 4" xfId="196"/>
    <cellStyle name="표준 4 2 2 5 2 2 4 2" xfId="643"/>
    <cellStyle name="표준 4 2 2 5 2 2 4 2 2" xfId="1598"/>
    <cellStyle name="표준 4 2 2 5 2 2 4 2 3" xfId="2539"/>
    <cellStyle name="표준 4 2 2 5 2 2 4 3" xfId="1151"/>
    <cellStyle name="표준 4 2 2 5 2 2 4 4" xfId="2092"/>
    <cellStyle name="표준 4 2 2 5 2 2 5" xfId="342"/>
    <cellStyle name="표준 4 2 2 5 2 2 5 2" xfId="789"/>
    <cellStyle name="표준 4 2 2 5 2 2 5 2 2" xfId="1744"/>
    <cellStyle name="표준 4 2 2 5 2 2 5 2 3" xfId="2685"/>
    <cellStyle name="표준 4 2 2 5 2 2 5 3" xfId="1297"/>
    <cellStyle name="표준 4 2 2 5 2 2 5 4" xfId="2238"/>
    <cellStyle name="표준 4 2 2 5 2 2 6" xfId="497"/>
    <cellStyle name="표준 4 2 2 5 2 2 6 2" xfId="1452"/>
    <cellStyle name="표준 4 2 2 5 2 2 6 3" xfId="2393"/>
    <cellStyle name="표준 4 2 2 5 2 2 7" xfId="1005"/>
    <cellStyle name="표준 4 2 2 5 2 2 8" xfId="1946"/>
    <cellStyle name="표준 4 2 2 5 2 3" xfId="72"/>
    <cellStyle name="표준 4 2 2 5 2 3 2" xfId="218"/>
    <cellStyle name="표준 4 2 2 5 2 3 2 2" xfId="665"/>
    <cellStyle name="표준 4 2 2 5 2 3 2 2 2" xfId="1620"/>
    <cellStyle name="표준 4 2 2 5 2 3 2 2 3" xfId="2561"/>
    <cellStyle name="표준 4 2 2 5 2 3 2 3" xfId="1173"/>
    <cellStyle name="표준 4 2 2 5 2 3 2 4" xfId="2114"/>
    <cellStyle name="표준 4 2 2 5 2 3 3" xfId="364"/>
    <cellStyle name="표준 4 2 2 5 2 3 3 2" xfId="811"/>
    <cellStyle name="표준 4 2 2 5 2 3 3 2 2" xfId="1766"/>
    <cellStyle name="표준 4 2 2 5 2 3 3 2 3" xfId="2707"/>
    <cellStyle name="표준 4 2 2 5 2 3 3 3" xfId="1319"/>
    <cellStyle name="표준 4 2 2 5 2 3 3 4" xfId="2260"/>
    <cellStyle name="표준 4 2 2 5 2 3 4" xfId="519"/>
    <cellStyle name="표준 4 2 2 5 2 3 4 2" xfId="1474"/>
    <cellStyle name="표준 4 2 2 5 2 3 4 3" xfId="2415"/>
    <cellStyle name="표준 4 2 2 5 2 3 5" xfId="1027"/>
    <cellStyle name="표준 4 2 2 5 2 3 6" xfId="1968"/>
    <cellStyle name="표준 4 2 2 5 2 4" xfId="123"/>
    <cellStyle name="표준 4 2 2 5 2 4 2" xfId="269"/>
    <cellStyle name="표준 4 2 2 5 2 4 2 2" xfId="716"/>
    <cellStyle name="표준 4 2 2 5 2 4 2 2 2" xfId="1671"/>
    <cellStyle name="표준 4 2 2 5 2 4 2 2 3" xfId="2612"/>
    <cellStyle name="표준 4 2 2 5 2 4 2 3" xfId="1224"/>
    <cellStyle name="표준 4 2 2 5 2 4 2 4" xfId="2165"/>
    <cellStyle name="표준 4 2 2 5 2 4 3" xfId="415"/>
    <cellStyle name="표준 4 2 2 5 2 4 3 2" xfId="862"/>
    <cellStyle name="표준 4 2 2 5 2 4 3 2 2" xfId="1817"/>
    <cellStyle name="표준 4 2 2 5 2 4 3 2 3" xfId="2758"/>
    <cellStyle name="표준 4 2 2 5 2 4 3 3" xfId="1370"/>
    <cellStyle name="표준 4 2 2 5 2 4 3 4" xfId="2311"/>
    <cellStyle name="표준 4 2 2 5 2 4 4" xfId="570"/>
    <cellStyle name="표준 4 2 2 5 2 4 4 2" xfId="1525"/>
    <cellStyle name="표준 4 2 2 5 2 4 4 3" xfId="2466"/>
    <cellStyle name="표준 4 2 2 5 2 4 5" xfId="1078"/>
    <cellStyle name="표준 4 2 2 5 2 4 6" xfId="2019"/>
    <cellStyle name="표준 4 2 2 5 2 5" xfId="174"/>
    <cellStyle name="표준 4 2 2 5 2 5 2" xfId="621"/>
    <cellStyle name="표준 4 2 2 5 2 5 2 2" xfId="1576"/>
    <cellStyle name="표준 4 2 2 5 2 5 2 3" xfId="2517"/>
    <cellStyle name="표준 4 2 2 5 2 5 3" xfId="1129"/>
    <cellStyle name="표준 4 2 2 5 2 5 4" xfId="2070"/>
    <cellStyle name="표준 4 2 2 5 2 6" xfId="320"/>
    <cellStyle name="표준 4 2 2 5 2 6 2" xfId="767"/>
    <cellStyle name="표준 4 2 2 5 2 6 2 2" xfId="1722"/>
    <cellStyle name="표준 4 2 2 5 2 6 2 3" xfId="2663"/>
    <cellStyle name="표준 4 2 2 5 2 6 3" xfId="1275"/>
    <cellStyle name="표준 4 2 2 5 2 6 4" xfId="2216"/>
    <cellStyle name="표준 4 2 2 5 2 7" xfId="475"/>
    <cellStyle name="표준 4 2 2 5 2 7 2" xfId="1430"/>
    <cellStyle name="표준 4 2 2 5 2 7 3" xfId="2371"/>
    <cellStyle name="표준 4 2 2 5 2 8" xfId="983"/>
    <cellStyle name="표준 4 2 2 5 2 9" xfId="1924"/>
    <cellStyle name="표준 4 2 2 5 3" xfId="28"/>
    <cellStyle name="표준 4 2 2 5 3 2" xfId="51"/>
    <cellStyle name="표준 4 2 2 5 3 2 2" xfId="96"/>
    <cellStyle name="표준 4 2 2 5 3 2 2 2" xfId="242"/>
    <cellStyle name="표준 4 2 2 5 3 2 2 2 2" xfId="689"/>
    <cellStyle name="표준 4 2 2 5 3 2 2 2 2 2" xfId="1644"/>
    <cellStyle name="표준 4 2 2 5 3 2 2 2 2 3" xfId="2585"/>
    <cellStyle name="표준 4 2 2 5 3 2 2 2 3" xfId="1197"/>
    <cellStyle name="표준 4 2 2 5 3 2 2 2 4" xfId="2138"/>
    <cellStyle name="표준 4 2 2 5 3 2 2 3" xfId="388"/>
    <cellStyle name="표준 4 2 2 5 3 2 2 3 2" xfId="835"/>
    <cellStyle name="표준 4 2 2 5 3 2 2 3 2 2" xfId="1790"/>
    <cellStyle name="표준 4 2 2 5 3 2 2 3 2 3" xfId="2731"/>
    <cellStyle name="표준 4 2 2 5 3 2 2 3 3" xfId="1343"/>
    <cellStyle name="표준 4 2 2 5 3 2 2 3 4" xfId="2284"/>
    <cellStyle name="표준 4 2 2 5 3 2 2 4" xfId="543"/>
    <cellStyle name="표준 4 2 2 5 3 2 2 4 2" xfId="1498"/>
    <cellStyle name="표준 4 2 2 5 3 2 2 4 3" xfId="2439"/>
    <cellStyle name="표준 4 2 2 5 3 2 2 5" xfId="1051"/>
    <cellStyle name="표준 4 2 2 5 3 2 2 6" xfId="1992"/>
    <cellStyle name="표준 4 2 2 5 3 2 3" xfId="147"/>
    <cellStyle name="표준 4 2 2 5 3 2 3 2" xfId="293"/>
    <cellStyle name="표준 4 2 2 5 3 2 3 2 2" xfId="740"/>
    <cellStyle name="표준 4 2 2 5 3 2 3 2 2 2" xfId="1695"/>
    <cellStyle name="표준 4 2 2 5 3 2 3 2 2 3" xfId="2636"/>
    <cellStyle name="표준 4 2 2 5 3 2 3 2 3" xfId="1248"/>
    <cellStyle name="표준 4 2 2 5 3 2 3 2 4" xfId="2189"/>
    <cellStyle name="표준 4 2 2 5 3 2 3 3" xfId="439"/>
    <cellStyle name="표준 4 2 2 5 3 2 3 3 2" xfId="886"/>
    <cellStyle name="표준 4 2 2 5 3 2 3 3 2 2" xfId="1841"/>
    <cellStyle name="표준 4 2 2 5 3 2 3 3 2 3" xfId="2782"/>
    <cellStyle name="표준 4 2 2 5 3 2 3 3 3" xfId="1394"/>
    <cellStyle name="표준 4 2 2 5 3 2 3 3 4" xfId="2335"/>
    <cellStyle name="표준 4 2 2 5 3 2 3 4" xfId="594"/>
    <cellStyle name="표준 4 2 2 5 3 2 3 4 2" xfId="1549"/>
    <cellStyle name="표준 4 2 2 5 3 2 3 4 3" xfId="2490"/>
    <cellStyle name="표준 4 2 2 5 3 2 3 5" xfId="1102"/>
    <cellStyle name="표준 4 2 2 5 3 2 3 6" xfId="2043"/>
    <cellStyle name="표준 4 2 2 5 3 2 4" xfId="198"/>
    <cellStyle name="표준 4 2 2 5 3 2 4 2" xfId="645"/>
    <cellStyle name="표준 4 2 2 5 3 2 4 2 2" xfId="1600"/>
    <cellStyle name="표준 4 2 2 5 3 2 4 2 3" xfId="2541"/>
    <cellStyle name="표준 4 2 2 5 3 2 4 3" xfId="1153"/>
    <cellStyle name="표준 4 2 2 5 3 2 4 4" xfId="2094"/>
    <cellStyle name="표준 4 2 2 5 3 2 5" xfId="344"/>
    <cellStyle name="표준 4 2 2 5 3 2 5 2" xfId="791"/>
    <cellStyle name="표준 4 2 2 5 3 2 5 2 2" xfId="1746"/>
    <cellStyle name="표준 4 2 2 5 3 2 5 2 3" xfId="2687"/>
    <cellStyle name="표준 4 2 2 5 3 2 5 3" xfId="1299"/>
    <cellStyle name="표준 4 2 2 5 3 2 5 4" xfId="2240"/>
    <cellStyle name="표준 4 2 2 5 3 2 6" xfId="499"/>
    <cellStyle name="표준 4 2 2 5 3 2 6 2" xfId="1454"/>
    <cellStyle name="표준 4 2 2 5 3 2 6 3" xfId="2395"/>
    <cellStyle name="표준 4 2 2 5 3 2 7" xfId="1007"/>
    <cellStyle name="표준 4 2 2 5 3 2 8" xfId="1948"/>
    <cellStyle name="표준 4 2 2 5 3 3" xfId="74"/>
    <cellStyle name="표준 4 2 2 5 3 3 2" xfId="220"/>
    <cellStyle name="표준 4 2 2 5 3 3 2 2" xfId="667"/>
    <cellStyle name="표준 4 2 2 5 3 3 2 2 2" xfId="1622"/>
    <cellStyle name="표준 4 2 2 5 3 3 2 2 3" xfId="2563"/>
    <cellStyle name="표준 4 2 2 5 3 3 2 3" xfId="1175"/>
    <cellStyle name="표준 4 2 2 5 3 3 2 4" xfId="2116"/>
    <cellStyle name="표준 4 2 2 5 3 3 3" xfId="366"/>
    <cellStyle name="표준 4 2 2 5 3 3 3 2" xfId="813"/>
    <cellStyle name="표준 4 2 2 5 3 3 3 2 2" xfId="1768"/>
    <cellStyle name="표준 4 2 2 5 3 3 3 2 3" xfId="2709"/>
    <cellStyle name="표준 4 2 2 5 3 3 3 3" xfId="1321"/>
    <cellStyle name="표준 4 2 2 5 3 3 3 4" xfId="2262"/>
    <cellStyle name="표준 4 2 2 5 3 3 4" xfId="521"/>
    <cellStyle name="표준 4 2 2 5 3 3 4 2" xfId="1476"/>
    <cellStyle name="표준 4 2 2 5 3 3 4 3" xfId="2417"/>
    <cellStyle name="표준 4 2 2 5 3 3 5" xfId="1029"/>
    <cellStyle name="표준 4 2 2 5 3 3 6" xfId="1970"/>
    <cellStyle name="표준 4 2 2 5 3 4" xfId="125"/>
    <cellStyle name="표준 4 2 2 5 3 4 2" xfId="271"/>
    <cellStyle name="표준 4 2 2 5 3 4 2 2" xfId="718"/>
    <cellStyle name="표준 4 2 2 5 3 4 2 2 2" xfId="1673"/>
    <cellStyle name="표준 4 2 2 5 3 4 2 2 3" xfId="2614"/>
    <cellStyle name="표준 4 2 2 5 3 4 2 3" xfId="1226"/>
    <cellStyle name="표준 4 2 2 5 3 4 2 4" xfId="2167"/>
    <cellStyle name="표준 4 2 2 5 3 4 3" xfId="417"/>
    <cellStyle name="표준 4 2 2 5 3 4 3 2" xfId="864"/>
    <cellStyle name="표준 4 2 2 5 3 4 3 2 2" xfId="1819"/>
    <cellStyle name="표준 4 2 2 5 3 4 3 2 3" xfId="2760"/>
    <cellStyle name="표준 4 2 2 5 3 4 3 3" xfId="1372"/>
    <cellStyle name="표준 4 2 2 5 3 4 3 4" xfId="2313"/>
    <cellStyle name="표준 4 2 2 5 3 4 4" xfId="572"/>
    <cellStyle name="표준 4 2 2 5 3 4 4 2" xfId="1527"/>
    <cellStyle name="표준 4 2 2 5 3 4 4 3" xfId="2468"/>
    <cellStyle name="표준 4 2 2 5 3 4 5" xfId="1080"/>
    <cellStyle name="표준 4 2 2 5 3 4 6" xfId="2021"/>
    <cellStyle name="표준 4 2 2 5 3 5" xfId="176"/>
    <cellStyle name="표준 4 2 2 5 3 5 2" xfId="623"/>
    <cellStyle name="표준 4 2 2 5 3 5 2 2" xfId="1578"/>
    <cellStyle name="표준 4 2 2 5 3 5 2 3" xfId="2519"/>
    <cellStyle name="표준 4 2 2 5 3 5 3" xfId="1131"/>
    <cellStyle name="표준 4 2 2 5 3 5 4" xfId="2072"/>
    <cellStyle name="표준 4 2 2 5 3 6" xfId="322"/>
    <cellStyle name="표준 4 2 2 5 3 6 2" xfId="769"/>
    <cellStyle name="표준 4 2 2 5 3 6 2 2" xfId="1724"/>
    <cellStyle name="표준 4 2 2 5 3 6 2 3" xfId="2665"/>
    <cellStyle name="표준 4 2 2 5 3 6 3" xfId="1277"/>
    <cellStyle name="표준 4 2 2 5 3 6 4" xfId="2218"/>
    <cellStyle name="표준 4 2 2 5 3 7" xfId="477"/>
    <cellStyle name="표준 4 2 2 5 3 7 2" xfId="1432"/>
    <cellStyle name="표준 4 2 2 5 3 7 3" xfId="2373"/>
    <cellStyle name="표준 4 2 2 5 3 8" xfId="985"/>
    <cellStyle name="표준 4 2 2 5 3 9" xfId="1926"/>
    <cellStyle name="표준 4 2 2 5 4" xfId="30"/>
    <cellStyle name="표준 4 2 2 5 4 2" xfId="53"/>
    <cellStyle name="표준 4 2 2 5 4 2 2" xfId="98"/>
    <cellStyle name="표준 4 2 2 5 4 2 2 2" xfId="244"/>
    <cellStyle name="표준 4 2 2 5 4 2 2 2 2" xfId="691"/>
    <cellStyle name="표준 4 2 2 5 4 2 2 2 2 2" xfId="1646"/>
    <cellStyle name="표준 4 2 2 5 4 2 2 2 2 3" xfId="2587"/>
    <cellStyle name="표준 4 2 2 5 4 2 2 2 3" xfId="1199"/>
    <cellStyle name="표준 4 2 2 5 4 2 2 2 4" xfId="2140"/>
    <cellStyle name="표준 4 2 2 5 4 2 2 3" xfId="390"/>
    <cellStyle name="표준 4 2 2 5 4 2 2 3 2" xfId="837"/>
    <cellStyle name="표준 4 2 2 5 4 2 2 3 2 2" xfId="1792"/>
    <cellStyle name="표준 4 2 2 5 4 2 2 3 2 3" xfId="2733"/>
    <cellStyle name="표준 4 2 2 5 4 2 2 3 3" xfId="1345"/>
    <cellStyle name="표준 4 2 2 5 4 2 2 3 4" xfId="2286"/>
    <cellStyle name="표준 4 2 2 5 4 2 2 4" xfId="545"/>
    <cellStyle name="표준 4 2 2 5 4 2 2 4 2" xfId="1500"/>
    <cellStyle name="표준 4 2 2 5 4 2 2 4 3" xfId="2441"/>
    <cellStyle name="표준 4 2 2 5 4 2 2 5" xfId="1053"/>
    <cellStyle name="표준 4 2 2 5 4 2 2 6" xfId="1994"/>
    <cellStyle name="표준 4 2 2 5 4 2 3" xfId="149"/>
    <cellStyle name="표준 4 2 2 5 4 2 3 2" xfId="295"/>
    <cellStyle name="표준 4 2 2 5 4 2 3 2 2" xfId="742"/>
    <cellStyle name="표준 4 2 2 5 4 2 3 2 2 2" xfId="1697"/>
    <cellStyle name="표준 4 2 2 5 4 2 3 2 2 3" xfId="2638"/>
    <cellStyle name="표준 4 2 2 5 4 2 3 2 3" xfId="1250"/>
    <cellStyle name="표준 4 2 2 5 4 2 3 2 4" xfId="2191"/>
    <cellStyle name="표준 4 2 2 5 4 2 3 3" xfId="441"/>
    <cellStyle name="표준 4 2 2 5 4 2 3 3 2" xfId="888"/>
    <cellStyle name="표준 4 2 2 5 4 2 3 3 2 2" xfId="1843"/>
    <cellStyle name="표준 4 2 2 5 4 2 3 3 2 3" xfId="2784"/>
    <cellStyle name="표준 4 2 2 5 4 2 3 3 3" xfId="1396"/>
    <cellStyle name="표준 4 2 2 5 4 2 3 3 4" xfId="2337"/>
    <cellStyle name="표준 4 2 2 5 4 2 3 4" xfId="596"/>
    <cellStyle name="표준 4 2 2 5 4 2 3 4 2" xfId="1551"/>
    <cellStyle name="표준 4 2 2 5 4 2 3 4 3" xfId="2492"/>
    <cellStyle name="표준 4 2 2 5 4 2 3 5" xfId="1104"/>
    <cellStyle name="표준 4 2 2 5 4 2 3 6" xfId="2045"/>
    <cellStyle name="표준 4 2 2 5 4 2 4" xfId="200"/>
    <cellStyle name="표준 4 2 2 5 4 2 4 2" xfId="647"/>
    <cellStyle name="표준 4 2 2 5 4 2 4 2 2" xfId="1602"/>
    <cellStyle name="표준 4 2 2 5 4 2 4 2 3" xfId="2543"/>
    <cellStyle name="표준 4 2 2 5 4 2 4 3" xfId="1155"/>
    <cellStyle name="표준 4 2 2 5 4 2 4 4" xfId="2096"/>
    <cellStyle name="표준 4 2 2 5 4 2 5" xfId="346"/>
    <cellStyle name="표준 4 2 2 5 4 2 5 2" xfId="793"/>
    <cellStyle name="표준 4 2 2 5 4 2 5 2 2" xfId="1748"/>
    <cellStyle name="표준 4 2 2 5 4 2 5 2 3" xfId="2689"/>
    <cellStyle name="표준 4 2 2 5 4 2 5 3" xfId="1301"/>
    <cellStyle name="표준 4 2 2 5 4 2 5 4" xfId="2242"/>
    <cellStyle name="표준 4 2 2 5 4 2 6" xfId="501"/>
    <cellStyle name="표준 4 2 2 5 4 2 6 2" xfId="1456"/>
    <cellStyle name="표준 4 2 2 5 4 2 6 3" xfId="2397"/>
    <cellStyle name="표준 4 2 2 5 4 2 7" xfId="1009"/>
    <cellStyle name="표준 4 2 2 5 4 2 8" xfId="1950"/>
    <cellStyle name="표준 4 2 2 5 4 3" xfId="76"/>
    <cellStyle name="표준 4 2 2 5 4 3 2" xfId="222"/>
    <cellStyle name="표준 4 2 2 5 4 3 2 2" xfId="669"/>
    <cellStyle name="표준 4 2 2 5 4 3 2 2 2" xfId="1624"/>
    <cellStyle name="표준 4 2 2 5 4 3 2 2 3" xfId="2565"/>
    <cellStyle name="표준 4 2 2 5 4 3 2 3" xfId="1177"/>
    <cellStyle name="표준 4 2 2 5 4 3 2 4" xfId="2118"/>
    <cellStyle name="표준 4 2 2 5 4 3 3" xfId="368"/>
    <cellStyle name="표준 4 2 2 5 4 3 3 2" xfId="815"/>
    <cellStyle name="표준 4 2 2 5 4 3 3 2 2" xfId="1770"/>
    <cellStyle name="표준 4 2 2 5 4 3 3 2 3" xfId="2711"/>
    <cellStyle name="표준 4 2 2 5 4 3 3 3" xfId="1323"/>
    <cellStyle name="표준 4 2 2 5 4 3 3 4" xfId="2264"/>
    <cellStyle name="표준 4 2 2 5 4 3 4" xfId="523"/>
    <cellStyle name="표준 4 2 2 5 4 3 4 2" xfId="1478"/>
    <cellStyle name="표준 4 2 2 5 4 3 4 3" xfId="2419"/>
    <cellStyle name="표준 4 2 2 5 4 3 5" xfId="1031"/>
    <cellStyle name="표준 4 2 2 5 4 3 6" xfId="1972"/>
    <cellStyle name="표준 4 2 2 5 4 4" xfId="127"/>
    <cellStyle name="표준 4 2 2 5 4 4 2" xfId="273"/>
    <cellStyle name="표준 4 2 2 5 4 4 2 2" xfId="720"/>
    <cellStyle name="표준 4 2 2 5 4 4 2 2 2" xfId="1675"/>
    <cellStyle name="표준 4 2 2 5 4 4 2 2 3" xfId="2616"/>
    <cellStyle name="표준 4 2 2 5 4 4 2 3" xfId="1228"/>
    <cellStyle name="표준 4 2 2 5 4 4 2 4" xfId="2169"/>
    <cellStyle name="표준 4 2 2 5 4 4 3" xfId="419"/>
    <cellStyle name="표준 4 2 2 5 4 4 3 2" xfId="866"/>
    <cellStyle name="표준 4 2 2 5 4 4 3 2 2" xfId="1821"/>
    <cellStyle name="표준 4 2 2 5 4 4 3 2 3" xfId="2762"/>
    <cellStyle name="표준 4 2 2 5 4 4 3 3" xfId="1374"/>
    <cellStyle name="표준 4 2 2 5 4 4 3 4" xfId="2315"/>
    <cellStyle name="표준 4 2 2 5 4 4 4" xfId="574"/>
    <cellStyle name="표준 4 2 2 5 4 4 4 2" xfId="1529"/>
    <cellStyle name="표준 4 2 2 5 4 4 4 3" xfId="2470"/>
    <cellStyle name="표준 4 2 2 5 4 4 5" xfId="1082"/>
    <cellStyle name="표준 4 2 2 5 4 4 6" xfId="2023"/>
    <cellStyle name="표준 4 2 2 5 4 5" xfId="178"/>
    <cellStyle name="표준 4 2 2 5 4 5 2" xfId="625"/>
    <cellStyle name="표준 4 2 2 5 4 5 2 2" xfId="1580"/>
    <cellStyle name="표준 4 2 2 5 4 5 2 3" xfId="2521"/>
    <cellStyle name="표준 4 2 2 5 4 5 3" xfId="1133"/>
    <cellStyle name="표준 4 2 2 5 4 5 4" xfId="2074"/>
    <cellStyle name="표준 4 2 2 5 4 6" xfId="324"/>
    <cellStyle name="표준 4 2 2 5 4 6 2" xfId="771"/>
    <cellStyle name="표준 4 2 2 5 4 6 2 2" xfId="1726"/>
    <cellStyle name="표준 4 2 2 5 4 6 2 3" xfId="2667"/>
    <cellStyle name="표준 4 2 2 5 4 6 3" xfId="1279"/>
    <cellStyle name="표준 4 2 2 5 4 6 4" xfId="2220"/>
    <cellStyle name="표준 4 2 2 5 4 7" xfId="479"/>
    <cellStyle name="표준 4 2 2 5 4 7 2" xfId="1434"/>
    <cellStyle name="표준 4 2 2 5 4 7 3" xfId="2375"/>
    <cellStyle name="표준 4 2 2 5 4 8" xfId="987"/>
    <cellStyle name="표준 4 2 2 5 4 9" xfId="1928"/>
    <cellStyle name="표준 4 2 2 5 5" xfId="47"/>
    <cellStyle name="표준 4 2 2 5 5 10" xfId="897"/>
    <cellStyle name="표준 4 2 2 5 5 10 2" xfId="1852"/>
    <cellStyle name="표준 4 2 2 5 5 10 3" xfId="2793"/>
    <cellStyle name="표준 4 2 2 5 5 11" xfId="911"/>
    <cellStyle name="표준 4 2 2 5 5 11 2" xfId="925"/>
    <cellStyle name="표준 4 2 2 5 5 11 2 2" xfId="1880"/>
    <cellStyle name="표준 4 2 2 5 5 11 2 3" xfId="2821"/>
    <cellStyle name="표준 4 2 2 5 5 11 3" xfId="939"/>
    <cellStyle name="표준 4 2 2 5 5 11 3 2" xfId="953"/>
    <cellStyle name="표준 4 2 2 5 5 11 3 2 2" xfId="2849"/>
    <cellStyle name="표준 4 2 2 5 5 11 3 3" xfId="1894"/>
    <cellStyle name="표준 4 2 2 5 5 11 3 3 2" xfId="2860"/>
    <cellStyle name="표준 4 2 2 5 5 11 3 4" xfId="2835"/>
    <cellStyle name="표준 4 2 2 5 5 11 4" xfId="1866"/>
    <cellStyle name="표준 4 2 2 5 5 11 5" xfId="2807"/>
    <cellStyle name="표준 4 2 2 5 5 12" xfId="1003"/>
    <cellStyle name="표준 4 2 2 5 5 13" xfId="1944"/>
    <cellStyle name="표준 4 2 2 5 5 2" xfId="92"/>
    <cellStyle name="표준 4 2 2 5 5 2 10" xfId="1047"/>
    <cellStyle name="표준 4 2 2 5 5 2 11" xfId="1988"/>
    <cellStyle name="표준 4 2 2 5 5 2 2" xfId="101"/>
    <cellStyle name="표준 4 2 2 5 5 2 2 2" xfId="247"/>
    <cellStyle name="표준 4 2 2 5 5 2 2 2 2" xfId="694"/>
    <cellStyle name="표준 4 2 2 5 5 2 2 2 2 2" xfId="1649"/>
    <cellStyle name="표준 4 2 2 5 5 2 2 2 2 3" xfId="2590"/>
    <cellStyle name="표준 4 2 2 5 5 2 2 2 3" xfId="1202"/>
    <cellStyle name="표준 4 2 2 5 5 2 2 2 4" xfId="2143"/>
    <cellStyle name="표준 4 2 2 5 5 2 2 3" xfId="393"/>
    <cellStyle name="표준 4 2 2 5 5 2 2 3 2" xfId="840"/>
    <cellStyle name="표준 4 2 2 5 5 2 2 3 2 2" xfId="1795"/>
    <cellStyle name="표준 4 2 2 5 5 2 2 3 2 3" xfId="2736"/>
    <cellStyle name="표준 4 2 2 5 5 2 2 3 3" xfId="1348"/>
    <cellStyle name="표준 4 2 2 5 5 2 2 3 4" xfId="2289"/>
    <cellStyle name="표준 4 2 2 5 5 2 2 4" xfId="548"/>
    <cellStyle name="표준 4 2 2 5 5 2 2 4 2" xfId="1503"/>
    <cellStyle name="표준 4 2 2 5 5 2 2 4 3" xfId="2444"/>
    <cellStyle name="표준 4 2 2 5 5 2 2 5" xfId="1056"/>
    <cellStyle name="표준 4 2 2 5 5 2 2 6" xfId="1997"/>
    <cellStyle name="표준 4 2 2 5 5 2 3" xfId="155"/>
    <cellStyle name="표준 4 2 2 5 5 2 3 2" xfId="301"/>
    <cellStyle name="표준 4 2 2 5 5 2 3 2 2" xfId="748"/>
    <cellStyle name="표준 4 2 2 5 5 2 3 2 2 2" xfId="1703"/>
    <cellStyle name="표준 4 2 2 5 5 2 3 2 2 3" xfId="2644"/>
    <cellStyle name="표준 4 2 2 5 5 2 3 2 3" xfId="1256"/>
    <cellStyle name="표준 4 2 2 5 5 2 3 2 4" xfId="2197"/>
    <cellStyle name="표준 4 2 2 5 5 2 3 3" xfId="447"/>
    <cellStyle name="표준 4 2 2 5 5 2 3 3 2" xfId="894"/>
    <cellStyle name="표준 4 2 2 5 5 2 3 3 2 2" xfId="1849"/>
    <cellStyle name="표준 4 2 2 5 5 2 3 3 2 3" xfId="2790"/>
    <cellStyle name="표준 4 2 2 5 5 2 3 3 3" xfId="1402"/>
    <cellStyle name="표준 4 2 2 5 5 2 3 3 4" xfId="2343"/>
    <cellStyle name="표준 4 2 2 5 5 2 3 4" xfId="602"/>
    <cellStyle name="표준 4 2 2 5 5 2 3 4 2" xfId="1557"/>
    <cellStyle name="표준 4 2 2 5 5 2 3 4 3" xfId="2498"/>
    <cellStyle name="표준 4 2 2 5 5 2 3 5" xfId="1110"/>
    <cellStyle name="표준 4 2 2 5 5 2 3 6" xfId="2051"/>
    <cellStyle name="표준 4 2 2 5 5 2 4" xfId="238"/>
    <cellStyle name="표준 4 2 2 5 5 2 4 2" xfId="685"/>
    <cellStyle name="표준 4 2 2 5 5 2 4 2 2" xfId="1640"/>
    <cellStyle name="표준 4 2 2 5 5 2 4 2 3" xfId="2581"/>
    <cellStyle name="표준 4 2 2 5 5 2 4 3" xfId="1193"/>
    <cellStyle name="표준 4 2 2 5 5 2 4 4" xfId="2134"/>
    <cellStyle name="표준 4 2 2 5 5 2 5" xfId="384"/>
    <cellStyle name="표준 4 2 2 5 5 2 5 2" xfId="831"/>
    <cellStyle name="표준 4 2 2 5 5 2 5 2 2" xfId="1786"/>
    <cellStyle name="표준 4 2 2 5 5 2 5 2 3" xfId="2727"/>
    <cellStyle name="표준 4 2 2 5 5 2 5 3" xfId="1339"/>
    <cellStyle name="표준 4 2 2 5 5 2 5 4" xfId="2280"/>
    <cellStyle name="표준 4 2 2 5 5 2 6" xfId="454"/>
    <cellStyle name="표준 4 2 2 5 5 2 6 2" xfId="1409"/>
    <cellStyle name="표준 4 2 2 5 5 2 6 3" xfId="2350"/>
    <cellStyle name="표준 4 2 2 5 5 2 7" xfId="539"/>
    <cellStyle name="표준 4 2 2 5 5 2 7 2" xfId="1494"/>
    <cellStyle name="표준 4 2 2 5 5 2 7 3" xfId="2435"/>
    <cellStyle name="표준 4 2 2 5 5 2 8" xfId="901"/>
    <cellStyle name="표준 4 2 2 5 5 2 8 2" xfId="1856"/>
    <cellStyle name="표준 4 2 2 5 5 2 8 3" xfId="2797"/>
    <cellStyle name="표준 4 2 2 5 5 2 9" xfId="915"/>
    <cellStyle name="표준 4 2 2 5 5 2 9 2" xfId="929"/>
    <cellStyle name="표준 4 2 2 5 5 2 9 2 2" xfId="1884"/>
    <cellStyle name="표준 4 2 2 5 5 2 9 2 3" xfId="2825"/>
    <cellStyle name="표준 4 2 2 5 5 2 9 3" xfId="943"/>
    <cellStyle name="표준 4 2 2 5 5 2 9 3 2" xfId="962"/>
    <cellStyle name="표준 4 2 2 5 5 2 9 3 2 2" xfId="2859"/>
    <cellStyle name="표준 4 2 2 5 5 2 9 3 3" xfId="1898"/>
    <cellStyle name="표준 4 2 2 5 5 2 9 3 4" xfId="2839"/>
    <cellStyle name="표준 4 2 2 5 5 2 9 4" xfId="1870"/>
    <cellStyle name="표준 4 2 2 5 5 2 9 5" xfId="2811"/>
    <cellStyle name="표준 4 2 2 5 5 3" xfId="100"/>
    <cellStyle name="표준 4 2 2 5 5 3 2" xfId="246"/>
    <cellStyle name="표준 4 2 2 5 5 3 2 2" xfId="693"/>
    <cellStyle name="표준 4 2 2 5 5 3 2 2 2" xfId="1648"/>
    <cellStyle name="표준 4 2 2 5 5 3 2 2 3" xfId="2589"/>
    <cellStyle name="표준 4 2 2 5 5 3 2 3" xfId="1201"/>
    <cellStyle name="표준 4 2 2 5 5 3 2 4" xfId="2142"/>
    <cellStyle name="표준 4 2 2 5 5 3 3" xfId="392"/>
    <cellStyle name="표준 4 2 2 5 5 3 3 2" xfId="839"/>
    <cellStyle name="표준 4 2 2 5 5 3 3 2 2" xfId="1794"/>
    <cellStyle name="표준 4 2 2 5 5 3 3 2 3" xfId="2735"/>
    <cellStyle name="표준 4 2 2 5 5 3 3 3" xfId="1347"/>
    <cellStyle name="표준 4 2 2 5 5 3 3 4" xfId="2288"/>
    <cellStyle name="표준 4 2 2 5 5 3 4" xfId="547"/>
    <cellStyle name="표준 4 2 2 5 5 3 4 2" xfId="1502"/>
    <cellStyle name="표준 4 2 2 5 5 3 4 3" xfId="2443"/>
    <cellStyle name="표준 4 2 2 5 5 3 5" xfId="1055"/>
    <cellStyle name="표준 4 2 2 5 5 3 6" xfId="1996"/>
    <cellStyle name="표준 4 2 2 5 5 4" xfId="143"/>
    <cellStyle name="표준 4 2 2 5 5 4 10" xfId="2039"/>
    <cellStyle name="표준 4 2 2 5 5 4 2" xfId="153"/>
    <cellStyle name="표준 4 2 2 5 5 4 2 2" xfId="299"/>
    <cellStyle name="표준 4 2 2 5 5 4 2 2 2" xfId="746"/>
    <cellStyle name="표준 4 2 2 5 5 4 2 2 2 2" xfId="1701"/>
    <cellStyle name="표준 4 2 2 5 5 4 2 2 2 3" xfId="2642"/>
    <cellStyle name="표준 4 2 2 5 5 4 2 2 3" xfId="1254"/>
    <cellStyle name="표준 4 2 2 5 5 4 2 2 4" xfId="2195"/>
    <cellStyle name="표준 4 2 2 5 5 4 2 3" xfId="445"/>
    <cellStyle name="표준 4 2 2 5 5 4 2 3 2" xfId="892"/>
    <cellStyle name="표준 4 2 2 5 5 4 2 3 2 2" xfId="1847"/>
    <cellStyle name="표준 4 2 2 5 5 4 2 3 2 3" xfId="2788"/>
    <cellStyle name="표준 4 2 2 5 5 4 2 3 3" xfId="1400"/>
    <cellStyle name="표준 4 2 2 5 5 4 2 3 4" xfId="2341"/>
    <cellStyle name="표준 4 2 2 5 5 4 2 4" xfId="600"/>
    <cellStyle name="표준 4 2 2 5 5 4 2 4 2" xfId="1555"/>
    <cellStyle name="표준 4 2 2 5 5 4 2 4 3" xfId="2496"/>
    <cellStyle name="표준 4 2 2 5 5 4 2 5" xfId="1108"/>
    <cellStyle name="표준 4 2 2 5 5 4 2 6" xfId="2049"/>
    <cellStyle name="표준 4 2 2 5 5 4 3" xfId="289"/>
    <cellStyle name="표준 4 2 2 5 5 4 3 2" xfId="736"/>
    <cellStyle name="표준 4 2 2 5 5 4 3 2 2" xfId="1691"/>
    <cellStyle name="표준 4 2 2 5 5 4 3 2 3" xfId="2632"/>
    <cellStyle name="표준 4 2 2 5 5 4 3 3" xfId="1244"/>
    <cellStyle name="표준 4 2 2 5 5 4 3 4" xfId="2185"/>
    <cellStyle name="표준 4 2 2 5 5 4 4" xfId="435"/>
    <cellStyle name="표준 4 2 2 5 5 4 4 2" xfId="882"/>
    <cellStyle name="표준 4 2 2 5 5 4 4 2 2" xfId="1837"/>
    <cellStyle name="표준 4 2 2 5 5 4 4 2 3" xfId="2778"/>
    <cellStyle name="표준 4 2 2 5 5 4 4 3" xfId="1390"/>
    <cellStyle name="표준 4 2 2 5 5 4 4 4" xfId="2331"/>
    <cellStyle name="표준 4 2 2 5 5 4 5" xfId="452"/>
    <cellStyle name="표준 4 2 2 5 5 4 5 2" xfId="1407"/>
    <cellStyle name="표준 4 2 2 5 5 4 5 3" xfId="2348"/>
    <cellStyle name="표준 4 2 2 5 5 4 6" xfId="590"/>
    <cellStyle name="표준 4 2 2 5 5 4 6 2" xfId="1545"/>
    <cellStyle name="표준 4 2 2 5 5 4 6 3" xfId="2486"/>
    <cellStyle name="표준 4 2 2 5 5 4 7" xfId="899"/>
    <cellStyle name="표준 4 2 2 5 5 4 7 2" xfId="1854"/>
    <cellStyle name="표준 4 2 2 5 5 4 7 3" xfId="2795"/>
    <cellStyle name="표준 4 2 2 5 5 4 8" xfId="913"/>
    <cellStyle name="표준 4 2 2 5 5 4 8 2" xfId="927"/>
    <cellStyle name="표준 4 2 2 5 5 4 8 2 2" xfId="1882"/>
    <cellStyle name="표준 4 2 2 5 5 4 8 2 3" xfId="2823"/>
    <cellStyle name="표준 4 2 2 5 5 4 8 3" xfId="941"/>
    <cellStyle name="표준 4 2 2 5 5 4 8 3 2" xfId="964"/>
    <cellStyle name="표준 4 2 2 5 5 4 8 3 2 2" xfId="2855"/>
    <cellStyle name="표준 4 2 2 5 5 4 8 3 3" xfId="1896"/>
    <cellStyle name="표준 4 2 2 5 5 4 8 3 4" xfId="2837"/>
    <cellStyle name="표준 4 2 2 5 5 4 8 4" xfId="1868"/>
    <cellStyle name="표준 4 2 2 5 5 4 8 5" xfId="2809"/>
    <cellStyle name="표준 4 2 2 5 5 4 9" xfId="1098"/>
    <cellStyle name="표준 4 2 2 5 5 5" xfId="152"/>
    <cellStyle name="표준 4 2 2 5 5 5 2" xfId="298"/>
    <cellStyle name="표준 4 2 2 5 5 5 2 2" xfId="745"/>
    <cellStyle name="표준 4 2 2 5 5 5 2 2 2" xfId="1700"/>
    <cellStyle name="표준 4 2 2 5 5 5 2 2 3" xfId="2641"/>
    <cellStyle name="표준 4 2 2 5 5 5 2 3" xfId="1253"/>
    <cellStyle name="표준 4 2 2 5 5 5 2 4" xfId="2194"/>
    <cellStyle name="표준 4 2 2 5 5 5 3" xfId="444"/>
    <cellStyle name="표준 4 2 2 5 5 5 3 2" xfId="891"/>
    <cellStyle name="표준 4 2 2 5 5 5 3 2 2" xfId="1846"/>
    <cellStyle name="표준 4 2 2 5 5 5 3 2 3" xfId="2787"/>
    <cellStyle name="표준 4 2 2 5 5 5 3 3" xfId="1399"/>
    <cellStyle name="표준 4 2 2 5 5 5 3 4" xfId="2340"/>
    <cellStyle name="표준 4 2 2 5 5 5 4" xfId="599"/>
    <cellStyle name="표준 4 2 2 5 5 5 4 2" xfId="1554"/>
    <cellStyle name="표준 4 2 2 5 5 5 4 3" xfId="2495"/>
    <cellStyle name="표준 4 2 2 5 5 5 5" xfId="1107"/>
    <cellStyle name="표준 4 2 2 5 5 5 6" xfId="2048"/>
    <cellStyle name="표준 4 2 2 5 5 6" xfId="194"/>
    <cellStyle name="표준 4 2 2 5 5 6 2" xfId="641"/>
    <cellStyle name="표준 4 2 2 5 5 6 2 2" xfId="1596"/>
    <cellStyle name="표준 4 2 2 5 5 6 2 3" xfId="2537"/>
    <cellStyle name="표준 4 2 2 5 5 6 3" xfId="1149"/>
    <cellStyle name="표준 4 2 2 5 5 6 4" xfId="2090"/>
    <cellStyle name="표준 4 2 2 5 5 7" xfId="340"/>
    <cellStyle name="표준 4 2 2 5 5 7 2" xfId="451"/>
    <cellStyle name="표준 4 2 2 5 5 7 2 2" xfId="1406"/>
    <cellStyle name="표준 4 2 2 5 5 7 2 3" xfId="2347"/>
    <cellStyle name="표준 4 2 2 5 5 7 3" xfId="787"/>
    <cellStyle name="표준 4 2 2 5 5 7 3 2" xfId="1742"/>
    <cellStyle name="표준 4 2 2 5 5 7 3 3" xfId="2683"/>
    <cellStyle name="표준 4 2 2 5 5 7 4" xfId="898"/>
    <cellStyle name="표준 4 2 2 5 5 7 4 2" xfId="1853"/>
    <cellStyle name="표준 4 2 2 5 5 7 4 3" xfId="2794"/>
    <cellStyle name="표준 4 2 2 5 5 7 5" xfId="912"/>
    <cellStyle name="표준 4 2 2 5 5 7 5 2" xfId="926"/>
    <cellStyle name="표준 4 2 2 5 5 7 5 2 2" xfId="1881"/>
    <cellStyle name="표준 4 2 2 5 5 7 5 2 3" xfId="2822"/>
    <cellStyle name="표준 4 2 2 5 5 7 5 3" xfId="940"/>
    <cellStyle name="표준 4 2 2 5 5 7 5 3 2" xfId="966"/>
    <cellStyle name="표준 4 2 2 5 5 7 5 3 3" xfId="1895"/>
    <cellStyle name="표준 4 2 2 5 5 7 5 3 4" xfId="2836"/>
    <cellStyle name="표준 4 2 2 5 5 7 5 4" xfId="1867"/>
    <cellStyle name="표준 4 2 2 5 5 7 5 5" xfId="2808"/>
    <cellStyle name="표준 4 2 2 5 5 7 6" xfId="1295"/>
    <cellStyle name="표준 4 2 2 5 5 7 7" xfId="2236"/>
    <cellStyle name="표준 4 2 2 5 5 8" xfId="450"/>
    <cellStyle name="표준 4 2 2 5 5 8 2" xfId="1405"/>
    <cellStyle name="표준 4 2 2 5 5 8 3" xfId="2346"/>
    <cellStyle name="표준 4 2 2 5 5 9" xfId="495"/>
    <cellStyle name="표준 4 2 2 5 5 9 2" xfId="1450"/>
    <cellStyle name="표준 4 2 2 5 5 9 3" xfId="2391"/>
    <cellStyle name="표준 4 2 2 5 6" xfId="70"/>
    <cellStyle name="표준 4 2 2 5 6 2" xfId="216"/>
    <cellStyle name="표준 4 2 2 5 6 2 2" xfId="663"/>
    <cellStyle name="표준 4 2 2 5 6 2 2 2" xfId="1618"/>
    <cellStyle name="표준 4 2 2 5 6 2 2 3" xfId="2559"/>
    <cellStyle name="표준 4 2 2 5 6 2 3" xfId="1171"/>
    <cellStyle name="표준 4 2 2 5 6 2 4" xfId="2112"/>
    <cellStyle name="표준 4 2 2 5 6 3" xfId="362"/>
    <cellStyle name="표준 4 2 2 5 6 3 2" xfId="809"/>
    <cellStyle name="표준 4 2 2 5 6 3 2 2" xfId="1764"/>
    <cellStyle name="표준 4 2 2 5 6 3 2 3" xfId="2705"/>
    <cellStyle name="표준 4 2 2 5 6 3 3" xfId="1317"/>
    <cellStyle name="표준 4 2 2 5 6 3 4" xfId="2258"/>
    <cellStyle name="표준 4 2 2 5 6 4" xfId="517"/>
    <cellStyle name="표준 4 2 2 5 6 4 2" xfId="1472"/>
    <cellStyle name="표준 4 2 2 5 6 4 3" xfId="2413"/>
    <cellStyle name="표준 4 2 2 5 6 5" xfId="1025"/>
    <cellStyle name="표준 4 2 2 5 6 6" xfId="1966"/>
    <cellStyle name="표준 4 2 2 5 7" xfId="121"/>
    <cellStyle name="표준 4 2 2 5 7 10" xfId="2017"/>
    <cellStyle name="표준 4 2 2 5 7 2" xfId="154"/>
    <cellStyle name="표준 4 2 2 5 7 2 2" xfId="300"/>
    <cellStyle name="표준 4 2 2 5 7 2 2 2" xfId="455"/>
    <cellStyle name="표준 4 2 2 5 7 2 2 2 2" xfId="1410"/>
    <cellStyle name="표준 4 2 2 5 7 2 2 2 3" xfId="2351"/>
    <cellStyle name="표준 4 2 2 5 7 2 2 3" xfId="747"/>
    <cellStyle name="표준 4 2 2 5 7 2 2 3 2" xfId="1702"/>
    <cellStyle name="표준 4 2 2 5 7 2 2 3 3" xfId="2643"/>
    <cellStyle name="표준 4 2 2 5 7 2 2 4" xfId="902"/>
    <cellStyle name="표준 4 2 2 5 7 2 2 4 2" xfId="1857"/>
    <cellStyle name="표준 4 2 2 5 7 2 2 4 3" xfId="2798"/>
    <cellStyle name="표준 4 2 2 5 7 2 2 5" xfId="916"/>
    <cellStyle name="표준 4 2 2 5 7 2 2 5 2" xfId="930"/>
    <cellStyle name="표준 4 2 2 5 7 2 2 5 2 2" xfId="1885"/>
    <cellStyle name="표준 4 2 2 5 7 2 2 5 2 3" xfId="2826"/>
    <cellStyle name="표준 4 2 2 5 7 2 2 5 3" xfId="944"/>
    <cellStyle name="표준 4 2 2 5 7 2 2 5 3 2" xfId="965"/>
    <cellStyle name="표준 4 2 2 5 7 2 2 5 3 3" xfId="1899"/>
    <cellStyle name="표준 4 2 2 5 7 2 2 5 3 4" xfId="2840"/>
    <cellStyle name="표준 4 2 2 5 7 2 2 5 4" xfId="1871"/>
    <cellStyle name="표준 4 2 2 5 7 2 2 5 5" xfId="2812"/>
    <cellStyle name="표준 4 2 2 5 7 2 2 6" xfId="1255"/>
    <cellStyle name="표준 4 2 2 5 7 2 2 7" xfId="2196"/>
    <cellStyle name="표준 4 2 2 5 7 2 3" xfId="446"/>
    <cellStyle name="표준 4 2 2 5 7 2 3 2" xfId="893"/>
    <cellStyle name="표준 4 2 2 5 7 2 3 2 2" xfId="1848"/>
    <cellStyle name="표준 4 2 2 5 7 2 3 2 3" xfId="2789"/>
    <cellStyle name="표준 4 2 2 5 7 2 3 3" xfId="1401"/>
    <cellStyle name="표준 4 2 2 5 7 2 3 4" xfId="2342"/>
    <cellStyle name="표준 4 2 2 5 7 2 4" xfId="601"/>
    <cellStyle name="표준 4 2 2 5 7 2 4 2" xfId="1556"/>
    <cellStyle name="표준 4 2 2 5 7 2 4 3" xfId="2497"/>
    <cellStyle name="표준 4 2 2 5 7 2 5" xfId="1109"/>
    <cellStyle name="표준 4 2 2 5 7 2 6" xfId="2050"/>
    <cellStyle name="표준 4 2 2 5 7 3" xfId="267"/>
    <cellStyle name="표준 4 2 2 5 7 3 2" xfId="714"/>
    <cellStyle name="표준 4 2 2 5 7 3 2 2" xfId="1669"/>
    <cellStyle name="표준 4 2 2 5 7 3 2 3" xfId="2610"/>
    <cellStyle name="표준 4 2 2 5 7 3 3" xfId="1222"/>
    <cellStyle name="표준 4 2 2 5 7 3 4" xfId="2163"/>
    <cellStyle name="표준 4 2 2 5 7 4" xfId="413"/>
    <cellStyle name="표준 4 2 2 5 7 4 2" xfId="860"/>
    <cellStyle name="표준 4 2 2 5 7 4 2 2" xfId="1815"/>
    <cellStyle name="표준 4 2 2 5 7 4 2 3" xfId="2756"/>
    <cellStyle name="표준 4 2 2 5 7 4 3" xfId="1368"/>
    <cellStyle name="표준 4 2 2 5 7 4 4" xfId="2309"/>
    <cellStyle name="표준 4 2 2 5 7 5" xfId="453"/>
    <cellStyle name="표준 4 2 2 5 7 5 2" xfId="1408"/>
    <cellStyle name="표준 4 2 2 5 7 5 3" xfId="2349"/>
    <cellStyle name="표준 4 2 2 5 7 6" xfId="568"/>
    <cellStyle name="표준 4 2 2 5 7 6 2" xfId="1523"/>
    <cellStyle name="표준 4 2 2 5 7 6 3" xfId="2464"/>
    <cellStyle name="표준 4 2 2 5 7 7" xfId="900"/>
    <cellStyle name="표준 4 2 2 5 7 7 2" xfId="1855"/>
    <cellStyle name="표준 4 2 2 5 7 7 3" xfId="2796"/>
    <cellStyle name="표준 4 2 2 5 7 8" xfId="914"/>
    <cellStyle name="표준 4 2 2 5 7 8 2" xfId="928"/>
    <cellStyle name="표준 4 2 2 5 7 8 2 2" xfId="1883"/>
    <cellStyle name="표준 4 2 2 5 7 8 2 3" xfId="2824"/>
    <cellStyle name="표준 4 2 2 5 7 8 3" xfId="942"/>
    <cellStyle name="표준 4 2 2 5 7 8 3 2" xfId="963"/>
    <cellStyle name="표준 4 2 2 5 7 8 3 2 2" xfId="2854"/>
    <cellStyle name="표준 4 2 2 5 7 8 3 3" xfId="1897"/>
    <cellStyle name="표준 4 2 2 5 7 8 3 4" xfId="2838"/>
    <cellStyle name="표준 4 2 2 5 7 8 4" xfId="1869"/>
    <cellStyle name="표준 4 2 2 5 7 8 5" xfId="2810"/>
    <cellStyle name="표준 4 2 2 5 7 9" xfId="1076"/>
    <cellStyle name="표준 4 2 2 5 8" xfId="172"/>
    <cellStyle name="표준 4 2 2 5 8 2" xfId="619"/>
    <cellStyle name="표준 4 2 2 5 8 2 2" xfId="1574"/>
    <cellStyle name="표준 4 2 2 5 8 2 3" xfId="2515"/>
    <cellStyle name="표준 4 2 2 5 8 3" xfId="1127"/>
    <cellStyle name="표준 4 2 2 5 8 4" xfId="2068"/>
    <cellStyle name="표준 4 2 2 5 9" xfId="318"/>
    <cellStyle name="표준 4 2 2 5 9 2" xfId="765"/>
    <cellStyle name="표준 4 2 2 5 9 2 2" xfId="1720"/>
    <cellStyle name="표준 4 2 2 5 9 2 3" xfId="2661"/>
    <cellStyle name="표준 4 2 2 5 9 3" xfId="1273"/>
    <cellStyle name="표준 4 2 2 5 9 4" xfId="2214"/>
    <cellStyle name="표준 4 2 2 6" xfId="36"/>
    <cellStyle name="표준 4 2 2 6 2" xfId="81"/>
    <cellStyle name="표준 4 2 2 6 2 2" xfId="227"/>
    <cellStyle name="표준 4 2 2 6 2 2 2" xfId="674"/>
    <cellStyle name="표준 4 2 2 6 2 2 2 2" xfId="1629"/>
    <cellStyle name="표준 4 2 2 6 2 2 2 3" xfId="2570"/>
    <cellStyle name="표준 4 2 2 6 2 2 3" xfId="1182"/>
    <cellStyle name="표준 4 2 2 6 2 2 4" xfId="2123"/>
    <cellStyle name="표준 4 2 2 6 2 3" xfId="373"/>
    <cellStyle name="표준 4 2 2 6 2 3 2" xfId="820"/>
    <cellStyle name="표준 4 2 2 6 2 3 2 2" xfId="1775"/>
    <cellStyle name="표준 4 2 2 6 2 3 2 3" xfId="2716"/>
    <cellStyle name="표준 4 2 2 6 2 3 3" xfId="1328"/>
    <cellStyle name="표준 4 2 2 6 2 3 4" xfId="2269"/>
    <cellStyle name="표준 4 2 2 6 2 4" xfId="528"/>
    <cellStyle name="표준 4 2 2 6 2 4 2" xfId="1483"/>
    <cellStyle name="표준 4 2 2 6 2 4 3" xfId="2424"/>
    <cellStyle name="표준 4 2 2 6 2 5" xfId="1036"/>
    <cellStyle name="표준 4 2 2 6 2 6" xfId="1977"/>
    <cellStyle name="표준 4 2 2 6 3" xfId="132"/>
    <cellStyle name="표준 4 2 2 6 3 2" xfId="278"/>
    <cellStyle name="표준 4 2 2 6 3 2 2" xfId="725"/>
    <cellStyle name="표준 4 2 2 6 3 2 2 2" xfId="1680"/>
    <cellStyle name="표준 4 2 2 6 3 2 2 3" xfId="2621"/>
    <cellStyle name="표준 4 2 2 6 3 2 3" xfId="1233"/>
    <cellStyle name="표준 4 2 2 6 3 2 4" xfId="2174"/>
    <cellStyle name="표준 4 2 2 6 3 3" xfId="424"/>
    <cellStyle name="표준 4 2 2 6 3 3 2" xfId="871"/>
    <cellStyle name="표준 4 2 2 6 3 3 2 2" xfId="1826"/>
    <cellStyle name="표준 4 2 2 6 3 3 2 3" xfId="2767"/>
    <cellStyle name="표준 4 2 2 6 3 3 3" xfId="1379"/>
    <cellStyle name="표준 4 2 2 6 3 3 4" xfId="2320"/>
    <cellStyle name="표준 4 2 2 6 3 4" xfId="579"/>
    <cellStyle name="표준 4 2 2 6 3 4 2" xfId="1534"/>
    <cellStyle name="표준 4 2 2 6 3 4 3" xfId="2475"/>
    <cellStyle name="표준 4 2 2 6 3 5" xfId="1087"/>
    <cellStyle name="표준 4 2 2 6 3 6" xfId="2028"/>
    <cellStyle name="표준 4 2 2 6 4" xfId="183"/>
    <cellStyle name="표준 4 2 2 6 4 2" xfId="630"/>
    <cellStyle name="표준 4 2 2 6 4 2 2" xfId="1585"/>
    <cellStyle name="표준 4 2 2 6 4 2 3" xfId="2526"/>
    <cellStyle name="표준 4 2 2 6 4 3" xfId="1138"/>
    <cellStyle name="표준 4 2 2 6 4 4" xfId="2079"/>
    <cellStyle name="표준 4 2 2 6 5" xfId="329"/>
    <cellStyle name="표준 4 2 2 6 5 2" xfId="776"/>
    <cellStyle name="표준 4 2 2 6 5 2 2" xfId="1731"/>
    <cellStyle name="표준 4 2 2 6 5 2 3" xfId="2672"/>
    <cellStyle name="표준 4 2 2 6 5 3" xfId="1284"/>
    <cellStyle name="표준 4 2 2 6 5 4" xfId="2225"/>
    <cellStyle name="표준 4 2 2 6 6" xfId="484"/>
    <cellStyle name="표준 4 2 2 6 6 2" xfId="1439"/>
    <cellStyle name="표준 4 2 2 6 6 3" xfId="2380"/>
    <cellStyle name="표준 4 2 2 6 7" xfId="992"/>
    <cellStyle name="표준 4 2 2 6 8" xfId="1933"/>
    <cellStyle name="표준 4 2 2 7" xfId="59"/>
    <cellStyle name="표준 4 2 2 7 2" xfId="205"/>
    <cellStyle name="표준 4 2 2 7 2 2" xfId="652"/>
    <cellStyle name="표준 4 2 2 7 2 2 2" xfId="1607"/>
    <cellStyle name="표준 4 2 2 7 2 2 3" xfId="2548"/>
    <cellStyle name="표준 4 2 2 7 2 3" xfId="1160"/>
    <cellStyle name="표준 4 2 2 7 2 4" xfId="2101"/>
    <cellStyle name="표준 4 2 2 7 3" xfId="351"/>
    <cellStyle name="표준 4 2 2 7 3 2" xfId="798"/>
    <cellStyle name="표준 4 2 2 7 3 2 2" xfId="1753"/>
    <cellStyle name="표준 4 2 2 7 3 2 3" xfId="2694"/>
    <cellStyle name="표준 4 2 2 7 3 3" xfId="1306"/>
    <cellStyle name="표준 4 2 2 7 3 4" xfId="2247"/>
    <cellStyle name="표준 4 2 2 7 4" xfId="506"/>
    <cellStyle name="표준 4 2 2 7 4 2" xfId="1461"/>
    <cellStyle name="표준 4 2 2 7 4 3" xfId="2402"/>
    <cellStyle name="표준 4 2 2 7 5" xfId="1014"/>
    <cellStyle name="표준 4 2 2 7 6" xfId="1955"/>
    <cellStyle name="표준 4 2 2 8" xfId="110"/>
    <cellStyle name="표준 4 2 2 8 2" xfId="256"/>
    <cellStyle name="표준 4 2 2 8 2 2" xfId="703"/>
    <cellStyle name="표준 4 2 2 8 2 2 2" xfId="1658"/>
    <cellStyle name="표준 4 2 2 8 2 2 3" xfId="2599"/>
    <cellStyle name="표준 4 2 2 8 2 3" xfId="1211"/>
    <cellStyle name="표준 4 2 2 8 2 4" xfId="2152"/>
    <cellStyle name="표준 4 2 2 8 3" xfId="402"/>
    <cellStyle name="표준 4 2 2 8 3 2" xfId="849"/>
    <cellStyle name="표준 4 2 2 8 3 2 2" xfId="1804"/>
    <cellStyle name="표준 4 2 2 8 3 2 3" xfId="2745"/>
    <cellStyle name="표준 4 2 2 8 3 3" xfId="1357"/>
    <cellStyle name="표준 4 2 2 8 3 4" xfId="2298"/>
    <cellStyle name="표준 4 2 2 8 4" xfId="557"/>
    <cellStyle name="표준 4 2 2 8 4 2" xfId="1512"/>
    <cellStyle name="표준 4 2 2 8 4 3" xfId="2453"/>
    <cellStyle name="표준 4 2 2 8 5" xfId="1065"/>
    <cellStyle name="표준 4 2 2 8 6" xfId="2006"/>
    <cellStyle name="표준 4 2 2 9" xfId="161"/>
    <cellStyle name="표준 4 2 2 9 2" xfId="608"/>
    <cellStyle name="표준 4 2 2 9 2 2" xfId="1563"/>
    <cellStyle name="표준 4 2 2 9 2 3" xfId="2504"/>
    <cellStyle name="표준 4 2 2 9 3" xfId="1116"/>
    <cellStyle name="표준 4 2 2 9 4" xfId="2057"/>
    <cellStyle name="표준 4 2 3" xfId="19"/>
    <cellStyle name="표준 4 2 3 2" xfId="42"/>
    <cellStyle name="표준 4 2 3 2 2" xfId="87"/>
    <cellStyle name="표준 4 2 3 2 2 2" xfId="233"/>
    <cellStyle name="표준 4 2 3 2 2 2 2" xfId="680"/>
    <cellStyle name="표준 4 2 3 2 2 2 2 2" xfId="1635"/>
    <cellStyle name="표준 4 2 3 2 2 2 2 3" xfId="2576"/>
    <cellStyle name="표준 4 2 3 2 2 2 3" xfId="1188"/>
    <cellStyle name="표준 4 2 3 2 2 2 4" xfId="2129"/>
    <cellStyle name="표준 4 2 3 2 2 3" xfId="379"/>
    <cellStyle name="표준 4 2 3 2 2 3 2" xfId="826"/>
    <cellStyle name="표준 4 2 3 2 2 3 2 2" xfId="1781"/>
    <cellStyle name="표준 4 2 3 2 2 3 2 3" xfId="2722"/>
    <cellStyle name="표준 4 2 3 2 2 3 3" xfId="1334"/>
    <cellStyle name="표준 4 2 3 2 2 3 4" xfId="2275"/>
    <cellStyle name="표준 4 2 3 2 2 4" xfId="534"/>
    <cellStyle name="표준 4 2 3 2 2 4 2" xfId="1489"/>
    <cellStyle name="표준 4 2 3 2 2 4 3" xfId="2430"/>
    <cellStyle name="표준 4 2 3 2 2 5" xfId="1042"/>
    <cellStyle name="표준 4 2 3 2 2 6" xfId="1983"/>
    <cellStyle name="표준 4 2 3 2 3" xfId="138"/>
    <cellStyle name="표준 4 2 3 2 3 2" xfId="284"/>
    <cellStyle name="표준 4 2 3 2 3 2 2" xfId="731"/>
    <cellStyle name="표준 4 2 3 2 3 2 2 2" xfId="1686"/>
    <cellStyle name="표준 4 2 3 2 3 2 2 3" xfId="2627"/>
    <cellStyle name="표준 4 2 3 2 3 2 3" xfId="1239"/>
    <cellStyle name="표준 4 2 3 2 3 2 4" xfId="2180"/>
    <cellStyle name="표준 4 2 3 2 3 3" xfId="430"/>
    <cellStyle name="표준 4 2 3 2 3 3 2" xfId="877"/>
    <cellStyle name="표준 4 2 3 2 3 3 2 2" xfId="1832"/>
    <cellStyle name="표준 4 2 3 2 3 3 2 3" xfId="2773"/>
    <cellStyle name="표준 4 2 3 2 3 3 3" xfId="1385"/>
    <cellStyle name="표준 4 2 3 2 3 3 4" xfId="2326"/>
    <cellStyle name="표준 4 2 3 2 3 4" xfId="585"/>
    <cellStyle name="표준 4 2 3 2 3 4 2" xfId="1540"/>
    <cellStyle name="표준 4 2 3 2 3 4 3" xfId="2481"/>
    <cellStyle name="표준 4 2 3 2 3 5" xfId="1093"/>
    <cellStyle name="표준 4 2 3 2 3 6" xfId="2034"/>
    <cellStyle name="표준 4 2 3 2 4" xfId="189"/>
    <cellStyle name="표준 4 2 3 2 4 2" xfId="636"/>
    <cellStyle name="표준 4 2 3 2 4 2 2" xfId="1591"/>
    <cellStyle name="표준 4 2 3 2 4 2 3" xfId="2532"/>
    <cellStyle name="표준 4 2 3 2 4 3" xfId="1144"/>
    <cellStyle name="표준 4 2 3 2 4 4" xfId="2085"/>
    <cellStyle name="표준 4 2 3 2 5" xfId="335"/>
    <cellStyle name="표준 4 2 3 2 5 2" xfId="782"/>
    <cellStyle name="표준 4 2 3 2 5 2 2" xfId="1737"/>
    <cellStyle name="표준 4 2 3 2 5 2 3" xfId="2678"/>
    <cellStyle name="표준 4 2 3 2 5 3" xfId="1290"/>
    <cellStyle name="표준 4 2 3 2 5 4" xfId="2231"/>
    <cellStyle name="표준 4 2 3 2 6" xfId="490"/>
    <cellStyle name="표준 4 2 3 2 6 2" xfId="1445"/>
    <cellStyle name="표준 4 2 3 2 6 3" xfId="2386"/>
    <cellStyle name="표준 4 2 3 2 7" xfId="998"/>
    <cellStyle name="표준 4 2 3 2 8" xfId="1939"/>
    <cellStyle name="표준 4 2 3 3" xfId="65"/>
    <cellStyle name="표준 4 2 3 3 2" xfId="211"/>
    <cellStyle name="표준 4 2 3 3 2 2" xfId="658"/>
    <cellStyle name="표준 4 2 3 3 2 2 2" xfId="1613"/>
    <cellStyle name="표준 4 2 3 3 2 2 3" xfId="2554"/>
    <cellStyle name="표준 4 2 3 3 2 3" xfId="1166"/>
    <cellStyle name="표준 4 2 3 3 2 4" xfId="2107"/>
    <cellStyle name="표준 4 2 3 3 3" xfId="357"/>
    <cellStyle name="표준 4 2 3 3 3 2" xfId="804"/>
    <cellStyle name="표준 4 2 3 3 3 2 2" xfId="1759"/>
    <cellStyle name="표준 4 2 3 3 3 2 3" xfId="2700"/>
    <cellStyle name="표준 4 2 3 3 3 3" xfId="1312"/>
    <cellStyle name="표준 4 2 3 3 3 4" xfId="2253"/>
    <cellStyle name="표준 4 2 3 3 4" xfId="512"/>
    <cellStyle name="표준 4 2 3 3 4 2" xfId="1467"/>
    <cellStyle name="표준 4 2 3 3 4 3" xfId="2408"/>
    <cellStyle name="표준 4 2 3 3 5" xfId="1020"/>
    <cellStyle name="표준 4 2 3 3 6" xfId="1961"/>
    <cellStyle name="표준 4 2 3 4" xfId="116"/>
    <cellStyle name="표준 4 2 3 4 2" xfId="262"/>
    <cellStyle name="표준 4 2 3 4 2 2" xfId="709"/>
    <cellStyle name="표준 4 2 3 4 2 2 2" xfId="1664"/>
    <cellStyle name="표준 4 2 3 4 2 2 3" xfId="2605"/>
    <cellStyle name="표준 4 2 3 4 2 3" xfId="1217"/>
    <cellStyle name="표준 4 2 3 4 2 4" xfId="2158"/>
    <cellStyle name="표준 4 2 3 4 3" xfId="408"/>
    <cellStyle name="표준 4 2 3 4 3 2" xfId="855"/>
    <cellStyle name="표준 4 2 3 4 3 2 2" xfId="1810"/>
    <cellStyle name="표준 4 2 3 4 3 2 3" xfId="2751"/>
    <cellStyle name="표준 4 2 3 4 3 3" xfId="1363"/>
    <cellStyle name="표준 4 2 3 4 3 4" xfId="2304"/>
    <cellStyle name="표준 4 2 3 4 4" xfId="563"/>
    <cellStyle name="표준 4 2 3 4 4 2" xfId="1518"/>
    <cellStyle name="표준 4 2 3 4 4 3" xfId="2459"/>
    <cellStyle name="표준 4 2 3 4 5" xfId="1071"/>
    <cellStyle name="표준 4 2 3 4 6" xfId="2012"/>
    <cellStyle name="표준 4 2 3 5" xfId="167"/>
    <cellStyle name="표준 4 2 3 5 2" xfId="614"/>
    <cellStyle name="표준 4 2 3 5 2 2" xfId="1569"/>
    <cellStyle name="표준 4 2 3 5 2 3" xfId="2510"/>
    <cellStyle name="표준 4 2 3 5 3" xfId="1122"/>
    <cellStyle name="표준 4 2 3 5 4" xfId="2063"/>
    <cellStyle name="표준 4 2 3 6" xfId="313"/>
    <cellStyle name="표준 4 2 3 6 2" xfId="760"/>
    <cellStyle name="표준 4 2 3 6 2 2" xfId="1715"/>
    <cellStyle name="표준 4 2 3 6 2 3" xfId="2656"/>
    <cellStyle name="표준 4 2 3 6 3" xfId="1268"/>
    <cellStyle name="표준 4 2 3 6 4" xfId="2209"/>
    <cellStyle name="표준 4 2 3 7" xfId="468"/>
    <cellStyle name="표준 4 2 3 7 2" xfId="1423"/>
    <cellStyle name="표준 4 2 3 7 3" xfId="2364"/>
    <cellStyle name="표준 4 2 3 8" xfId="976"/>
    <cellStyle name="표준 4 2 3 9" xfId="1917"/>
    <cellStyle name="표준 4 2 4" xfId="35"/>
    <cellStyle name="표준 4 2 4 2" xfId="80"/>
    <cellStyle name="표준 4 2 4 2 2" xfId="226"/>
    <cellStyle name="표준 4 2 4 2 2 2" xfId="673"/>
    <cellStyle name="표준 4 2 4 2 2 2 2" xfId="1628"/>
    <cellStyle name="표준 4 2 4 2 2 2 3" xfId="2569"/>
    <cellStyle name="표준 4 2 4 2 2 3" xfId="1181"/>
    <cellStyle name="표준 4 2 4 2 2 4" xfId="2122"/>
    <cellStyle name="표준 4 2 4 2 3" xfId="372"/>
    <cellStyle name="표준 4 2 4 2 3 2" xfId="819"/>
    <cellStyle name="표준 4 2 4 2 3 2 2" xfId="1774"/>
    <cellStyle name="표준 4 2 4 2 3 2 3" xfId="2715"/>
    <cellStyle name="표준 4 2 4 2 3 3" xfId="1327"/>
    <cellStyle name="표준 4 2 4 2 3 4" xfId="2268"/>
    <cellStyle name="표준 4 2 4 2 4" xfId="527"/>
    <cellStyle name="표준 4 2 4 2 4 2" xfId="1482"/>
    <cellStyle name="표준 4 2 4 2 4 3" xfId="2423"/>
    <cellStyle name="표준 4 2 4 2 5" xfId="1035"/>
    <cellStyle name="표준 4 2 4 2 6" xfId="1976"/>
    <cellStyle name="표준 4 2 4 3" xfId="131"/>
    <cellStyle name="표준 4 2 4 3 2" xfId="277"/>
    <cellStyle name="표준 4 2 4 3 2 2" xfId="724"/>
    <cellStyle name="표준 4 2 4 3 2 2 2" xfId="1679"/>
    <cellStyle name="표준 4 2 4 3 2 2 3" xfId="2620"/>
    <cellStyle name="표준 4 2 4 3 2 3" xfId="1232"/>
    <cellStyle name="표준 4 2 4 3 2 4" xfId="2173"/>
    <cellStyle name="표준 4 2 4 3 3" xfId="423"/>
    <cellStyle name="표준 4 2 4 3 3 2" xfId="870"/>
    <cellStyle name="표준 4 2 4 3 3 2 2" xfId="1825"/>
    <cellStyle name="표준 4 2 4 3 3 2 3" xfId="2766"/>
    <cellStyle name="표준 4 2 4 3 3 3" xfId="1378"/>
    <cellStyle name="표준 4 2 4 3 3 4" xfId="2319"/>
    <cellStyle name="표준 4 2 4 3 4" xfId="578"/>
    <cellStyle name="표준 4 2 4 3 4 2" xfId="1533"/>
    <cellStyle name="표준 4 2 4 3 4 3" xfId="2474"/>
    <cellStyle name="표준 4 2 4 3 5" xfId="1086"/>
    <cellStyle name="표준 4 2 4 3 6" xfId="2027"/>
    <cellStyle name="표준 4 2 4 4" xfId="182"/>
    <cellStyle name="표준 4 2 4 4 2" xfId="629"/>
    <cellStyle name="표준 4 2 4 4 2 2" xfId="1584"/>
    <cellStyle name="표준 4 2 4 4 2 3" xfId="2525"/>
    <cellStyle name="표준 4 2 4 4 3" xfId="1137"/>
    <cellStyle name="표준 4 2 4 4 4" xfId="2078"/>
    <cellStyle name="표준 4 2 4 5" xfId="328"/>
    <cellStyle name="표준 4 2 4 5 2" xfId="775"/>
    <cellStyle name="표준 4 2 4 5 2 2" xfId="1730"/>
    <cellStyle name="표준 4 2 4 5 2 3" xfId="2671"/>
    <cellStyle name="표준 4 2 4 5 3" xfId="1283"/>
    <cellStyle name="표준 4 2 4 5 4" xfId="2224"/>
    <cellStyle name="표준 4 2 4 6" xfId="483"/>
    <cellStyle name="표준 4 2 4 6 2" xfId="1438"/>
    <cellStyle name="표준 4 2 4 6 3" xfId="2379"/>
    <cellStyle name="표준 4 2 4 7" xfId="991"/>
    <cellStyle name="표준 4 2 4 8" xfId="1932"/>
    <cellStyle name="표준 4 2 5" xfId="58"/>
    <cellStyle name="표준 4 2 5 2" xfId="204"/>
    <cellStyle name="표준 4 2 5 2 2" xfId="651"/>
    <cellStyle name="표준 4 2 5 2 2 2" xfId="1606"/>
    <cellStyle name="표준 4 2 5 2 2 3" xfId="2547"/>
    <cellStyle name="표준 4 2 5 2 3" xfId="1159"/>
    <cellStyle name="표준 4 2 5 2 4" xfId="2100"/>
    <cellStyle name="표준 4 2 5 3" xfId="350"/>
    <cellStyle name="표준 4 2 5 3 2" xfId="797"/>
    <cellStyle name="표준 4 2 5 3 2 2" xfId="1752"/>
    <cellStyle name="표준 4 2 5 3 2 3" xfId="2693"/>
    <cellStyle name="표준 4 2 5 3 3" xfId="1305"/>
    <cellStyle name="표준 4 2 5 3 4" xfId="2246"/>
    <cellStyle name="표준 4 2 5 4" xfId="505"/>
    <cellStyle name="표준 4 2 5 4 2" xfId="1460"/>
    <cellStyle name="표준 4 2 5 4 3" xfId="2401"/>
    <cellStyle name="표준 4 2 5 5" xfId="1013"/>
    <cellStyle name="표준 4 2 5 6" xfId="1954"/>
    <cellStyle name="표준 4 2 6" xfId="109"/>
    <cellStyle name="표준 4 2 6 2" xfId="255"/>
    <cellStyle name="표준 4 2 6 2 2" xfId="702"/>
    <cellStyle name="표준 4 2 6 2 2 2" xfId="1657"/>
    <cellStyle name="표준 4 2 6 2 2 3" xfId="2598"/>
    <cellStyle name="표준 4 2 6 2 3" xfId="1210"/>
    <cellStyle name="표준 4 2 6 2 4" xfId="2151"/>
    <cellStyle name="표준 4 2 6 3" xfId="401"/>
    <cellStyle name="표준 4 2 6 3 2" xfId="848"/>
    <cellStyle name="표준 4 2 6 3 2 2" xfId="1803"/>
    <cellStyle name="표준 4 2 6 3 2 3" xfId="2744"/>
    <cellStyle name="표준 4 2 6 3 3" xfId="1356"/>
    <cellStyle name="표준 4 2 6 3 4" xfId="2297"/>
    <cellStyle name="표준 4 2 6 4" xfId="556"/>
    <cellStyle name="표준 4 2 6 4 2" xfId="1511"/>
    <cellStyle name="표준 4 2 6 4 3" xfId="2452"/>
    <cellStyle name="표준 4 2 6 5" xfId="1064"/>
    <cellStyle name="표준 4 2 6 6" xfId="2005"/>
    <cellStyle name="표준 4 2 7" xfId="160"/>
    <cellStyle name="표준 4 2 7 2" xfId="607"/>
    <cellStyle name="표준 4 2 7 2 2" xfId="1562"/>
    <cellStyle name="표준 4 2 7 2 3" xfId="2503"/>
    <cellStyle name="표준 4 2 7 3" xfId="1115"/>
    <cellStyle name="표준 4 2 7 4" xfId="2056"/>
    <cellStyle name="표준 4 2 8" xfId="306"/>
    <cellStyle name="표준 4 2 8 2" xfId="753"/>
    <cellStyle name="표준 4 2 8 2 2" xfId="1708"/>
    <cellStyle name="표준 4 2 8 2 3" xfId="2649"/>
    <cellStyle name="표준 4 2 8 3" xfId="1261"/>
    <cellStyle name="표준 4 2 8 4" xfId="2202"/>
    <cellStyle name="표준 4 2 9" xfId="461"/>
    <cellStyle name="표준 4 2 9 2" xfId="1416"/>
    <cellStyle name="표준 4 2 9 3" xfId="2357"/>
    <cellStyle name="표준 4 3" xfId="17"/>
    <cellStyle name="표준 4 3 2" xfId="40"/>
    <cellStyle name="표준 4 3 2 2" xfId="85"/>
    <cellStyle name="표준 4 3 2 2 2" xfId="231"/>
    <cellStyle name="표준 4 3 2 2 2 2" xfId="678"/>
    <cellStyle name="표준 4 3 2 2 2 2 2" xfId="1633"/>
    <cellStyle name="표준 4 3 2 2 2 2 3" xfId="2574"/>
    <cellStyle name="표준 4 3 2 2 2 3" xfId="1186"/>
    <cellStyle name="표준 4 3 2 2 2 4" xfId="2127"/>
    <cellStyle name="표준 4 3 2 2 3" xfId="377"/>
    <cellStyle name="표준 4 3 2 2 3 2" xfId="824"/>
    <cellStyle name="표준 4 3 2 2 3 2 2" xfId="1779"/>
    <cellStyle name="표준 4 3 2 2 3 2 3" xfId="2720"/>
    <cellStyle name="표준 4 3 2 2 3 3" xfId="1332"/>
    <cellStyle name="표준 4 3 2 2 3 4" xfId="2273"/>
    <cellStyle name="표준 4 3 2 2 4" xfId="532"/>
    <cellStyle name="표준 4 3 2 2 4 2" xfId="1487"/>
    <cellStyle name="표준 4 3 2 2 4 3" xfId="2428"/>
    <cellStyle name="표준 4 3 2 2 5" xfId="1040"/>
    <cellStyle name="표준 4 3 2 2 6" xfId="1981"/>
    <cellStyle name="표준 4 3 2 3" xfId="136"/>
    <cellStyle name="표준 4 3 2 3 2" xfId="282"/>
    <cellStyle name="표준 4 3 2 3 2 2" xfId="729"/>
    <cellStyle name="표준 4 3 2 3 2 2 2" xfId="1684"/>
    <cellStyle name="표준 4 3 2 3 2 2 3" xfId="2625"/>
    <cellStyle name="표준 4 3 2 3 2 3" xfId="1237"/>
    <cellStyle name="표준 4 3 2 3 2 4" xfId="2178"/>
    <cellStyle name="표준 4 3 2 3 3" xfId="428"/>
    <cellStyle name="표준 4 3 2 3 3 2" xfId="875"/>
    <cellStyle name="표준 4 3 2 3 3 2 2" xfId="1830"/>
    <cellStyle name="표준 4 3 2 3 3 2 3" xfId="2771"/>
    <cellStyle name="표준 4 3 2 3 3 3" xfId="1383"/>
    <cellStyle name="표준 4 3 2 3 3 4" xfId="2324"/>
    <cellStyle name="표준 4 3 2 3 4" xfId="583"/>
    <cellStyle name="표준 4 3 2 3 4 2" xfId="1538"/>
    <cellStyle name="표준 4 3 2 3 4 3" xfId="2479"/>
    <cellStyle name="표준 4 3 2 3 5" xfId="1091"/>
    <cellStyle name="표준 4 3 2 3 6" xfId="2032"/>
    <cellStyle name="표준 4 3 2 4" xfId="187"/>
    <cellStyle name="표준 4 3 2 4 2" xfId="634"/>
    <cellStyle name="표준 4 3 2 4 2 2" xfId="1589"/>
    <cellStyle name="표준 4 3 2 4 2 3" xfId="2530"/>
    <cellStyle name="표준 4 3 2 4 3" xfId="1142"/>
    <cellStyle name="표준 4 3 2 4 4" xfId="2083"/>
    <cellStyle name="표준 4 3 2 5" xfId="333"/>
    <cellStyle name="표준 4 3 2 5 2" xfId="780"/>
    <cellStyle name="표준 4 3 2 5 2 2" xfId="1735"/>
    <cellStyle name="표준 4 3 2 5 2 3" xfId="2676"/>
    <cellStyle name="표준 4 3 2 5 3" xfId="1288"/>
    <cellStyle name="표준 4 3 2 5 4" xfId="2229"/>
    <cellStyle name="표준 4 3 2 6" xfId="488"/>
    <cellStyle name="표준 4 3 2 6 2" xfId="1443"/>
    <cellStyle name="표준 4 3 2 6 3" xfId="2384"/>
    <cellStyle name="표준 4 3 2 7" xfId="996"/>
    <cellStyle name="표준 4 3 2 8" xfId="1937"/>
    <cellStyle name="표준 4 3 3" xfId="63"/>
    <cellStyle name="표준 4 3 3 2" xfId="209"/>
    <cellStyle name="표준 4 3 3 2 2" xfId="656"/>
    <cellStyle name="표준 4 3 3 2 2 2" xfId="1611"/>
    <cellStyle name="표준 4 3 3 2 2 3" xfId="2552"/>
    <cellStyle name="표준 4 3 3 2 3" xfId="1164"/>
    <cellStyle name="표준 4 3 3 2 4" xfId="2105"/>
    <cellStyle name="표준 4 3 3 3" xfId="355"/>
    <cellStyle name="표준 4 3 3 3 2" xfId="802"/>
    <cellStyle name="표준 4 3 3 3 2 2" xfId="1757"/>
    <cellStyle name="표준 4 3 3 3 2 3" xfId="2698"/>
    <cellStyle name="표준 4 3 3 3 3" xfId="1310"/>
    <cellStyle name="표준 4 3 3 3 4" xfId="2251"/>
    <cellStyle name="표준 4 3 3 4" xfId="510"/>
    <cellStyle name="표준 4 3 3 4 2" xfId="1465"/>
    <cellStyle name="표준 4 3 3 4 3" xfId="2406"/>
    <cellStyle name="표준 4 3 3 5" xfId="1018"/>
    <cellStyle name="표준 4 3 3 6" xfId="1959"/>
    <cellStyle name="표준 4 3 4" xfId="114"/>
    <cellStyle name="표준 4 3 4 2" xfId="260"/>
    <cellStyle name="표준 4 3 4 2 2" xfId="707"/>
    <cellStyle name="표준 4 3 4 2 2 2" xfId="1662"/>
    <cellStyle name="표준 4 3 4 2 2 3" xfId="2603"/>
    <cellStyle name="표준 4 3 4 2 3" xfId="1215"/>
    <cellStyle name="표준 4 3 4 2 4" xfId="2156"/>
    <cellStyle name="표준 4 3 4 3" xfId="406"/>
    <cellStyle name="표준 4 3 4 3 2" xfId="853"/>
    <cellStyle name="표준 4 3 4 3 2 2" xfId="1808"/>
    <cellStyle name="표준 4 3 4 3 2 3" xfId="2749"/>
    <cellStyle name="표준 4 3 4 3 3" xfId="1361"/>
    <cellStyle name="표준 4 3 4 3 4" xfId="2302"/>
    <cellStyle name="표준 4 3 4 4" xfId="561"/>
    <cellStyle name="표준 4 3 4 4 2" xfId="1516"/>
    <cellStyle name="표준 4 3 4 4 3" xfId="2457"/>
    <cellStyle name="표준 4 3 4 5" xfId="1069"/>
    <cellStyle name="표준 4 3 4 6" xfId="2010"/>
    <cellStyle name="표준 4 3 5" xfId="165"/>
    <cellStyle name="표준 4 3 5 2" xfId="612"/>
    <cellStyle name="표준 4 3 5 2 2" xfId="1567"/>
    <cellStyle name="표준 4 3 5 2 3" xfId="2508"/>
    <cellStyle name="표준 4 3 5 3" xfId="1120"/>
    <cellStyle name="표준 4 3 5 4" xfId="2061"/>
    <cellStyle name="표준 4 3 6" xfId="311"/>
    <cellStyle name="표준 4 3 6 2" xfId="758"/>
    <cellStyle name="표준 4 3 6 2 2" xfId="1713"/>
    <cellStyle name="표준 4 3 6 2 3" xfId="2654"/>
    <cellStyle name="표준 4 3 6 3" xfId="1266"/>
    <cellStyle name="표준 4 3 6 4" xfId="2207"/>
    <cellStyle name="표준 4 3 7" xfId="466"/>
    <cellStyle name="표준 4 3 7 2" xfId="1421"/>
    <cellStyle name="표준 4 3 7 3" xfId="2362"/>
    <cellStyle name="표준 4 3 8" xfId="974"/>
    <cellStyle name="표준 4 3 9" xfId="1915"/>
    <cellStyle name="표준 4 4" xfId="33"/>
    <cellStyle name="표준 4 4 2" xfId="78"/>
    <cellStyle name="표준 4 4 2 2" xfId="224"/>
    <cellStyle name="표준 4 4 2 2 2" xfId="671"/>
    <cellStyle name="표준 4 4 2 2 2 2" xfId="1626"/>
    <cellStyle name="표준 4 4 2 2 2 3" xfId="2567"/>
    <cellStyle name="표준 4 4 2 2 3" xfId="1179"/>
    <cellStyle name="표준 4 4 2 2 4" xfId="2120"/>
    <cellStyle name="표준 4 4 2 3" xfId="370"/>
    <cellStyle name="표준 4 4 2 3 2" xfId="817"/>
    <cellStyle name="표준 4 4 2 3 2 2" xfId="1772"/>
    <cellStyle name="표준 4 4 2 3 2 3" xfId="2713"/>
    <cellStyle name="표준 4 4 2 3 3" xfId="1325"/>
    <cellStyle name="표준 4 4 2 3 4" xfId="2266"/>
    <cellStyle name="표준 4 4 2 4" xfId="525"/>
    <cellStyle name="표준 4 4 2 4 2" xfId="1480"/>
    <cellStyle name="표준 4 4 2 4 3" xfId="2421"/>
    <cellStyle name="표준 4 4 2 5" xfId="1033"/>
    <cellStyle name="표준 4 4 2 6" xfId="1974"/>
    <cellStyle name="표준 4 4 3" xfId="129"/>
    <cellStyle name="표준 4 4 3 2" xfId="275"/>
    <cellStyle name="표준 4 4 3 2 2" xfId="722"/>
    <cellStyle name="표준 4 4 3 2 2 2" xfId="1677"/>
    <cellStyle name="표준 4 4 3 2 2 3" xfId="2618"/>
    <cellStyle name="표준 4 4 3 2 3" xfId="1230"/>
    <cellStyle name="표준 4 4 3 2 4" xfId="2171"/>
    <cellStyle name="표준 4 4 3 3" xfId="421"/>
    <cellStyle name="표준 4 4 3 3 2" xfId="868"/>
    <cellStyle name="표준 4 4 3 3 2 2" xfId="1823"/>
    <cellStyle name="표준 4 4 3 3 2 3" xfId="2764"/>
    <cellStyle name="표준 4 4 3 3 3" xfId="1376"/>
    <cellStyle name="표준 4 4 3 3 4" xfId="2317"/>
    <cellStyle name="표준 4 4 3 4" xfId="576"/>
    <cellStyle name="표준 4 4 3 4 2" xfId="1531"/>
    <cellStyle name="표준 4 4 3 4 3" xfId="2472"/>
    <cellStyle name="표준 4 4 3 5" xfId="1084"/>
    <cellStyle name="표준 4 4 3 6" xfId="2025"/>
    <cellStyle name="표준 4 4 4" xfId="180"/>
    <cellStyle name="표준 4 4 4 2" xfId="627"/>
    <cellStyle name="표준 4 4 4 2 2" xfId="1582"/>
    <cellStyle name="표준 4 4 4 2 3" xfId="2523"/>
    <cellStyle name="표준 4 4 4 3" xfId="1135"/>
    <cellStyle name="표준 4 4 4 4" xfId="2076"/>
    <cellStyle name="표준 4 4 5" xfId="326"/>
    <cellStyle name="표준 4 4 5 2" xfId="773"/>
    <cellStyle name="표준 4 4 5 2 2" xfId="1728"/>
    <cellStyle name="표준 4 4 5 2 3" xfId="2669"/>
    <cellStyle name="표준 4 4 5 3" xfId="1281"/>
    <cellStyle name="표준 4 4 5 4" xfId="2222"/>
    <cellStyle name="표준 4 4 6" xfId="481"/>
    <cellStyle name="표준 4 4 6 2" xfId="1436"/>
    <cellStyle name="표준 4 4 6 3" xfId="2377"/>
    <cellStyle name="표준 4 4 7" xfId="989"/>
    <cellStyle name="표준 4 4 8" xfId="1930"/>
    <cellStyle name="표준 4 5" xfId="56"/>
    <cellStyle name="표준 4 5 2" xfId="202"/>
    <cellStyle name="표준 4 5 2 2" xfId="649"/>
    <cellStyle name="표준 4 5 2 2 2" xfId="1604"/>
    <cellStyle name="표준 4 5 2 2 3" xfId="2545"/>
    <cellStyle name="표준 4 5 2 3" xfId="1157"/>
    <cellStyle name="표준 4 5 2 4" xfId="2098"/>
    <cellStyle name="표준 4 5 3" xfId="348"/>
    <cellStyle name="표준 4 5 3 2" xfId="795"/>
    <cellStyle name="표준 4 5 3 2 2" xfId="1750"/>
    <cellStyle name="표준 4 5 3 2 3" xfId="2691"/>
    <cellStyle name="표준 4 5 3 3" xfId="1303"/>
    <cellStyle name="표준 4 5 3 4" xfId="2244"/>
    <cellStyle name="표준 4 5 4" xfId="503"/>
    <cellStyle name="표준 4 5 4 2" xfId="1458"/>
    <cellStyle name="표준 4 5 4 3" xfId="2399"/>
    <cellStyle name="표준 4 5 5" xfId="1011"/>
    <cellStyle name="표준 4 5 6" xfId="1952"/>
    <cellStyle name="표준 4 6" xfId="107"/>
    <cellStyle name="표준 4 6 2" xfId="253"/>
    <cellStyle name="표준 4 6 2 2" xfId="700"/>
    <cellStyle name="표준 4 6 2 2 2" xfId="1655"/>
    <cellStyle name="표준 4 6 2 2 3" xfId="2596"/>
    <cellStyle name="표준 4 6 2 3" xfId="1208"/>
    <cellStyle name="표준 4 6 2 4" xfId="2149"/>
    <cellStyle name="표준 4 6 3" xfId="399"/>
    <cellStyle name="표준 4 6 3 2" xfId="846"/>
    <cellStyle name="표준 4 6 3 2 2" xfId="1801"/>
    <cellStyle name="표준 4 6 3 2 3" xfId="2742"/>
    <cellStyle name="표준 4 6 3 3" xfId="1354"/>
    <cellStyle name="표준 4 6 3 4" xfId="2295"/>
    <cellStyle name="표준 4 6 4" xfId="554"/>
    <cellStyle name="표준 4 6 4 2" xfId="1509"/>
    <cellStyle name="표준 4 6 4 3" xfId="2450"/>
    <cellStyle name="표준 4 6 5" xfId="1062"/>
    <cellStyle name="표준 4 6 6" xfId="2003"/>
    <cellStyle name="표준 4 7" xfId="158"/>
    <cellStyle name="표준 4 7 2" xfId="605"/>
    <cellStyle name="표준 4 7 2 2" xfId="1560"/>
    <cellStyle name="표준 4 7 2 3" xfId="2501"/>
    <cellStyle name="표준 4 7 3" xfId="1113"/>
    <cellStyle name="표준 4 7 4" xfId="2054"/>
    <cellStyle name="표준 4 8" xfId="304"/>
    <cellStyle name="표준 4 8 2" xfId="751"/>
    <cellStyle name="표준 4 8 2 2" xfId="1706"/>
    <cellStyle name="표준 4 8 2 3" xfId="2647"/>
    <cellStyle name="표준 4 8 3" xfId="1259"/>
    <cellStyle name="표준 4 8 4" xfId="2200"/>
    <cellStyle name="표준 4 9" xfId="459"/>
    <cellStyle name="표준 4 9 2" xfId="1414"/>
    <cellStyle name="표준 4 9 3" xfId="2355"/>
    <cellStyle name="표준 5" xfId="10"/>
    <cellStyle name="표준 6" xfId="55"/>
    <cellStyle name="표준 7" xfId="105"/>
    <cellStyle name="표준 7 10" xfId="2001"/>
    <cellStyle name="표준 7 2" xfId="156"/>
    <cellStyle name="표준 7 2 2" xfId="302"/>
    <cellStyle name="표준 7 2 2 2" xfId="749"/>
    <cellStyle name="표준 7 2 2 2 2" xfId="908"/>
    <cellStyle name="표준 7 2 2 2 2 2" xfId="1863"/>
    <cellStyle name="표준 7 2 2 2 2 3" xfId="2804"/>
    <cellStyle name="표준 7 2 2 2 3" xfId="922"/>
    <cellStyle name="표준 7 2 2 2 3 2" xfId="936"/>
    <cellStyle name="표준 7 2 2 2 3 2 2" xfId="1891"/>
    <cellStyle name="표준 7 2 2 2 3 2 3" xfId="2832"/>
    <cellStyle name="표준 7 2 2 2 3 3" xfId="950"/>
    <cellStyle name="표준 7 2 2 2 3 3 2" xfId="959"/>
    <cellStyle name="표준 7 2 2 2 3 3 3" xfId="1905"/>
    <cellStyle name="표준 7 2 2 2 3 3 4" xfId="2846"/>
    <cellStyle name="표준 7 2 2 2 3 4" xfId="1877"/>
    <cellStyle name="표준 7 2 2 2 3 5" xfId="2818"/>
    <cellStyle name="표준 7 2 2 2 4" xfId="1704"/>
    <cellStyle name="표준 7 2 2 2 5" xfId="2645"/>
    <cellStyle name="표준 7 2 2 3" xfId="1257"/>
    <cellStyle name="표준 7 2 2 4" xfId="2198"/>
    <cellStyle name="표준 7 2 3" xfId="448"/>
    <cellStyle name="표준 7 2 3 2" xfId="895"/>
    <cellStyle name="표준 7 2 3 2 2" xfId="1850"/>
    <cellStyle name="표준 7 2 3 2 3" xfId="2791"/>
    <cellStyle name="표준 7 2 3 3" xfId="1403"/>
    <cellStyle name="표준 7 2 3 4" xfId="2344"/>
    <cellStyle name="표준 7 2 4" xfId="603"/>
    <cellStyle name="표준 7 2 4 2" xfId="1558"/>
    <cellStyle name="표준 7 2 4 3" xfId="2499"/>
    <cellStyle name="표준 7 2 5" xfId="1111"/>
    <cellStyle name="표준 7 2 6" xfId="2052"/>
    <cellStyle name="표준 7 3" xfId="251"/>
    <cellStyle name="표준 7 3 2" xfId="698"/>
    <cellStyle name="표준 7 3 2 2" xfId="1653"/>
    <cellStyle name="표준 7 3 2 3" xfId="2594"/>
    <cellStyle name="표준 7 3 3" xfId="1206"/>
    <cellStyle name="표준 7 3 4" xfId="2147"/>
    <cellStyle name="표준 7 4" xfId="397"/>
    <cellStyle name="표준 7 4 2" xfId="844"/>
    <cellStyle name="표준 7 4 2 2" xfId="1799"/>
    <cellStyle name="표준 7 4 2 3" xfId="2740"/>
    <cellStyle name="표준 7 4 3" xfId="1352"/>
    <cellStyle name="표준 7 4 4" xfId="2293"/>
    <cellStyle name="표준 7 5" xfId="456"/>
    <cellStyle name="표준 7 5 2" xfId="1411"/>
    <cellStyle name="표준 7 5 3" xfId="2352"/>
    <cellStyle name="표준 7 6" xfId="552"/>
    <cellStyle name="표준 7 6 2" xfId="906"/>
    <cellStyle name="표준 7 6 2 2" xfId="1861"/>
    <cellStyle name="표준 7 6 2 3" xfId="2802"/>
    <cellStyle name="표준 7 6 3" xfId="920"/>
    <cellStyle name="표준 7 6 3 2" xfId="934"/>
    <cellStyle name="표준 7 6 3 2 2" xfId="1889"/>
    <cellStyle name="표준 7 6 3 2 3" xfId="2830"/>
    <cellStyle name="표준 7 6 3 3" xfId="948"/>
    <cellStyle name="표준 7 6 3 3 2" xfId="961"/>
    <cellStyle name="표준 7 6 3 3 2 2" xfId="2858"/>
    <cellStyle name="표준 7 6 3 3 3" xfId="1903"/>
    <cellStyle name="표준 7 6 3 3 4" xfId="2844"/>
    <cellStyle name="표준 7 6 3 4" xfId="1875"/>
    <cellStyle name="표준 7 6 3 5" xfId="2816"/>
    <cellStyle name="표준 7 6 4" xfId="1507"/>
    <cellStyle name="표준 7 6 5" xfId="2448"/>
    <cellStyle name="표준 7 7" xfId="903"/>
    <cellStyle name="표준 7 7 2" xfId="1858"/>
    <cellStyle name="표준 7 7 3" xfId="2799"/>
    <cellStyle name="표준 7 8" xfId="917"/>
    <cellStyle name="표준 7 8 2" xfId="931"/>
    <cellStyle name="표준 7 8 2 2" xfId="1886"/>
    <cellStyle name="표준 7 8 2 3" xfId="2827"/>
    <cellStyle name="표준 7 8 3" xfId="945"/>
    <cellStyle name="표준 7 8 3 2" xfId="957"/>
    <cellStyle name="표준 7 8 3 2 2" xfId="2851"/>
    <cellStyle name="표준 7 8 3 3" xfId="1900"/>
    <cellStyle name="표준 7 8 3 4" xfId="2841"/>
    <cellStyle name="표준 7 8 4" xfId="1872"/>
    <cellStyle name="표준 7 8 5" xfId="2813"/>
    <cellStyle name="표준 7 9" xfId="1060"/>
    <cellStyle name="표준 8" xfId="106"/>
    <cellStyle name="표준 8 10" xfId="2002"/>
    <cellStyle name="표준 8 2" xfId="157"/>
    <cellStyle name="표준 8 2 2" xfId="303"/>
    <cellStyle name="표준 8 2 2 2" xfId="750"/>
    <cellStyle name="표준 8 2 2 2 2" xfId="909"/>
    <cellStyle name="표준 8 2 2 2 2 2" xfId="1864"/>
    <cellStyle name="표준 8 2 2 2 2 3" xfId="2805"/>
    <cellStyle name="표준 8 2 2 2 3" xfId="923"/>
    <cellStyle name="표준 8 2 2 2 3 2" xfId="937"/>
    <cellStyle name="표준 8 2 2 2 3 2 2" xfId="1892"/>
    <cellStyle name="표준 8 2 2 2 3 2 3" xfId="2833"/>
    <cellStyle name="표준 8 2 2 2 3 3" xfId="951"/>
    <cellStyle name="표준 8 2 2 2 3 3 2" xfId="958"/>
    <cellStyle name="표준 8 2 2 2 3 3 3" xfId="1906"/>
    <cellStyle name="표준 8 2 2 2 3 3 4" xfId="2847"/>
    <cellStyle name="표준 8 2 2 2 3 4" xfId="1878"/>
    <cellStyle name="표준 8 2 2 2 3 5" xfId="2819"/>
    <cellStyle name="표준 8 2 2 2 4" xfId="1705"/>
    <cellStyle name="표준 8 2 2 2 5" xfId="2646"/>
    <cellStyle name="표준 8 2 2 3" xfId="1258"/>
    <cellStyle name="표준 8 2 2 4" xfId="2199"/>
    <cellStyle name="표준 8 2 3" xfId="449"/>
    <cellStyle name="표준 8 2 3 2" xfId="896"/>
    <cellStyle name="표준 8 2 3 2 2" xfId="1851"/>
    <cellStyle name="표준 8 2 3 2 3" xfId="2792"/>
    <cellStyle name="표준 8 2 3 3" xfId="1404"/>
    <cellStyle name="표준 8 2 3 4" xfId="2345"/>
    <cellStyle name="표준 8 2 4" xfId="604"/>
    <cellStyle name="표준 8 2 4 2" xfId="1559"/>
    <cellStyle name="표준 8 2 4 3" xfId="2500"/>
    <cellStyle name="표준 8 2 5" xfId="1112"/>
    <cellStyle name="표준 8 2 6" xfId="2053"/>
    <cellStyle name="표준 8 3" xfId="252"/>
    <cellStyle name="표준 8 3 2" xfId="699"/>
    <cellStyle name="표준 8 3 2 2" xfId="1654"/>
    <cellStyle name="표준 8 3 2 3" xfId="2595"/>
    <cellStyle name="표준 8 3 3" xfId="1207"/>
    <cellStyle name="표준 8 3 4" xfId="2148"/>
    <cellStyle name="표준 8 4" xfId="398"/>
    <cellStyle name="표준 8 4 2" xfId="845"/>
    <cellStyle name="표준 8 4 2 2" xfId="1800"/>
    <cellStyle name="표준 8 4 2 3" xfId="2741"/>
    <cellStyle name="표준 8 4 3" xfId="1353"/>
    <cellStyle name="표준 8 4 4" xfId="2294"/>
    <cellStyle name="표준 8 5" xfId="457"/>
    <cellStyle name="표준 8 5 2" xfId="1412"/>
    <cellStyle name="표준 8 5 3" xfId="2353"/>
    <cellStyle name="표준 8 6" xfId="553"/>
    <cellStyle name="표준 8 6 2" xfId="907"/>
    <cellStyle name="표준 8 6 2 2" xfId="1862"/>
    <cellStyle name="표준 8 6 2 3" xfId="2803"/>
    <cellStyle name="표준 8 6 3" xfId="921"/>
    <cellStyle name="표준 8 6 3 2" xfId="935"/>
    <cellStyle name="표준 8 6 3 2 2" xfId="1890"/>
    <cellStyle name="표준 8 6 3 2 3" xfId="2831"/>
    <cellStyle name="표준 8 6 3 3" xfId="949"/>
    <cellStyle name="표준 8 6 3 3 2" xfId="960"/>
    <cellStyle name="표준 8 6 3 3 2 2" xfId="2857"/>
    <cellStyle name="표준 8 6 3 3 3" xfId="1904"/>
    <cellStyle name="표준 8 6 3 3 4" xfId="2845"/>
    <cellStyle name="표준 8 6 3 4" xfId="1876"/>
    <cellStyle name="표준 8 6 3 5" xfId="2817"/>
    <cellStyle name="표준 8 6 4" xfId="1508"/>
    <cellStyle name="표준 8 6 5" xfId="2449"/>
    <cellStyle name="표준 8 7" xfId="904"/>
    <cellStyle name="표준 8 7 2" xfId="1859"/>
    <cellStyle name="표준 8 7 3" xfId="2800"/>
    <cellStyle name="표준 8 8" xfId="918"/>
    <cellStyle name="표준 8 8 2" xfId="932"/>
    <cellStyle name="표준 8 8 2 2" xfId="1887"/>
    <cellStyle name="표준 8 8 2 3" xfId="2828"/>
    <cellStyle name="표준 8 8 3" xfId="946"/>
    <cellStyle name="표준 8 8 3 2" xfId="956"/>
    <cellStyle name="표준 8 8 3 2 2" xfId="2853"/>
    <cellStyle name="표준 8 8 3 3" xfId="1901"/>
    <cellStyle name="표준 8 8 3 4" xfId="2842"/>
    <cellStyle name="표준 8 8 4" xfId="1873"/>
    <cellStyle name="표준 8 8 5" xfId="2814"/>
    <cellStyle name="표준 8 9" xfId="1061"/>
    <cellStyle name="표준 9" xfId="151"/>
    <cellStyle name="표준 9 2" xfId="297"/>
    <cellStyle name="표준 9 2 2" xfId="744"/>
    <cellStyle name="표준 9 2 2 2" xfId="1699"/>
    <cellStyle name="표준 9 2 2 3" xfId="2640"/>
    <cellStyle name="표준 9 2 2 3 2" xfId="2852"/>
    <cellStyle name="표준 9 2 3" xfId="1252"/>
    <cellStyle name="표준 9 2 4" xfId="2193"/>
    <cellStyle name="표준 9 3" xfId="443"/>
    <cellStyle name="표준 9 3 2" xfId="890"/>
    <cellStyle name="표준 9 3 2 2" xfId="1845"/>
    <cellStyle name="표준 9 3 2 3" xfId="2786"/>
    <cellStyle name="표준 9 3 3" xfId="1398"/>
    <cellStyle name="표준 9 3 4" xfId="2339"/>
    <cellStyle name="표준 9 4" xfId="458"/>
    <cellStyle name="표준 9 4 2" xfId="1413"/>
    <cellStyle name="표준 9 4 3" xfId="2354"/>
    <cellStyle name="표준 9 5" xfId="598"/>
    <cellStyle name="표준 9 5 2" xfId="1553"/>
    <cellStyle name="표준 9 5 3" xfId="2494"/>
    <cellStyle name="표준 9 6" xfId="910"/>
    <cellStyle name="표준 9 6 2" xfId="1865"/>
    <cellStyle name="표준 9 6 3" xfId="2806"/>
    <cellStyle name="표준 9 7" xfId="924"/>
    <cellStyle name="표준 9 7 2" xfId="938"/>
    <cellStyle name="표준 9 7 2 2" xfId="1893"/>
    <cellStyle name="표준 9 7 2 3" xfId="2834"/>
    <cellStyle name="표준 9 7 3" xfId="952"/>
    <cellStyle name="표준 9 7 3 2" xfId="954"/>
    <cellStyle name="표준 9 7 3 2 2" xfId="2850"/>
    <cellStyle name="표준 9 7 3 3" xfId="1907"/>
    <cellStyle name="표준 9 7 3 4" xfId="2848"/>
    <cellStyle name="표준 9 7 4" xfId="1879"/>
    <cellStyle name="표준 9 7 5" xfId="2820"/>
    <cellStyle name="표준 9 8" xfId="1106"/>
    <cellStyle name="표준 9 9" xfId="2047"/>
    <cellStyle name="표준_면세점 리뉴얼 일정표_WBS" xfId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externalLink" Target="externalLinks/externalLink1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/Relationships>
</file>

<file path=xl/drawings/_rels/vmlDrawing1.v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vmlDrawing2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4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5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7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8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9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0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11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12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3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4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5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6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7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8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9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0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1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2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3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4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5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26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27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8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9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0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1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2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3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4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5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6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37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38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9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0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1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2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3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44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45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6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7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8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9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0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1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2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3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4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5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6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7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8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59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60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1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2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3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4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5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6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7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</xdr:wsDr>
</file>

<file path=xl/externalLinks/_rels/externalLink1.xml.rels><?xml version="1.0" encoding="UTF-8"?>
<Relationships xmlns="http://schemas.openxmlformats.org/package/2006/relationships"><Relationship Id="rId1" Type="http://schemas.openxmlformats.org/officeDocument/2006/relationships/externalLinkPath" Target="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Relationship Id="rId2" Type="http://schemas.openxmlformats.org/officeDocument/2006/relationships/vmlDrawing" Target="../drawings/vmlDrawing2.vml"></Relationship><Relationship Id="rId3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4"/>
  <sheetViews>
    <sheetView view="pageLayout" zoomScaleNormal="100" zoomScaleSheetLayoutView="120" workbookViewId="0">
      <selection activeCell="N21" sqref="M21:N21"/>
    </sheetView>
  </sheetViews>
  <sheetFormatPr defaultColWidth="8.85546875" defaultRowHeight="16.500000"/>
  <cols>
    <col min="1" max="1" style="2" width="7.86214290" customWidth="1" outlineLevel="0"/>
    <col min="2" max="2" style="2" width="11.71928583" customWidth="1" outlineLevel="0"/>
    <col min="3" max="3" style="2" width="12.71928583" customWidth="1" outlineLevel="0"/>
    <col min="4" max="4" style="2" width="30.43357168" customWidth="1" outlineLevel="0"/>
    <col min="5" max="5" style="2" width="29.00499998" customWidth="1" outlineLevel="0"/>
    <col min="6" max="6" style="2" width="12.86214243" customWidth="1" outlineLevel="0"/>
    <col min="7" max="7" style="2" width="12.00499998" customWidth="1" outlineLevel="0"/>
    <col min="8" max="8" style="2" width="13.86214243" customWidth="1" outlineLevel="0"/>
    <col min="9" max="256" style="2" width="8.86214243" customWidth="1" outlineLevel="0"/>
    <col min="257" max="257" style="2" width="7.86214290" customWidth="1" outlineLevel="0"/>
    <col min="258" max="258" style="2" width="11.71928583" customWidth="1" outlineLevel="0"/>
    <col min="259" max="259" style="2" width="12.71928583" customWidth="1" outlineLevel="0"/>
    <col min="260" max="260" style="2" width="35.00499998" customWidth="1" outlineLevel="0"/>
    <col min="261" max="261" style="2" width="28.00499998" customWidth="1" outlineLevel="0"/>
    <col min="262" max="262" style="2" width="12.86214243" customWidth="1" outlineLevel="0"/>
    <col min="263" max="263" style="2" width="12.00499998" customWidth="1" outlineLevel="0"/>
    <col min="264" max="264" style="2" width="13.86214243" customWidth="1" outlineLevel="0"/>
    <col min="265" max="512" style="2" width="8.86214243" customWidth="1" outlineLevel="0"/>
    <col min="513" max="513" style="2" width="7.86214290" customWidth="1" outlineLevel="0"/>
    <col min="514" max="514" style="2" width="11.71928583" customWidth="1" outlineLevel="0"/>
    <col min="515" max="515" style="2" width="12.71928583" customWidth="1" outlineLevel="0"/>
    <col min="516" max="516" style="2" width="35.00499998" customWidth="1" outlineLevel="0"/>
    <col min="517" max="517" style="2" width="28.00499998" customWidth="1" outlineLevel="0"/>
    <col min="518" max="518" style="2" width="12.86214243" customWidth="1" outlineLevel="0"/>
    <col min="519" max="519" style="2" width="12.00499998" customWidth="1" outlineLevel="0"/>
    <col min="520" max="520" style="2" width="13.86214243" customWidth="1" outlineLevel="0"/>
    <col min="521" max="768" style="2" width="8.86214243" customWidth="1" outlineLevel="0"/>
    <col min="769" max="769" style="2" width="7.86214290" customWidth="1" outlineLevel="0"/>
    <col min="770" max="770" style="2" width="11.71928583" customWidth="1" outlineLevel="0"/>
    <col min="771" max="771" style="2" width="12.71928583" customWidth="1" outlineLevel="0"/>
    <col min="772" max="772" style="2" width="35.00499998" customWidth="1" outlineLevel="0"/>
    <col min="773" max="773" style="2" width="28.00499998" customWidth="1" outlineLevel="0"/>
    <col min="774" max="774" style="2" width="12.86214243" customWidth="1" outlineLevel="0"/>
    <col min="775" max="775" style="2" width="12.00499998" customWidth="1" outlineLevel="0"/>
    <col min="776" max="776" style="2" width="13.86214243" customWidth="1" outlineLevel="0"/>
    <col min="777" max="1024" style="2" width="8.86214243" customWidth="1" outlineLevel="0"/>
    <col min="1025" max="1025" style="2" width="7.86214290" customWidth="1" outlineLevel="0"/>
    <col min="1026" max="1026" style="2" width="11.71928583" customWidth="1" outlineLevel="0"/>
    <col min="1027" max="1027" style="2" width="12.71928583" customWidth="1" outlineLevel="0"/>
    <col min="1028" max="1028" style="2" width="35.00499998" customWidth="1" outlineLevel="0"/>
    <col min="1029" max="1029" style="2" width="28.00499998" customWidth="1" outlineLevel="0"/>
    <col min="1030" max="1030" style="2" width="12.86214243" customWidth="1" outlineLevel="0"/>
    <col min="1031" max="1031" style="2" width="12.00499998" customWidth="1" outlineLevel="0"/>
    <col min="1032" max="1032" style="2" width="13.86214243" customWidth="1" outlineLevel="0"/>
    <col min="1033" max="1280" style="2" width="8.86214243" customWidth="1" outlineLevel="0"/>
    <col min="1281" max="1281" style="2" width="7.86214290" customWidth="1" outlineLevel="0"/>
    <col min="1282" max="1282" style="2" width="11.71928583" customWidth="1" outlineLevel="0"/>
    <col min="1283" max="1283" style="2" width="12.71928583" customWidth="1" outlineLevel="0"/>
    <col min="1284" max="1284" style="2" width="35.00499998" customWidth="1" outlineLevel="0"/>
    <col min="1285" max="1285" style="2" width="28.00499998" customWidth="1" outlineLevel="0"/>
    <col min="1286" max="1286" style="2" width="12.86214243" customWidth="1" outlineLevel="0"/>
    <col min="1287" max="1287" style="2" width="12.00499998" customWidth="1" outlineLevel="0"/>
    <col min="1288" max="1288" style="2" width="13.86214243" customWidth="1" outlineLevel="0"/>
    <col min="1289" max="1536" style="2" width="8.86214243" customWidth="1" outlineLevel="0"/>
    <col min="1537" max="1537" style="2" width="7.86214290" customWidth="1" outlineLevel="0"/>
    <col min="1538" max="1538" style="2" width="11.71928583" customWidth="1" outlineLevel="0"/>
    <col min="1539" max="1539" style="2" width="12.71928583" customWidth="1" outlineLevel="0"/>
    <col min="1540" max="1540" style="2" width="35.00499998" customWidth="1" outlineLevel="0"/>
    <col min="1541" max="1541" style="2" width="28.00499998" customWidth="1" outlineLevel="0"/>
    <col min="1542" max="1542" style="2" width="12.86214243" customWidth="1" outlineLevel="0"/>
    <col min="1543" max="1543" style="2" width="12.00499998" customWidth="1" outlineLevel="0"/>
    <col min="1544" max="1544" style="2" width="13.86214243" customWidth="1" outlineLevel="0"/>
    <col min="1545" max="1792" style="2" width="8.86214243" customWidth="1" outlineLevel="0"/>
    <col min="1793" max="1793" style="2" width="7.86214290" customWidth="1" outlineLevel="0"/>
    <col min="1794" max="1794" style="2" width="11.71928583" customWidth="1" outlineLevel="0"/>
    <col min="1795" max="1795" style="2" width="12.71928583" customWidth="1" outlineLevel="0"/>
    <col min="1796" max="1796" style="2" width="35.00499998" customWidth="1" outlineLevel="0"/>
    <col min="1797" max="1797" style="2" width="28.00499998" customWidth="1" outlineLevel="0"/>
    <col min="1798" max="1798" style="2" width="12.86214243" customWidth="1" outlineLevel="0"/>
    <col min="1799" max="1799" style="2" width="12.00499998" customWidth="1" outlineLevel="0"/>
    <col min="1800" max="1800" style="2" width="13.86214243" customWidth="1" outlineLevel="0"/>
    <col min="1801" max="2048" style="2" width="8.86214243" customWidth="1" outlineLevel="0"/>
    <col min="2049" max="2049" style="2" width="7.86214290" customWidth="1" outlineLevel="0"/>
    <col min="2050" max="2050" style="2" width="11.71928583" customWidth="1" outlineLevel="0"/>
    <col min="2051" max="2051" style="2" width="12.71928583" customWidth="1" outlineLevel="0"/>
    <col min="2052" max="2052" style="2" width="35.00499998" customWidth="1" outlineLevel="0"/>
    <col min="2053" max="2053" style="2" width="28.00499998" customWidth="1" outlineLevel="0"/>
    <col min="2054" max="2054" style="2" width="12.86214243" customWidth="1" outlineLevel="0"/>
    <col min="2055" max="2055" style="2" width="12.00499998" customWidth="1" outlineLevel="0"/>
    <col min="2056" max="2056" style="2" width="13.86214243" customWidth="1" outlineLevel="0"/>
    <col min="2057" max="2304" style="2" width="8.86214243" customWidth="1" outlineLevel="0"/>
    <col min="2305" max="2305" style="2" width="7.86214290" customWidth="1" outlineLevel="0"/>
    <col min="2306" max="2306" style="2" width="11.71928583" customWidth="1" outlineLevel="0"/>
    <col min="2307" max="2307" style="2" width="12.71928583" customWidth="1" outlineLevel="0"/>
    <col min="2308" max="2308" style="2" width="35.00499998" customWidth="1" outlineLevel="0"/>
    <col min="2309" max="2309" style="2" width="28.00499998" customWidth="1" outlineLevel="0"/>
    <col min="2310" max="2310" style="2" width="12.86214243" customWidth="1" outlineLevel="0"/>
    <col min="2311" max="2311" style="2" width="12.00499998" customWidth="1" outlineLevel="0"/>
    <col min="2312" max="2312" style="2" width="13.86214243" customWidth="1" outlineLevel="0"/>
    <col min="2313" max="2560" style="2" width="8.86214243" customWidth="1" outlineLevel="0"/>
    <col min="2561" max="2561" style="2" width="7.86214290" customWidth="1" outlineLevel="0"/>
    <col min="2562" max="2562" style="2" width="11.71928583" customWidth="1" outlineLevel="0"/>
    <col min="2563" max="2563" style="2" width="12.71928583" customWidth="1" outlineLevel="0"/>
    <col min="2564" max="2564" style="2" width="35.00499998" customWidth="1" outlineLevel="0"/>
    <col min="2565" max="2565" style="2" width="28.00499998" customWidth="1" outlineLevel="0"/>
    <col min="2566" max="2566" style="2" width="12.86214243" customWidth="1" outlineLevel="0"/>
    <col min="2567" max="2567" style="2" width="12.00499998" customWidth="1" outlineLevel="0"/>
    <col min="2568" max="2568" style="2" width="13.86214243" customWidth="1" outlineLevel="0"/>
    <col min="2569" max="2816" style="2" width="8.86214243" customWidth="1" outlineLevel="0"/>
    <col min="2817" max="2817" style="2" width="7.86214290" customWidth="1" outlineLevel="0"/>
    <col min="2818" max="2818" style="2" width="11.71928583" customWidth="1" outlineLevel="0"/>
    <col min="2819" max="2819" style="2" width="12.71928583" customWidth="1" outlineLevel="0"/>
    <col min="2820" max="2820" style="2" width="35.00499998" customWidth="1" outlineLevel="0"/>
    <col min="2821" max="2821" style="2" width="28.00499998" customWidth="1" outlineLevel="0"/>
    <col min="2822" max="2822" style="2" width="12.86214243" customWidth="1" outlineLevel="0"/>
    <col min="2823" max="2823" style="2" width="12.00499998" customWidth="1" outlineLevel="0"/>
    <col min="2824" max="2824" style="2" width="13.86214243" customWidth="1" outlineLevel="0"/>
    <col min="2825" max="3072" style="2" width="8.86214243" customWidth="1" outlineLevel="0"/>
    <col min="3073" max="3073" style="2" width="7.86214290" customWidth="1" outlineLevel="0"/>
    <col min="3074" max="3074" style="2" width="11.71928583" customWidth="1" outlineLevel="0"/>
    <col min="3075" max="3075" style="2" width="12.71928583" customWidth="1" outlineLevel="0"/>
    <col min="3076" max="3076" style="2" width="35.00499998" customWidth="1" outlineLevel="0"/>
    <col min="3077" max="3077" style="2" width="28.00499998" customWidth="1" outlineLevel="0"/>
    <col min="3078" max="3078" style="2" width="12.86214243" customWidth="1" outlineLevel="0"/>
    <col min="3079" max="3079" style="2" width="12.00499998" customWidth="1" outlineLevel="0"/>
    <col min="3080" max="3080" style="2" width="13.86214243" customWidth="1" outlineLevel="0"/>
    <col min="3081" max="3328" style="2" width="8.86214243" customWidth="1" outlineLevel="0"/>
    <col min="3329" max="3329" style="2" width="7.86214290" customWidth="1" outlineLevel="0"/>
    <col min="3330" max="3330" style="2" width="11.71928583" customWidth="1" outlineLevel="0"/>
    <col min="3331" max="3331" style="2" width="12.71928583" customWidth="1" outlineLevel="0"/>
    <col min="3332" max="3332" style="2" width="35.00499998" customWidth="1" outlineLevel="0"/>
    <col min="3333" max="3333" style="2" width="28.00499998" customWidth="1" outlineLevel="0"/>
    <col min="3334" max="3334" style="2" width="12.86214243" customWidth="1" outlineLevel="0"/>
    <col min="3335" max="3335" style="2" width="12.00499998" customWidth="1" outlineLevel="0"/>
    <col min="3336" max="3336" style="2" width="13.86214243" customWidth="1" outlineLevel="0"/>
    <col min="3337" max="3584" style="2" width="8.86214243" customWidth="1" outlineLevel="0"/>
    <col min="3585" max="3585" style="2" width="7.86214290" customWidth="1" outlineLevel="0"/>
    <col min="3586" max="3586" style="2" width="11.71928583" customWidth="1" outlineLevel="0"/>
    <col min="3587" max="3587" style="2" width="12.71928583" customWidth="1" outlineLevel="0"/>
    <col min="3588" max="3588" style="2" width="35.00499998" customWidth="1" outlineLevel="0"/>
    <col min="3589" max="3589" style="2" width="28.00499998" customWidth="1" outlineLevel="0"/>
    <col min="3590" max="3590" style="2" width="12.86214243" customWidth="1" outlineLevel="0"/>
    <col min="3591" max="3591" style="2" width="12.00499998" customWidth="1" outlineLevel="0"/>
    <col min="3592" max="3592" style="2" width="13.86214243" customWidth="1" outlineLevel="0"/>
    <col min="3593" max="3840" style="2" width="8.86214243" customWidth="1" outlineLevel="0"/>
    <col min="3841" max="3841" style="2" width="7.86214290" customWidth="1" outlineLevel="0"/>
    <col min="3842" max="3842" style="2" width="11.71928583" customWidth="1" outlineLevel="0"/>
    <col min="3843" max="3843" style="2" width="12.71928583" customWidth="1" outlineLevel="0"/>
    <col min="3844" max="3844" style="2" width="35.00499998" customWidth="1" outlineLevel="0"/>
    <col min="3845" max="3845" style="2" width="28.00499998" customWidth="1" outlineLevel="0"/>
    <col min="3846" max="3846" style="2" width="12.86214243" customWidth="1" outlineLevel="0"/>
    <col min="3847" max="3847" style="2" width="12.00499998" customWidth="1" outlineLevel="0"/>
    <col min="3848" max="3848" style="2" width="13.86214243" customWidth="1" outlineLevel="0"/>
    <col min="3849" max="4096" style="2" width="8.86214243" customWidth="1" outlineLevel="0"/>
    <col min="4097" max="4097" style="2" width="7.86214290" customWidth="1" outlineLevel="0"/>
    <col min="4098" max="4098" style="2" width="11.71928583" customWidth="1" outlineLevel="0"/>
    <col min="4099" max="4099" style="2" width="12.71928583" customWidth="1" outlineLevel="0"/>
    <col min="4100" max="4100" style="2" width="35.00499998" customWidth="1" outlineLevel="0"/>
    <col min="4101" max="4101" style="2" width="28.00499998" customWidth="1" outlineLevel="0"/>
    <col min="4102" max="4102" style="2" width="12.86214243" customWidth="1" outlineLevel="0"/>
    <col min="4103" max="4103" style="2" width="12.00499998" customWidth="1" outlineLevel="0"/>
    <col min="4104" max="4104" style="2" width="13.86214243" customWidth="1" outlineLevel="0"/>
    <col min="4105" max="4352" style="2" width="8.86214243" customWidth="1" outlineLevel="0"/>
    <col min="4353" max="4353" style="2" width="7.86214290" customWidth="1" outlineLevel="0"/>
    <col min="4354" max="4354" style="2" width="11.71928583" customWidth="1" outlineLevel="0"/>
    <col min="4355" max="4355" style="2" width="12.71928583" customWidth="1" outlineLevel="0"/>
    <col min="4356" max="4356" style="2" width="35.00499998" customWidth="1" outlineLevel="0"/>
    <col min="4357" max="4357" style="2" width="28.00499998" customWidth="1" outlineLevel="0"/>
    <col min="4358" max="4358" style="2" width="12.86214243" customWidth="1" outlineLevel="0"/>
    <col min="4359" max="4359" style="2" width="12.00499998" customWidth="1" outlineLevel="0"/>
    <col min="4360" max="4360" style="2" width="13.86214243" customWidth="1" outlineLevel="0"/>
    <col min="4361" max="4608" style="2" width="8.86214243" customWidth="1" outlineLevel="0"/>
    <col min="4609" max="4609" style="2" width="7.86214290" customWidth="1" outlineLevel="0"/>
    <col min="4610" max="4610" style="2" width="11.71928583" customWidth="1" outlineLevel="0"/>
    <col min="4611" max="4611" style="2" width="12.71928583" customWidth="1" outlineLevel="0"/>
    <col min="4612" max="4612" style="2" width="35.00499998" customWidth="1" outlineLevel="0"/>
    <col min="4613" max="4613" style="2" width="28.00499998" customWidth="1" outlineLevel="0"/>
    <col min="4614" max="4614" style="2" width="12.86214243" customWidth="1" outlineLevel="0"/>
    <col min="4615" max="4615" style="2" width="12.00499998" customWidth="1" outlineLevel="0"/>
    <col min="4616" max="4616" style="2" width="13.86214243" customWidth="1" outlineLevel="0"/>
    <col min="4617" max="4864" style="2" width="8.86214243" customWidth="1" outlineLevel="0"/>
    <col min="4865" max="4865" style="2" width="7.86214290" customWidth="1" outlineLevel="0"/>
    <col min="4866" max="4866" style="2" width="11.71928583" customWidth="1" outlineLevel="0"/>
    <col min="4867" max="4867" style="2" width="12.71928583" customWidth="1" outlineLevel="0"/>
    <col min="4868" max="4868" style="2" width="35.00499998" customWidth="1" outlineLevel="0"/>
    <col min="4869" max="4869" style="2" width="28.00499998" customWidth="1" outlineLevel="0"/>
    <col min="4870" max="4870" style="2" width="12.86214243" customWidth="1" outlineLevel="0"/>
    <col min="4871" max="4871" style="2" width="12.00499998" customWidth="1" outlineLevel="0"/>
    <col min="4872" max="4872" style="2" width="13.86214243" customWidth="1" outlineLevel="0"/>
    <col min="4873" max="5120" style="2" width="8.86214243" customWidth="1" outlineLevel="0"/>
    <col min="5121" max="5121" style="2" width="7.86214290" customWidth="1" outlineLevel="0"/>
    <col min="5122" max="5122" style="2" width="11.71928583" customWidth="1" outlineLevel="0"/>
    <col min="5123" max="5123" style="2" width="12.71928583" customWidth="1" outlineLevel="0"/>
    <col min="5124" max="5124" style="2" width="35.00499998" customWidth="1" outlineLevel="0"/>
    <col min="5125" max="5125" style="2" width="28.00499998" customWidth="1" outlineLevel="0"/>
    <col min="5126" max="5126" style="2" width="12.86214243" customWidth="1" outlineLevel="0"/>
    <col min="5127" max="5127" style="2" width="12.00499998" customWidth="1" outlineLevel="0"/>
    <col min="5128" max="5128" style="2" width="13.86214243" customWidth="1" outlineLevel="0"/>
    <col min="5129" max="5376" style="2" width="8.86214243" customWidth="1" outlineLevel="0"/>
    <col min="5377" max="5377" style="2" width="7.86214290" customWidth="1" outlineLevel="0"/>
    <col min="5378" max="5378" style="2" width="11.71928583" customWidth="1" outlineLevel="0"/>
    <col min="5379" max="5379" style="2" width="12.71928583" customWidth="1" outlineLevel="0"/>
    <col min="5380" max="5380" style="2" width="35.00499998" customWidth="1" outlineLevel="0"/>
    <col min="5381" max="5381" style="2" width="28.00499998" customWidth="1" outlineLevel="0"/>
    <col min="5382" max="5382" style="2" width="12.86214243" customWidth="1" outlineLevel="0"/>
    <col min="5383" max="5383" style="2" width="12.00499998" customWidth="1" outlineLevel="0"/>
    <col min="5384" max="5384" style="2" width="13.86214243" customWidth="1" outlineLevel="0"/>
    <col min="5385" max="5632" style="2" width="8.86214243" customWidth="1" outlineLevel="0"/>
    <col min="5633" max="5633" style="2" width="7.86214290" customWidth="1" outlineLevel="0"/>
    <col min="5634" max="5634" style="2" width="11.71928583" customWidth="1" outlineLevel="0"/>
    <col min="5635" max="5635" style="2" width="12.71928583" customWidth="1" outlineLevel="0"/>
    <col min="5636" max="5636" style="2" width="35.00499998" customWidth="1" outlineLevel="0"/>
    <col min="5637" max="5637" style="2" width="28.00499998" customWidth="1" outlineLevel="0"/>
    <col min="5638" max="5638" style="2" width="12.86214243" customWidth="1" outlineLevel="0"/>
    <col min="5639" max="5639" style="2" width="12.00499998" customWidth="1" outlineLevel="0"/>
    <col min="5640" max="5640" style="2" width="13.86214243" customWidth="1" outlineLevel="0"/>
    <col min="5641" max="5888" style="2" width="8.86214243" customWidth="1" outlineLevel="0"/>
    <col min="5889" max="5889" style="2" width="7.86214290" customWidth="1" outlineLevel="0"/>
    <col min="5890" max="5890" style="2" width="11.71928583" customWidth="1" outlineLevel="0"/>
    <col min="5891" max="5891" style="2" width="12.71928583" customWidth="1" outlineLevel="0"/>
    <col min="5892" max="5892" style="2" width="35.00499998" customWidth="1" outlineLevel="0"/>
    <col min="5893" max="5893" style="2" width="28.00499998" customWidth="1" outlineLevel="0"/>
    <col min="5894" max="5894" style="2" width="12.86214243" customWidth="1" outlineLevel="0"/>
    <col min="5895" max="5895" style="2" width="12.00499998" customWidth="1" outlineLevel="0"/>
    <col min="5896" max="5896" style="2" width="13.86214243" customWidth="1" outlineLevel="0"/>
    <col min="5897" max="6144" style="2" width="8.86214243" customWidth="1" outlineLevel="0"/>
    <col min="6145" max="6145" style="2" width="7.86214290" customWidth="1" outlineLevel="0"/>
    <col min="6146" max="6146" style="2" width="11.71928583" customWidth="1" outlineLevel="0"/>
    <col min="6147" max="6147" style="2" width="12.71928583" customWidth="1" outlineLevel="0"/>
    <col min="6148" max="6148" style="2" width="35.00499998" customWidth="1" outlineLevel="0"/>
    <col min="6149" max="6149" style="2" width="28.00499998" customWidth="1" outlineLevel="0"/>
    <col min="6150" max="6150" style="2" width="12.86214243" customWidth="1" outlineLevel="0"/>
    <col min="6151" max="6151" style="2" width="12.00499998" customWidth="1" outlineLevel="0"/>
    <col min="6152" max="6152" style="2" width="13.86214243" customWidth="1" outlineLevel="0"/>
    <col min="6153" max="6400" style="2" width="8.86214243" customWidth="1" outlineLevel="0"/>
    <col min="6401" max="6401" style="2" width="7.86214290" customWidth="1" outlineLevel="0"/>
    <col min="6402" max="6402" style="2" width="11.71928583" customWidth="1" outlineLevel="0"/>
    <col min="6403" max="6403" style="2" width="12.71928583" customWidth="1" outlineLevel="0"/>
    <col min="6404" max="6404" style="2" width="35.00499998" customWidth="1" outlineLevel="0"/>
    <col min="6405" max="6405" style="2" width="28.00499998" customWidth="1" outlineLevel="0"/>
    <col min="6406" max="6406" style="2" width="12.86214243" customWidth="1" outlineLevel="0"/>
    <col min="6407" max="6407" style="2" width="12.00499998" customWidth="1" outlineLevel="0"/>
    <col min="6408" max="6408" style="2" width="13.86214243" customWidth="1" outlineLevel="0"/>
    <col min="6409" max="6656" style="2" width="8.86214243" customWidth="1" outlineLevel="0"/>
    <col min="6657" max="6657" style="2" width="7.86214290" customWidth="1" outlineLevel="0"/>
    <col min="6658" max="6658" style="2" width="11.71928583" customWidth="1" outlineLevel="0"/>
    <col min="6659" max="6659" style="2" width="12.71928583" customWidth="1" outlineLevel="0"/>
    <col min="6660" max="6660" style="2" width="35.00499998" customWidth="1" outlineLevel="0"/>
    <col min="6661" max="6661" style="2" width="28.00499998" customWidth="1" outlineLevel="0"/>
    <col min="6662" max="6662" style="2" width="12.86214243" customWidth="1" outlineLevel="0"/>
    <col min="6663" max="6663" style="2" width="12.00499998" customWidth="1" outlineLevel="0"/>
    <col min="6664" max="6664" style="2" width="13.86214243" customWidth="1" outlineLevel="0"/>
    <col min="6665" max="6912" style="2" width="8.86214243" customWidth="1" outlineLevel="0"/>
    <col min="6913" max="6913" style="2" width="7.86214290" customWidth="1" outlineLevel="0"/>
    <col min="6914" max="6914" style="2" width="11.71928583" customWidth="1" outlineLevel="0"/>
    <col min="6915" max="6915" style="2" width="12.71928583" customWidth="1" outlineLevel="0"/>
    <col min="6916" max="6916" style="2" width="35.00499998" customWidth="1" outlineLevel="0"/>
    <col min="6917" max="6917" style="2" width="28.00499998" customWidth="1" outlineLevel="0"/>
    <col min="6918" max="6918" style="2" width="12.86214243" customWidth="1" outlineLevel="0"/>
    <col min="6919" max="6919" style="2" width="12.00499998" customWidth="1" outlineLevel="0"/>
    <col min="6920" max="6920" style="2" width="13.86214243" customWidth="1" outlineLevel="0"/>
    <col min="6921" max="7168" style="2" width="8.86214243" customWidth="1" outlineLevel="0"/>
    <col min="7169" max="7169" style="2" width="7.86214290" customWidth="1" outlineLevel="0"/>
    <col min="7170" max="7170" style="2" width="11.71928583" customWidth="1" outlineLevel="0"/>
    <col min="7171" max="7171" style="2" width="12.71928583" customWidth="1" outlineLevel="0"/>
    <col min="7172" max="7172" style="2" width="35.00499998" customWidth="1" outlineLevel="0"/>
    <col min="7173" max="7173" style="2" width="28.00499998" customWidth="1" outlineLevel="0"/>
    <col min="7174" max="7174" style="2" width="12.86214243" customWidth="1" outlineLevel="0"/>
    <col min="7175" max="7175" style="2" width="12.00499998" customWidth="1" outlineLevel="0"/>
    <col min="7176" max="7176" style="2" width="13.86214243" customWidth="1" outlineLevel="0"/>
    <col min="7177" max="7424" style="2" width="8.86214243" customWidth="1" outlineLevel="0"/>
    <col min="7425" max="7425" style="2" width="7.86214290" customWidth="1" outlineLevel="0"/>
    <col min="7426" max="7426" style="2" width="11.71928583" customWidth="1" outlineLevel="0"/>
    <col min="7427" max="7427" style="2" width="12.71928583" customWidth="1" outlineLevel="0"/>
    <col min="7428" max="7428" style="2" width="35.00499998" customWidth="1" outlineLevel="0"/>
    <col min="7429" max="7429" style="2" width="28.00499998" customWidth="1" outlineLevel="0"/>
    <col min="7430" max="7430" style="2" width="12.86214243" customWidth="1" outlineLevel="0"/>
    <col min="7431" max="7431" style="2" width="12.00499998" customWidth="1" outlineLevel="0"/>
    <col min="7432" max="7432" style="2" width="13.86214243" customWidth="1" outlineLevel="0"/>
    <col min="7433" max="7680" style="2" width="8.86214243" customWidth="1" outlineLevel="0"/>
    <col min="7681" max="7681" style="2" width="7.86214290" customWidth="1" outlineLevel="0"/>
    <col min="7682" max="7682" style="2" width="11.71928583" customWidth="1" outlineLevel="0"/>
    <col min="7683" max="7683" style="2" width="12.71928583" customWidth="1" outlineLevel="0"/>
    <col min="7684" max="7684" style="2" width="35.00499998" customWidth="1" outlineLevel="0"/>
    <col min="7685" max="7685" style="2" width="28.00499998" customWidth="1" outlineLevel="0"/>
    <col min="7686" max="7686" style="2" width="12.86214243" customWidth="1" outlineLevel="0"/>
    <col min="7687" max="7687" style="2" width="12.00499998" customWidth="1" outlineLevel="0"/>
    <col min="7688" max="7688" style="2" width="13.86214243" customWidth="1" outlineLevel="0"/>
    <col min="7689" max="7936" style="2" width="8.86214243" customWidth="1" outlineLevel="0"/>
    <col min="7937" max="7937" style="2" width="7.86214290" customWidth="1" outlineLevel="0"/>
    <col min="7938" max="7938" style="2" width="11.71928583" customWidth="1" outlineLevel="0"/>
    <col min="7939" max="7939" style="2" width="12.71928583" customWidth="1" outlineLevel="0"/>
    <col min="7940" max="7940" style="2" width="35.00499998" customWidth="1" outlineLevel="0"/>
    <col min="7941" max="7941" style="2" width="28.00499998" customWidth="1" outlineLevel="0"/>
    <col min="7942" max="7942" style="2" width="12.86214243" customWidth="1" outlineLevel="0"/>
    <col min="7943" max="7943" style="2" width="12.00499998" customWidth="1" outlineLevel="0"/>
    <col min="7944" max="7944" style="2" width="13.86214243" customWidth="1" outlineLevel="0"/>
    <col min="7945" max="8192" style="2" width="8.86214243" customWidth="1" outlineLevel="0"/>
    <col min="8193" max="8193" style="2" width="7.86214290" customWidth="1" outlineLevel="0"/>
    <col min="8194" max="8194" style="2" width="11.71928583" customWidth="1" outlineLevel="0"/>
    <col min="8195" max="8195" style="2" width="12.71928583" customWidth="1" outlineLevel="0"/>
    <col min="8196" max="8196" style="2" width="35.00499998" customWidth="1" outlineLevel="0"/>
    <col min="8197" max="8197" style="2" width="28.00499998" customWidth="1" outlineLevel="0"/>
    <col min="8198" max="8198" style="2" width="12.86214243" customWidth="1" outlineLevel="0"/>
    <col min="8199" max="8199" style="2" width="12.00499998" customWidth="1" outlineLevel="0"/>
    <col min="8200" max="8200" style="2" width="13.86214243" customWidth="1" outlineLevel="0"/>
    <col min="8201" max="8448" style="2" width="8.86214243" customWidth="1" outlineLevel="0"/>
    <col min="8449" max="8449" style="2" width="7.86214290" customWidth="1" outlineLevel="0"/>
    <col min="8450" max="8450" style="2" width="11.71928583" customWidth="1" outlineLevel="0"/>
    <col min="8451" max="8451" style="2" width="12.71928583" customWidth="1" outlineLevel="0"/>
    <col min="8452" max="8452" style="2" width="35.00499998" customWidth="1" outlineLevel="0"/>
    <col min="8453" max="8453" style="2" width="28.00499998" customWidth="1" outlineLevel="0"/>
    <col min="8454" max="8454" style="2" width="12.86214243" customWidth="1" outlineLevel="0"/>
    <col min="8455" max="8455" style="2" width="12.00499998" customWidth="1" outlineLevel="0"/>
    <col min="8456" max="8456" style="2" width="13.86214243" customWidth="1" outlineLevel="0"/>
    <col min="8457" max="8704" style="2" width="8.86214243" customWidth="1" outlineLevel="0"/>
    <col min="8705" max="8705" style="2" width="7.86214290" customWidth="1" outlineLevel="0"/>
    <col min="8706" max="8706" style="2" width="11.71928583" customWidth="1" outlineLevel="0"/>
    <col min="8707" max="8707" style="2" width="12.71928583" customWidth="1" outlineLevel="0"/>
    <col min="8708" max="8708" style="2" width="35.00499998" customWidth="1" outlineLevel="0"/>
    <col min="8709" max="8709" style="2" width="28.00499998" customWidth="1" outlineLevel="0"/>
    <col min="8710" max="8710" style="2" width="12.86214243" customWidth="1" outlineLevel="0"/>
    <col min="8711" max="8711" style="2" width="12.00499998" customWidth="1" outlineLevel="0"/>
    <col min="8712" max="8712" style="2" width="13.86214243" customWidth="1" outlineLevel="0"/>
    <col min="8713" max="8960" style="2" width="8.86214243" customWidth="1" outlineLevel="0"/>
    <col min="8961" max="8961" style="2" width="7.86214290" customWidth="1" outlineLevel="0"/>
    <col min="8962" max="8962" style="2" width="11.71928583" customWidth="1" outlineLevel="0"/>
    <col min="8963" max="8963" style="2" width="12.71928583" customWidth="1" outlineLevel="0"/>
    <col min="8964" max="8964" style="2" width="35.00499998" customWidth="1" outlineLevel="0"/>
    <col min="8965" max="8965" style="2" width="28.00499998" customWidth="1" outlineLevel="0"/>
    <col min="8966" max="8966" style="2" width="12.86214243" customWidth="1" outlineLevel="0"/>
    <col min="8967" max="8967" style="2" width="12.00499998" customWidth="1" outlineLevel="0"/>
    <col min="8968" max="8968" style="2" width="13.86214243" customWidth="1" outlineLevel="0"/>
    <col min="8969" max="9216" style="2" width="8.86214243" customWidth="1" outlineLevel="0"/>
    <col min="9217" max="9217" style="2" width="7.86214290" customWidth="1" outlineLevel="0"/>
    <col min="9218" max="9218" style="2" width="11.71928583" customWidth="1" outlineLevel="0"/>
    <col min="9219" max="9219" style="2" width="12.71928583" customWidth="1" outlineLevel="0"/>
    <col min="9220" max="9220" style="2" width="35.00499998" customWidth="1" outlineLevel="0"/>
    <col min="9221" max="9221" style="2" width="28.00499998" customWidth="1" outlineLevel="0"/>
    <col min="9222" max="9222" style="2" width="12.86214243" customWidth="1" outlineLevel="0"/>
    <col min="9223" max="9223" style="2" width="12.00499998" customWidth="1" outlineLevel="0"/>
    <col min="9224" max="9224" style="2" width="13.86214243" customWidth="1" outlineLevel="0"/>
    <col min="9225" max="9472" style="2" width="8.86214243" customWidth="1" outlineLevel="0"/>
    <col min="9473" max="9473" style="2" width="7.86214290" customWidth="1" outlineLevel="0"/>
    <col min="9474" max="9474" style="2" width="11.71928583" customWidth="1" outlineLevel="0"/>
    <col min="9475" max="9475" style="2" width="12.71928583" customWidth="1" outlineLevel="0"/>
    <col min="9476" max="9476" style="2" width="35.00499998" customWidth="1" outlineLevel="0"/>
    <col min="9477" max="9477" style="2" width="28.00499998" customWidth="1" outlineLevel="0"/>
    <col min="9478" max="9478" style="2" width="12.86214243" customWidth="1" outlineLevel="0"/>
    <col min="9479" max="9479" style="2" width="12.00499998" customWidth="1" outlineLevel="0"/>
    <col min="9480" max="9480" style="2" width="13.86214243" customWidth="1" outlineLevel="0"/>
    <col min="9481" max="9728" style="2" width="8.86214243" customWidth="1" outlineLevel="0"/>
    <col min="9729" max="9729" style="2" width="7.86214290" customWidth="1" outlineLevel="0"/>
    <col min="9730" max="9730" style="2" width="11.71928583" customWidth="1" outlineLevel="0"/>
    <col min="9731" max="9731" style="2" width="12.71928583" customWidth="1" outlineLevel="0"/>
    <col min="9732" max="9732" style="2" width="35.00499998" customWidth="1" outlineLevel="0"/>
    <col min="9733" max="9733" style="2" width="28.00499998" customWidth="1" outlineLevel="0"/>
    <col min="9734" max="9734" style="2" width="12.86214243" customWidth="1" outlineLevel="0"/>
    <col min="9735" max="9735" style="2" width="12.00499998" customWidth="1" outlineLevel="0"/>
    <col min="9736" max="9736" style="2" width="13.86214243" customWidth="1" outlineLevel="0"/>
    <col min="9737" max="9984" style="2" width="8.86214243" customWidth="1" outlineLevel="0"/>
    <col min="9985" max="9985" style="2" width="7.86214290" customWidth="1" outlineLevel="0"/>
    <col min="9986" max="9986" style="2" width="11.71928583" customWidth="1" outlineLevel="0"/>
    <col min="9987" max="9987" style="2" width="12.71928583" customWidth="1" outlineLevel="0"/>
    <col min="9988" max="9988" style="2" width="35.00499998" customWidth="1" outlineLevel="0"/>
    <col min="9989" max="9989" style="2" width="28.00499998" customWidth="1" outlineLevel="0"/>
    <col min="9990" max="9990" style="2" width="12.86214243" customWidth="1" outlineLevel="0"/>
    <col min="9991" max="9991" style="2" width="12.00499998" customWidth="1" outlineLevel="0"/>
    <col min="9992" max="9992" style="2" width="13.86214243" customWidth="1" outlineLevel="0"/>
    <col min="9993" max="10240" style="2" width="8.86214243" customWidth="1" outlineLevel="0"/>
    <col min="10241" max="10241" style="2" width="7.86214290" customWidth="1" outlineLevel="0"/>
    <col min="10242" max="10242" style="2" width="11.71928583" customWidth="1" outlineLevel="0"/>
    <col min="10243" max="10243" style="2" width="12.71928583" customWidth="1" outlineLevel="0"/>
    <col min="10244" max="10244" style="2" width="35.00499998" customWidth="1" outlineLevel="0"/>
    <col min="10245" max="10245" style="2" width="28.00499998" customWidth="1" outlineLevel="0"/>
    <col min="10246" max="10246" style="2" width="12.86214243" customWidth="1" outlineLevel="0"/>
    <col min="10247" max="10247" style="2" width="12.00499998" customWidth="1" outlineLevel="0"/>
    <col min="10248" max="10248" style="2" width="13.86214243" customWidth="1" outlineLevel="0"/>
    <col min="10249" max="10496" style="2" width="8.86214243" customWidth="1" outlineLevel="0"/>
    <col min="10497" max="10497" style="2" width="7.86214290" customWidth="1" outlineLevel="0"/>
    <col min="10498" max="10498" style="2" width="11.71928583" customWidth="1" outlineLevel="0"/>
    <col min="10499" max="10499" style="2" width="12.71928583" customWidth="1" outlineLevel="0"/>
    <col min="10500" max="10500" style="2" width="35.00499998" customWidth="1" outlineLevel="0"/>
    <col min="10501" max="10501" style="2" width="28.00499998" customWidth="1" outlineLevel="0"/>
    <col min="10502" max="10502" style="2" width="12.86214243" customWidth="1" outlineLevel="0"/>
    <col min="10503" max="10503" style="2" width="12.00499998" customWidth="1" outlineLevel="0"/>
    <col min="10504" max="10504" style="2" width="13.86214243" customWidth="1" outlineLevel="0"/>
    <col min="10505" max="10752" style="2" width="8.86214243" customWidth="1" outlineLevel="0"/>
    <col min="10753" max="10753" style="2" width="7.86214290" customWidth="1" outlineLevel="0"/>
    <col min="10754" max="10754" style="2" width="11.71928583" customWidth="1" outlineLevel="0"/>
    <col min="10755" max="10755" style="2" width="12.71928583" customWidth="1" outlineLevel="0"/>
    <col min="10756" max="10756" style="2" width="35.00499998" customWidth="1" outlineLevel="0"/>
    <col min="10757" max="10757" style="2" width="28.00499998" customWidth="1" outlineLevel="0"/>
    <col min="10758" max="10758" style="2" width="12.86214243" customWidth="1" outlineLevel="0"/>
    <col min="10759" max="10759" style="2" width="12.00499998" customWidth="1" outlineLevel="0"/>
    <col min="10760" max="10760" style="2" width="13.86214243" customWidth="1" outlineLevel="0"/>
    <col min="10761" max="11008" style="2" width="8.86214243" customWidth="1" outlineLevel="0"/>
    <col min="11009" max="11009" style="2" width="7.86214290" customWidth="1" outlineLevel="0"/>
    <col min="11010" max="11010" style="2" width="11.71928583" customWidth="1" outlineLevel="0"/>
    <col min="11011" max="11011" style="2" width="12.71928583" customWidth="1" outlineLevel="0"/>
    <col min="11012" max="11012" style="2" width="35.00499998" customWidth="1" outlineLevel="0"/>
    <col min="11013" max="11013" style="2" width="28.00499998" customWidth="1" outlineLevel="0"/>
    <col min="11014" max="11014" style="2" width="12.86214243" customWidth="1" outlineLevel="0"/>
    <col min="11015" max="11015" style="2" width="12.00499998" customWidth="1" outlineLevel="0"/>
    <col min="11016" max="11016" style="2" width="13.86214243" customWidth="1" outlineLevel="0"/>
    <col min="11017" max="11264" style="2" width="8.86214243" customWidth="1" outlineLevel="0"/>
    <col min="11265" max="11265" style="2" width="7.86214290" customWidth="1" outlineLevel="0"/>
    <col min="11266" max="11266" style="2" width="11.71928583" customWidth="1" outlineLevel="0"/>
    <col min="11267" max="11267" style="2" width="12.71928583" customWidth="1" outlineLevel="0"/>
    <col min="11268" max="11268" style="2" width="35.00499998" customWidth="1" outlineLevel="0"/>
    <col min="11269" max="11269" style="2" width="28.00499998" customWidth="1" outlineLevel="0"/>
    <col min="11270" max="11270" style="2" width="12.86214243" customWidth="1" outlineLevel="0"/>
    <col min="11271" max="11271" style="2" width="12.00499998" customWidth="1" outlineLevel="0"/>
    <col min="11272" max="11272" style="2" width="13.86214243" customWidth="1" outlineLevel="0"/>
    <col min="11273" max="11520" style="2" width="8.86214243" customWidth="1" outlineLevel="0"/>
    <col min="11521" max="11521" style="2" width="7.86214290" customWidth="1" outlineLevel="0"/>
    <col min="11522" max="11522" style="2" width="11.71928583" customWidth="1" outlineLevel="0"/>
    <col min="11523" max="11523" style="2" width="12.71928583" customWidth="1" outlineLevel="0"/>
    <col min="11524" max="11524" style="2" width="35.00499998" customWidth="1" outlineLevel="0"/>
    <col min="11525" max="11525" style="2" width="28.00499998" customWidth="1" outlineLevel="0"/>
    <col min="11526" max="11526" style="2" width="12.86214243" customWidth="1" outlineLevel="0"/>
    <col min="11527" max="11527" style="2" width="12.00499998" customWidth="1" outlineLevel="0"/>
    <col min="11528" max="11528" style="2" width="13.86214243" customWidth="1" outlineLevel="0"/>
    <col min="11529" max="11776" style="2" width="8.86214243" customWidth="1" outlineLevel="0"/>
    <col min="11777" max="11777" style="2" width="7.86214290" customWidth="1" outlineLevel="0"/>
    <col min="11778" max="11778" style="2" width="11.71928583" customWidth="1" outlineLevel="0"/>
    <col min="11779" max="11779" style="2" width="12.71928583" customWidth="1" outlineLevel="0"/>
    <col min="11780" max="11780" style="2" width="35.00499998" customWidth="1" outlineLevel="0"/>
    <col min="11781" max="11781" style="2" width="28.00499998" customWidth="1" outlineLevel="0"/>
    <col min="11782" max="11782" style="2" width="12.86214243" customWidth="1" outlineLevel="0"/>
    <col min="11783" max="11783" style="2" width="12.00499998" customWidth="1" outlineLevel="0"/>
    <col min="11784" max="11784" style="2" width="13.86214243" customWidth="1" outlineLevel="0"/>
    <col min="11785" max="12032" style="2" width="8.86214243" customWidth="1" outlineLevel="0"/>
    <col min="12033" max="12033" style="2" width="7.86214290" customWidth="1" outlineLevel="0"/>
    <col min="12034" max="12034" style="2" width="11.71928583" customWidth="1" outlineLevel="0"/>
    <col min="12035" max="12035" style="2" width="12.71928583" customWidth="1" outlineLevel="0"/>
    <col min="12036" max="12036" style="2" width="35.00499998" customWidth="1" outlineLevel="0"/>
    <col min="12037" max="12037" style="2" width="28.00499998" customWidth="1" outlineLevel="0"/>
    <col min="12038" max="12038" style="2" width="12.86214243" customWidth="1" outlineLevel="0"/>
    <col min="12039" max="12039" style="2" width="12.00499998" customWidth="1" outlineLevel="0"/>
    <col min="12040" max="12040" style="2" width="13.86214243" customWidth="1" outlineLevel="0"/>
    <col min="12041" max="12288" style="2" width="8.86214243" customWidth="1" outlineLevel="0"/>
    <col min="12289" max="12289" style="2" width="7.86214290" customWidth="1" outlineLevel="0"/>
    <col min="12290" max="12290" style="2" width="11.71928583" customWidth="1" outlineLevel="0"/>
    <col min="12291" max="12291" style="2" width="12.71928583" customWidth="1" outlineLevel="0"/>
    <col min="12292" max="12292" style="2" width="35.00499998" customWidth="1" outlineLevel="0"/>
    <col min="12293" max="12293" style="2" width="28.00499998" customWidth="1" outlineLevel="0"/>
    <col min="12294" max="12294" style="2" width="12.86214243" customWidth="1" outlineLevel="0"/>
    <col min="12295" max="12295" style="2" width="12.00499998" customWidth="1" outlineLevel="0"/>
    <col min="12296" max="12296" style="2" width="13.86214243" customWidth="1" outlineLevel="0"/>
    <col min="12297" max="12544" style="2" width="8.86214243" customWidth="1" outlineLevel="0"/>
    <col min="12545" max="12545" style="2" width="7.86214290" customWidth="1" outlineLevel="0"/>
    <col min="12546" max="12546" style="2" width="11.71928583" customWidth="1" outlineLevel="0"/>
    <col min="12547" max="12547" style="2" width="12.71928583" customWidth="1" outlineLevel="0"/>
    <col min="12548" max="12548" style="2" width="35.00499998" customWidth="1" outlineLevel="0"/>
    <col min="12549" max="12549" style="2" width="28.00499998" customWidth="1" outlineLevel="0"/>
    <col min="12550" max="12550" style="2" width="12.86214243" customWidth="1" outlineLevel="0"/>
    <col min="12551" max="12551" style="2" width="12.00499998" customWidth="1" outlineLevel="0"/>
    <col min="12552" max="12552" style="2" width="13.86214243" customWidth="1" outlineLevel="0"/>
    <col min="12553" max="12800" style="2" width="8.86214243" customWidth="1" outlineLevel="0"/>
    <col min="12801" max="12801" style="2" width="7.86214290" customWidth="1" outlineLevel="0"/>
    <col min="12802" max="12802" style="2" width="11.71928583" customWidth="1" outlineLevel="0"/>
    <col min="12803" max="12803" style="2" width="12.71928583" customWidth="1" outlineLevel="0"/>
    <col min="12804" max="12804" style="2" width="35.00499998" customWidth="1" outlineLevel="0"/>
    <col min="12805" max="12805" style="2" width="28.00499998" customWidth="1" outlineLevel="0"/>
    <col min="12806" max="12806" style="2" width="12.86214243" customWidth="1" outlineLevel="0"/>
    <col min="12807" max="12807" style="2" width="12.00499998" customWidth="1" outlineLevel="0"/>
    <col min="12808" max="12808" style="2" width="13.86214243" customWidth="1" outlineLevel="0"/>
    <col min="12809" max="13056" style="2" width="8.86214243" customWidth="1" outlineLevel="0"/>
    <col min="13057" max="13057" style="2" width="7.86214290" customWidth="1" outlineLevel="0"/>
    <col min="13058" max="13058" style="2" width="11.71928583" customWidth="1" outlineLevel="0"/>
    <col min="13059" max="13059" style="2" width="12.71928583" customWidth="1" outlineLevel="0"/>
    <col min="13060" max="13060" style="2" width="35.00499998" customWidth="1" outlineLevel="0"/>
    <col min="13061" max="13061" style="2" width="28.00499998" customWidth="1" outlineLevel="0"/>
    <col min="13062" max="13062" style="2" width="12.86214243" customWidth="1" outlineLevel="0"/>
    <col min="13063" max="13063" style="2" width="12.00499998" customWidth="1" outlineLevel="0"/>
    <col min="13064" max="13064" style="2" width="13.86214243" customWidth="1" outlineLevel="0"/>
    <col min="13065" max="13312" style="2" width="8.86214243" customWidth="1" outlineLevel="0"/>
    <col min="13313" max="13313" style="2" width="7.86214290" customWidth="1" outlineLevel="0"/>
    <col min="13314" max="13314" style="2" width="11.71928583" customWidth="1" outlineLevel="0"/>
    <col min="13315" max="13315" style="2" width="12.71928583" customWidth="1" outlineLevel="0"/>
    <col min="13316" max="13316" style="2" width="35.00499998" customWidth="1" outlineLevel="0"/>
    <col min="13317" max="13317" style="2" width="28.00499998" customWidth="1" outlineLevel="0"/>
    <col min="13318" max="13318" style="2" width="12.86214243" customWidth="1" outlineLevel="0"/>
    <col min="13319" max="13319" style="2" width="12.00499998" customWidth="1" outlineLevel="0"/>
    <col min="13320" max="13320" style="2" width="13.86214243" customWidth="1" outlineLevel="0"/>
    <col min="13321" max="13568" style="2" width="8.86214243" customWidth="1" outlineLevel="0"/>
    <col min="13569" max="13569" style="2" width="7.86214290" customWidth="1" outlineLevel="0"/>
    <col min="13570" max="13570" style="2" width="11.71928583" customWidth="1" outlineLevel="0"/>
    <col min="13571" max="13571" style="2" width="12.71928583" customWidth="1" outlineLevel="0"/>
    <col min="13572" max="13572" style="2" width="35.00499998" customWidth="1" outlineLevel="0"/>
    <col min="13573" max="13573" style="2" width="28.00499998" customWidth="1" outlineLevel="0"/>
    <col min="13574" max="13574" style="2" width="12.86214243" customWidth="1" outlineLevel="0"/>
    <col min="13575" max="13575" style="2" width="12.00499998" customWidth="1" outlineLevel="0"/>
    <col min="13576" max="13576" style="2" width="13.86214243" customWidth="1" outlineLevel="0"/>
    <col min="13577" max="13824" style="2" width="8.86214243" customWidth="1" outlineLevel="0"/>
    <col min="13825" max="13825" style="2" width="7.86214290" customWidth="1" outlineLevel="0"/>
    <col min="13826" max="13826" style="2" width="11.71928583" customWidth="1" outlineLevel="0"/>
    <col min="13827" max="13827" style="2" width="12.71928583" customWidth="1" outlineLevel="0"/>
    <col min="13828" max="13828" style="2" width="35.00499998" customWidth="1" outlineLevel="0"/>
    <col min="13829" max="13829" style="2" width="28.00499998" customWidth="1" outlineLevel="0"/>
    <col min="13830" max="13830" style="2" width="12.86214243" customWidth="1" outlineLevel="0"/>
    <col min="13831" max="13831" style="2" width="12.00499998" customWidth="1" outlineLevel="0"/>
    <col min="13832" max="13832" style="2" width="13.86214243" customWidth="1" outlineLevel="0"/>
    <col min="13833" max="14080" style="2" width="8.86214243" customWidth="1" outlineLevel="0"/>
    <col min="14081" max="14081" style="2" width="7.86214290" customWidth="1" outlineLevel="0"/>
    <col min="14082" max="14082" style="2" width="11.71928583" customWidth="1" outlineLevel="0"/>
    <col min="14083" max="14083" style="2" width="12.71928583" customWidth="1" outlineLevel="0"/>
    <col min="14084" max="14084" style="2" width="35.00499998" customWidth="1" outlineLevel="0"/>
    <col min="14085" max="14085" style="2" width="28.00499998" customWidth="1" outlineLevel="0"/>
    <col min="14086" max="14086" style="2" width="12.86214243" customWidth="1" outlineLevel="0"/>
    <col min="14087" max="14087" style="2" width="12.00499998" customWidth="1" outlineLevel="0"/>
    <col min="14088" max="14088" style="2" width="13.86214243" customWidth="1" outlineLevel="0"/>
    <col min="14089" max="14336" style="2" width="8.86214243" customWidth="1" outlineLevel="0"/>
    <col min="14337" max="14337" style="2" width="7.86214290" customWidth="1" outlineLevel="0"/>
    <col min="14338" max="14338" style="2" width="11.71928583" customWidth="1" outlineLevel="0"/>
    <col min="14339" max="14339" style="2" width="12.71928583" customWidth="1" outlineLevel="0"/>
    <col min="14340" max="14340" style="2" width="35.00499998" customWidth="1" outlineLevel="0"/>
    <col min="14341" max="14341" style="2" width="28.00499998" customWidth="1" outlineLevel="0"/>
    <col min="14342" max="14342" style="2" width="12.86214243" customWidth="1" outlineLevel="0"/>
    <col min="14343" max="14343" style="2" width="12.00499998" customWidth="1" outlineLevel="0"/>
    <col min="14344" max="14344" style="2" width="13.86214243" customWidth="1" outlineLevel="0"/>
    <col min="14345" max="14592" style="2" width="8.86214243" customWidth="1" outlineLevel="0"/>
    <col min="14593" max="14593" style="2" width="7.86214290" customWidth="1" outlineLevel="0"/>
    <col min="14594" max="14594" style="2" width="11.71928583" customWidth="1" outlineLevel="0"/>
    <col min="14595" max="14595" style="2" width="12.71928583" customWidth="1" outlineLevel="0"/>
    <col min="14596" max="14596" style="2" width="35.00499998" customWidth="1" outlineLevel="0"/>
    <col min="14597" max="14597" style="2" width="28.00499998" customWidth="1" outlineLevel="0"/>
    <col min="14598" max="14598" style="2" width="12.86214243" customWidth="1" outlineLevel="0"/>
    <col min="14599" max="14599" style="2" width="12.00499998" customWidth="1" outlineLevel="0"/>
    <col min="14600" max="14600" style="2" width="13.86214243" customWidth="1" outlineLevel="0"/>
    <col min="14601" max="14848" style="2" width="8.86214243" customWidth="1" outlineLevel="0"/>
    <col min="14849" max="14849" style="2" width="7.86214290" customWidth="1" outlineLevel="0"/>
    <col min="14850" max="14850" style="2" width="11.71928583" customWidth="1" outlineLevel="0"/>
    <col min="14851" max="14851" style="2" width="12.71928583" customWidth="1" outlineLevel="0"/>
    <col min="14852" max="14852" style="2" width="35.00499998" customWidth="1" outlineLevel="0"/>
    <col min="14853" max="14853" style="2" width="28.00499998" customWidth="1" outlineLevel="0"/>
    <col min="14854" max="14854" style="2" width="12.86214243" customWidth="1" outlineLevel="0"/>
    <col min="14855" max="14855" style="2" width="12.00499998" customWidth="1" outlineLevel="0"/>
    <col min="14856" max="14856" style="2" width="13.86214243" customWidth="1" outlineLevel="0"/>
    <col min="14857" max="15104" style="2" width="8.86214243" customWidth="1" outlineLevel="0"/>
    <col min="15105" max="15105" style="2" width="7.86214290" customWidth="1" outlineLevel="0"/>
    <col min="15106" max="15106" style="2" width="11.71928583" customWidth="1" outlineLevel="0"/>
    <col min="15107" max="15107" style="2" width="12.71928583" customWidth="1" outlineLevel="0"/>
    <col min="15108" max="15108" style="2" width="35.00499998" customWidth="1" outlineLevel="0"/>
    <col min="15109" max="15109" style="2" width="28.00499998" customWidth="1" outlineLevel="0"/>
    <col min="15110" max="15110" style="2" width="12.86214243" customWidth="1" outlineLevel="0"/>
    <col min="15111" max="15111" style="2" width="12.00499998" customWidth="1" outlineLevel="0"/>
    <col min="15112" max="15112" style="2" width="13.86214243" customWidth="1" outlineLevel="0"/>
    <col min="15113" max="15360" style="2" width="8.86214243" customWidth="1" outlineLevel="0"/>
    <col min="15361" max="15361" style="2" width="7.86214290" customWidth="1" outlineLevel="0"/>
    <col min="15362" max="15362" style="2" width="11.71928583" customWidth="1" outlineLevel="0"/>
    <col min="15363" max="15363" style="2" width="12.71928583" customWidth="1" outlineLevel="0"/>
    <col min="15364" max="15364" style="2" width="35.00499998" customWidth="1" outlineLevel="0"/>
    <col min="15365" max="15365" style="2" width="28.00499998" customWidth="1" outlineLevel="0"/>
    <col min="15366" max="15366" style="2" width="12.86214243" customWidth="1" outlineLevel="0"/>
    <col min="15367" max="15367" style="2" width="12.00499998" customWidth="1" outlineLevel="0"/>
    <col min="15368" max="15368" style="2" width="13.86214243" customWidth="1" outlineLevel="0"/>
    <col min="15369" max="15616" style="2" width="8.86214243" customWidth="1" outlineLevel="0"/>
    <col min="15617" max="15617" style="2" width="7.86214290" customWidth="1" outlineLevel="0"/>
    <col min="15618" max="15618" style="2" width="11.71928583" customWidth="1" outlineLevel="0"/>
    <col min="15619" max="15619" style="2" width="12.71928583" customWidth="1" outlineLevel="0"/>
    <col min="15620" max="15620" style="2" width="35.00499998" customWidth="1" outlineLevel="0"/>
    <col min="15621" max="15621" style="2" width="28.00499998" customWidth="1" outlineLevel="0"/>
    <col min="15622" max="15622" style="2" width="12.86214243" customWidth="1" outlineLevel="0"/>
    <col min="15623" max="15623" style="2" width="12.00499998" customWidth="1" outlineLevel="0"/>
    <col min="15624" max="15624" style="2" width="13.86214243" customWidth="1" outlineLevel="0"/>
    <col min="15625" max="15872" style="2" width="8.86214243" customWidth="1" outlineLevel="0"/>
    <col min="15873" max="15873" style="2" width="7.86214290" customWidth="1" outlineLevel="0"/>
    <col min="15874" max="15874" style="2" width="11.71928583" customWidth="1" outlineLevel="0"/>
    <col min="15875" max="15875" style="2" width="12.71928583" customWidth="1" outlineLevel="0"/>
    <col min="15876" max="15876" style="2" width="35.00499998" customWidth="1" outlineLevel="0"/>
    <col min="15877" max="15877" style="2" width="28.00499998" customWidth="1" outlineLevel="0"/>
    <col min="15878" max="15878" style="2" width="12.86214243" customWidth="1" outlineLevel="0"/>
    <col min="15879" max="15879" style="2" width="12.00499998" customWidth="1" outlineLevel="0"/>
    <col min="15880" max="15880" style="2" width="13.86214243" customWidth="1" outlineLevel="0"/>
    <col min="15881" max="16128" style="2" width="8.86214243" customWidth="1" outlineLevel="0"/>
    <col min="16129" max="16129" style="2" width="7.86214290" customWidth="1" outlineLevel="0"/>
    <col min="16130" max="16130" style="2" width="11.71928583" customWidth="1" outlineLevel="0"/>
    <col min="16131" max="16131" style="2" width="12.71928583" customWidth="1" outlineLevel="0"/>
    <col min="16132" max="16132" style="2" width="35.00499998" customWidth="1" outlineLevel="0"/>
    <col min="16133" max="16133" style="2" width="28.00499998" customWidth="1" outlineLevel="0"/>
    <col min="16134" max="16134" style="2" width="12.86214243" customWidth="1" outlineLevel="0"/>
    <col min="16135" max="16135" style="2" width="12.00499998" customWidth="1" outlineLevel="0"/>
    <col min="16136" max="16136" style="2" width="13.86214243" customWidth="1" outlineLevel="0"/>
    <col min="16137" max="16384" style="2" width="8.86214243" customWidth="1" outlineLevel="0"/>
  </cols>
  <sheetData>
    <row r="2" spans="1:8" ht="26.250000">
      <c r="A2" s="1" t="s">
        <v>3</v>
      </c>
      <c r="B2" s="1"/>
      <c r="C2" s="1"/>
      <c r="D2" s="1"/>
      <c r="E2" s="1"/>
      <c r="F2" s="1"/>
      <c r="G2" s="1"/>
      <c r="H2" s="1"/>
    </row>
    <row r="4" spans="1:8" ht="17.250000" customHeight="1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spans="1:8" ht="17.250000" customHeight="1">
      <c r="A5" s="4">
        <v>1</v>
      </c>
      <c r="B5" s="8">
        <v>1</v>
      </c>
      <c r="C5" s="5">
        <v>42536</v>
      </c>
      <c r="D5" s="7" t="s">
        <v>19</v>
      </c>
      <c r="E5" s="7"/>
      <c r="F5" s="4" t="s">
        <v>21</v>
      </c>
      <c r="G5" s="4"/>
      <c r="H5" s="4"/>
    </row>
    <row r="6" spans="1:8">
      <c r="A6" s="4"/>
      <c r="B6" s="8"/>
      <c r="C6" s="5"/>
      <c r="D6" s="6"/>
      <c r="E6" s="7"/>
      <c r="F6" s="4"/>
      <c r="G6" s="4"/>
      <c r="H6" s="4"/>
    </row>
    <row r="7" spans="1:8" ht="18.000000" customHeight="1">
      <c r="A7" s="4"/>
      <c r="B7" s="8"/>
      <c r="C7" s="5"/>
      <c r="D7" s="6"/>
      <c r="E7" s="7"/>
      <c r="F7" s="4"/>
      <c r="G7" s="4"/>
      <c r="H7" s="4"/>
    </row>
    <row r="8" spans="1:8">
      <c r="A8" s="4"/>
      <c r="B8" s="9"/>
      <c r="C8" s="5"/>
      <c r="D8" s="6"/>
      <c r="E8" s="7"/>
      <c r="F8" s="4"/>
      <c r="G8" s="4"/>
      <c r="H8" s="4"/>
    </row>
    <row r="9" spans="1:8" ht="17.250000" customHeight="1">
      <c r="A9" s="4"/>
      <c r="B9" s="9"/>
      <c r="C9" s="5"/>
      <c r="D9" s="6"/>
      <c r="E9" s="7"/>
      <c r="F9" s="4"/>
      <c r="G9" s="4"/>
      <c r="H9" s="4"/>
    </row>
    <row r="10" spans="1:8" ht="17.250000" customHeight="1">
      <c r="A10" s="4"/>
      <c r="B10" s="9"/>
      <c r="C10" s="5"/>
      <c r="D10" s="6"/>
      <c r="E10" s="7"/>
      <c r="F10" s="4"/>
      <c r="G10" s="4"/>
      <c r="H10" s="4"/>
    </row>
    <row r="11" spans="1:8">
      <c r="A11" s="4"/>
      <c r="B11" s="9"/>
      <c r="C11" s="5"/>
      <c r="D11" s="6"/>
      <c r="E11" s="7"/>
      <c r="F11" s="4"/>
      <c r="G11" s="4"/>
      <c r="H11" s="4"/>
    </row>
    <row r="12" spans="1:8" ht="17.250000" customHeight="1">
      <c r="A12" s="4"/>
      <c r="B12" s="9"/>
      <c r="C12" s="5"/>
      <c r="D12" s="6"/>
      <c r="E12" s="7"/>
      <c r="F12" s="4"/>
      <c r="G12" s="4"/>
      <c r="H12" s="4"/>
    </row>
    <row r="13" spans="1:8" ht="17.250000" customHeight="1">
      <c r="A13" s="4"/>
      <c r="B13" s="9"/>
      <c r="C13" s="5"/>
      <c r="D13" s="6"/>
      <c r="E13" s="7"/>
      <c r="F13" s="4"/>
      <c r="G13" s="4"/>
      <c r="H13" s="4"/>
    </row>
    <row r="14" spans="1:8" ht="17.250000" customHeight="1">
      <c r="A14" s="4"/>
      <c r="B14" s="8"/>
      <c r="C14" s="5"/>
      <c r="D14" s="6"/>
      <c r="E14" s="6"/>
      <c r="F14" s="4"/>
      <c r="G14" s="4"/>
      <c r="H14" s="4"/>
    </row>
    <row r="15" spans="1:8" ht="17.250000" customHeight="1">
      <c r="A15" s="4"/>
      <c r="B15" s="8"/>
      <c r="C15" s="5"/>
      <c r="D15" s="6"/>
      <c r="E15" s="6"/>
      <c r="F15" s="4"/>
      <c r="G15" s="4"/>
      <c r="H15" s="4"/>
    </row>
    <row r="16" spans="1:8" ht="17.250000" customHeight="1">
      <c r="A16" s="4"/>
      <c r="B16" s="8"/>
      <c r="C16" s="5"/>
      <c r="D16" s="6"/>
      <c r="E16" s="6"/>
      <c r="F16" s="4"/>
      <c r="G16" s="4"/>
      <c r="H16" s="4"/>
    </row>
    <row r="17" spans="1:8" ht="17.250000" customHeight="1">
      <c r="A17" s="4"/>
      <c r="B17" s="8"/>
      <c r="C17" s="5"/>
      <c r="D17" s="6"/>
      <c r="E17" s="6"/>
      <c r="F17" s="4"/>
      <c r="G17" s="4"/>
      <c r="H17" s="4"/>
    </row>
    <row r="18" spans="1:8" ht="17.250000" customHeight="1">
      <c r="A18" s="4"/>
      <c r="B18" s="8"/>
      <c r="C18" s="5"/>
      <c r="D18" s="6"/>
      <c r="E18" s="6"/>
      <c r="F18" s="4"/>
      <c r="G18" s="4"/>
      <c r="H18" s="4"/>
    </row>
    <row r="19" spans="1:8" ht="17.250000" customHeight="1">
      <c r="A19" s="4"/>
      <c r="B19" s="8"/>
      <c r="C19" s="5"/>
      <c r="D19" s="6"/>
      <c r="E19" s="6"/>
      <c r="F19" s="4"/>
      <c r="G19" s="4"/>
      <c r="H19" s="4"/>
    </row>
    <row r="20" spans="1:8" ht="17.250000" customHeight="1">
      <c r="A20" s="4"/>
      <c r="B20" s="8"/>
      <c r="C20" s="5"/>
      <c r="D20" s="6"/>
      <c r="E20" s="6"/>
      <c r="F20" s="4"/>
      <c r="G20" s="4"/>
      <c r="H20" s="4"/>
    </row>
    <row r="21" spans="1:8" ht="17.250000" customHeight="1">
      <c r="A21" s="4"/>
      <c r="B21" s="8"/>
      <c r="C21" s="5"/>
      <c r="D21" s="6"/>
      <c r="E21" s="6"/>
      <c r="F21" s="4"/>
      <c r="G21" s="4"/>
      <c r="H21" s="4"/>
    </row>
    <row r="22" spans="1:8" ht="17.250000" customHeight="1">
      <c r="A22" s="4"/>
      <c r="B22" s="8"/>
      <c r="C22" s="5"/>
      <c r="D22" s="6"/>
      <c r="E22" s="6"/>
      <c r="F22" s="4"/>
      <c r="G22" s="4"/>
      <c r="H22" s="4"/>
    </row>
    <row r="23" spans="1:8" ht="17.250000" customHeight="1">
      <c r="A23" s="4"/>
      <c r="B23" s="8"/>
      <c r="C23" s="5"/>
      <c r="D23" s="6"/>
      <c r="E23" s="6"/>
      <c r="F23" s="4"/>
      <c r="G23" s="4"/>
      <c r="H23" s="4"/>
    </row>
    <row r="24" spans="1:8" ht="17.250000" customHeight="1">
      <c r="A24" s="4"/>
      <c r="B24" s="8"/>
      <c r="C24" s="5"/>
      <c r="D24" s="6"/>
      <c r="E24" s="6"/>
      <c r="F24" s="4"/>
      <c r="G24" s="4"/>
      <c r="H24" s="4"/>
    </row>
    <row r="25" spans="1:8" ht="17.250000" customHeight="1">
      <c r="A25" s="4"/>
      <c r="B25" s="8"/>
      <c r="C25" s="5"/>
      <c r="D25" s="6"/>
      <c r="E25" s="6"/>
      <c r="F25" s="4"/>
      <c r="G25" s="4"/>
      <c r="H25" s="4"/>
    </row>
    <row r="26" spans="1:8" ht="17.250000" customHeight="1">
      <c r="A26" s="4"/>
      <c r="B26" s="8"/>
      <c r="C26" s="5"/>
      <c r="D26" s="6"/>
      <c r="E26" s="6"/>
      <c r="F26" s="4"/>
      <c r="G26" s="4"/>
      <c r="H26" s="4"/>
    </row>
    <row r="27" spans="1:8" ht="17.250000" customHeight="1">
      <c r="A27" s="4"/>
      <c r="B27" s="8"/>
      <c r="C27" s="5"/>
      <c r="D27" s="6"/>
      <c r="E27" s="6"/>
      <c r="F27" s="4"/>
      <c r="G27" s="4"/>
      <c r="H27" s="4"/>
    </row>
    <row r="28" spans="1:8" ht="17.250000" customHeight="1">
      <c r="A28" s="4"/>
      <c r="B28" s="8"/>
      <c r="C28" s="5"/>
      <c r="D28" s="6"/>
      <c r="E28" s="6"/>
      <c r="F28" s="4"/>
      <c r="G28" s="4"/>
      <c r="H28" s="4"/>
    </row>
    <row r="29" spans="1:8" ht="17.250000" customHeight="1">
      <c r="A29" s="4"/>
      <c r="B29" s="8"/>
      <c r="C29" s="5"/>
      <c r="D29" s="6"/>
      <c r="E29" s="6"/>
      <c r="F29" s="4"/>
      <c r="G29" s="4"/>
      <c r="H29" s="4"/>
    </row>
    <row r="30" spans="1:8" ht="17.250000" customHeight="1">
      <c r="A30" s="4"/>
      <c r="B30" s="8"/>
      <c r="C30" s="5"/>
      <c r="D30" s="6"/>
      <c r="E30" s="6"/>
      <c r="F30" s="4"/>
      <c r="G30" s="4"/>
      <c r="H30" s="4"/>
    </row>
    <row r="31" spans="1:8" ht="17.250000" customHeight="1">
      <c r="A31" s="4"/>
      <c r="B31" s="8"/>
      <c r="C31" s="5"/>
      <c r="D31" s="6"/>
      <c r="E31" s="6"/>
      <c r="F31" s="4"/>
      <c r="G31" s="4"/>
      <c r="H31" s="4"/>
    </row>
    <row r="32" spans="1:8" ht="17.250000" customHeight="1">
      <c r="A32" s="4"/>
      <c r="B32" s="8"/>
      <c r="C32" s="5"/>
      <c r="D32" s="6"/>
      <c r="E32" s="6"/>
      <c r="F32" s="4"/>
      <c r="G32" s="4"/>
      <c r="H32" s="4"/>
    </row>
    <row r="33" spans="1:8" ht="17.250000" customHeight="1">
      <c r="A33" s="4"/>
      <c r="B33" s="8"/>
      <c r="C33" s="5"/>
      <c r="D33" s="6"/>
      <c r="E33" s="6"/>
      <c r="F33" s="4"/>
      <c r="G33" s="4"/>
      <c r="H33" s="4"/>
    </row>
    <row r="34" ht="17.250000" customHeight="1"/>
  </sheetData>
  <phoneticPr fontId="1" type="noConversion"/>
  <pageMargins left="0.25" right="0.25" top="0.75" bottom="0.75" header="0.30" footer="0.30"/>
  <pageSetup paperSize="8" orientation="portrait"/>
  <headerFooter>
    <oddHeader>&amp;LAmsterdam업무계획
&amp;RWBS(표준일정표)
</oddHeader>
    <oddFooter>&amp;L&amp;G&amp;R&amp;F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AD63"/>
  <sheetViews>
    <sheetView topLeftCell="A2" showGridLines="0" tabSelected="1" zoomScale="110" zoomScaleNormal="110" workbookViewId="0">
      <pane xSplit="9" ySplit="5" topLeftCell="J22" activePane="bottomRight" state="frozen"/>
      <selection activeCell="A2" sqref="A2"/>
      <selection pane="topRight" activeCell="J2" sqref="J2"/>
      <selection pane="bottomLeft" activeCell="A7" sqref="A7"/>
      <selection pane="bottomRight" activeCell="P36" sqref="P36"/>
    </sheetView>
  </sheetViews>
  <sheetFormatPr defaultColWidth="9.14062500" defaultRowHeight="13.500000" outlineLevelRow="3"/>
  <cols>
    <col min="1" max="1" style="15" width="2.14785717" customWidth="1" outlineLevel="0"/>
    <col min="2" max="2" style="15" width="6.00499998" customWidth="1" outlineLevel="0"/>
    <col min="3" max="3" style="16" width="16.00499998" customWidth="1" outlineLevel="0"/>
    <col min="4" max="4" style="35" width="7.00499998" customWidth="1" outlineLevel="0"/>
    <col min="5" max="5" style="15" width="4.71928583" customWidth="1" outlineLevel="0"/>
    <col min="6" max="7" style="14" width="4.14785705" customWidth="1" outlineLevel="0"/>
    <col min="8" max="8" style="15" width="4.14785705" customWidth="1" outlineLevel="0"/>
    <col min="9" max="9" style="16" width="27.43357168" customWidth="1" outlineLevel="0"/>
    <col min="10" max="10" style="15" width="6.71928583" customWidth="1" outlineLevel="0"/>
    <col min="11" max="11" style="35" width="18.29071508" customWidth="1" outlineLevel="0"/>
    <col min="12" max="12" style="35" width="17.86214338" customWidth="1" outlineLevel="0"/>
    <col min="13" max="13" style="35" width="13.14785753" hidden="1" customWidth="1" outlineLevel="0"/>
    <col min="14" max="14" style="35" width="13.14785753" customWidth="1" outlineLevel="0"/>
    <col min="15" max="15" style="35" width="18.14785658" customWidth="1" outlineLevel="0"/>
    <col min="16" max="16" style="35" width="17.43357168" customWidth="1" outlineLevel="0"/>
    <col min="17" max="17" style="36" width="13.14785753" customWidth="1" outlineLevel="0"/>
    <col min="18" max="18" style="34" width="10.14785753" customWidth="1" outlineLevel="0"/>
    <col min="19" max="19" style="37" width="37.00499998" customWidth="1" outlineLevel="0"/>
    <col min="20" max="20" style="15" width="9.43357168" hidden="1" customWidth="1" outlineLevel="0"/>
    <col min="21" max="21" style="20" width="3.00499998" customWidth="1" outlineLevel="0"/>
    <col min="22" max="22" style="15" width="106.29071699" customWidth="1" outlineLevel="0"/>
    <col min="23" max="23" style="15" width="11.14785753" customWidth="1" outlineLevel="0"/>
    <col min="24" max="24" style="15" width="9.86214243" customWidth="1" outlineLevel="0"/>
    <col min="25" max="25" style="15" width="12.14785753" customWidth="1" outlineLevel="0"/>
    <col min="26" max="26" style="15" width="9.86214243" customWidth="1" outlineLevel="0"/>
    <col min="27" max="27" style="15" width="12.14785753" customWidth="1" outlineLevel="0"/>
    <col min="28" max="28" style="15" width="5.14785705" customWidth="1" outlineLevel="0"/>
    <col min="29" max="29" style="15" width="8.71928583" customWidth="1" outlineLevel="0"/>
    <col min="30" max="30" style="15" width="6.29071413" customWidth="1" outlineLevel="0"/>
    <col min="31" max="16384" style="15" width="9.14785753" customWidth="1" outlineLevel="0"/>
  </cols>
  <sheetData>
    <row r="2" spans="2:30" s="14" customFormat="1" ht="40.500000" customHeight="1">
      <c r="B2" s="260" t="s">
        <v>139</v>
      </c>
      <c r="C2" s="53"/>
      <c r="D2" s="54"/>
      <c r="E2" s="55"/>
      <c r="F2" s="55"/>
      <c r="G2" s="55"/>
      <c r="H2" s="56"/>
      <c r="I2" s="57"/>
      <c r="J2" s="55"/>
      <c r="K2" s="58"/>
      <c r="L2" s="58"/>
      <c r="M2" s="58"/>
      <c r="N2" s="58"/>
      <c r="O2" s="60"/>
      <c r="P2" s="61"/>
      <c r="Q2" s="62"/>
      <c r="R2" s="65"/>
      <c r="S2" s="67"/>
      <c r="U2" s="19"/>
      <c r="V2" s="15"/>
    </row>
    <row r="3" spans="2:30" s="10" customFormat="1" ht="14.400000">
      <c r="B3" s="241" t="s">
        <v>20</v>
      </c>
      <c r="C3" s="244" t="s">
        <v>23</v>
      </c>
      <c r="D3" s="245" t="s">
        <v>24</v>
      </c>
      <c r="E3" s="248" t="s">
        <v>46</v>
      </c>
      <c r="F3" s="249"/>
      <c r="G3" s="249"/>
      <c r="H3" s="249"/>
      <c r="I3" s="250"/>
      <c r="J3" s="237" t="s">
        <v>49</v>
      </c>
      <c r="K3" s="228"/>
      <c r="L3" s="228"/>
      <c r="M3" s="228"/>
      <c r="N3" s="228"/>
      <c r="O3" s="237" t="s">
        <v>16</v>
      </c>
      <c r="P3" s="249"/>
      <c r="Q3" s="238"/>
      <c r="R3" s="228"/>
      <c r="S3" s="233" t="s">
        <v>42</v>
      </c>
      <c r="U3" s="11"/>
    </row>
    <row r="4" spans="2:30" s="10" customFormat="1" ht="14.400000">
      <c r="B4" s="242"/>
      <c r="C4" s="234"/>
      <c r="D4" s="246"/>
      <c r="E4" s="251"/>
      <c r="F4" s="252"/>
      <c r="G4" s="252"/>
      <c r="H4" s="252"/>
      <c r="I4" s="253"/>
      <c r="J4" s="239"/>
      <c r="K4" s="231"/>
      <c r="L4" s="231"/>
      <c r="M4" s="231"/>
      <c r="N4" s="231"/>
      <c r="O4" s="257"/>
      <c r="P4" s="258"/>
      <c r="Q4" s="240"/>
      <c r="R4" s="231"/>
      <c r="S4" s="234"/>
      <c r="U4" s="11"/>
    </row>
    <row r="5" spans="2:30" s="12" customFormat="1" ht="24.750000">
      <c r="B5" s="243"/>
      <c r="C5" s="235"/>
      <c r="D5" s="247"/>
      <c r="E5" s="254"/>
      <c r="F5" s="255"/>
      <c r="G5" s="255"/>
      <c r="H5" s="255"/>
      <c r="I5" s="256"/>
      <c r="J5" s="68" t="s">
        <v>0</v>
      </c>
      <c r="K5" s="68" t="s">
        <v>1</v>
      </c>
      <c r="L5" s="69" t="s">
        <v>2</v>
      </c>
      <c r="M5" s="68" t="s">
        <v>17</v>
      </c>
      <c r="N5" s="68" t="s">
        <v>17</v>
      </c>
      <c r="O5" s="68" t="s">
        <v>1</v>
      </c>
      <c r="P5" s="69" t="s">
        <v>2</v>
      </c>
      <c r="Q5" s="70" t="s">
        <v>12</v>
      </c>
      <c r="R5" s="73" t="s">
        <v>15</v>
      </c>
      <c r="S5" s="235"/>
      <c r="U5" s="13"/>
    </row>
    <row r="6" spans="2:30" s="21" customFormat="1" ht="19.500000" customHeight="1">
      <c r="B6" s="75">
        <v>0</v>
      </c>
      <c r="C6" s="76" t="s">
        <v>52</v>
      </c>
      <c r="D6" s="77">
        <f>IF(COUNTBLANK(E6:I6)&lt;5,IF(E6&lt;&gt;"",0,IF(F6&lt;&gt;"",1,IF(G6&lt;&gt;"",2,IF(H6&lt;&gt;"",3,IF(I6&lt;&gt;"",4))))),"")</f>
        <v>0</v>
      </c>
      <c r="E6" s="236" t="s">
        <v>140</v>
      </c>
      <c r="F6" s="236"/>
      <c r="G6" s="236"/>
      <c r="H6" s="236"/>
      <c r="I6" s="236"/>
      <c r="J6" s="78" t="str">
        <f>CONCATENATE(_xlfn.DAYS(L6,K6),"일")</f>
        <v>118일</v>
      </c>
      <c r="K6" s="79">
        <v>45264</v>
      </c>
      <c r="L6" s="79">
        <v>45382</v>
      </c>
      <c r="M6" s="78" t="s">
        <v>50</v>
      </c>
      <c r="N6" s="78" t="s">
        <v>167</v>
      </c>
      <c r="O6" s="81">
        <v>45264</v>
      </c>
      <c r="P6" s="81"/>
      <c r="Q6" s="80">
        <f>0</f>
        <v>0</v>
      </c>
      <c r="R6" s="378">
        <f ca="1">IF(Q6=100%,0,IF(_xlfn.DAYS(L6,TODAY())=0,0,_xlfn.DAYS(L6,TODAY())))</f>
        <v>83</v>
      </c>
      <c r="S6" s="379"/>
      <c r="U6" s="22"/>
      <c r="V6" s="40" t="s">
        <v>51</v>
      </c>
      <c r="W6" s="43"/>
    </row>
    <row r="7" spans="2:30" s="21" customFormat="1" ht="19.500000" hidden="1" customHeight="1">
      <c r="B7" s="88">
        <v>1</v>
      </c>
      <c r="C7" s="89" t="s">
        <v>53</v>
      </c>
      <c r="D7" s="90">
        <f>IF(COUNTBLANK(E7:I7)&lt;5,IF(E7&lt;&gt;"",0,IF(F7&lt;&gt;"",1,IF(G7&lt;&gt;"",2,IF(H7&lt;&gt;"",3,IF(I7&lt;&gt;"",4))))),"")</f>
        <v>1</v>
      </c>
      <c r="E7" s="91"/>
      <c r="F7" s="92" t="s">
        <v>28</v>
      </c>
      <c r="G7" s="89"/>
      <c r="H7" s="93"/>
      <c r="I7" s="94"/>
      <c r="J7" s="95" t="e">
        <f>#REF!</f>
        <v>#REF!</v>
      </c>
      <c r="K7" s="96" t="e">
        <f>MIN(K8:K9)</f>
        <v>#REF!</v>
      </c>
      <c r="L7" s="96" t="e">
        <f>MAX(L8:L9)</f>
        <v>#REF!</v>
      </c>
      <c r="M7" s="97"/>
      <c r="N7" s="97"/>
      <c r="O7" s="99"/>
      <c r="P7" s="99"/>
      <c r="Q7" s="98"/>
      <c r="R7" s="103"/>
      <c r="S7" s="105"/>
      <c r="U7" s="22"/>
      <c r="V7" s="41" t="e">
        <f>#REF!</f>
        <v>#REF!</v>
      </c>
      <c r="W7" s="23">
        <f>O2</f>
        <v>0</v>
      </c>
      <c r="X7" s="24">
        <f>P2</f>
        <v>0</v>
      </c>
      <c r="Y7" s="25">
        <f>Q2</f>
        <v>0</v>
      </c>
      <c r="Z7" s="17" t="e">
        <f>#REF!</f>
        <v>#REF!</v>
      </c>
      <c r="AA7" s="25" t="e">
        <f>#REF!</f>
        <v>#REF!</v>
      </c>
      <c r="AB7" s="17" t="e">
        <f>#REF!</f>
        <v>#REF!</v>
      </c>
      <c r="AC7" s="26">
        <f>R2</f>
        <v>0</v>
      </c>
      <c r="AD7" s="18" t="e">
        <f>#REF!</f>
        <v>#REF!</v>
      </c>
    </row>
    <row r="8" spans="2:30" s="21" customFormat="1" ht="19.500000" hidden="1" customHeight="1">
      <c r="B8" s="88">
        <v>2</v>
      </c>
      <c r="C8" s="106" t="s">
        <v>54</v>
      </c>
      <c r="D8" s="107">
        <f>IF(COUNTBLANK(E8:I8)&lt;5,IF(E8&lt;&gt;"",0,IF(F8&lt;&gt;"",1,IF(G8&lt;&gt;"",2,IF(H8&lt;&gt;"",3,IF(I8&lt;&gt;"",4))))),"")</f>
        <v>2</v>
      </c>
      <c r="E8" s="108"/>
      <c r="F8" s="106"/>
      <c r="G8" s="109" t="s">
        <v>30</v>
      </c>
      <c r="H8" s="110"/>
      <c r="I8" s="110"/>
      <c r="J8" s="111" t="e">
        <f>#REF!</f>
        <v>#REF!</v>
      </c>
      <c r="K8" s="112">
        <f>K19</f>
        <v>45265</v>
      </c>
      <c r="L8" s="112">
        <f>L19</f>
        <v>45274</v>
      </c>
      <c r="M8" s="113"/>
      <c r="N8" s="113"/>
      <c r="O8" s="115">
        <f>O19</f>
        <v>45265</v>
      </c>
      <c r="P8" s="115">
        <f>P19</f>
        <v>45274</v>
      </c>
      <c r="Q8" s="116">
        <f ca="1">Q19</f>
        <v>1</v>
      </c>
      <c r="R8" s="120">
        <f>IF(COUNTBLANK(K8:L8)&gt;0,0,IF(L8-$O$2&lt;=0,0,L8-$O$2))</f>
        <v>45274</v>
      </c>
      <c r="S8" s="122"/>
      <c r="U8" s="22"/>
    </row>
    <row r="9" spans="2:30" s="21" customFormat="1" ht="19.500000" hidden="1" customHeight="1">
      <c r="B9" s="88">
        <v>3</v>
      </c>
      <c r="C9" s="123" t="s">
        <v>55</v>
      </c>
      <c r="D9" s="124">
        <f>IF(COUNTBLANK(E9:I9)&lt;5,IF(E9&lt;&gt;"",0,IF(F9&lt;&gt;"",1,IF(G9&lt;&gt;"",2,IF(H9&lt;&gt;"",3,IF(I9&lt;&gt;"",4))))),"")</f>
        <v>2</v>
      </c>
      <c r="E9" s="125"/>
      <c r="F9" s="123"/>
      <c r="G9" s="126" t="s">
        <v>31</v>
      </c>
      <c r="H9" s="127"/>
      <c r="I9" s="127"/>
      <c r="J9" s="111" t="e">
        <f>#REF!</f>
        <v>#REF!</v>
      </c>
      <c r="K9" s="128" t="e">
        <f>#REF!</f>
        <v>#REF!</v>
      </c>
      <c r="L9" s="128" t="e">
        <f>#REF!</f>
        <v>#REF!</v>
      </c>
      <c r="M9" s="129"/>
      <c r="N9" s="129"/>
      <c r="O9" s="131" t="e">
        <f>#REF!</f>
        <v>#REF!</v>
      </c>
      <c r="P9" s="131" t="e">
        <f>#REF!</f>
        <v>#REF!</v>
      </c>
      <c r="Q9" s="132" t="e">
        <f>#REF!</f>
        <v>#REF!</v>
      </c>
      <c r="R9" s="120" t="e">
        <f>IF(COUNTBLANK(K9:L9)&gt;0,0,IF(L9-$O$2&lt;=0,0,L9-$O$2))</f>
        <v>#REF!</v>
      </c>
      <c r="S9" s="135"/>
      <c r="U9" s="22"/>
    </row>
    <row r="10" spans="2:30" s="21" customFormat="1" ht="19.500000" hidden="1" customHeight="1">
      <c r="B10" s="88">
        <v>2</v>
      </c>
      <c r="C10" s="106" t="s">
        <v>56</v>
      </c>
      <c r="D10" s="107">
        <f>IF(COUNTBLANK(E10:I10)&lt;5,IF(E10&lt;&gt;"",0,IF(F10&lt;&gt;"",1,IF(G10&lt;&gt;"",2,IF(H10&lt;&gt;"",3,IF(I10&lt;&gt;"",4))))),"")</f>
        <v>2</v>
      </c>
      <c r="E10" s="108"/>
      <c r="F10" s="106"/>
      <c r="G10" s="109" t="s">
        <v>32</v>
      </c>
      <c r="H10" s="110"/>
      <c r="I10" s="110"/>
      <c r="J10" s="111" t="e">
        <f>#REF!</f>
        <v>#REF!</v>
      </c>
      <c r="K10" s="112" t="e">
        <f>#REF!</f>
        <v>#REF!</v>
      </c>
      <c r="L10" s="112" t="e">
        <f>#REF!</f>
        <v>#REF!</v>
      </c>
      <c r="M10" s="113"/>
      <c r="N10" s="113"/>
      <c r="O10" s="115" t="e">
        <f>#REF!</f>
        <v>#REF!</v>
      </c>
      <c r="P10" s="115" t="e">
        <f>#REF!</f>
        <v>#REF!</v>
      </c>
      <c r="Q10" s="116" t="e">
        <f>#REF!</f>
        <v>#REF!</v>
      </c>
      <c r="R10" s="120" t="e">
        <f>IF(COUNTBLANK(K10:L10)&gt;0,0,IF(L10-$O$2&lt;=0,0,L10-$O$2))</f>
        <v>#REF!</v>
      </c>
      <c r="S10" s="122"/>
      <c r="U10" s="22"/>
    </row>
    <row r="11" spans="2:30" s="21" customFormat="1" ht="19.500000" hidden="1" customHeight="1">
      <c r="B11" s="88">
        <v>3</v>
      </c>
      <c r="C11" s="123" t="s">
        <v>57</v>
      </c>
      <c r="D11" s="124">
        <f>IF(COUNTBLANK(E11:I11)&lt;5,IF(E11&lt;&gt;"",0,IF(F11&lt;&gt;"",1,IF(G11&lt;&gt;"",2,IF(H11&lt;&gt;"",3,IF(I11&lt;&gt;"",4))))),"")</f>
        <v>2</v>
      </c>
      <c r="E11" s="125"/>
      <c r="F11" s="123"/>
      <c r="G11" s="126" t="s">
        <v>33</v>
      </c>
      <c r="H11" s="127"/>
      <c r="I11" s="127"/>
      <c r="J11" s="111" t="e">
        <f>#REF!</f>
        <v>#REF!</v>
      </c>
      <c r="K11" s="128" t="e">
        <f>#REF!</f>
        <v>#REF!</v>
      </c>
      <c r="L11" s="128" t="e">
        <f>#REF!</f>
        <v>#REF!</v>
      </c>
      <c r="M11" s="129"/>
      <c r="N11" s="129"/>
      <c r="O11" s="131" t="e">
        <f>#REF!</f>
        <v>#REF!</v>
      </c>
      <c r="P11" s="131" t="e">
        <f>#REF!</f>
        <v>#REF!</v>
      </c>
      <c r="Q11" s="132" t="e">
        <f>#REF!</f>
        <v>#REF!</v>
      </c>
      <c r="R11" s="120" t="e">
        <f>IF(COUNTBLANK(K11:L11)&gt;0,0,IF(L11-$O$2&lt;=0,0,L11-$O$2))</f>
        <v>#REF!</v>
      </c>
      <c r="S11" s="135"/>
      <c r="U11" s="22"/>
    </row>
    <row r="12" spans="2:30" s="21" customFormat="1" ht="19.500000" hidden="1" customHeight="1">
      <c r="B12" s="88">
        <v>2</v>
      </c>
      <c r="C12" s="106" t="s">
        <v>58</v>
      </c>
      <c r="D12" s="107">
        <f>IF(COUNTBLANK(E12:I12)&lt;5,IF(E12&lt;&gt;"",0,IF(F12&lt;&gt;"",1,IF(G12&lt;&gt;"",2,IF(H12&lt;&gt;"",3,IF(I12&lt;&gt;"",4))))),"")</f>
        <v>2</v>
      </c>
      <c r="E12" s="108"/>
      <c r="F12" s="106"/>
      <c r="G12" s="109" t="s">
        <v>34</v>
      </c>
      <c r="H12" s="110"/>
      <c r="I12" s="110"/>
      <c r="J12" s="111" t="e">
        <f>#REF!</f>
        <v>#REF!</v>
      </c>
      <c r="K12" s="112" t="e">
        <f>#REF!</f>
        <v>#REF!</v>
      </c>
      <c r="L12" s="112" t="e">
        <f>#REF!</f>
        <v>#REF!</v>
      </c>
      <c r="M12" s="113"/>
      <c r="N12" s="113"/>
      <c r="O12" s="115" t="e">
        <f>#REF!</f>
        <v>#REF!</v>
      </c>
      <c r="P12" s="115" t="e">
        <f>#REF!</f>
        <v>#REF!</v>
      </c>
      <c r="Q12" s="116"/>
      <c r="R12" s="120" t="e">
        <f>IF(COUNTBLANK(K12:L12)&gt;0,0,IF(L12-$O$2&lt;=0,0,L12-$O$2))</f>
        <v>#REF!</v>
      </c>
      <c r="S12" s="122"/>
      <c r="U12" s="22"/>
    </row>
    <row r="13" spans="2:30" s="21" customFormat="1" ht="19.500000" hidden="1" customHeight="1">
      <c r="B13" s="88">
        <v>3</v>
      </c>
      <c r="C13" s="123" t="s">
        <v>59</v>
      </c>
      <c r="D13" s="124">
        <f>IF(COUNTBLANK(E13:I13)&lt;5,IF(E13&lt;&gt;"",0,IF(F13&lt;&gt;"",1,IF(G13&lt;&gt;"",2,IF(H13&lt;&gt;"",3,IF(I13&lt;&gt;"",4))))),"")</f>
        <v>2</v>
      </c>
      <c r="E13" s="125"/>
      <c r="F13" s="123"/>
      <c r="G13" s="126" t="s">
        <v>35</v>
      </c>
      <c r="H13" s="127"/>
      <c r="I13" s="127"/>
      <c r="J13" s="111" t="e">
        <f>#REF!</f>
        <v>#REF!</v>
      </c>
      <c r="K13" s="128" t="e">
        <f>#REF!</f>
        <v>#REF!</v>
      </c>
      <c r="L13" s="128" t="e">
        <f>#REF!</f>
        <v>#REF!</v>
      </c>
      <c r="M13" s="129"/>
      <c r="N13" s="129"/>
      <c r="O13" s="131" t="e">
        <f>#REF!</f>
        <v>#REF!</v>
      </c>
      <c r="P13" s="131" t="e">
        <f>#REF!</f>
        <v>#REF!</v>
      </c>
      <c r="Q13" s="132" t="e">
        <f>#REF!</f>
        <v>#REF!</v>
      </c>
      <c r="R13" s="120" t="e">
        <f>IF(COUNTBLANK(K13:L13)&gt;0,0,IF(L13-$O$2&lt;=0,0,L13-$O$2))</f>
        <v>#REF!</v>
      </c>
      <c r="S13" s="135"/>
      <c r="U13" s="22"/>
    </row>
    <row r="14" spans="2:30" s="21" customFormat="1" ht="19.500000" hidden="1" customHeight="1">
      <c r="B14" s="88">
        <v>2</v>
      </c>
      <c r="C14" s="106" t="s">
        <v>60</v>
      </c>
      <c r="D14" s="107">
        <f>IF(COUNTBLANK(E14:I14)&lt;5,IF(E14&lt;&gt;"",0,IF(F14&lt;&gt;"",1,IF(G14&lt;&gt;"",2,IF(H14&lt;&gt;"",3,IF(I14&lt;&gt;"",4))))),"")</f>
        <v>2</v>
      </c>
      <c r="E14" s="108"/>
      <c r="F14" s="106"/>
      <c r="G14" s="109" t="s">
        <v>36</v>
      </c>
      <c r="H14" s="110"/>
      <c r="I14" s="110"/>
      <c r="J14" s="111" t="e">
        <f>#REF!</f>
        <v>#REF!</v>
      </c>
      <c r="K14" s="112" t="e">
        <f>#REF!</f>
        <v>#REF!</v>
      </c>
      <c r="L14" s="112" t="e">
        <f>#REF!</f>
        <v>#REF!</v>
      </c>
      <c r="M14" s="113"/>
      <c r="N14" s="113"/>
      <c r="O14" s="115" t="e">
        <f>#REF!</f>
        <v>#REF!</v>
      </c>
      <c r="P14" s="115" t="e">
        <f>#REF!</f>
        <v>#REF!</v>
      </c>
      <c r="Q14" s="116" t="e">
        <f>#REF!</f>
        <v>#REF!</v>
      </c>
      <c r="R14" s="120" t="e">
        <f>IF(COUNTBLANK(K14:L14)&gt;0,0,IF(L14-$O$2&lt;=0,0,L14-$O$2))</f>
        <v>#REF!</v>
      </c>
      <c r="S14" s="122"/>
      <c r="U14" s="22"/>
    </row>
    <row r="15" spans="2:30" s="21" customFormat="1" ht="19.500000" hidden="1" customHeight="1">
      <c r="B15" s="88">
        <v>3</v>
      </c>
      <c r="C15" s="123" t="s">
        <v>61</v>
      </c>
      <c r="D15" s="124">
        <f>IF(COUNTBLANK(E15:I15)&lt;5,IF(E15&lt;&gt;"",0,IF(F15&lt;&gt;"",1,IF(G15&lt;&gt;"",2,IF(H15&lt;&gt;"",3,IF(I15&lt;&gt;"",4))))),"")</f>
        <v>2</v>
      </c>
      <c r="E15" s="125"/>
      <c r="F15" s="123"/>
      <c r="G15" s="126" t="s">
        <v>37</v>
      </c>
      <c r="H15" s="127"/>
      <c r="I15" s="127"/>
      <c r="J15" s="111" t="e">
        <f>#REF!</f>
        <v>#REF!</v>
      </c>
      <c r="K15" s="128" t="e">
        <f>#REF!</f>
        <v>#REF!</v>
      </c>
      <c r="L15" s="128" t="e">
        <f>#REF!</f>
        <v>#REF!</v>
      </c>
      <c r="M15" s="129"/>
      <c r="N15" s="129"/>
      <c r="O15" s="131" t="e">
        <f>#REF!</f>
        <v>#REF!</v>
      </c>
      <c r="P15" s="131" t="e">
        <f>#REF!</f>
        <v>#REF!</v>
      </c>
      <c r="Q15" s="132" t="e">
        <f>#REF!</f>
        <v>#REF!</v>
      </c>
      <c r="R15" s="120" t="e">
        <f>IF(COUNTBLANK(K15:L15)&gt;0,0,IF(L15-$O$2&lt;=0,0,L15-$O$2))</f>
        <v>#REF!</v>
      </c>
      <c r="S15" s="135"/>
      <c r="U15" s="22"/>
    </row>
    <row r="16" spans="2:30" s="21" customFormat="1" ht="19.500000" hidden="1" customHeight="1">
      <c r="B16" s="88">
        <v>3</v>
      </c>
      <c r="C16" s="106" t="s">
        <v>62</v>
      </c>
      <c r="D16" s="124">
        <f>IF(COUNTBLANK(E16:I16)&lt;5,IF(E16&lt;&gt;"",0,IF(F16&lt;&gt;"",1,IF(G16&lt;&gt;"",2,IF(H16&lt;&gt;"",3,IF(I16&lt;&gt;"",4))))),"")</f>
        <v>2</v>
      </c>
      <c r="E16" s="125"/>
      <c r="F16" s="123"/>
      <c r="G16" s="126" t="s">
        <v>38</v>
      </c>
      <c r="H16" s="127"/>
      <c r="I16" s="127"/>
      <c r="J16" s="111" t="e">
        <f>#REF!</f>
        <v>#REF!</v>
      </c>
      <c r="K16" s="128" t="e">
        <f>#REF!</f>
        <v>#REF!</v>
      </c>
      <c r="L16" s="128" t="e">
        <f>#REF!</f>
        <v>#REF!</v>
      </c>
      <c r="M16" s="129"/>
      <c r="N16" s="129"/>
      <c r="O16" s="131" t="e">
        <f>#REF!</f>
        <v>#REF!</v>
      </c>
      <c r="P16" s="131" t="e">
        <f>#REF!</f>
        <v>#REF!</v>
      </c>
      <c r="Q16" s="132" t="e">
        <f>#REF!</f>
        <v>#REF!</v>
      </c>
      <c r="R16" s="120" t="e">
        <f>IF(COUNTBLANK(K16:L16)&gt;0,0,IF(L16-$O$2&lt;=0,0,L16-$O$2))</f>
        <v>#REF!</v>
      </c>
      <c r="S16" s="135"/>
      <c r="U16" s="22"/>
    </row>
    <row r="17" spans="2:23" s="21" customFormat="1" ht="19.500000" hidden="1" customHeight="1">
      <c r="B17" s="88">
        <v>2</v>
      </c>
      <c r="C17" s="123" t="s">
        <v>63</v>
      </c>
      <c r="D17" s="107">
        <f>IF(COUNTBLANK(E17:I17)&lt;5,IF(E17&lt;&gt;"",0,IF(F17&lt;&gt;"",1,IF(G17&lt;&gt;"",2,IF(H17&lt;&gt;"",3,IF(I17&lt;&gt;"",4))))),"")</f>
        <v>2</v>
      </c>
      <c r="E17" s="108"/>
      <c r="F17" s="106"/>
      <c r="G17" s="109" t="s">
        <v>39</v>
      </c>
      <c r="H17" s="110"/>
      <c r="I17" s="110"/>
      <c r="J17" s="111" t="e">
        <f>#REF!</f>
        <v>#REF!</v>
      </c>
      <c r="K17" s="112" t="e">
        <f>#REF!</f>
        <v>#REF!</v>
      </c>
      <c r="L17" s="112" t="e">
        <f>#REF!</f>
        <v>#REF!</v>
      </c>
      <c r="M17" s="113"/>
      <c r="N17" s="113"/>
      <c r="O17" s="115" t="e">
        <f>#REF!</f>
        <v>#REF!</v>
      </c>
      <c r="P17" s="115" t="e">
        <f>#REF!</f>
        <v>#REF!</v>
      </c>
      <c r="Q17" s="116" t="e">
        <f>#REF!</f>
        <v>#REF!</v>
      </c>
      <c r="R17" s="120" t="e">
        <f>IF(COUNTBLANK(K17:L17)&gt;0,0,IF(L17-$O$2&lt;=0,0,L17-$O$2))</f>
        <v>#REF!</v>
      </c>
      <c r="S17" s="122"/>
      <c r="U17" s="22"/>
    </row>
    <row r="18" spans="2:23" s="21" customFormat="1" ht="19.500000" hidden="1" customHeight="1">
      <c r="B18" s="88">
        <v>3</v>
      </c>
      <c r="C18" s="106" t="s">
        <v>64</v>
      </c>
      <c r="D18" s="124">
        <f>IF(COUNTBLANK(E18:I18)&lt;5,IF(E18&lt;&gt;"",0,IF(F18&lt;&gt;"",1,IF(G18&lt;&gt;"",2,IF(H18&lt;&gt;"",3,IF(I18&lt;&gt;"",4))))),"")</f>
        <v>2</v>
      </c>
      <c r="E18" s="125"/>
      <c r="F18" s="123"/>
      <c r="G18" s="126" t="s">
        <v>40</v>
      </c>
      <c r="H18" s="127"/>
      <c r="I18" s="127"/>
      <c r="J18" s="111" t="e">
        <f>#REF!</f>
        <v>#REF!</v>
      </c>
      <c r="K18" s="128" t="e">
        <f>#REF!</f>
        <v>#REF!</v>
      </c>
      <c r="L18" s="128" t="e">
        <f>#REF!</f>
        <v>#REF!</v>
      </c>
      <c r="M18" s="129"/>
      <c r="N18" s="129"/>
      <c r="O18" s="131" t="e">
        <f>#REF!</f>
        <v>#REF!</v>
      </c>
      <c r="P18" s="131" t="e">
        <f>#REF!</f>
        <v>#REF!</v>
      </c>
      <c r="Q18" s="132" t="e">
        <f>#REF!</f>
        <v>#REF!</v>
      </c>
      <c r="R18" s="120" t="e">
        <f>IF(COUNTBLANK(K18:L18)&gt;0,0,IF(L18-$O$2&lt;=0,0,L18-$O$2))</f>
        <v>#REF!</v>
      </c>
      <c r="S18" s="135"/>
      <c r="U18" s="22"/>
    </row>
    <row r="19" spans="2:23" s="29" customFormat="1" ht="19.500000" customHeight="1" outlineLevel="1">
      <c r="B19" s="88">
        <v>1</v>
      </c>
      <c r="C19" s="136" t="s">
        <v>54</v>
      </c>
      <c r="D19" s="137">
        <f>IF(COUNTBLANK(E19:I19)&lt;5,IF(E19&lt;&gt;"",0,IF(F19&lt;&gt;"",1,IF(G19&lt;&gt;"",2,IF(H19&lt;&gt;"",3,IF(I19&lt;&gt;"",4))))),"")</f>
        <v>1</v>
      </c>
      <c r="E19" s="138"/>
      <c r="F19" s="139" t="s">
        <v>154</v>
      </c>
      <c r="G19" s="139"/>
      <c r="H19" s="140"/>
      <c r="I19" s="140"/>
      <c r="J19" s="368" t="str">
        <f>CONCATENATE(_xlfn.DAYS(L19,K19),"일")</f>
        <v>9일</v>
      </c>
      <c r="K19" s="142">
        <v>45265</v>
      </c>
      <c r="L19" s="143">
        <v>45274</v>
      </c>
      <c r="M19" s="144" t="s">
        <v>50</v>
      </c>
      <c r="N19" s="144" t="s">
        <v>167</v>
      </c>
      <c r="O19" s="144">
        <v>45265</v>
      </c>
      <c r="P19" s="144">
        <v>45274</v>
      </c>
      <c r="Q19" s="145">
        <f ca="1">SUM(Q20,Q23)/COUNT(Q20,Q23)</f>
        <v>1</v>
      </c>
      <c r="R19" s="315">
        <f ca="1">IF(Q19=100%,0,IF(_xlfn.DAYS(L19,TODAY())=0,0,_xlfn.DAYS(L19,TODAY())))</f>
        <v>0</v>
      </c>
      <c r="S19" s="151"/>
      <c r="T19" s="27"/>
      <c r="U19" s="28"/>
      <c r="V19" s="42"/>
      <c r="W19" s="29" t="s">
        <v>48</v>
      </c>
    </row>
    <row r="20" spans="2:23" s="32" customFormat="1" ht="19.500000" customHeight="1" outlineLevel="2">
      <c r="B20" s="88">
        <f>B19+1</f>
        <v>2</v>
      </c>
      <c r="C20" s="152" t="s">
        <v>82</v>
      </c>
      <c r="D20" s="153">
        <f>IF(COUNTBLANK(E20:I20)&lt;5,IF(E20&lt;&gt;"",0,IF(F20&lt;&gt;"",1,IF(G20&lt;&gt;"",2,IF(H20&lt;&gt;"",3,IF(I20&lt;&gt;"",4))))),"")</f>
        <v>2</v>
      </c>
      <c r="E20" s="154"/>
      <c r="F20" s="155"/>
      <c r="G20" s="155" t="s">
        <v>155</v>
      </c>
      <c r="H20" s="152"/>
      <c r="I20" s="152"/>
      <c r="J20" s="377" t="str">
        <f>CONCATENATE(_xlfn.DAYS(L20,K20),"일")</f>
        <v>1일</v>
      </c>
      <c r="K20" s="157">
        <v>45265</v>
      </c>
      <c r="L20" s="157">
        <v>45266</v>
      </c>
      <c r="M20" s="158" t="s">
        <v>50</v>
      </c>
      <c r="N20" s="158" t="s">
        <v>167</v>
      </c>
      <c r="O20" s="160">
        <v>45265</v>
      </c>
      <c r="P20" s="160">
        <v>45267</v>
      </c>
      <c r="Q20" s="159">
        <f ca="1">SUM(Q20:Q23)/COUNT(Q20:Q23)</f>
        <v>1</v>
      </c>
      <c r="R20" s="314">
        <f ca="1">IF(Q20=100%,0,IF(_xlfn.DAYS(L20,TODAY())=0,0,_xlfn.DAYS(L20,TODAY())))</f>
        <v>0</v>
      </c>
      <c r="S20" s="164"/>
      <c r="T20" s="30"/>
      <c r="U20" s="31"/>
      <c r="V20" s="34"/>
    </row>
    <row r="21" spans="2:23" s="32" customFormat="1" ht="19.500000" customHeight="1" outlineLevel="3">
      <c r="B21" s="88">
        <f>B20+1</f>
        <v>3</v>
      </c>
      <c r="C21" s="165" t="s">
        <v>83</v>
      </c>
      <c r="D21" s="166">
        <f>IF(COUNTBLANK(E21:I21)&lt;5,IF(E21&lt;&gt;"",0,IF(F21&lt;&gt;"",1,IF(G21&lt;&gt;"",2,IF(H21&lt;&gt;"",3,IF(I21&lt;&gt;"",4))))),"")</f>
        <v>3</v>
      </c>
      <c r="E21" s="167"/>
      <c r="F21" s="168"/>
      <c r="G21" s="168"/>
      <c r="H21" s="165" t="s">
        <v>150</v>
      </c>
      <c r="I21" s="165"/>
      <c r="J21" s="365" t="str">
        <f>CONCATENATE(_xlfn.DAYS(L21,K21),"일")</f>
        <v>1일</v>
      </c>
      <c r="K21" s="170">
        <v>45265</v>
      </c>
      <c r="L21" s="170">
        <v>45266</v>
      </c>
      <c r="M21" s="171" t="s">
        <v>50</v>
      </c>
      <c r="N21" s="171" t="s">
        <v>167</v>
      </c>
      <c r="O21" s="170">
        <v>45265</v>
      </c>
      <c r="P21" s="170">
        <v>45266</v>
      </c>
      <c r="Q21" s="173">
        <v>1</v>
      </c>
      <c r="R21" s="314">
        <f ca="1">IF(Q21=100%,0,IF(_xlfn.DAYS(L21,TODAY())=0,0,_xlfn.DAYS(L21,TODAY())))</f>
        <v>0</v>
      </c>
      <c r="S21" s="177" t="s">
        <v>233</v>
      </c>
      <c r="T21" s="30"/>
      <c r="U21" s="31"/>
      <c r="V21" s="34"/>
      <c r="W21" s="15"/>
    </row>
    <row r="22" spans="2:23" s="32" customFormat="1" ht="19.500000" customHeight="1" outlineLevel="3">
      <c r="B22" s="88">
        <f>B21+1</f>
        <v>4</v>
      </c>
      <c r="C22" s="165" t="s">
        <v>84</v>
      </c>
      <c r="D22" s="166">
        <f>IF(COUNTBLANK(E22:I22)&lt;5,IF(E22&lt;&gt;"",0,IF(F22&lt;&gt;"",1,IF(G22&lt;&gt;"",2,IF(H22&lt;&gt;"",3,IF(I22&lt;&gt;"",4))))),"")</f>
        <v>3</v>
      </c>
      <c r="E22" s="167"/>
      <c r="F22" s="168"/>
      <c r="G22" s="168"/>
      <c r="H22" s="165" t="s">
        <v>157</v>
      </c>
      <c r="I22" s="165"/>
      <c r="J22" s="365" t="str">
        <f>CONCATENATE(_xlfn.DAYS(L22,K22),"일")</f>
        <v>1일</v>
      </c>
      <c r="K22" s="170">
        <v>45265</v>
      </c>
      <c r="L22" s="170">
        <v>45266</v>
      </c>
      <c r="M22" s="171" t="s">
        <v>43</v>
      </c>
      <c r="N22" s="171" t="s">
        <v>167</v>
      </c>
      <c r="O22" s="170">
        <v>45266</v>
      </c>
      <c r="P22" s="170">
        <v>45267</v>
      </c>
      <c r="Q22" s="173">
        <v>1</v>
      </c>
      <c r="R22" s="314">
        <f ca="1">IF(Q22=100%,0,IF(_xlfn.DAYS(L22,TODAY())=0,0,_xlfn.DAYS(L22,TODAY())))</f>
        <v>0</v>
      </c>
      <c r="S22" s="177" t="s">
        <v>234</v>
      </c>
      <c r="T22" s="30"/>
      <c r="U22" s="31"/>
      <c r="V22" s="34"/>
    </row>
    <row r="23" spans="2:23" s="32" customFormat="1" ht="19.500000" customHeight="1" outlineLevel="3">
      <c r="B23" s="88">
        <f>B22+1</f>
        <v>5</v>
      </c>
      <c r="C23" s="300" t="s">
        <v>161</v>
      </c>
      <c r="D23" s="301">
        <f>IF(COUNTBLANK(E23:I23)&lt;5,IF(E23&lt;&gt;"",0,IF(F23&lt;&gt;"",1,IF(G23&lt;&gt;"",2,IF(H23&lt;&gt;"",3,IF(I23&lt;&gt;"",4))))),"")</f>
        <v>2</v>
      </c>
      <c r="E23" s="302"/>
      <c r="F23" s="303"/>
      <c r="G23" s="303" t="s">
        <v>188</v>
      </c>
      <c r="H23" s="300"/>
      <c r="I23" s="300"/>
      <c r="J23" s="377" t="str">
        <f>CONCATENATE(_xlfn.DAYS(L23,K23),"일")</f>
        <v>3일</v>
      </c>
      <c r="K23" s="305">
        <v>45271</v>
      </c>
      <c r="L23" s="305">
        <v>45274</v>
      </c>
      <c r="M23" s="306" t="s">
        <v>43</v>
      </c>
      <c r="N23" s="306" t="s">
        <v>167</v>
      </c>
      <c r="O23" s="305">
        <v>45271</v>
      </c>
      <c r="P23" s="305">
        <v>45274</v>
      </c>
      <c r="Q23" s="307">
        <f>SUM(Q24:Q25)/COUNT(Q24:Q25)</f>
        <v>1</v>
      </c>
      <c r="R23" s="314">
        <f ca="1">IF(Q23=100%,0,IF(_xlfn.DAYS(L23,TODAY())=0,0,_xlfn.DAYS(L23,TODAY())))</f>
        <v>0</v>
      </c>
      <c r="S23" s="312"/>
      <c r="T23" s="30"/>
      <c r="U23" s="31"/>
      <c r="V23" s="34"/>
    </row>
    <row r="24" spans="2:23" s="32" customFormat="1" ht="19.500000" customHeight="1" outlineLevel="3">
      <c r="B24" s="88">
        <f>B23+1</f>
        <v>6</v>
      </c>
      <c r="C24" s="165" t="s">
        <v>162</v>
      </c>
      <c r="D24" s="166">
        <f>IF(COUNTBLANK(E24:I24)&lt;5,IF(E24&lt;&gt;"",0,IF(F24&lt;&gt;"",1,IF(G24&lt;&gt;"",2,IF(H24&lt;&gt;"",3,IF(I24&lt;&gt;"",4))))),"")</f>
        <v>3</v>
      </c>
      <c r="E24" s="167"/>
      <c r="F24" s="168"/>
      <c r="G24" s="168"/>
      <c r="H24" s="165" t="s">
        <v>156</v>
      </c>
      <c r="I24" s="165"/>
      <c r="J24" s="365" t="str">
        <f>CONCATENATE(_xlfn.DAYS(L24,K24),"일")</f>
        <v>1일</v>
      </c>
      <c r="K24" s="170">
        <v>45271</v>
      </c>
      <c r="L24" s="170">
        <v>45272</v>
      </c>
      <c r="M24" s="171" t="s">
        <v>43</v>
      </c>
      <c r="N24" s="171" t="s">
        <v>167</v>
      </c>
      <c r="O24" s="170">
        <v>45271</v>
      </c>
      <c r="P24" s="170">
        <v>45273</v>
      </c>
      <c r="Q24" s="173">
        <v>1</v>
      </c>
      <c r="R24" s="314">
        <f ca="1">IF(Q24=100%,0,IF(_xlfn.DAYS(L24,TODAY())=0,0,_xlfn.DAYS(L24,TODAY())))</f>
        <v>0</v>
      </c>
      <c r="S24" s="177"/>
      <c r="T24" s="30"/>
      <c r="U24" s="31"/>
      <c r="V24" s="34"/>
    </row>
    <row r="25" spans="2:23" s="32" customFormat="1" ht="19.500000" customHeight="1" outlineLevel="3">
      <c r="B25" s="88">
        <f>B24+1</f>
        <v>7</v>
      </c>
      <c r="C25" s="165" t="s">
        <v>163</v>
      </c>
      <c r="D25" s="166">
        <f>IF(COUNTBLANK(E25:I25)&lt;5,IF(E25&lt;&gt;"",0,IF(F25&lt;&gt;"",1,IF(G25&lt;&gt;"",2,IF(H25&lt;&gt;"",3,IF(I25&lt;&gt;"",4))))),"")</f>
        <v>3</v>
      </c>
      <c r="E25" s="167"/>
      <c r="F25" s="168"/>
      <c r="G25" s="168"/>
      <c r="H25" s="165" t="s">
        <v>172</v>
      </c>
      <c r="I25" s="165"/>
      <c r="J25" s="365" t="str">
        <f>CONCATENATE(_xlfn.DAYS(L25,K25),"일")</f>
        <v>1일</v>
      </c>
      <c r="K25" s="170">
        <v>45273</v>
      </c>
      <c r="L25" s="170">
        <v>45274</v>
      </c>
      <c r="M25" s="171" t="s">
        <v>43</v>
      </c>
      <c r="N25" s="171" t="s">
        <v>167</v>
      </c>
      <c r="O25" s="170">
        <v>45273</v>
      </c>
      <c r="P25" s="170">
        <v>45274</v>
      </c>
      <c r="Q25" s="173">
        <v>1</v>
      </c>
      <c r="R25" s="314">
        <f ca="1">IF(Q25=100%,0,IF(_xlfn.DAYS(L25,TODAY())=0,0,_xlfn.DAYS(L25,TODAY())))</f>
        <v>0</v>
      </c>
      <c r="S25" s="177" t="s">
        <v>235</v>
      </c>
      <c r="T25" s="30"/>
      <c r="U25" s="31"/>
      <c r="V25" s="34"/>
    </row>
    <row r="26" spans="2:23" s="29" customFormat="1" ht="19.500000" customHeight="1" outlineLevel="1">
      <c r="B26" s="88">
        <f>B25+1</f>
        <v>8</v>
      </c>
      <c r="C26" s="136" t="s">
        <v>55</v>
      </c>
      <c r="D26" s="137">
        <f>IF(COUNTBLANK(E26:I26)&lt;5,IF(E26&lt;&gt;"",0,IF(F26&lt;&gt;"",1,IF(G26&lt;&gt;"",2,IF(H26&lt;&gt;"",3,IF(I26&lt;&gt;"",4))))),"")</f>
        <v>1</v>
      </c>
      <c r="E26" s="138"/>
      <c r="F26" s="139" t="s">
        <v>109</v>
      </c>
      <c r="G26" s="139"/>
      <c r="H26" s="140"/>
      <c r="I26" s="140"/>
      <c r="J26" s="368" t="str">
        <f>CONCATENATE(NETWORKDAYS(K26,L26),"일")</f>
        <v>15일</v>
      </c>
      <c r="K26" s="144">
        <v>45278</v>
      </c>
      <c r="L26" s="144">
        <v>45298</v>
      </c>
      <c r="M26" s="144" t="s">
        <v>50</v>
      </c>
      <c r="N26" s="144" t="s">
        <v>167</v>
      </c>
      <c r="O26" s="144">
        <v>45278</v>
      </c>
      <c r="P26" s="144"/>
      <c r="Q26" s="145">
        <f>(SUM(Q27,Q28,Q33)/COUNT(Q27,Q28,Q33))</f>
        <v>0.888888888888889</v>
      </c>
      <c r="R26" s="314">
        <f ca="1">IF(Q26=100%,0,IF(_xlfn.DAYS(L26,TODAY())=0,0,_xlfn.DAYS(L26,TODAY())))</f>
        <v>-1</v>
      </c>
      <c r="S26" s="151"/>
      <c r="T26" s="27"/>
      <c r="U26" s="28"/>
      <c r="V26" s="42"/>
    </row>
    <row r="27" spans="2:23" s="32" customFormat="1" ht="19.500000" customHeight="1" outlineLevel="2">
      <c r="B27" s="88">
        <f>B26+1</f>
        <v>9</v>
      </c>
      <c r="C27" s="152" t="s">
        <v>68</v>
      </c>
      <c r="D27" s="153">
        <f>IF(COUNTBLANK(E27:I27)&lt;5,IF(E27&lt;&gt;"",0,IF(F27&lt;&gt;"",1,IF(G27&lt;&gt;"",2,IF(H27&lt;&gt;"",3,IF(I27&lt;&gt;"",4))))),"")</f>
        <v>2</v>
      </c>
      <c r="E27" s="154"/>
      <c r="F27" s="155"/>
      <c r="G27" s="155" t="s">
        <v>202</v>
      </c>
      <c r="H27" s="152"/>
      <c r="I27" s="152"/>
      <c r="J27" s="377" t="str">
        <f>CONCATENATE(_xlfn.DAYS(L27,K27),"일")</f>
        <v>0일</v>
      </c>
      <c r="K27" s="157">
        <v>45278</v>
      </c>
      <c r="L27" s="157">
        <v>45278</v>
      </c>
      <c r="M27" s="158" t="s">
        <v>50</v>
      </c>
      <c r="N27" s="158" t="s">
        <v>167</v>
      </c>
      <c r="O27" s="160">
        <v>45278</v>
      </c>
      <c r="P27" s="160">
        <v>45278</v>
      </c>
      <c r="Q27" s="159">
        <v>1</v>
      </c>
      <c r="R27" s="314">
        <f ca="1">IF(Q27=100%,0,IF(_xlfn.DAYS(L27,TODAY())=0,0,_xlfn.DAYS(L27,TODAY())))</f>
        <v>0</v>
      </c>
      <c r="S27" s="179" t="s">
        <v>236</v>
      </c>
      <c r="T27" s="30"/>
      <c r="U27" s="31"/>
      <c r="V27" s="34"/>
    </row>
    <row r="28" spans="2:23" s="32" customFormat="1" ht="19.500000" customHeight="1" outlineLevel="2">
      <c r="B28" s="88">
        <f>B27+1</f>
        <v>10</v>
      </c>
      <c r="C28" s="152" t="s">
        <v>69</v>
      </c>
      <c r="D28" s="153">
        <f>IF(COUNTBLANK(E28:I28)&lt;5,IF(E28&lt;&gt;"",0,IF(F28&lt;&gt;"",1,IF(G28&lt;&gt;"",2,IF(H28&lt;&gt;"",3,IF(I28&lt;&gt;"",4))))),"")</f>
        <v>2</v>
      </c>
      <c r="E28" s="154"/>
      <c r="F28" s="155"/>
      <c r="G28" s="155" t="s">
        <v>146</v>
      </c>
      <c r="H28" s="152"/>
      <c r="I28" s="152"/>
      <c r="J28" s="377" t="str">
        <f>CONCATENATE(_xlfn.DAYS(L28,K28),"일")</f>
        <v>6일</v>
      </c>
      <c r="K28" s="157">
        <v>45278</v>
      </c>
      <c r="L28" s="157">
        <v>45284</v>
      </c>
      <c r="M28" s="158" t="s">
        <v>50</v>
      </c>
      <c r="N28" s="158" t="s">
        <v>167</v>
      </c>
      <c r="O28" s="160">
        <v>45278</v>
      </c>
      <c r="P28" s="160">
        <v>45286</v>
      </c>
      <c r="Q28" s="159">
        <f>SUM(Q29:Q32)/COUNT(Q29:Q32)</f>
        <v>1</v>
      </c>
      <c r="R28" s="314">
        <f ca="1">IF(Q28=100%,0,IF(_xlfn.DAYS(L28,TODAY())=0,0,_xlfn.DAYS(L28,TODAY())))</f>
        <v>0</v>
      </c>
      <c r="S28" s="164"/>
      <c r="T28" s="30"/>
      <c r="U28" s="31"/>
      <c r="V28" s="34"/>
    </row>
    <row r="29" spans="2:23" s="32" customFormat="1" ht="19.500000" customHeight="1" outlineLevel="3">
      <c r="B29" s="88">
        <f>B28+1</f>
        <v>11</v>
      </c>
      <c r="C29" s="165" t="s">
        <v>70</v>
      </c>
      <c r="D29" s="166">
        <f>IF(COUNTBLANK(E29:I29)&lt;5,IF(E29&lt;&gt;"",0,IF(F29&lt;&gt;"",1,IF(G29&lt;&gt;"",2,IF(H29&lt;&gt;"",3,IF(I29&lt;&gt;"",4))))),"")</f>
        <v>3</v>
      </c>
      <c r="E29" s="167"/>
      <c r="F29" s="168"/>
      <c r="G29" s="316"/>
      <c r="H29" s="165" t="s">
        <v>207</v>
      </c>
      <c r="I29" s="165"/>
      <c r="J29" s="365" t="str">
        <f>CONCATENATE(_xlfn.DAYS(L29,K29),"일")</f>
        <v>0일</v>
      </c>
      <c r="K29" s="170">
        <v>45278</v>
      </c>
      <c r="L29" s="170">
        <v>45278</v>
      </c>
      <c r="M29" s="171" t="s">
        <v>50</v>
      </c>
      <c r="N29" s="171" t="s">
        <v>167</v>
      </c>
      <c r="O29" s="325">
        <v>45278</v>
      </c>
      <c r="P29" s="325">
        <v>45278</v>
      </c>
      <c r="Q29" s="326">
        <v>1</v>
      </c>
      <c r="R29" s="314">
        <f ca="1">IF(Q29=100%,0,IF(_xlfn.DAYS(L29,TODAY())=0,0,_xlfn.DAYS(L29,TODAY())))</f>
        <v>0</v>
      </c>
      <c r="S29" s="327"/>
      <c r="T29" s="30"/>
      <c r="U29" s="31"/>
      <c r="V29" s="34"/>
    </row>
    <row r="30" spans="2:23" s="32" customFormat="1" ht="19.500000" customHeight="1" outlineLevel="2">
      <c r="B30" s="88">
        <f>B29+1</f>
        <v>12</v>
      </c>
      <c r="C30" s="165" t="s">
        <v>216</v>
      </c>
      <c r="D30" s="320">
        <f>IF(COUNTBLANK(E30:I30)&lt;5,IF(E30&lt;&gt;"",0,IF(F30&lt;&gt;"",1,IF(G30&lt;&gt;"",2,IF(H30&lt;&gt;"",3,IF(I30&lt;&gt;"",4))))),"")</f>
        <v>3</v>
      </c>
      <c r="E30" s="321"/>
      <c r="F30" s="316"/>
      <c r="G30" s="316"/>
      <c r="H30" s="319" t="s">
        <v>208</v>
      </c>
      <c r="I30" s="319"/>
      <c r="J30" s="365" t="str">
        <f>CONCATENATE(_xlfn.DAYS(L30,K30),"일")</f>
        <v>3일</v>
      </c>
      <c r="K30" s="323">
        <v>45279</v>
      </c>
      <c r="L30" s="323">
        <v>45282</v>
      </c>
      <c r="M30" s="324" t="s">
        <v>50</v>
      </c>
      <c r="N30" s="324" t="s">
        <v>167</v>
      </c>
      <c r="O30" s="325">
        <v>45279</v>
      </c>
      <c r="P30" s="325">
        <v>45281</v>
      </c>
      <c r="Q30" s="326">
        <v>1</v>
      </c>
      <c r="R30" s="314">
        <f ca="1">IF(Q30=100%,0,IF(_xlfn.DAYS(L30,TODAY())=0,0,_xlfn.DAYS(L30,TODAY())))</f>
        <v>0</v>
      </c>
      <c r="S30" s="327" t="s">
        <v>238</v>
      </c>
      <c r="T30" s="30"/>
      <c r="U30" s="31"/>
      <c r="V30" s="34"/>
    </row>
    <row r="31" spans="2:23" s="32" customFormat="1" ht="19.500000">
      <c r="B31" s="88">
        <f>B30+1</f>
        <v>13</v>
      </c>
      <c r="C31" s="165" t="s">
        <v>217</v>
      </c>
      <c r="D31" s="320">
        <f>IF(COUNTBLANK(E31:I31)&lt;5,IF(E31&lt;&gt;"",0,IF(F31&lt;&gt;"",1,IF(G31&lt;&gt;"",2,IF(H31&lt;&gt;"",3,IF(I31&lt;&gt;"",4))))),"")</f>
        <v>3</v>
      </c>
      <c r="E31" s="321"/>
      <c r="F31" s="316"/>
      <c r="G31" s="316"/>
      <c r="H31" s="319" t="s">
        <v>239</v>
      </c>
      <c r="I31" s="319"/>
      <c r="J31" s="365" t="str">
        <f>CONCATENATE(_xlfn.DAYS(L31,K31),"일")</f>
        <v>3일</v>
      </c>
      <c r="K31" s="323">
        <v>45283</v>
      </c>
      <c r="L31" s="323">
        <v>45286</v>
      </c>
      <c r="M31" s="324"/>
      <c r="N31" s="324" t="s">
        <v>167</v>
      </c>
      <c r="O31" s="325">
        <v>45281</v>
      </c>
      <c r="P31" s="325">
        <v>45286</v>
      </c>
      <c r="Q31" s="326">
        <v>1</v>
      </c>
      <c r="R31" s="314">
        <f ca="1">IF(Q31=100%,0,IF(_xlfn.DAYS(L31,TODAY())=0,0,_xlfn.DAYS(L31,TODAY())))</f>
        <v>0</v>
      </c>
      <c r="S31" s="327" t="s">
        <v>242</v>
      </c>
      <c r="T31" s="30"/>
      <c r="U31" s="31"/>
      <c r="V31" s="34"/>
    </row>
    <row r="32" spans="2:23" s="32" customFormat="1" ht="19.500000">
      <c r="B32" s="88">
        <f>B31+1</f>
        <v>14</v>
      </c>
      <c r="C32" s="165" t="s">
        <v>218</v>
      </c>
      <c r="D32" s="320">
        <f>IF(COUNTBLANK(E32:I32)&lt;5,IF(E32&lt;&gt;"",0,IF(F32&lt;&gt;"",1,IF(G32&lt;&gt;"",2,IF(H32&lt;&gt;"",3,IF(I32&lt;&gt;"",4))))),"")</f>
        <v>3</v>
      </c>
      <c r="E32" s="321"/>
      <c r="F32" s="316"/>
      <c r="G32" s="316"/>
      <c r="H32" s="319" t="s">
        <v>210</v>
      </c>
      <c r="I32" s="319"/>
      <c r="J32" s="365" t="str">
        <f>CONCATENATE(_xlfn.DAYS(L32,K32),"일")</f>
        <v>0일</v>
      </c>
      <c r="K32" s="323">
        <v>45286</v>
      </c>
      <c r="L32" s="323">
        <v>45286</v>
      </c>
      <c r="M32" s="324"/>
      <c r="N32" s="324" t="s">
        <v>167</v>
      </c>
      <c r="O32" s="325">
        <v>45286</v>
      </c>
      <c r="P32" s="325">
        <v>45287</v>
      </c>
      <c r="Q32" s="326">
        <v>1</v>
      </c>
      <c r="R32" s="314">
        <f ca="1">IF(Q32=100%,0,IF(_xlfn.DAYS(L32,TODAY())=0,0,_xlfn.DAYS(L32,TODAY())))</f>
        <v>0</v>
      </c>
      <c r="S32" s="327" t="s">
        <v>243</v>
      </c>
      <c r="T32" s="30"/>
      <c r="U32" s="31"/>
      <c r="V32" s="34"/>
    </row>
    <row r="33" spans="2:22" s="32" customFormat="1" ht="19.500000" customHeight="1" outlineLevel="3">
      <c r="B33" s="88">
        <f>B32+1</f>
        <v>15</v>
      </c>
      <c r="C33" s="300" t="s">
        <v>71</v>
      </c>
      <c r="D33" s="301">
        <f>IF(COUNTBLANK(E33:I33)&lt;5,IF(E33&lt;&gt;"",0,IF(F33&lt;&gt;"",1,IF(G33&lt;&gt;"",2,IF(H33&lt;&gt;"",3,IF(I33&lt;&gt;"",4))))),"")</f>
        <v>2</v>
      </c>
      <c r="E33" s="302"/>
      <c r="F33" s="303"/>
      <c r="G33" s="303" t="s">
        <v>147</v>
      </c>
      <c r="H33" s="300"/>
      <c r="I33" s="300"/>
      <c r="J33" s="377" t="str">
        <f>CONCATENATE(_xlfn.DAYS(L33,K33),"일")</f>
        <v>14일</v>
      </c>
      <c r="K33" s="305">
        <v>45287</v>
      </c>
      <c r="L33" s="305">
        <v>45301</v>
      </c>
      <c r="M33" s="306"/>
      <c r="N33" s="306" t="s">
        <v>167</v>
      </c>
      <c r="O33" s="328">
        <v>45278</v>
      </c>
      <c r="P33" s="328">
        <v>45301</v>
      </c>
      <c r="Q33" s="307">
        <f>SUM(Q34:Q36)/COUNT(Q34:Q36)</f>
        <v>0.666666666666667</v>
      </c>
      <c r="R33" s="314">
        <f ca="1">IF(Q33=100%,0,IF(_xlfn.DAYS(L33,TODAY())=0,0,_xlfn.DAYS(L33,TODAY())))</f>
        <v>2</v>
      </c>
      <c r="S33" s="177"/>
      <c r="T33" s="30"/>
      <c r="U33" s="31"/>
      <c r="V33" s="34"/>
    </row>
    <row r="34" spans="2:22" s="32" customFormat="1" ht="19.500000">
      <c r="B34" s="88">
        <f>B33+1</f>
        <v>16</v>
      </c>
      <c r="C34" s="165" t="s">
        <v>72</v>
      </c>
      <c r="D34" s="166">
        <f>IF(COUNTBLANK(E34:I34)&lt;5,IF(E34&lt;&gt;"",0,IF(F34&lt;&gt;"",1,IF(G34&lt;&gt;"",2,IF(H34&lt;&gt;"",3,IF(I34&lt;&gt;"",4))))),"")</f>
        <v>3</v>
      </c>
      <c r="E34" s="321"/>
      <c r="F34" s="316"/>
      <c r="G34" s="316"/>
      <c r="H34" s="319" t="s">
        <v>244</v>
      </c>
      <c r="I34" s="319"/>
      <c r="J34" s="365" t="str">
        <f>CONCATENATE(_xlfn.DAYS(L34,K34),"일")</f>
        <v>2일</v>
      </c>
      <c r="K34" s="323">
        <v>45287</v>
      </c>
      <c r="L34" s="323">
        <v>45289</v>
      </c>
      <c r="M34" s="324"/>
      <c r="N34" s="324" t="s">
        <v>167</v>
      </c>
      <c r="O34" s="325">
        <v>45287</v>
      </c>
      <c r="P34" s="325">
        <v>45288</v>
      </c>
      <c r="Q34" s="326">
        <v>1</v>
      </c>
      <c r="R34" s="314">
        <f ca="1">IF(Q34=100%,0,IF(_xlfn.DAYS(L34,TODAY())=0,0,_xlfn.DAYS(L34,TODAY())))</f>
        <v>0</v>
      </c>
      <c r="S34" s="327" t="s">
        <v>252</v>
      </c>
      <c r="T34" s="30"/>
      <c r="U34" s="31"/>
      <c r="V34" s="34"/>
    </row>
    <row r="35" spans="2:22" s="32" customFormat="1" ht="19.500000">
      <c r="B35" s="88">
        <f>B34+1</f>
        <v>17</v>
      </c>
      <c r="C35" s="165" t="s">
        <v>224</v>
      </c>
      <c r="D35" s="166">
        <f>IF(COUNTBLANK(E35:I35)&lt;5,IF(E35&lt;&gt;"",0,IF(F35&lt;&gt;"",1,IF(G35&lt;&gt;"",2,IF(H35&lt;&gt;"",3,IF(I35&lt;&gt;"",4))))),"")</f>
        <v>3</v>
      </c>
      <c r="E35" s="321"/>
      <c r="F35" s="316"/>
      <c r="G35" s="316"/>
      <c r="H35" s="319" t="s">
        <v>143</v>
      </c>
      <c r="I35" s="319"/>
      <c r="J35" s="365" t="str">
        <f>CONCATENATE(_xlfn.DAYS(L35,K35),"일")</f>
        <v>6일</v>
      </c>
      <c r="K35" s="323">
        <v>45287</v>
      </c>
      <c r="L35" s="323">
        <v>45293</v>
      </c>
      <c r="M35" s="324"/>
      <c r="N35" s="324" t="s">
        <v>167</v>
      </c>
      <c r="O35" s="325">
        <v>45288</v>
      </c>
      <c r="P35" s="325">
        <v>45294</v>
      </c>
      <c r="Q35" s="326">
        <v>1</v>
      </c>
      <c r="R35" s="314">
        <f ca="1">IF(Q35=100%,0,IF(_xlfn.DAYS(L35,TODAY())=0,0,_xlfn.DAYS(L35,TODAY())))</f>
        <v>0</v>
      </c>
      <c r="S35" s="327" t="s">
        <v>253</v>
      </c>
      <c r="T35" s="30"/>
      <c r="U35" s="31"/>
      <c r="V35" s="34"/>
    </row>
    <row r="36" spans="2:22" s="32" customFormat="1" ht="19.500000">
      <c r="B36" s="88">
        <f>B35+1</f>
        <v>18</v>
      </c>
      <c r="C36" s="165" t="s">
        <v>225</v>
      </c>
      <c r="D36" s="166">
        <f>IF(COUNTBLANK(E36:I36)&lt;5,IF(E36&lt;&gt;"",0,IF(F36&lt;&gt;"",1,IF(G36&lt;&gt;"",2,IF(H36&lt;&gt;"",3,IF(I36&lt;&gt;"",4))))),"")</f>
        <v>3</v>
      </c>
      <c r="E36" s="321"/>
      <c r="F36" s="316"/>
      <c r="G36" s="316"/>
      <c r="H36" s="319" t="s">
        <v>254</v>
      </c>
      <c r="I36" s="319"/>
      <c r="J36" s="365" t="str">
        <f>CONCATENATE(_xlfn.DAYS(L36,K36),"일")</f>
        <v>2일</v>
      </c>
      <c r="K36" s="325">
        <v>45299</v>
      </c>
      <c r="L36" s="323">
        <v>45301</v>
      </c>
      <c r="M36" s="324"/>
      <c r="N36" s="324" t="s">
        <v>167</v>
      </c>
      <c r="O36" s="325">
        <v>45299</v>
      </c>
      <c r="P36" s="325"/>
      <c r="Q36" s="326">
        <v>0</v>
      </c>
      <c r="R36" s="314">
        <f ca="1">IF(Q36=100%,0,IF(_xlfn.DAYS(L36,TODAY())=0,0,_xlfn.DAYS(L36,TODAY())))</f>
        <v>2</v>
      </c>
      <c r="S36" s="327" t="s">
        <v>255</v>
      </c>
      <c r="T36" s="30"/>
      <c r="U36" s="31"/>
      <c r="V36" s="34"/>
    </row>
    <row r="37" spans="2:22" s="29" customFormat="1" ht="19.500000" customHeight="1" outlineLevel="1">
      <c r="B37" s="88">
        <f>B36+1</f>
        <v>19</v>
      </c>
      <c r="C37" s="136" t="s">
        <v>80</v>
      </c>
      <c r="D37" s="137">
        <f>IF(COUNTBLANK(E37:I37)&lt;5,IF(E37&lt;&gt;"",0,IF(F37&lt;&gt;"",1,IF(G37&lt;&gt;"",2,IF(H37&lt;&gt;"",3,IF(I37&lt;&gt;"",4))))),"")</f>
        <v>1</v>
      </c>
      <c r="E37" s="138"/>
      <c r="F37" s="139" t="s">
        <v>230</v>
      </c>
      <c r="G37" s="139"/>
      <c r="H37" s="140"/>
      <c r="I37" s="140"/>
      <c r="J37" s="368" t="str">
        <f>CONCATENATE(NETWORKDAYS(K37,L37),"일")</f>
        <v>0일</v>
      </c>
      <c r="K37" s="144"/>
      <c r="L37" s="144"/>
      <c r="M37" s="144"/>
      <c r="N37" s="144"/>
      <c r="O37" s="144"/>
      <c r="P37" s="144"/>
      <c r="Q37" s="145" t="e">
        <f>SUM(#REF!,#REF!)</f>
        <v>#REF!</v>
      </c>
      <c r="R37" s="314" t="e">
        <f ca="1">IF(Q37=100%,0,IF(_xlfn.DAYS(L37,TODAY())=0,0,_xlfn.DAYS(L37,TODAY())))</f>
        <v>#REF!</v>
      </c>
      <c r="S37" s="151"/>
      <c r="T37" s="27"/>
      <c r="U37" s="28"/>
      <c r="V37" s="42"/>
    </row>
    <row r="38" spans="2:22" s="32" customFormat="1" ht="19.500000" customHeight="1" outlineLevel="2">
      <c r="B38" s="88">
        <f>B37+1</f>
        <v>20</v>
      </c>
      <c r="C38" s="152" t="s">
        <v>85</v>
      </c>
      <c r="D38" s="153">
        <f>IF(COUNTBLANK(E38:I38)&lt;5,IF(E38&lt;&gt;"",0,IF(F38&lt;&gt;"",1,IF(G38&lt;&gt;"",2,IF(H38&lt;&gt;"",3,IF(I38&lt;&gt;"",4))))),"")</f>
        <v>2</v>
      </c>
      <c r="E38" s="154"/>
      <c r="F38" s="155"/>
      <c r="G38" s="155" t="s">
        <v>231</v>
      </c>
      <c r="H38" s="152"/>
      <c r="I38" s="152"/>
      <c r="J38" s="377" t="str">
        <f>CONCATENATE(NETWORKDAYS(K38,L38),"일")</f>
        <v>0일</v>
      </c>
      <c r="K38" s="157"/>
      <c r="L38" s="157"/>
      <c r="M38" s="158"/>
      <c r="N38" s="158"/>
      <c r="O38" s="160"/>
      <c r="P38" s="160"/>
      <c r="Q38" s="159">
        <v>0</v>
      </c>
      <c r="R38" s="314" t="e">
        <f ca="1">IF(Q38=100%,0,IF(_xlfn.DAYS(L38,TODAY())=0,0,_xlfn.DAYS(L38,TODAY())))</f>
        <v>#VALUE!</v>
      </c>
      <c r="S38" s="164"/>
      <c r="T38" s="30"/>
      <c r="U38" s="31"/>
      <c r="V38" s="34"/>
    </row>
    <row r="39" spans="2:22" s="32" customFormat="1" ht="19.500000" customHeight="1" outlineLevel="3">
      <c r="B39" s="88">
        <f>B38+1</f>
        <v>21</v>
      </c>
      <c r="C39" s="165" t="s">
        <v>87</v>
      </c>
      <c r="D39" s="166">
        <f>IF(COUNTBLANK(E39:I39)&lt;5,IF(E39&lt;&gt;"",0,IF(F39&lt;&gt;"",1,IF(G39&lt;&gt;"",2,IF(H39&lt;&gt;"",3,IF(I39&lt;&gt;"",4))))),"")</f>
        <v>3</v>
      </c>
      <c r="E39" s="167"/>
      <c r="F39" s="168"/>
      <c r="G39" s="168"/>
      <c r="H39" s="165" t="s">
        <v>116</v>
      </c>
      <c r="I39" s="165"/>
      <c r="J39" s="365" t="str">
        <f>CONCATENATE(NETWORKDAYS(K39,L39),"일")</f>
        <v>0일</v>
      </c>
      <c r="K39" s="170"/>
      <c r="L39" s="170"/>
      <c r="M39" s="171"/>
      <c r="N39" s="171"/>
      <c r="O39" s="325"/>
      <c r="P39" s="325"/>
      <c r="Q39" s="326">
        <v>0</v>
      </c>
      <c r="R39" s="314" t="e">
        <f ca="1">IF(Q39=100%,0,IF(_xlfn.DAYS(L39,TODAY())=0,0,_xlfn.DAYS(L39,TODAY())))</f>
        <v>#VALUE!</v>
      </c>
      <c r="S39" s="177"/>
      <c r="T39" s="30"/>
      <c r="U39" s="31"/>
      <c r="V39" s="34"/>
    </row>
    <row r="40" spans="2:22" s="32" customFormat="1" ht="19.500000" customHeight="1" outlineLevel="3">
      <c r="B40" s="88">
        <f>B39+1</f>
        <v>22</v>
      </c>
      <c r="C40" s="165" t="s">
        <v>73</v>
      </c>
      <c r="D40" s="166">
        <f>IF(COUNTBLANK(E40:I40)&lt;5,IF(E40&lt;&gt;"",0,IF(F40&lt;&gt;"",1,IF(G40&lt;&gt;"",2,IF(H40&lt;&gt;"",3,IF(I40&lt;&gt;"",4))))),"")</f>
        <v>3</v>
      </c>
      <c r="E40" s="167"/>
      <c r="F40" s="168"/>
      <c r="G40" s="168"/>
      <c r="H40" s="165" t="s">
        <v>117</v>
      </c>
      <c r="I40" s="165"/>
      <c r="J40" s="365" t="str">
        <f>CONCATENATE(NETWORKDAYS(K40,L40),"일")</f>
        <v>0일</v>
      </c>
      <c r="K40" s="170"/>
      <c r="L40" s="170"/>
      <c r="M40" s="171"/>
      <c r="N40" s="171"/>
      <c r="O40" s="325"/>
      <c r="P40" s="325"/>
      <c r="Q40" s="326">
        <v>0</v>
      </c>
      <c r="R40" s="314" t="e">
        <f ca="1">IF(Q40=100%,0,IF(_xlfn.DAYS(L40,TODAY())=0,0,_xlfn.DAYS(L40,TODAY())))</f>
        <v>#VALUE!</v>
      </c>
      <c r="S40" s="177"/>
      <c r="T40" s="30"/>
      <c r="U40" s="31"/>
      <c r="V40" s="34"/>
    </row>
    <row r="41" spans="2:22" s="32" customFormat="1" ht="19.500000" customHeight="1" outlineLevel="3">
      <c r="B41" s="88">
        <f>B40+1</f>
        <v>23</v>
      </c>
      <c r="C41" s="165" t="s">
        <v>74</v>
      </c>
      <c r="D41" s="166">
        <f>IF(COUNTBLANK(E41:I41)&lt;5,IF(E41&lt;&gt;"",0,IF(F41&lt;&gt;"",1,IF(G41&lt;&gt;"",2,IF(H41&lt;&gt;"",3,IF(I41&lt;&gt;"",4))))),"")</f>
        <v>3</v>
      </c>
      <c r="E41" s="167"/>
      <c r="F41" s="168"/>
      <c r="G41" s="168"/>
      <c r="H41" s="165" t="s">
        <v>117</v>
      </c>
      <c r="I41" s="165"/>
      <c r="J41" s="365" t="str">
        <f>CONCATENATE(NETWORKDAYS(K41,L41),"일")</f>
        <v>0일</v>
      </c>
      <c r="K41" s="170"/>
      <c r="L41" s="170"/>
      <c r="M41" s="171"/>
      <c r="N41" s="171"/>
      <c r="O41" s="325"/>
      <c r="P41" s="325"/>
      <c r="Q41" s="326">
        <v>0</v>
      </c>
      <c r="R41" s="314" t="e">
        <f ca="1">IF(Q41=100%,0,IF(_xlfn.DAYS(L41,TODAY())=0,0,_xlfn.DAYS(L41,TODAY())))</f>
        <v>#VALUE!</v>
      </c>
      <c r="S41" s="177"/>
      <c r="T41" s="30"/>
      <c r="U41" s="31"/>
      <c r="V41" s="34"/>
    </row>
    <row r="42" spans="2:22" s="32" customFormat="1" ht="19.500000" customHeight="1" outlineLevel="3">
      <c r="B42" s="88">
        <f>B41+1</f>
        <v>24</v>
      </c>
      <c r="C42" s="165" t="s">
        <v>88</v>
      </c>
      <c r="D42" s="166">
        <f>IF(COUNTBLANK(E42:I42)&lt;5,IF(E42&lt;&gt;"",0,IF(F42&lt;&gt;"",1,IF(G42&lt;&gt;"",2,IF(H42&lt;&gt;"",3,IF(I42&lt;&gt;"",4))))),"")</f>
        <v>3</v>
      </c>
      <c r="E42" s="167"/>
      <c r="F42" s="168"/>
      <c r="G42" s="168"/>
      <c r="H42" s="165" t="s">
        <v>118</v>
      </c>
      <c r="I42" s="165"/>
      <c r="J42" s="365" t="str">
        <f>CONCATENATE(NETWORKDAYS(K42,L42),"일")</f>
        <v>0일</v>
      </c>
      <c r="K42" s="170"/>
      <c r="L42" s="170"/>
      <c r="M42" s="171"/>
      <c r="N42" s="171"/>
      <c r="O42" s="325"/>
      <c r="P42" s="325"/>
      <c r="Q42" s="326">
        <v>0</v>
      </c>
      <c r="R42" s="314" t="e">
        <f ca="1">IF(Q42=100%,0,IF(_xlfn.DAYS(L42,TODAY())=0,0,_xlfn.DAYS(L42,TODAY())))</f>
        <v>#VALUE!</v>
      </c>
      <c r="S42" s="177"/>
      <c r="T42" s="30"/>
      <c r="U42" s="31"/>
      <c r="V42" s="34"/>
    </row>
    <row r="43" spans="2:22" s="32" customFormat="1" ht="19.500000" customHeight="1" outlineLevel="2">
      <c r="B43" s="88">
        <f>B42+1</f>
        <v>25</v>
      </c>
      <c r="C43" s="152" t="s">
        <v>86</v>
      </c>
      <c r="D43" s="153">
        <f>IF(COUNTBLANK(E43:I43)&lt;5,IF(E43&lt;&gt;"",0,IF(F43&lt;&gt;"",1,IF(G43&lt;&gt;"",2,IF(H43&lt;&gt;"",3,IF(I43&lt;&gt;"",4))))),"")</f>
        <v>2</v>
      </c>
      <c r="E43" s="154"/>
      <c r="F43" s="155"/>
      <c r="G43" s="155" t="s">
        <v>114</v>
      </c>
      <c r="H43" s="152"/>
      <c r="I43" s="152"/>
      <c r="J43" s="377" t="str">
        <f>CONCATENATE(NETWORKDAYS(K43,L43),"일")</f>
        <v>0일</v>
      </c>
      <c r="K43" s="157"/>
      <c r="L43" s="157"/>
      <c r="M43" s="158"/>
      <c r="N43" s="158"/>
      <c r="O43" s="160"/>
      <c r="P43" s="160"/>
      <c r="Q43" s="159">
        <v>0</v>
      </c>
      <c r="R43" s="314" t="e">
        <f ca="1">IF(Q43=100%,0,IF(_xlfn.DAYS(L43,TODAY())=0,0,_xlfn.DAYS(L43,TODAY())))</f>
        <v>#VALUE!</v>
      </c>
      <c r="S43" s="164"/>
      <c r="T43" s="30"/>
      <c r="U43" s="31"/>
      <c r="V43" s="34"/>
    </row>
    <row r="44" spans="2:22" s="32" customFormat="1" ht="19.500000" customHeight="1" outlineLevel="3">
      <c r="B44" s="88">
        <f>B43+1</f>
        <v>26</v>
      </c>
      <c r="C44" s="165" t="s">
        <v>89</v>
      </c>
      <c r="D44" s="166">
        <f>IF(COUNTBLANK(E44:I44)&lt;5,IF(E44&lt;&gt;"",0,IF(F44&lt;&gt;"",1,IF(G44&lt;&gt;"",2,IF(H44&lt;&gt;"",3,IF(I44&lt;&gt;"",4))))),"")</f>
        <v>3</v>
      </c>
      <c r="E44" s="167"/>
      <c r="F44" s="168"/>
      <c r="G44" s="168"/>
      <c r="H44" s="165" t="s">
        <v>120</v>
      </c>
      <c r="I44" s="165"/>
      <c r="J44" s="365" t="str">
        <f>CONCATENATE(NETWORKDAYS(K44,L44),"일")</f>
        <v>0일</v>
      </c>
      <c r="K44" s="170"/>
      <c r="L44" s="170"/>
      <c r="M44" s="171"/>
      <c r="N44" s="171"/>
      <c r="O44" s="325"/>
      <c r="P44" s="325"/>
      <c r="Q44" s="326">
        <v>0</v>
      </c>
      <c r="R44" s="314" t="e">
        <f ca="1">IF(Q44=100%,0,IF(_xlfn.DAYS(L44,TODAY())=0,0,_xlfn.DAYS(L44,TODAY())))</f>
        <v>#VALUE!</v>
      </c>
      <c r="S44" s="177"/>
      <c r="T44" s="30"/>
      <c r="U44" s="31"/>
      <c r="V44" s="34"/>
    </row>
    <row r="45" spans="2:22" s="32" customFormat="1" ht="19.500000" customHeight="1" outlineLevel="3">
      <c r="B45" s="88">
        <f>B44+1</f>
        <v>27</v>
      </c>
      <c r="C45" s="165" t="s">
        <v>90</v>
      </c>
      <c r="D45" s="166">
        <f>IF(COUNTBLANK(E45:I45)&lt;5,IF(E45&lt;&gt;"",0,IF(F45&lt;&gt;"",1,IF(G45&lt;&gt;"",2,IF(H45&lt;&gt;"",3,IF(I45&lt;&gt;"",4))))),"")</f>
        <v>3</v>
      </c>
      <c r="E45" s="167"/>
      <c r="F45" s="168"/>
      <c r="G45" s="168"/>
      <c r="H45" s="165" t="s">
        <v>122</v>
      </c>
      <c r="I45" s="165"/>
      <c r="J45" s="365" t="str">
        <f>CONCATENATE(NETWORKDAYS(K45,L45),"일")</f>
        <v>0일</v>
      </c>
      <c r="K45" s="170"/>
      <c r="L45" s="170"/>
      <c r="M45" s="171"/>
      <c r="N45" s="171"/>
      <c r="O45" s="325"/>
      <c r="P45" s="325"/>
      <c r="Q45" s="326">
        <v>0</v>
      </c>
      <c r="R45" s="314" t="e">
        <f ca="1">IF(Q45=100%,0,IF(_xlfn.DAYS(L45,TODAY())=0,0,_xlfn.DAYS(L45,TODAY())))</f>
        <v>#VALUE!</v>
      </c>
      <c r="S45" s="177"/>
      <c r="T45" s="30"/>
      <c r="U45" s="31"/>
      <c r="V45" s="34"/>
    </row>
    <row r="46" spans="2:22" s="29" customFormat="1" ht="19.500000" customHeight="1" outlineLevel="1">
      <c r="B46" s="88">
        <f>B45+1</f>
        <v>28</v>
      </c>
      <c r="C46" s="183" t="s">
        <v>81</v>
      </c>
      <c r="D46" s="184">
        <f>IF(COUNTBLANK(E46:I46)&lt;5,IF(E46&lt;&gt;"",0,IF(F46&lt;&gt;"",1,IF(G46&lt;&gt;"",2,IF(H46&lt;&gt;"",3,IF(I46&lt;&gt;"",4))))),"")</f>
        <v>1</v>
      </c>
      <c r="E46" s="185"/>
      <c r="F46" s="186" t="s">
        <v>111</v>
      </c>
      <c r="G46" s="186"/>
      <c r="H46" s="187"/>
      <c r="I46" s="187"/>
      <c r="J46" s="368" t="str">
        <f>CONCATENATE(NETWORKDAYS(K46,L46),"일")</f>
        <v>0일</v>
      </c>
      <c r="K46" s="189"/>
      <c r="L46" s="189"/>
      <c r="M46" s="189"/>
      <c r="N46" s="189"/>
      <c r="O46" s="189"/>
      <c r="P46" s="189"/>
      <c r="Q46" s="190">
        <v>0</v>
      </c>
      <c r="R46" s="314" t="e">
        <f ca="1">IF(Q46=100%,0,IF(_xlfn.DAYS(L46,TODAY())=0,0,_xlfn.DAYS(L46,TODAY())))</f>
        <v>#VALUE!</v>
      </c>
      <c r="S46" s="196"/>
      <c r="T46" s="27"/>
      <c r="U46" s="28"/>
      <c r="V46" s="42"/>
    </row>
    <row r="47" spans="2:22" s="32" customFormat="1" ht="19.500000" customHeight="1" outlineLevel="3">
      <c r="B47" s="88">
        <f>B46+1</f>
        <v>29</v>
      </c>
      <c r="C47" s="197" t="s">
        <v>91</v>
      </c>
      <c r="D47" s="198">
        <f>IF(COUNTBLANK(E47:I47)&lt;5,IF(E47&lt;&gt;"",0,IF(F47&lt;&gt;"",1,IF(G47&lt;&gt;"",2,IF(H47&lt;&gt;"",3,IF(I47&lt;&gt;"",4))))),"")</f>
        <v>2</v>
      </c>
      <c r="E47" s="154"/>
      <c r="F47" s="199"/>
      <c r="G47" s="199" t="s">
        <v>113</v>
      </c>
      <c r="H47" s="197"/>
      <c r="I47" s="197"/>
      <c r="J47" s="377" t="str">
        <f>CONCATENATE(NETWORKDAYS(K47,L47),"일")</f>
        <v>0일</v>
      </c>
      <c r="K47" s="201"/>
      <c r="L47" s="201"/>
      <c r="M47" s="202"/>
      <c r="N47" s="202"/>
      <c r="O47" s="204"/>
      <c r="P47" s="204"/>
      <c r="Q47" s="203">
        <v>0</v>
      </c>
      <c r="R47" s="314" t="e">
        <f ca="1">IF(Q47=100%,0,IF(_xlfn.DAYS(L47,TODAY())=0,0,_xlfn.DAYS(L47,TODAY())))</f>
        <v>#VALUE!</v>
      </c>
      <c r="S47" s="208"/>
      <c r="T47" s="30"/>
      <c r="U47" s="31"/>
      <c r="V47" s="34"/>
    </row>
    <row r="48" spans="2:22" s="32" customFormat="1" ht="19.500000" customHeight="1" outlineLevel="3">
      <c r="B48" s="88">
        <f>B47+1</f>
        <v>30</v>
      </c>
      <c r="C48" s="197" t="s">
        <v>75</v>
      </c>
      <c r="D48" s="153">
        <f>IF(COUNTBLANK(E48:I48)&lt;5,IF(E48&lt;&gt;"",0,IF(F48&lt;&gt;"",1,IF(G48&lt;&gt;"",2,IF(H48&lt;&gt;"",3,IF(I48&lt;&gt;"",4))))),"")</f>
        <v>2</v>
      </c>
      <c r="E48" s="154"/>
      <c r="F48" s="155"/>
      <c r="G48" s="155" t="s">
        <v>114</v>
      </c>
      <c r="H48" s="152"/>
      <c r="I48" s="152"/>
      <c r="J48" s="377" t="str">
        <f>CONCATENATE(NETWORKDAYS(K48,L48),"일")</f>
        <v>0일</v>
      </c>
      <c r="K48" s="157"/>
      <c r="L48" s="157"/>
      <c r="M48" s="158"/>
      <c r="N48" s="158"/>
      <c r="O48" s="160"/>
      <c r="P48" s="160"/>
      <c r="Q48" s="159">
        <v>0</v>
      </c>
      <c r="R48" s="314" t="e">
        <f ca="1">IF(Q48=100%,0,IF(_xlfn.DAYS(L48,TODAY())=0,0,_xlfn.DAYS(L48,TODAY())))</f>
        <v>#VALUE!</v>
      </c>
      <c r="S48" s="164"/>
      <c r="T48" s="30"/>
      <c r="U48" s="31"/>
      <c r="V48" s="34"/>
    </row>
    <row r="49" spans="2:22" s="32" customFormat="1" ht="19.500000" customHeight="1" outlineLevel="3">
      <c r="B49" s="88">
        <f>B48+1</f>
        <v>31</v>
      </c>
      <c r="C49" s="209" t="s">
        <v>76</v>
      </c>
      <c r="D49" s="210">
        <f>IF(COUNTBLANK(E49:I49)&lt;5,IF(E49&lt;&gt;"",0,IF(F49&lt;&gt;"",1,IF(G49&lt;&gt;"",2,IF(H49&lt;&gt;"",3,IF(I49&lt;&gt;"",4))))),"")</f>
        <v>2</v>
      </c>
      <c r="E49" s="211"/>
      <c r="F49" s="212"/>
      <c r="G49" s="212" t="s">
        <v>115</v>
      </c>
      <c r="H49" s="213"/>
      <c r="I49" s="213"/>
      <c r="J49" s="377" t="str">
        <f>CONCATENATE(NETWORKDAYS(K49,L49),"일")</f>
        <v>0일</v>
      </c>
      <c r="K49" s="215"/>
      <c r="L49" s="215"/>
      <c r="M49" s="216"/>
      <c r="N49" s="216"/>
      <c r="O49" s="218"/>
      <c r="P49" s="218"/>
      <c r="Q49" s="219">
        <v>0</v>
      </c>
      <c r="R49" s="314" t="e">
        <f ca="1">IF(Q49=100%,0,IF(_xlfn.DAYS(L49,TODAY())=0,0,_xlfn.DAYS(L49,TODAY())))</f>
        <v>#VALUE!</v>
      </c>
      <c r="S49" s="223"/>
      <c r="T49" s="30"/>
      <c r="U49" s="31"/>
      <c r="V49" s="34"/>
    </row>
    <row r="50" spans="2:22" outlineLevel="1">
      <c r="B50" s="32"/>
      <c r="D50" s="32"/>
      <c r="E50" s="32"/>
      <c r="F50" s="32"/>
      <c r="G50" s="32"/>
      <c r="H50" s="32"/>
      <c r="I50" s="32"/>
      <c r="K50" s="32"/>
      <c r="M50" s="32"/>
      <c r="N50" s="32"/>
      <c r="T50" s="32"/>
      <c r="V50" s="32"/>
    </row>
    <row r="51" spans="2:22">
      <c r="B51" s="29"/>
      <c r="D51" s="29"/>
      <c r="E51" s="29"/>
      <c r="F51" s="29"/>
      <c r="G51" s="29"/>
      <c r="H51" s="29"/>
      <c r="I51" s="29"/>
      <c r="K51" s="29"/>
      <c r="M51" s="29"/>
      <c r="N51" s="29"/>
      <c r="T51" s="29"/>
      <c r="V51" s="29"/>
    </row>
    <row r="52" spans="2:22">
      <c r="B52" s="32"/>
      <c r="D52" s="32"/>
      <c r="E52" s="32"/>
      <c r="F52" s="32"/>
      <c r="G52" s="32"/>
      <c r="H52" s="32"/>
      <c r="I52" s="32"/>
      <c r="K52" s="32"/>
      <c r="M52" s="32"/>
      <c r="N52" s="32"/>
      <c r="T52" s="32"/>
      <c r="V52" s="32"/>
    </row>
    <row r="53" spans="2:22">
      <c r="B53" s="32"/>
      <c r="D53" s="32"/>
      <c r="E53" s="32"/>
      <c r="F53" s="32"/>
      <c r="G53" s="32"/>
      <c r="H53" s="32"/>
      <c r="I53" s="32"/>
      <c r="K53" s="32"/>
      <c r="M53" s="32"/>
      <c r="N53" s="32"/>
      <c r="T53" s="32"/>
      <c r="V53" s="32"/>
    </row>
    <row r="54" spans="2:22">
      <c r="B54" s="32"/>
      <c r="C54" s="38"/>
      <c r="D54" s="32"/>
      <c r="E54" s="32"/>
      <c r="F54" s="32"/>
      <c r="G54" s="32"/>
      <c r="H54" s="32"/>
      <c r="I54" s="32"/>
      <c r="J54" s="39"/>
      <c r="K54" s="32"/>
      <c r="L54" s="36"/>
      <c r="M54" s="32"/>
      <c r="N54" s="32"/>
      <c r="O54" s="36"/>
      <c r="P54" s="36"/>
      <c r="Q54" s="33"/>
      <c r="R54" s="37"/>
      <c r="S54" s="20"/>
      <c r="T54" s="32"/>
      <c r="U54" s="15"/>
      <c r="V54" s="32"/>
    </row>
    <row r="55" spans="2:22">
      <c r="B55" s="32"/>
      <c r="D55" s="32"/>
      <c r="E55" s="32"/>
      <c r="F55" s="32"/>
      <c r="G55" s="32"/>
      <c r="H55" s="32"/>
      <c r="I55" s="32"/>
      <c r="J55" s="20"/>
      <c r="K55" s="32"/>
      <c r="L55" s="36"/>
      <c r="M55" s="32"/>
      <c r="N55" s="32"/>
      <c r="O55" s="36"/>
      <c r="P55" s="36"/>
      <c r="Q55" s="33"/>
      <c r="R55" s="37"/>
      <c r="S55" s="20"/>
      <c r="T55" s="32"/>
      <c r="U55" s="15"/>
      <c r="V55" s="32"/>
    </row>
    <row r="56" spans="2:22">
      <c r="B56" s="32"/>
      <c r="C56" s="32"/>
      <c r="D56" s="32"/>
      <c r="E56" s="32"/>
      <c r="F56" s="32"/>
      <c r="G56" s="32"/>
      <c r="H56" s="32"/>
      <c r="I56" s="32"/>
      <c r="K56" s="32"/>
      <c r="M56" s="32"/>
      <c r="N56" s="32"/>
      <c r="R56" s="33"/>
      <c r="T56" s="32"/>
      <c r="V56" s="32"/>
    </row>
    <row r="57" spans="2:22">
      <c r="C57" s="32"/>
      <c r="J57" s="32"/>
      <c r="L57" s="32"/>
      <c r="O57" s="32"/>
      <c r="P57" s="32"/>
      <c r="Q57" s="32"/>
      <c r="R57" s="33"/>
      <c r="S57" s="32"/>
      <c r="U57" s="32"/>
    </row>
    <row r="58" spans="2:22">
      <c r="C58" s="32"/>
      <c r="J58" s="32"/>
      <c r="L58" s="32"/>
      <c r="O58" s="32"/>
      <c r="P58" s="32"/>
      <c r="Q58" s="32"/>
      <c r="S58" s="32"/>
      <c r="U58" s="32"/>
    </row>
    <row r="59" spans="2:22">
      <c r="C59" s="32"/>
      <c r="J59" s="32"/>
      <c r="L59" s="32"/>
      <c r="O59" s="32"/>
      <c r="P59" s="32"/>
      <c r="Q59" s="32"/>
      <c r="R59" s="32"/>
      <c r="S59" s="32"/>
      <c r="U59" s="32"/>
    </row>
    <row r="60" spans="2:22">
      <c r="C60" s="29"/>
      <c r="J60" s="29"/>
      <c r="L60" s="29"/>
      <c r="O60" s="29"/>
      <c r="P60" s="29"/>
      <c r="Q60" s="29"/>
      <c r="R60" s="29"/>
      <c r="S60" s="29"/>
      <c r="U60" s="29"/>
    </row>
    <row r="61" spans="2:22">
      <c r="C61" s="32"/>
      <c r="J61" s="32"/>
      <c r="L61" s="32"/>
      <c r="O61" s="32"/>
      <c r="P61" s="32"/>
      <c r="Q61" s="32"/>
      <c r="R61" s="32"/>
      <c r="S61" s="32"/>
      <c r="U61" s="32"/>
    </row>
    <row r="62" spans="2:22">
      <c r="C62" s="32"/>
      <c r="J62" s="32"/>
      <c r="L62" s="32"/>
      <c r="O62" s="32"/>
      <c r="P62" s="32"/>
      <c r="Q62" s="32"/>
      <c r="R62" s="32"/>
      <c r="S62" s="32"/>
      <c r="U62" s="32"/>
    </row>
    <row r="63" spans="2:22">
      <c r="J63" s="32"/>
      <c r="L63" s="32"/>
      <c r="O63" s="32"/>
      <c r="P63" s="32"/>
      <c r="Q63" s="32"/>
      <c r="R63" s="32"/>
      <c r="S63" s="32"/>
      <c r="U63" s="32"/>
    </row>
  </sheetData>
  <mergeCells count="9">
    <mergeCell ref="B3:B5"/>
    <mergeCell ref="C3:C5"/>
    <mergeCell ref="D3:D5"/>
    <mergeCell ref="E3:I5"/>
    <mergeCell ref="J3:N4"/>
    <mergeCell ref="O3:Q4"/>
    <mergeCell ref="R3:R4"/>
    <mergeCell ref="S3:S5"/>
    <mergeCell ref="E6:I6"/>
  </mergeCells>
  <phoneticPr fontId="1" type="noConversion"/>
  <conditionalFormatting sqref="Q6:Q49">
    <cfRule type="dataBar" priority="1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{8bcb9bd2-fedf-fced-8bcb-9bd2fedffced}</x14:id>
        </ext>
      </extLst>
    </cfRule>
  </conditionalFormatting>
  <conditionalFormatting sqref="Q25">
    <cfRule type="dataBar" priority="1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{2f4f1f56-7a5b-7869-2f4f-1f567a5b7869}</x14:id>
        </ext>
      </extLst>
    </cfRule>
  </conditionalFormatting>
  <conditionalFormatting sqref="Q25">
    <cfRule type="dataBar" priority="1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{83c393da-f6d7-f4e5-83c3-93daf6d7f4e5}</x14:id>
        </ext>
      </extLst>
    </cfRule>
  </conditionalFormatting>
  <conditionalFormatting sqref="Q26">
    <cfRule type="dataBar" priority="1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{b747175e-7253-7761-b747-175e72537761}</x14:id>
        </ext>
      </extLst>
    </cfRule>
  </conditionalFormatting>
  <conditionalFormatting sqref="Q34">
    <cfRule type="dataBar" priority="1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{9bdb8bc2-eece-ecfd-9bdb-8bc2eeceecfd}</x14:id>
        </ext>
      </extLst>
    </cfRule>
  </conditionalFormatting>
  <conditionalFormatting sqref="Q34">
    <cfRule type="dataBar" priority="1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{1f5f8f46-6a4a-6879-1f5f-8f466a4a6879}</x14:id>
        </ext>
      </extLst>
    </cfRule>
  </conditionalFormatting>
  <conditionalFormatting sqref="Q35">
    <cfRule type="dataBar" priority="1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{93d383ca-e6c6-e4f5-93d3-83cae6c6e4f5}</x14:id>
        </ext>
      </extLst>
    </cfRule>
  </conditionalFormatting>
  <conditionalFormatting sqref="Q35">
    <cfRule type="dataBar" priority="1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{1757174e-6242-6671-1757-174e62426671}</x14:id>
        </ext>
      </extLst>
    </cfRule>
  </conditionalFormatting>
  <conditionalFormatting sqref="Q36">
    <cfRule type="dataBar" priority="1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{abebbbf2-defd-dccd-abeb-bbf2defddccd}</x14:id>
        </ext>
      </extLst>
    </cfRule>
  </conditionalFormatting>
  <conditionalFormatting sqref="Q36">
    <cfRule type="dataBar" priority="1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{2f6f3f76-5a79-5849-2f6f-3f765a795849}</x14:id>
        </ext>
      </extLst>
    </cfRule>
  </conditionalFormatting>
  <pageMargins left="0.71" right="0.71" top="0.75" bottom="0.75" header="0.31" footer="0.31"/>
  <pageSetup paperSize="8" scale="68" fitToHeight="0" orientation="landscape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cb9bd2-fedf-fced-8bcb-9bd2fedffc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5b-7869-2f4f-1f567a5b78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f4e5-83c3-93daf6d7f4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53-7761-b747-175e725377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ecfd-9bdb-8bc2eeceec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4a-6879-1f5f-8f466a4a68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e4f5-93d3-83cae6c6e4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174e-6242-6671-1757-174e624266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d-dccd-abeb-bbf2defddc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9-5849-2f6f-3f765a7958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오이택</dc:creator>
  <cp:lastModifiedBy>jychoi9712</cp:lastModifiedBy>
  <dc:title>WBS</dc:title>
  <cp:version>9.104.180.50664</cp:version>
  <dcterms:modified xsi:type="dcterms:W3CDTF">2020-02-01T13:23:22Z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0x01010038E4342280AA434C985DDFEB417B7E56</vt:lpwstr>
  </property>
</Properties>
</file>