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E8C8FE73-FD24-4364-81EA-ADDEB81429AB}" xr6:coauthVersionLast="36" xr6:coauthVersionMax="36" xr10:uidLastSave="{00000000-0000-0000-0000-000000000000}"/>
  <bookViews>
    <workbookView xWindow="0" yWindow="0" windowWidth="28800" windowHeight="12225" xr2:uid="{6103C78C-63B0-4226-87FD-19446D33029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T4" i="1"/>
  <c r="T5" i="1"/>
  <c r="T6" i="1"/>
  <c r="T7" i="1"/>
  <c r="T8" i="1"/>
  <c r="T9" i="1"/>
  <c r="T10" i="1"/>
  <c r="T11" i="1"/>
  <c r="T12" i="1"/>
  <c r="T13" i="1"/>
  <c r="T14" i="1"/>
  <c r="T15" i="1"/>
  <c r="T3" i="1"/>
  <c r="J15" i="1"/>
  <c r="K15" i="1"/>
  <c r="L15" i="1"/>
  <c r="M15" i="1"/>
  <c r="N15" i="1"/>
  <c r="O15" i="1"/>
  <c r="P15" i="1"/>
  <c r="Q15" i="1"/>
  <c r="R15" i="1"/>
  <c r="S15" i="1"/>
  <c r="I15" i="1"/>
  <c r="S8" i="1"/>
  <c r="S4" i="1"/>
  <c r="S5" i="1"/>
  <c r="S6" i="1"/>
  <c r="S7" i="1"/>
  <c r="S9" i="1"/>
  <c r="S10" i="1"/>
  <c r="S11" i="1"/>
  <c r="S12" i="1"/>
  <c r="S13" i="1"/>
  <c r="S14" i="1"/>
  <c r="S3" i="1"/>
</calcChain>
</file>

<file path=xl/sharedStrings.xml><?xml version="1.0" encoding="utf-8"?>
<sst xmlns="http://schemas.openxmlformats.org/spreadsheetml/2006/main" count="35" uniqueCount="34">
  <si>
    <t xml:space="preserve">Funcionarios </t>
  </si>
  <si>
    <t>Piso</t>
  </si>
  <si>
    <t>Gastos</t>
  </si>
  <si>
    <t>Salgados</t>
  </si>
  <si>
    <t>Doce</t>
  </si>
  <si>
    <t>Bebida</t>
  </si>
  <si>
    <t xml:space="preserve">Embalagem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</si>
  <si>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</si>
  <si>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</si>
  <si>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</si>
  <si>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</si>
  <si>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</si>
  <si>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</si>
  <si>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</si>
  <si>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</si>
  <si>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</si>
  <si>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</si>
  <si>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</si>
  <si>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</si>
  <si>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PESSOAL</t>
  </si>
  <si>
    <t>FORNECEDOR</t>
  </si>
  <si>
    <t>ALUGUEL</t>
  </si>
  <si>
    <t>DESPESAS</t>
  </si>
  <si>
    <t>MARKETING</t>
  </si>
  <si>
    <t>MANUTENÇÃO</t>
  </si>
  <si>
    <t>IMPOSTOS</t>
  </si>
  <si>
    <t>FINANÇAS</t>
  </si>
  <si>
    <t>SEGUROS</t>
  </si>
  <si>
    <t>LUCRO</t>
  </si>
  <si>
    <t>SID SALGADOS</t>
  </si>
  <si>
    <t>CUSTOS</t>
  </si>
  <si>
    <t>TOTAL</t>
  </si>
  <si>
    <t xml:space="preserve">Média de custos mensais </t>
  </si>
  <si>
    <t xml:space="preserve">Média total mensal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</si>
</sst>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0" applyNumberFormat="1"/>
    <xf numFmtId="44" fontId="1" fillId="6" borderId="0" xfId="5" applyNumberFormat="1"/>
    <xf numFmtId="44" fontId="1" fillId="5" borderId="0" xfId="4" applyNumberFormat="1"/>
    <xf numFmtId="44" fontId="1" fillId="7" borderId="0" xfId="6" applyNumberFormat="1"/>
    <xf numFmtId="44" fontId="1" fillId="3" borderId="0" xfId="2" applyNumberFormat="1"/>
    <xf numFmtId="0" fontId="1" fillId="4" borderId="0" xfId="3"/>
    <xf numFmtId="0" fontId="1" fillId="4" borderId="0" xfId="3" applyAlignment="1">
      <alignment horizontal="center"/>
    </xf>
    <xf numFmtId="0" fontId="2" fillId="2" borderId="1" xfId="1"/>
    <xf numFmtId="44" fontId="2" fillId="2" borderId="1" xfId="1" applyNumberFormat="1"/>
    <xf numFmtId="0" fontId="0" fillId="4" borderId="0" xfId="3" applyFont="1" applyAlignment="1">
      <alignment horizontal="center"/>
    </xf>
  </cellXfs>
  <cellStyles count="7">
    <cellStyle name="40% - Ênfase1" xfId="2" builtinId="31"/>
    <cellStyle name="40% - Ênfase3" xfId="3" builtinId="39"/>
    <cellStyle name="40% - Ênfase4" xfId="4" builtinId="43"/>
    <cellStyle name="40% - Ênfase6" xfId="5" builtinId="51"/>
    <cellStyle name="60% - Ênfase6" xfId="6" builtinId="52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RENDIMENTOS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Planilha1!$T$2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Planilha1!$T$3:$T$14</c:f>
              <c:numCache>
                <c:formatCode>_("R$"* #,##0.00_);_("R$"* \(#,##0.00\);_("R$"* "-"??_);_(@_)</c:formatCode>
                <c:ptCount val="12"/>
                <c:pt idx="0">
                  <c:v>32067</c:v>
                </c:pt>
                <c:pt idx="1">
                  <c:v>31992.81</c:v>
                </c:pt>
                <c:pt idx="2">
                  <c:v>33115.119999999995</c:v>
                </c:pt>
                <c:pt idx="3">
                  <c:v>32101</c:v>
                </c:pt>
                <c:pt idx="4">
                  <c:v>32034</c:v>
                </c:pt>
                <c:pt idx="5">
                  <c:v>31907.360000000001</c:v>
                </c:pt>
                <c:pt idx="6">
                  <c:v>32052</c:v>
                </c:pt>
                <c:pt idx="7">
                  <c:v>32122.880000000001</c:v>
                </c:pt>
                <c:pt idx="8">
                  <c:v>32087</c:v>
                </c:pt>
                <c:pt idx="9">
                  <c:v>33245</c:v>
                </c:pt>
                <c:pt idx="10">
                  <c:v>32099.59</c:v>
                </c:pt>
                <c:pt idx="11">
                  <c:v>32214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8-4E4A-B2CE-DBD2E712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310031"/>
        <c:axId val="1800643167"/>
      </c:barChart>
      <c:catAx>
        <c:axId val="180231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643167"/>
        <c:crosses val="autoZero"/>
        <c:auto val="1"/>
        <c:lblAlgn val="ctr"/>
        <c:lblOffset val="100"/>
        <c:noMultiLvlLbl val="0"/>
      </c:catAx>
      <c:valAx>
        <c:axId val="18006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3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CUSTOS MENSAIS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Planilha1!$S$2</c:f>
              <c:strCache>
                <c:ptCount val="1"/>
                <c:pt idx="0">
                  <c:v>CUSTOS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Planilha1!$S$3:$S$14</c:f>
              <c:numCache>
                <c:formatCode>_("R$"* #,##0.00_);_("R$"* \(#,##0.00\);_("R$"* "-"??_);_(@_)</c:formatCode>
                <c:ptCount val="12"/>
                <c:pt idx="0">
                  <c:v>25567</c:v>
                </c:pt>
                <c:pt idx="1">
                  <c:v>25492.81</c:v>
                </c:pt>
                <c:pt idx="2">
                  <c:v>26615.119999999999</c:v>
                </c:pt>
                <c:pt idx="3">
                  <c:v>25601</c:v>
                </c:pt>
                <c:pt idx="4">
                  <c:v>25534</c:v>
                </c:pt>
                <c:pt idx="5">
                  <c:v>25407.360000000001</c:v>
                </c:pt>
                <c:pt idx="6">
                  <c:v>25552</c:v>
                </c:pt>
                <c:pt idx="7">
                  <c:v>25622.880000000001</c:v>
                </c:pt>
                <c:pt idx="8">
                  <c:v>25587</c:v>
                </c:pt>
                <c:pt idx="9">
                  <c:v>26745</c:v>
                </c:pt>
                <c:pt idx="10">
                  <c:v>25599.59</c:v>
                </c:pt>
                <c:pt idx="11">
                  <c:v>25714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2-4C5D-9F02-AE8E269A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52863"/>
        <c:axId val="1572605743"/>
      </c:lineChart>
      <c:catAx>
        <c:axId val="187855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2605743"/>
        <c:crosses val="autoZero"/>
        <c:auto val="1"/>
        <c:lblAlgn val="ctr"/>
        <c:lblOffset val="100"/>
        <c:noMultiLvlLbl val="0"/>
      </c:catAx>
      <c:valAx>
        <c:axId val="15726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55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PESSOAL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Planilha1!$H$3:$H$14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Planilha1!$I$3:$I$14</c:f>
              <c:numCache>
                <c:formatCode>_("R$"* #,##0.00_);_("R$"* \(#,##0.00\);_("R$"* "-"??_);_(@_)</c:formatCode>
                <c:ptCount val="12"/>
                <c:pt idx="0">
                  <c:v>8690</c:v>
                </c:pt>
                <c:pt idx="1">
                  <c:v>8690</c:v>
                </c:pt>
                <c:pt idx="2">
                  <c:v>8690</c:v>
                </c:pt>
                <c:pt idx="3">
                  <c:v>8690</c:v>
                </c:pt>
                <c:pt idx="4">
                  <c:v>8690</c:v>
                </c:pt>
                <c:pt idx="5">
                  <c:v>8690</c:v>
                </c:pt>
                <c:pt idx="6">
                  <c:v>8690</c:v>
                </c:pt>
                <c:pt idx="7">
                  <c:v>8690</c:v>
                </c:pt>
                <c:pt idx="8">
                  <c:v>8690</c:v>
                </c:pt>
                <c:pt idx="9">
                  <c:v>8690</c:v>
                </c:pt>
                <c:pt idx="10">
                  <c:v>8690</c:v>
                </c:pt>
                <c:pt idx="11">
                  <c:v>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D-42B8-A4AB-6D2E63BA1E85}"/>
            </c:ext>
          </c:extLst>
        </c:ser>
        <c:ser>
          <c:idx val="1"/>
          <c:order val="1"/>
          <c:tx>
            <c:strRef>
              <c:f>Planilha1!$J$2</c:f>
              <c:strCache>
                <c:ptCount val="1"/>
                <c:pt idx="0">
                  <c:v>FORNECEDOR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Planilha1!$H$3:$H$14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Planilha1!$J$3:$J$14</c:f>
              <c:numCache>
                <c:formatCode>_("R$"* #,##0.00_);_("R$"* \(#,##0.00\);_("R$"* "-"??_);_(@_)</c:formatCode>
                <c:ptCount val="12"/>
                <c:pt idx="0">
                  <c:v>8910</c:v>
                </c:pt>
                <c:pt idx="1">
                  <c:v>8910</c:v>
                </c:pt>
                <c:pt idx="2">
                  <c:v>8910</c:v>
                </c:pt>
                <c:pt idx="3">
                  <c:v>8910</c:v>
                </c:pt>
                <c:pt idx="4">
                  <c:v>8910</c:v>
                </c:pt>
                <c:pt idx="5">
                  <c:v>8910</c:v>
                </c:pt>
                <c:pt idx="6">
                  <c:v>8910</c:v>
                </c:pt>
                <c:pt idx="7">
                  <c:v>8910</c:v>
                </c:pt>
                <c:pt idx="8">
                  <c:v>8910</c:v>
                </c:pt>
                <c:pt idx="9">
                  <c:v>8910</c:v>
                </c:pt>
                <c:pt idx="10">
                  <c:v>8910</c:v>
                </c:pt>
                <c:pt idx="11">
                  <c:v>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D-42B8-A4AB-6D2E63BA1E85}"/>
            </c:ext>
          </c:extLst>
        </c:ser>
        <c:ser>
          <c:idx val="2"/>
          <c:order val="2"/>
          <c:tx>
            <c:strRef>
              <c:f>Planilha1!$K$2</c:f>
              <c:strCache>
                <c:ptCount val="1"/>
                <c:pt idx="0">
                  <c:v>ALUGUEL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Planilha1!$H$3:$H$14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Planilha1!$K$3:$K$14</c:f>
              <c:numCache>
                <c:formatCode>_("R$"* #,##0.00_);_("R$"* \(#,##0.00\);_("R$"* "-"??_);_(@_)</c:formatCode>
                <c:ptCount val="12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3500</c:v>
                </c:pt>
                <c:pt idx="8">
                  <c:v>3500</c:v>
                </c:pt>
                <c:pt idx="9">
                  <c:v>3500</c:v>
                </c:pt>
                <c:pt idx="10">
                  <c:v>3500</c:v>
                </c:pt>
                <c:pt idx="11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D-42B8-A4AB-6D2E63BA1E85}"/>
            </c:ext>
          </c:extLst>
        </c:ser>
        <c:ser>
          <c:idx val="3"/>
          <c:order val="3"/>
          <c:tx>
            <c:strRef>
              <c:f>Planilha1!$L$2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Planilha1!$H$3:$H$14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Planilha1!$L$3:$L$14</c:f>
              <c:numCache>
                <c:formatCode>_("R$"* #,##0.00_);_("R$"* \(#,##0.00\);_("R$"* "-"??_);_(@_)</c:formatCode>
                <c:ptCount val="12"/>
                <c:pt idx="0">
                  <c:v>1667</c:v>
                </c:pt>
                <c:pt idx="1">
                  <c:v>1592.81</c:v>
                </c:pt>
                <c:pt idx="2">
                  <c:v>1615.12</c:v>
                </c:pt>
                <c:pt idx="3">
                  <c:v>1701</c:v>
                </c:pt>
                <c:pt idx="4">
                  <c:v>1634</c:v>
                </c:pt>
                <c:pt idx="5">
                  <c:v>1507.36</c:v>
                </c:pt>
                <c:pt idx="6">
                  <c:v>1652</c:v>
                </c:pt>
                <c:pt idx="7">
                  <c:v>1722.88</c:v>
                </c:pt>
                <c:pt idx="8">
                  <c:v>1687</c:v>
                </c:pt>
                <c:pt idx="9">
                  <c:v>1745</c:v>
                </c:pt>
                <c:pt idx="10">
                  <c:v>1699.59</c:v>
                </c:pt>
                <c:pt idx="11">
                  <c:v>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D-42B8-A4AB-6D2E63BA1E85}"/>
            </c:ext>
          </c:extLst>
        </c:ser>
        <c:ser>
          <c:idx val="4"/>
          <c:order val="4"/>
          <c:tx>
            <c:strRef>
              <c:f>Planilha1!$M$2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Planilha1!$H$3:$H$14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Planilha1!$M$3:$M$14</c:f>
              <c:numCache>
                <c:formatCode>_("R$"* #,##0.00_);_("R$"* \(#,##0.00\);_("R$"* "-"??_);_(@_)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D-42B8-A4AB-6D2E63BA1E85}"/>
            </c:ext>
          </c:extLst>
        </c:ser>
        <c:ser>
          <c:idx val="5"/>
          <c:order val="5"/>
          <c:tx>
            <c:strRef>
              <c:f>Planilha1!$N$2</c:f>
              <c:strCache>
                <c:ptCount val="1"/>
                <c:pt idx="0">
                  <c:v>MANUTENÇÃO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Planilha1!$H$3:$H$14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Planilha1!$N$3:$N$14</c:f>
              <c:numCache>
                <c:formatCode>_("R$"* #,##0.00_);_("R$"* \(#,##0.00\);_("R$"* "-"??_);_(@_)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1500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1500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D-42B8-A4AB-6D2E63BA1E85}"/>
            </c:ext>
          </c:extLst>
        </c:ser>
        <c:ser>
          <c:idx val="6"/>
          <c:order val="6"/>
          <c:tx>
            <c:strRef>
              <c:f>Planilha1!$O$2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Planilha1!$H$3:$H$14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Planilha1!$O$3:$O$14</c:f>
              <c:numCache>
                <c:formatCode>_("R$"* #,##0.00_);_("R$"* \(#,##0.00\);_("R$"* "-"??_);_(@_)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D-42B8-A4AB-6D2E63BA1E85}"/>
            </c:ext>
          </c:extLst>
        </c:ser>
        <c:ser>
          <c:idx val="7"/>
          <c:order val="7"/>
          <c:tx>
            <c:strRef>
              <c:f>Planilha1!$P$2</c:f>
              <c:strCache>
                <c:ptCount val="1"/>
                <c:pt idx="0">
                  <c:v>FINANÇAS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Planilha1!$H$3:$H$14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Planilha1!$P$3:$P$14</c:f>
              <c:numCache>
                <c:formatCode>_("R$"* #,##0.00_);_("R$"* \(#,##0.00\);_("R$"* "-"??_);_(@_)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D-42B8-A4AB-6D2E63BA1E85}"/>
            </c:ext>
          </c:extLst>
        </c:ser>
        <c:ser>
          <c:idx val="8"/>
          <c:order val="8"/>
          <c:tx>
            <c:strRef>
              <c:f>Planilha1!$Q$2</c:f>
              <c:strCache>
                <c:ptCount val="1"/>
                <c:pt idx="0">
                  <c:v>SEGUROS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Planilha1!$H$3:$H$14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Planilha1!$Q$3:$Q$14</c:f>
              <c:numCache>
                <c:formatCode>_("R$"* #,##0.00_);_("R$"* \(#,##0.00\);_("R$"* "-"??_);_(@_)</c:formatCode>
                <c:ptCount val="1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5D-42B8-A4AB-6D2E63BA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077855"/>
        <c:axId val="1514444687"/>
      </c:barChart>
      <c:catAx>
        <c:axId val="179807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4444687"/>
        <c:crosses val="autoZero"/>
        <c:auto val="1"/>
        <c:lblAlgn val="ctr"/>
        <c:lblOffset val="100"/>
        <c:noMultiLvlLbl val="0"/>
      </c:catAx>
      <c:valAx>
        <c:axId val="15144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0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17</xdr:row>
      <xdr:rowOff>4761</xdr:rowOff>
    </xdr:from>
    <xdr:to>
      <xdr:col>9</xdr:col>
      <xdr:colOff>19049</xdr:colOff>
      <xdr:row>33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49B46-300F-49C4-87D4-B7DDE9C7D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690562</xdr:colOff>
      <xdr:row>16</xdr:row>
      <xdr:rowOff>161925</xdr:rowOff>
    </xdr:from>
    <xdr:to>
      <xdr:col>16</xdr:col>
      <xdr:colOff>0</xdr:colOff>
      <xdr:row>34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496E97-0E58-49BA-A98B-92ECBC7C4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871536</xdr:colOff>
      <xdr:row>16</xdr:row>
      <xdr:rowOff>185737</xdr:rowOff>
    </xdr:from>
    <xdr:to>
      <xdr:col>28</xdr:col>
      <xdr:colOff>9525</xdr:colOff>
      <xdr:row>33</xdr:row>
      <xdr:rowOff>171451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9C604A-0957-4C29-BDA5-6703FBCA6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CDED-9DBC-4639-9171-DFB10F8363DB}">
  <dimension ref="B1:T15"/>
  <sheetViews>
    <sheetView tabSelected="1" workbookViewId="0">
      <selection activeCell="J15" sqref="J15"/>
    </sheetView>
  </sheetViews>
  <sheetFormatPr defaultRowHeight="15" x14ac:dyDescent="0.25"/>
  <cols>
    <col min="2" max="2" width="12.7109375" bestFit="1" customWidth="1"/>
    <col min="3" max="3" width="12.140625" bestFit="1" customWidth="1"/>
    <col min="4" max="4" width="13.28515625" bestFit="1" customWidth="1"/>
    <col min="8" max="8" width="11.5703125" bestFit="1" customWidth="1"/>
    <col min="9" max="10" width="14.28515625" bestFit="1" customWidth="1"/>
    <col min="11" max="12" width="13.28515625" bestFit="1" customWidth="1"/>
    <col min="13" max="13" width="12.140625" bestFit="1" customWidth="1"/>
    <col min="14" max="14" width="14.140625" bestFit="1" customWidth="1"/>
    <col min="15" max="16" width="12.140625" bestFit="1" customWidth="1"/>
    <col min="17" max="18" width="13.28515625" bestFit="1" customWidth="1"/>
    <col min="19" max="20" width="14.28515625" bestFit="1" customWidth="1"/>
  </cols>
  <sheetData>
    <row r="1" spans="2:20" ht="35.25" x14ac:dyDescent="0.5"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2:20" x14ac:dyDescent="0.25">
      <c r="H2" s="7"/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8" t="s">
        <v>27</v>
      </c>
      <c r="R2" s="8" t="s">
        <v>28</v>
      </c>
      <c r="S2" s="8" t="s">
        <v>30</v>
      </c>
      <c r="T2" s="8" t="s">
        <v>31</v>
      </c>
    </row>
    <row r="3" spans="2:20" x14ac:dyDescent="0.25">
      <c r="H3" s="8" t="s">
        <v>7</v>
      </c>
      <c r="I3" s="6">
        <v>8690</v>
      </c>
      <c r="J3" s="6">
        <v>8910</v>
      </c>
      <c r="K3" s="6">
        <v>3500</v>
      </c>
      <c r="L3" s="6">
        <v>1667</v>
      </c>
      <c r="M3" s="6">
        <v>300</v>
      </c>
      <c r="N3" s="6">
        <v>400</v>
      </c>
      <c r="O3" s="6">
        <v>300</v>
      </c>
      <c r="P3" s="6">
        <v>600</v>
      </c>
      <c r="Q3" s="6">
        <v>1200</v>
      </c>
      <c r="R3" s="3">
        <v>6500</v>
      </c>
      <c r="S3" s="4">
        <f>SUM(I3:Q3)</f>
        <v>25567</v>
      </c>
      <c r="T3" s="5">
        <f>SUM(R3:S3)</f>
        <v>32067</v>
      </c>
    </row>
    <row r="4" spans="2:20" x14ac:dyDescent="0.25">
      <c r="H4" s="8" t="s">
        <v>8</v>
      </c>
      <c r="I4" s="6">
        <v>8690</v>
      </c>
      <c r="J4" s="6">
        <v>8910</v>
      </c>
      <c r="K4" s="6">
        <v>3500</v>
      </c>
      <c r="L4" s="6">
        <v>1592.81</v>
      </c>
      <c r="M4" s="6">
        <v>300</v>
      </c>
      <c r="N4" s="6">
        <v>400</v>
      </c>
      <c r="O4" s="6">
        <v>300</v>
      </c>
      <c r="P4" s="6">
        <v>600</v>
      </c>
      <c r="Q4" s="6">
        <v>1200</v>
      </c>
      <c r="R4" s="3">
        <v>6500</v>
      </c>
      <c r="S4" s="4">
        <f t="shared" ref="S4:S14" si="0">SUM(I4:Q4)</f>
        <v>25492.81</v>
      </c>
      <c r="T4" s="5">
        <f t="shared" ref="T4:T15" si="1">SUM(R4:S4)</f>
        <v>31992.81</v>
      </c>
    </row>
    <row r="5" spans="2:20" x14ac:dyDescent="0.25">
      <c r="B5" s="9" t="s">
        <v>0</v>
      </c>
      <c r="C5" s="9">
        <v>6</v>
      </c>
      <c r="D5" s="9"/>
      <c r="H5" s="8" t="s">
        <v>9</v>
      </c>
      <c r="I5" s="6">
        <v>8690</v>
      </c>
      <c r="J5" s="6">
        <v>8910</v>
      </c>
      <c r="K5" s="6">
        <v>3500</v>
      </c>
      <c r="L5" s="6">
        <v>1615.12</v>
      </c>
      <c r="M5" s="6">
        <v>300</v>
      </c>
      <c r="N5" s="6">
        <v>1500</v>
      </c>
      <c r="O5" s="6">
        <v>300</v>
      </c>
      <c r="P5" s="6">
        <v>600</v>
      </c>
      <c r="Q5" s="6">
        <v>1200</v>
      </c>
      <c r="R5" s="3">
        <v>6500</v>
      </c>
      <c r="S5" s="4">
        <f t="shared" si="0"/>
        <v>26615.119999999999</v>
      </c>
      <c r="T5" s="5">
        <f t="shared" si="1"/>
        <v>33115.119999999995</v>
      </c>
    </row>
    <row r="6" spans="2:20" x14ac:dyDescent="0.25">
      <c r="B6" s="9" t="s">
        <v>1</v>
      </c>
      <c r="C6" s="10">
        <v>1412</v>
      </c>
      <c r="D6" s="9"/>
      <c r="H6" s="8" t="s">
        <v>10</v>
      </c>
      <c r="I6" s="6">
        <v>8690</v>
      </c>
      <c r="J6" s="6">
        <v>8910</v>
      </c>
      <c r="K6" s="6">
        <v>3500</v>
      </c>
      <c r="L6" s="6">
        <v>1701</v>
      </c>
      <c r="M6" s="6">
        <v>300</v>
      </c>
      <c r="N6" s="6">
        <v>400</v>
      </c>
      <c r="O6" s="6">
        <v>300</v>
      </c>
      <c r="P6" s="6">
        <v>600</v>
      </c>
      <c r="Q6" s="6">
        <v>1200</v>
      </c>
      <c r="R6" s="3">
        <v>6500</v>
      </c>
      <c r="S6" s="4">
        <f t="shared" si="0"/>
        <v>25601</v>
      </c>
      <c r="T6" s="5">
        <f t="shared" si="1"/>
        <v>32101</v>
      </c>
    </row>
    <row r="7" spans="2:20" x14ac:dyDescent="0.25">
      <c r="B7" s="9" t="s">
        <v>2</v>
      </c>
      <c r="C7" s="10"/>
      <c r="D7" s="9"/>
      <c r="H7" s="8" t="s">
        <v>11</v>
      </c>
      <c r="I7" s="6">
        <v>8690</v>
      </c>
      <c r="J7" s="6">
        <v>8910</v>
      </c>
      <c r="K7" s="6">
        <v>3500</v>
      </c>
      <c r="L7" s="6">
        <v>1634</v>
      </c>
      <c r="M7" s="6">
        <v>300</v>
      </c>
      <c r="N7" s="6">
        <v>400</v>
      </c>
      <c r="O7" s="6">
        <v>300</v>
      </c>
      <c r="P7" s="6">
        <v>600</v>
      </c>
      <c r="Q7" s="6">
        <v>1200</v>
      </c>
      <c r="R7" s="3">
        <v>6500</v>
      </c>
      <c r="S7" s="4">
        <f t="shared" si="0"/>
        <v>25534</v>
      </c>
      <c r="T7" s="5">
        <f t="shared" si="1"/>
        <v>32034</v>
      </c>
    </row>
    <row r="8" spans="2:20" x14ac:dyDescent="0.25">
      <c r="B8" s="9" t="s">
        <v>3</v>
      </c>
      <c r="C8" s="10">
        <v>2940</v>
      </c>
      <c r="D8" s="9">
        <v>70</v>
      </c>
      <c r="H8" s="8" t="s">
        <v>12</v>
      </c>
      <c r="I8" s="6">
        <v>8690</v>
      </c>
      <c r="J8" s="6">
        <v>8910</v>
      </c>
      <c r="K8" s="6">
        <v>3500</v>
      </c>
      <c r="L8" s="6">
        <v>1507.36</v>
      </c>
      <c r="M8" s="6">
        <v>300</v>
      </c>
      <c r="N8" s="6">
        <v>400</v>
      </c>
      <c r="O8" s="6">
        <v>300</v>
      </c>
      <c r="P8" s="6">
        <v>600</v>
      </c>
      <c r="Q8" s="6">
        <v>1200</v>
      </c>
      <c r="R8" s="3">
        <v>6500</v>
      </c>
      <c r="S8" s="4">
        <f t="shared" si="0"/>
        <v>25407.360000000001</v>
      </c>
      <c r="T8" s="5">
        <f t="shared" si="1"/>
        <v>31907.360000000001</v>
      </c>
    </row>
    <row r="9" spans="2:20" x14ac:dyDescent="0.25">
      <c r="B9" s="9" t="s">
        <v>4</v>
      </c>
      <c r="C9" s="10">
        <v>1320</v>
      </c>
      <c r="D9" s="9">
        <v>100</v>
      </c>
      <c r="H9" s="8" t="s">
        <v>13</v>
      </c>
      <c r="I9" s="6">
        <v>8690</v>
      </c>
      <c r="J9" s="6">
        <v>8910</v>
      </c>
      <c r="K9" s="6">
        <v>3500</v>
      </c>
      <c r="L9" s="6">
        <v>1652</v>
      </c>
      <c r="M9" s="6">
        <v>300</v>
      </c>
      <c r="N9" s="6">
        <v>400</v>
      </c>
      <c r="O9" s="6">
        <v>300</v>
      </c>
      <c r="P9" s="6">
        <v>600</v>
      </c>
      <c r="Q9" s="6">
        <v>1200</v>
      </c>
      <c r="R9" s="3">
        <v>6500</v>
      </c>
      <c r="S9" s="4">
        <f t="shared" si="0"/>
        <v>25552</v>
      </c>
      <c r="T9" s="5">
        <f t="shared" si="1"/>
        <v>32052</v>
      </c>
    </row>
    <row r="10" spans="2:20" x14ac:dyDescent="0.25">
      <c r="B10" s="9" t="s">
        <v>5</v>
      </c>
      <c r="C10" s="10">
        <v>3450</v>
      </c>
      <c r="D10" s="9">
        <v>50</v>
      </c>
      <c r="H10" s="8" t="s">
        <v>14</v>
      </c>
      <c r="I10" s="6">
        <v>8690</v>
      </c>
      <c r="J10" s="6">
        <v>8910</v>
      </c>
      <c r="K10" s="6">
        <v>3500</v>
      </c>
      <c r="L10" s="6">
        <v>1722.88</v>
      </c>
      <c r="M10" s="6">
        <v>300</v>
      </c>
      <c r="N10" s="6">
        <v>400</v>
      </c>
      <c r="O10" s="6">
        <v>300</v>
      </c>
      <c r="P10" s="6">
        <v>600</v>
      </c>
      <c r="Q10" s="6">
        <v>1200</v>
      </c>
      <c r="R10" s="3">
        <v>6500</v>
      </c>
      <c r="S10" s="4">
        <f t="shared" si="0"/>
        <v>25622.880000000001</v>
      </c>
      <c r="T10" s="5">
        <f t="shared" si="1"/>
        <v>32122.880000000001</v>
      </c>
    </row>
    <row r="11" spans="2:20" x14ac:dyDescent="0.25">
      <c r="B11" s="9" t="s">
        <v>6</v>
      </c>
      <c r="C11" s="10">
        <v>1200</v>
      </c>
      <c r="D11" s="9">
        <v>80</v>
      </c>
      <c r="H11" s="8" t="s">
        <v>15</v>
      </c>
      <c r="I11" s="6">
        <v>8690</v>
      </c>
      <c r="J11" s="6">
        <v>8910</v>
      </c>
      <c r="K11" s="6">
        <v>3500</v>
      </c>
      <c r="L11" s="6">
        <v>1687</v>
      </c>
      <c r="M11" s="6">
        <v>300</v>
      </c>
      <c r="N11" s="6">
        <v>400</v>
      </c>
      <c r="O11" s="6">
        <v>300</v>
      </c>
      <c r="P11" s="6">
        <v>600</v>
      </c>
      <c r="Q11" s="6">
        <v>1200</v>
      </c>
      <c r="R11" s="3">
        <v>6500</v>
      </c>
      <c r="S11" s="4">
        <f t="shared" si="0"/>
        <v>25587</v>
      </c>
      <c r="T11" s="5">
        <f t="shared" si="1"/>
        <v>32087</v>
      </c>
    </row>
    <row r="12" spans="2:20" x14ac:dyDescent="0.25">
      <c r="H12" s="8" t="s">
        <v>16</v>
      </c>
      <c r="I12" s="6">
        <v>8690</v>
      </c>
      <c r="J12" s="6">
        <v>8910</v>
      </c>
      <c r="K12" s="6">
        <v>3500</v>
      </c>
      <c r="L12" s="6">
        <v>1745</v>
      </c>
      <c r="M12" s="6">
        <v>300</v>
      </c>
      <c r="N12" s="6">
        <v>1500</v>
      </c>
      <c r="O12" s="6">
        <v>300</v>
      </c>
      <c r="P12" s="6">
        <v>600</v>
      </c>
      <c r="Q12" s="6">
        <v>1200</v>
      </c>
      <c r="R12" s="3">
        <v>6500</v>
      </c>
      <c r="S12" s="4">
        <f t="shared" si="0"/>
        <v>26745</v>
      </c>
      <c r="T12" s="5">
        <f t="shared" si="1"/>
        <v>33245</v>
      </c>
    </row>
    <row r="13" spans="2:20" x14ac:dyDescent="0.25">
      <c r="B13" t="s">
        <v>32</v>
      </c>
      <c r="D13" s="2">
        <f>MEDIAN(S3:S14)</f>
        <v>25593.294999999998</v>
      </c>
      <c r="H13" s="8" t="s">
        <v>17</v>
      </c>
      <c r="I13" s="6">
        <v>8690</v>
      </c>
      <c r="J13" s="6">
        <v>8910</v>
      </c>
      <c r="K13" s="6">
        <v>3500</v>
      </c>
      <c r="L13" s="6">
        <v>1699.59</v>
      </c>
      <c r="M13" s="6">
        <v>300</v>
      </c>
      <c r="N13" s="6">
        <v>400</v>
      </c>
      <c r="O13" s="6">
        <v>300</v>
      </c>
      <c r="P13" s="6">
        <v>600</v>
      </c>
      <c r="Q13" s="6">
        <v>1200</v>
      </c>
      <c r="R13" s="3">
        <v>6500</v>
      </c>
      <c r="S13" s="4">
        <f t="shared" si="0"/>
        <v>25599.59</v>
      </c>
      <c r="T13" s="5">
        <f t="shared" si="1"/>
        <v>32099.59</v>
      </c>
    </row>
    <row r="14" spans="2:20" x14ac:dyDescent="0.25">
      <c r="B14" t="s">
        <v>33</v>
      </c>
      <c r="D14" s="2">
        <f>MEDIAN(T3:T14)</f>
        <v>32093.294999999998</v>
      </c>
      <c r="H14" s="8" t="s">
        <v>18</v>
      </c>
      <c r="I14" s="6">
        <v>8690</v>
      </c>
      <c r="J14" s="6">
        <v>8910</v>
      </c>
      <c r="K14" s="6">
        <v>3500</v>
      </c>
      <c r="L14" s="6">
        <v>1814</v>
      </c>
      <c r="M14" s="6">
        <v>300</v>
      </c>
      <c r="N14" s="6">
        <v>400</v>
      </c>
      <c r="O14" s="6">
        <v>300</v>
      </c>
      <c r="P14" s="6">
        <v>600</v>
      </c>
      <c r="Q14" s="6">
        <v>1200</v>
      </c>
      <c r="R14" s="3">
        <v>6500</v>
      </c>
      <c r="S14" s="4">
        <f t="shared" si="0"/>
        <v>25714</v>
      </c>
      <c r="T14" s="5">
        <f t="shared" si="1"/>
        <v>32214</v>
      </c>
    </row>
    <row r="15" spans="2:20" x14ac:dyDescent="0.25">
      <c r="H15" s="11" t="s">
        <v>31</v>
      </c>
      <c r="I15" s="6">
        <f>SUM(I3:I14)</f>
        <v>104280</v>
      </c>
      <c r="J15" s="6">
        <f t="shared" ref="J15:S15" si="2">SUM(J3:J14)</f>
        <v>106920</v>
      </c>
      <c r="K15" s="6">
        <f t="shared" si="2"/>
        <v>42000</v>
      </c>
      <c r="L15" s="6">
        <f t="shared" si="2"/>
        <v>20037.760000000002</v>
      </c>
      <c r="M15" s="6">
        <f t="shared" si="2"/>
        <v>3600</v>
      </c>
      <c r="N15" s="6">
        <f t="shared" si="2"/>
        <v>7000</v>
      </c>
      <c r="O15" s="6">
        <f t="shared" si="2"/>
        <v>3600</v>
      </c>
      <c r="P15" s="6">
        <f t="shared" si="2"/>
        <v>7200</v>
      </c>
      <c r="Q15" s="6">
        <f t="shared" si="2"/>
        <v>14400</v>
      </c>
      <c r="R15" s="3">
        <f t="shared" si="2"/>
        <v>78000</v>
      </c>
      <c r="S15" s="4">
        <f t="shared" si="2"/>
        <v>309037.76</v>
      </c>
      <c r="T15" s="5">
        <f t="shared" si="1"/>
        <v>387037.76</v>
      </c>
    </row>
  </sheetData>
  <mergeCells count="1">
    <mergeCell ref="H1:R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S3:S1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2024-04-23T21:59:47Z</dcterms:created>
  <dcterms:modified xsi:type="dcterms:W3CDTF">2024-04-23T22:32:06Z</dcterms:modified>
</cp:coreProperties>
</file>