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ding2\PreCompact\"/>
    </mc:Choice>
  </mc:AlternateContent>
  <xr:revisionPtr revIDLastSave="0" documentId="13_ncr:1_{A23362F1-3372-4832-9107-BB16F7962DF6}" xr6:coauthVersionLast="36" xr6:coauthVersionMax="36" xr10:uidLastSave="{00000000-0000-0000-0000-000000000000}"/>
  <bookViews>
    <workbookView xWindow="0" yWindow="0" windowWidth="19200" windowHeight="6350" xr2:uid="{103A74F2-4913-4D84-B9FD-026CB70CED0B}"/>
  </bookViews>
  <sheets>
    <sheet name="FromSheet" sheetId="3" r:id="rId1"/>
    <sheet name="MinValues" sheetId="1" r:id="rId2"/>
    <sheet name="MaxValue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3" l="1"/>
  <c r="B11" i="3"/>
  <c r="C7" i="1"/>
  <c r="C4" i="1" l="1"/>
  <c r="C6" i="2" l="1"/>
  <c r="C8" i="1"/>
  <c r="D8" i="1"/>
  <c r="B8" i="1"/>
  <c r="C6" i="1"/>
  <c r="B8" i="2"/>
  <c r="D5" i="2"/>
  <c r="D5" i="1" l="1"/>
  <c r="D8" i="2" l="1"/>
  <c r="C4" i="2"/>
  <c r="C8" i="2"/>
</calcChain>
</file>

<file path=xl/sharedStrings.xml><?xml version="1.0" encoding="utf-8"?>
<sst xmlns="http://schemas.openxmlformats.org/spreadsheetml/2006/main" count="50" uniqueCount="23">
  <si>
    <t>State</t>
  </si>
  <si>
    <t>Source</t>
  </si>
  <si>
    <t>Utah</t>
  </si>
  <si>
    <t>Wyoming</t>
  </si>
  <si>
    <t>Colorado</t>
  </si>
  <si>
    <t>New Mexico</t>
  </si>
  <si>
    <t>Pre Compact Upper Basin Water Rights (million acre-feet per year)</t>
  </si>
  <si>
    <t>Bart Leeflang, Appendix to 1922 Compact</t>
  </si>
  <si>
    <t>Kristi Hansen, State Engineers Office</t>
  </si>
  <si>
    <t>References</t>
  </si>
  <si>
    <t>Castle, A., and Fleck, J. (2019). "The Risk of Curtailment under the Colorado River Compact." http://dx.doi.org/10.2139/ssrn.3483654.</t>
  </si>
  <si>
    <t>Total</t>
  </si>
  <si>
    <t>Pre 1922</t>
  </si>
  <si>
    <t>Post 1922</t>
  </si>
  <si>
    <t>Castle and Fleck (2019)</t>
  </si>
  <si>
    <t>USBR (2020)</t>
  </si>
  <si>
    <t>USBR. (2020). "Upper Colorado River Basin Consumptive Uses and Losses 2016 – 2020 Upper Colorado Region ", Department of Interior. https://www.usbr.gov/uc/DocLibrary/Reports/ConsumptiveUsesLosses/20210800-ProvisionalUpperColoradoRiverBasin2016-2020-CULReport-508-UCRO.pdf.</t>
  </si>
  <si>
    <t>Nevada</t>
  </si>
  <si>
    <t>Arizona</t>
  </si>
  <si>
    <t>California</t>
  </si>
  <si>
    <t>Upper Basin</t>
  </si>
  <si>
    <t>Lower Basin</t>
  </si>
  <si>
    <t>From 1922 sheet provided by Bart Leeflang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</si>
</sst>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3" borderId="1" xfId="0" applyFont="1" applyFill="1" applyBorder="1"/>
    <xf numFmtId="164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2" xfId="0" applyFill="1" applyBorder="1"/>
    <xf numFmtId="2" fontId="0" fillId="0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434C0-4C67-4213-99E0-4DA4B9ACBBE5}">
  <dimension ref="A1:C15"/>
  <sheetViews>
    <sheetView tabSelected="1" zoomScale="170" zoomScaleNormal="170" workbookViewId="0">
      <selection activeCell="A16" sqref="A16"/>
    </sheetView>
  </sheetViews>
  <sheetFormatPr defaultRowHeight="14.5" x14ac:dyDescent="0.35"/>
  <cols>
    <col min="1" max="1" width="10.81640625" customWidth="1"/>
    <col min="3" max="3" width="35.1796875" customWidth="1"/>
  </cols>
  <sheetData>
    <row r="1" spans="1:3" x14ac:dyDescent="0.35">
      <c r="A1" s="1" t="s">
        <v>6</v>
      </c>
    </row>
    <row r="3" spans="1:3" x14ac:dyDescent="0.35">
      <c r="A3" s="10" t="s">
        <v>0</v>
      </c>
      <c r="B3" s="7" t="s">
        <v>12</v>
      </c>
      <c r="C3" s="6" t="s">
        <v>1</v>
      </c>
    </row>
    <row r="4" spans="1:3" x14ac:dyDescent="0.35">
      <c r="A4" s="3" t="s">
        <v>2</v>
      </c>
      <c r="B4" s="4">
        <v>0.53849999999999998</v>
      </c>
      <c r="C4" s="3"/>
    </row>
    <row r="5" spans="1:3" x14ac:dyDescent="0.35">
      <c r="A5" s="3" t="s">
        <v>3</v>
      </c>
      <c r="B5" s="4">
        <v>0.54743299999999995</v>
      </c>
      <c r="C5" s="3"/>
    </row>
    <row r="6" spans="1:3" x14ac:dyDescent="0.35">
      <c r="A6" s="3" t="s">
        <v>4</v>
      </c>
      <c r="B6" s="5">
        <v>1.1100000000000001</v>
      </c>
      <c r="C6" s="3"/>
    </row>
    <row r="7" spans="1:3" x14ac:dyDescent="0.35">
      <c r="A7" s="3" t="s">
        <v>5</v>
      </c>
      <c r="B7" s="4">
        <v>6.8000000000000005E-2</v>
      </c>
      <c r="C7" s="3"/>
    </row>
    <row r="8" spans="1:3" x14ac:dyDescent="0.35">
      <c r="A8" s="11" t="s">
        <v>17</v>
      </c>
      <c r="B8" s="12">
        <v>1.2500000000000001E-2</v>
      </c>
    </row>
    <row r="9" spans="1:3" x14ac:dyDescent="0.35">
      <c r="A9" s="3" t="s">
        <v>18</v>
      </c>
      <c r="B9" s="4">
        <v>1.5029999999999999</v>
      </c>
      <c r="C9" s="3"/>
    </row>
    <row r="10" spans="1:3" x14ac:dyDescent="0.35">
      <c r="A10" s="3" t="s">
        <v>19</v>
      </c>
      <c r="B10" s="4">
        <v>2.0150000000000001</v>
      </c>
      <c r="C10" s="3"/>
    </row>
    <row r="11" spans="1:3" x14ac:dyDescent="0.35">
      <c r="A11" s="8" t="s">
        <v>20</v>
      </c>
      <c r="B11" s="9">
        <f>SUM(B4:B7)</f>
        <v>2.2639330000000002</v>
      </c>
      <c r="C11" s="8"/>
    </row>
    <row r="12" spans="1:3" x14ac:dyDescent="0.35">
      <c r="A12" s="8" t="s">
        <v>21</v>
      </c>
      <c r="B12" s="9">
        <f>SUM(B8:B10)</f>
        <v>3.5305</v>
      </c>
      <c r="C12" s="8"/>
    </row>
    <row r="14" spans="1:3" x14ac:dyDescent="0.35">
      <c r="A14" s="1" t="s">
        <v>9</v>
      </c>
    </row>
    <row r="15" spans="1:3" x14ac:dyDescent="0.35">
      <c r="A15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2015A-9B1D-4685-9F27-C780AA843A24}">
  <dimension ref="A1:E12"/>
  <sheetViews>
    <sheetView zoomScale="170" zoomScaleNormal="170" workbookViewId="0">
      <selection activeCell="A26" sqref="A26:A27"/>
    </sheetView>
  </sheetViews>
  <sheetFormatPr defaultRowHeight="14.5" x14ac:dyDescent="0.35"/>
  <cols>
    <col min="1" max="1" width="10.81640625" customWidth="1"/>
    <col min="5" max="5" width="35.1796875" customWidth="1"/>
  </cols>
  <sheetData>
    <row r="1" spans="1:5" x14ac:dyDescent="0.35">
      <c r="A1" s="1" t="s">
        <v>6</v>
      </c>
    </row>
    <row r="3" spans="1:5" x14ac:dyDescent="0.35">
      <c r="A3" s="10" t="s">
        <v>0</v>
      </c>
      <c r="B3" s="7" t="s">
        <v>12</v>
      </c>
      <c r="C3" s="7" t="s">
        <v>13</v>
      </c>
      <c r="D3" s="2" t="s">
        <v>11</v>
      </c>
      <c r="E3" s="6" t="s">
        <v>1</v>
      </c>
    </row>
    <row r="4" spans="1:5" x14ac:dyDescent="0.35">
      <c r="A4" s="3" t="s">
        <v>2</v>
      </c>
      <c r="B4" s="4">
        <v>0.53849999999999998</v>
      </c>
      <c r="C4" s="4">
        <f>D4-B4</f>
        <v>0.4415</v>
      </c>
      <c r="D4" s="4">
        <v>0.98</v>
      </c>
      <c r="E4" s="3" t="s">
        <v>7</v>
      </c>
    </row>
    <row r="5" spans="1:5" x14ac:dyDescent="0.35">
      <c r="A5" s="3" t="s">
        <v>3</v>
      </c>
      <c r="B5" s="4">
        <v>0.54743299999999995</v>
      </c>
      <c r="C5" s="5">
        <v>0.05</v>
      </c>
      <c r="D5" s="4">
        <f>SUM(B5,C5)</f>
        <v>0.59743299999999999</v>
      </c>
      <c r="E5" s="3" t="s">
        <v>8</v>
      </c>
    </row>
    <row r="6" spans="1:5" x14ac:dyDescent="0.35">
      <c r="A6" s="3" t="s">
        <v>4</v>
      </c>
      <c r="B6" s="5">
        <v>1.6</v>
      </c>
      <c r="C6" s="4">
        <f>D6-B6</f>
        <v>0.89999999999999991</v>
      </c>
      <c r="D6" s="4">
        <v>2.5</v>
      </c>
      <c r="E6" s="3" t="s">
        <v>14</v>
      </c>
    </row>
    <row r="7" spans="1:5" x14ac:dyDescent="0.35">
      <c r="A7" s="3" t="s">
        <v>5</v>
      </c>
      <c r="B7" s="4">
        <v>6.8000000000000005E-2</v>
      </c>
      <c r="C7" s="4">
        <f>D7-B7</f>
        <v>0.34699999999999998</v>
      </c>
      <c r="D7" s="4">
        <v>0.41499999999999998</v>
      </c>
      <c r="E7" s="3" t="s">
        <v>15</v>
      </c>
    </row>
    <row r="8" spans="1:5" x14ac:dyDescent="0.35">
      <c r="A8" s="8" t="s">
        <v>11</v>
      </c>
      <c r="B8" s="9">
        <f>SUM(B4:B7)</f>
        <v>2.753933</v>
      </c>
      <c r="C8" s="9">
        <f t="shared" ref="C8:D8" si="0">SUM(C4:C7)</f>
        <v>1.7384999999999999</v>
      </c>
      <c r="D8" s="9">
        <f t="shared" si="0"/>
        <v>4.4924330000000001</v>
      </c>
      <c r="E8" s="8"/>
    </row>
    <row r="10" spans="1:5" x14ac:dyDescent="0.35">
      <c r="C10" s="5"/>
    </row>
    <row r="11" spans="1:5" x14ac:dyDescent="0.35">
      <c r="A11" s="1" t="s">
        <v>9</v>
      </c>
    </row>
    <row r="12" spans="1:5" x14ac:dyDescent="0.35">
      <c r="A12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AAC0F-B2EF-4929-90B1-BD1EFC7D3C0A}">
  <dimension ref="A1:E13"/>
  <sheetViews>
    <sheetView zoomScale="170" zoomScaleNormal="170" workbookViewId="0">
      <selection activeCell="D7" sqref="D7"/>
    </sheetView>
  </sheetViews>
  <sheetFormatPr defaultRowHeight="14.5" x14ac:dyDescent="0.35"/>
  <cols>
    <col min="1" max="1" width="10.81640625" customWidth="1"/>
    <col min="5" max="5" width="35.1796875" customWidth="1"/>
  </cols>
  <sheetData>
    <row r="1" spans="1:5" x14ac:dyDescent="0.35">
      <c r="A1" s="1" t="s">
        <v>6</v>
      </c>
    </row>
    <row r="3" spans="1:5" x14ac:dyDescent="0.35">
      <c r="A3" s="6" t="s">
        <v>0</v>
      </c>
      <c r="B3" s="7" t="s">
        <v>12</v>
      </c>
      <c r="C3" s="7" t="s">
        <v>13</v>
      </c>
      <c r="D3" s="6" t="s">
        <v>11</v>
      </c>
      <c r="E3" s="6" t="s">
        <v>1</v>
      </c>
    </row>
    <row r="4" spans="1:5" x14ac:dyDescent="0.35">
      <c r="A4" s="3" t="s">
        <v>2</v>
      </c>
      <c r="B4" s="4">
        <v>0.53849999999999998</v>
      </c>
      <c r="C4" s="4">
        <f>D4-B4</f>
        <v>0.44450000000000001</v>
      </c>
      <c r="D4" s="4">
        <v>0.98299999999999998</v>
      </c>
      <c r="E4" s="3" t="s">
        <v>7</v>
      </c>
    </row>
    <row r="5" spans="1:5" x14ac:dyDescent="0.35">
      <c r="A5" s="3" t="s">
        <v>3</v>
      </c>
      <c r="B5" s="4">
        <v>0.54743299999999995</v>
      </c>
      <c r="C5" s="5">
        <v>7.0000000000000007E-2</v>
      </c>
      <c r="D5" s="4">
        <f>SUM(B5,C5)</f>
        <v>0.6174329999999999</v>
      </c>
      <c r="E5" s="3" t="s">
        <v>8</v>
      </c>
    </row>
    <row r="6" spans="1:5" x14ac:dyDescent="0.35">
      <c r="A6" s="3" t="s">
        <v>4</v>
      </c>
      <c r="B6" s="5">
        <v>1.75</v>
      </c>
      <c r="C6" s="4">
        <f>D6-B6</f>
        <v>0.75</v>
      </c>
      <c r="D6" s="4">
        <v>2.5</v>
      </c>
      <c r="E6" s="3" t="s">
        <v>14</v>
      </c>
    </row>
    <row r="7" spans="1:5" x14ac:dyDescent="0.35">
      <c r="A7" s="3" t="s">
        <v>5</v>
      </c>
      <c r="B7" s="3"/>
      <c r="C7" s="3"/>
      <c r="D7" s="4">
        <v>0.41499999999999998</v>
      </c>
      <c r="E7" s="3" t="s">
        <v>15</v>
      </c>
    </row>
    <row r="8" spans="1:5" x14ac:dyDescent="0.35">
      <c r="A8" s="8" t="s">
        <v>11</v>
      </c>
      <c r="B8" s="9">
        <f>SUM(B4:B7)</f>
        <v>2.8359329999999998</v>
      </c>
      <c r="C8" s="9">
        <f t="shared" ref="C8:D8" si="0">SUM(C4:C7)</f>
        <v>1.2645</v>
      </c>
      <c r="D8" s="9">
        <f t="shared" si="0"/>
        <v>4.5154329999999998</v>
      </c>
      <c r="E8" s="8"/>
    </row>
    <row r="11" spans="1:5" x14ac:dyDescent="0.35">
      <c r="A11" s="1" t="s">
        <v>9</v>
      </c>
    </row>
    <row r="12" spans="1:5" x14ac:dyDescent="0.35">
      <c r="A12" t="s">
        <v>10</v>
      </c>
    </row>
    <row r="13" spans="1:5" x14ac:dyDescent="0.35">
      <c r="A1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FromSheet</vt:lpstr>
      <vt:lpstr>MinValues</vt:lpstr>
      <vt:lpstr>MaxValues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2021-10-19T20:08:37Z</dcterms:created>
  <dcterms:modified xsi:type="dcterms:W3CDTF">2021-12-06T21:57:05Z</dcterms:modified>
</cp:coreProperties>
</file>