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Futures\GrandCanyonInterveningFlow\"/>
    </mc:Choice>
  </mc:AlternateContent>
  <xr:revisionPtr revIDLastSave="0" documentId="13_ncr:1_{0F19EF07-905C-4B7D-9C9A-EE06BFF473DB}" xr6:coauthVersionLast="36" xr6:coauthVersionMax="36" xr10:uidLastSave="{00000000-0000-0000-0000-000000000000}"/>
  <bookViews>
    <workbookView xWindow="0" yWindow="0" windowWidth="19200" windowHeight="7950" activeTab="1" xr2:uid="{25EC66DF-DAF2-45D3-8058-67C3E1010500}"/>
  </bookViews>
  <sheets>
    <sheet name="ReadMe" sheetId="5" r:id="rId1"/>
    <sheet name="Combined" sheetId="4" r:id="rId2"/>
    <sheet name="ColoradoNrPeachSprings" sheetId="1" r:id="rId3"/>
    <sheet name="VirginAtLittlefield" sheetId="2" r:id="rId4"/>
    <sheet name="ColoradoAtLeesFerry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2" i="4"/>
  <c r="C28" i="4" l="1"/>
  <c r="C29" i="4"/>
  <c r="D29" i="4"/>
  <c r="C30" i="4"/>
  <c r="C31" i="4"/>
  <c r="D31" i="4"/>
  <c r="C32" i="4"/>
  <c r="C33" i="4"/>
  <c r="D33" i="4"/>
  <c r="C34" i="4"/>
  <c r="C35" i="4"/>
  <c r="D35" i="4"/>
  <c r="C36" i="4"/>
  <c r="C37" i="4"/>
  <c r="D37" i="4"/>
  <c r="C38" i="4"/>
  <c r="C39" i="4"/>
  <c r="D39" i="4"/>
  <c r="C40" i="4"/>
  <c r="C41" i="4"/>
  <c r="D41" i="4"/>
  <c r="C42" i="4"/>
  <c r="C43" i="4"/>
  <c r="D43" i="4"/>
  <c r="C44" i="4"/>
  <c r="C45" i="4"/>
  <c r="D45" i="4"/>
  <c r="C46" i="4"/>
  <c r="C47" i="4"/>
  <c r="D47" i="4"/>
  <c r="C48" i="4"/>
  <c r="C49" i="4"/>
  <c r="D49" i="4"/>
  <c r="C50" i="4"/>
  <c r="C51" i="4"/>
  <c r="D51" i="4"/>
  <c r="C52" i="4"/>
  <c r="C53" i="4"/>
  <c r="D53" i="4"/>
  <c r="C54" i="4"/>
  <c r="C55" i="4"/>
  <c r="D55" i="4"/>
  <c r="C56" i="4"/>
  <c r="C57" i="4"/>
  <c r="D57" i="4"/>
  <c r="C58" i="4"/>
  <c r="C59" i="4"/>
  <c r="D59" i="4"/>
  <c r="C60" i="4"/>
  <c r="C61" i="4"/>
  <c r="D61" i="4"/>
  <c r="C62" i="4"/>
  <c r="C63" i="4"/>
  <c r="D63" i="4"/>
  <c r="C64" i="4"/>
  <c r="C65" i="4"/>
  <c r="D65" i="4"/>
  <c r="C66" i="4"/>
  <c r="C67" i="4"/>
  <c r="D67" i="4"/>
  <c r="C68" i="4"/>
  <c r="C69" i="4"/>
  <c r="D69" i="4"/>
  <c r="C70" i="4"/>
  <c r="C71" i="4"/>
  <c r="D71" i="4"/>
  <c r="C72" i="4"/>
  <c r="C73" i="4"/>
  <c r="D73" i="4"/>
  <c r="C74" i="4"/>
  <c r="C75" i="4"/>
  <c r="D75" i="4"/>
  <c r="C76" i="4"/>
  <c r="C77" i="4"/>
  <c r="D77" i="4"/>
  <c r="C78" i="4"/>
  <c r="C79" i="4"/>
  <c r="D79" i="4"/>
  <c r="C80" i="4"/>
  <c r="C81" i="4"/>
  <c r="D81" i="4"/>
  <c r="C82" i="4"/>
  <c r="C83" i="4"/>
  <c r="D83" i="4"/>
  <c r="C84" i="4"/>
  <c r="C85" i="4"/>
  <c r="D85" i="4"/>
  <c r="C86" i="4"/>
  <c r="C87" i="4"/>
  <c r="D87" i="4"/>
  <c r="C88" i="4"/>
  <c r="C89" i="4"/>
  <c r="D89" i="4"/>
  <c r="C90" i="4"/>
  <c r="C91" i="4"/>
  <c r="D91" i="4"/>
  <c r="C92" i="4"/>
  <c r="C93" i="4"/>
  <c r="D93" i="4"/>
  <c r="C94" i="4"/>
  <c r="C95" i="4"/>
  <c r="D95" i="4"/>
  <c r="C96" i="4"/>
  <c r="C97" i="4"/>
  <c r="D97" i="4"/>
  <c r="C98" i="4"/>
  <c r="C99" i="4"/>
  <c r="D99" i="4"/>
  <c r="C100" i="4"/>
  <c r="D9" i="4"/>
  <c r="C9" i="4"/>
  <c r="C10" i="4"/>
  <c r="D11" i="4"/>
  <c r="C11" i="4"/>
  <c r="C12" i="4"/>
  <c r="D13" i="4"/>
  <c r="C13" i="4"/>
  <c r="C14" i="4"/>
  <c r="D15" i="4"/>
  <c r="C15" i="4"/>
  <c r="C16" i="4"/>
  <c r="D17" i="4"/>
  <c r="C17" i="4"/>
  <c r="C18" i="4"/>
  <c r="D19" i="4"/>
  <c r="C19" i="4"/>
  <c r="C20" i="4"/>
  <c r="D21" i="4"/>
  <c r="C21" i="4"/>
  <c r="C22" i="4"/>
  <c r="D23" i="4"/>
  <c r="C23" i="4"/>
  <c r="C24" i="4"/>
  <c r="D25" i="4"/>
  <c r="C25" i="4"/>
  <c r="C26" i="4"/>
  <c r="D27" i="4"/>
  <c r="C27" i="4"/>
  <c r="D3" i="4"/>
  <c r="C3" i="4"/>
  <c r="C4" i="4"/>
  <c r="D4" i="4"/>
  <c r="D5" i="4"/>
  <c r="C5" i="4"/>
  <c r="C6" i="4"/>
  <c r="D6" i="4"/>
  <c r="D7" i="4"/>
  <c r="C7" i="4"/>
  <c r="C8" i="4"/>
  <c r="D8" i="4"/>
  <c r="C2" i="4"/>
  <c r="D2" i="4"/>
  <c r="G37" i="1"/>
  <c r="D100" i="4" l="1"/>
  <c r="D98" i="4"/>
  <c r="D96" i="4"/>
  <c r="D94" i="4"/>
  <c r="D92" i="4"/>
  <c r="D90" i="4"/>
  <c r="D88" i="4"/>
  <c r="D86" i="4"/>
  <c r="D84" i="4"/>
  <c r="D82" i="4"/>
  <c r="D80" i="4"/>
  <c r="D78" i="4"/>
  <c r="D76" i="4"/>
  <c r="D74" i="4"/>
  <c r="D72" i="4"/>
  <c r="D70" i="4"/>
  <c r="D68" i="4"/>
  <c r="D66" i="4"/>
  <c r="D64" i="4"/>
  <c r="D62" i="4"/>
  <c r="D60" i="4"/>
  <c r="D58" i="4"/>
  <c r="D56" i="4"/>
  <c r="D54" i="4"/>
  <c r="D52" i="4"/>
  <c r="D50" i="4"/>
  <c r="D48" i="4"/>
  <c r="D46" i="4"/>
  <c r="D44" i="4"/>
  <c r="D42" i="4"/>
  <c r="D40" i="4"/>
  <c r="D38" i="4"/>
  <c r="D36" i="4"/>
  <c r="D34" i="4"/>
  <c r="D32" i="4"/>
  <c r="D30" i="4"/>
  <c r="D28" i="4"/>
  <c r="D10" i="4"/>
  <c r="D26" i="4"/>
  <c r="D24" i="4"/>
  <c r="D22" i="4"/>
  <c r="D20" i="4"/>
  <c r="D18" i="4"/>
  <c r="D16" i="4"/>
  <c r="D14" i="4"/>
  <c r="D12" i="4"/>
</calcChain>
</file>

<file path=xl/sharedStrings.xml><?xml version="1.0" encoding="utf-8"?>
<sst xmlns="http://schemas.openxmlformats.org/spreadsheetml/2006/main" count="378" uniqueCount="67">
  <si>
    <t>#</t>
  </si>
  <si>
    <t># US Geological Survey, Water Resources Data</t>
  </si>
  <si>
    <t># retrieved: 2021-05-10 22:41:02 EDT      (vaww01)</t>
  </si>
  <si>
    <t># This file contains USGS Surface-Water Annual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</si>
  <si>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</si>
  <si>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</si>
  <si>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match, visit https://waterdata.usgs.gov/az/nwis/?dv_statistics_disclaimer.</t>
  </si>
  <si>
    <t># ** No Incomplete data have been used for statistical calculation</t>
  </si>
  <si>
    <t># This file includes the following columns:</t>
  </si>
  <si>
    <t># agency_cd  agency code</t>
  </si>
  <si>
    <t># site_no    USGS site number</t>
  </si>
  <si>
    <t># parameter_cd</t>
  </si>
  <si>
    <t># ts_id</t>
  </si>
  <si>
    <t># year_nu    Water year for value</t>
  </si>
  <si>
    <t># mean_va    annual-mean value.</t>
  </si>
  <si>
    <t>#             if there is not complete record</t>
  </si>
  <si>
    <t>#             for a year this field is blank</t>
  </si>
  <si>
    <t># Sites in this file include:</t>
  </si>
  <si>
    <t># USGS 09404200 COLORADO RVR ABV DIAMOND CREEK NR PEACH SPRINGS AZ</t>
  </si>
  <si>
    <t xml:space="preserve"># </t>
  </si>
  <si>
    <t xml:space="preserve"># Explanation of Parameter Code and ts_id used in the Statistics Data </t>
  </si>
  <si>
    <t>Parameter Name</t>
  </si>
  <si>
    <t>ts_id</t>
  </si>
  <si>
    <t>Location Name</t>
  </si>
  <si>
    <t># 00060</t>
  </si>
  <si>
    <t>Discharge, cubic feet per second</t>
  </si>
  <si>
    <t>agency_cd</t>
  </si>
  <si>
    <t>site_no</t>
  </si>
  <si>
    <t>parameter_cd</t>
  </si>
  <si>
    <t>year_nu</t>
  </si>
  <si>
    <t>mean_va</t>
  </si>
  <si>
    <t>5s</t>
  </si>
  <si>
    <t>15s</t>
  </si>
  <si>
    <t>3n</t>
  </si>
  <si>
    <t>4s</t>
  </si>
  <si>
    <t>12n</t>
  </si>
  <si>
    <t>USGS</t>
  </si>
  <si>
    <t># retrieved: 2021-05-10 22:43:09 EDT      (vaww01)</t>
  </si>
  <si>
    <t># USGS 09415000 VIRGIN RV AT LITTLEFIELD, AZ</t>
  </si>
  <si>
    <t># retrieved: 2021-05-10 22:45:52 EDT      (vaww01)</t>
  </si>
  <si>
    <t># For more details on why the statistics may not match, visit https://waterdata.usgs.gov/nwis/?dv_statistics_disclaimer.</t>
  </si>
  <si>
    <t># USGS 09380000 COLORADO RIVER AT LEES FERRY, AZ</t>
  </si>
  <si>
    <t># parameter_cd  Parameter Name                                  ts_id   Location Name</t>
  </si>
  <si>
    <t xml:space="preserve"># 00060         Discharge, cubic feet per second                236239  </t>
  </si>
  <si>
    <t>agency_cd       site_no parameter_cd    ts_id   year_nu mean_va</t>
  </si>
  <si>
    <t>5s      15s     5s      3n      4s      12n</t>
  </si>
  <si>
    <t>Water Year</t>
  </si>
  <si>
    <t>Colorado at Lees Ferry</t>
  </si>
  <si>
    <t>Colorado River near Peach Springs</t>
  </si>
  <si>
    <t>Virgin River at Littlefield</t>
  </si>
  <si>
    <t>USGS gaged data to calculate intervening flow from Lees Ferry to Lake Mead</t>
  </si>
  <si>
    <t>David E. Rosenberg</t>
  </si>
  <si>
    <t>david.rosenberg@usu.edu</t>
  </si>
  <si>
    <t>Worksheet</t>
  </si>
  <si>
    <t>Description</t>
  </si>
  <si>
    <t>Combined</t>
  </si>
  <si>
    <t>We use the USGS gages Colorado River gages at Lees Ferry [9382000] and Colorado River near Peach Springs [9404200] to estimate intervening flow from Lees Ferry to Peach Springs.</t>
  </si>
  <si>
    <t>Then we add Virgin River flow at Virign River at Littlefield [9415000]</t>
  </si>
  <si>
    <t>Combines all three gage flow values into a single worksheet by water year. In millions of acre-feet.</t>
  </si>
  <si>
    <t>ColoradoNrPeachSprings</t>
  </si>
  <si>
    <t>Downloaded annual flow data for Colorado River near Peach Springs [9404200]</t>
  </si>
  <si>
    <t>VirginAtLittlefield</t>
  </si>
  <si>
    <t>Downloaded annual flow data for Virign River at Littlefield [9415000]</t>
  </si>
  <si>
    <t>ColoradoAtLeesFerry</t>
  </si>
  <si>
    <t>Downloaded annual flow data for Colorado River gages at Lees Ferry [9382000]</t>
  </si>
  <si>
    <t>All data downloaded by water year in average cfs value from the USGS database.</t>
  </si>
  <si>
    <t>Combined worksheet is in millions of acre-feet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</si>
</sst>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43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2"/>
    <xf numFmtId="15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rosenberg@u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F7D7-D2DA-45B2-9D8A-CFF78B5FDA41}">
  <dimension ref="A1:B18"/>
  <sheetViews>
    <sheetView zoomScale="150" zoomScaleNormal="150" workbookViewId="0">
      <selection activeCell="A12" sqref="A12"/>
    </sheetView>
  </sheetViews>
  <sheetFormatPr defaultRowHeight="14.5"/>
  <cols>
    <col min="1" max="1" width="23.54296875" customWidth="1"/>
  </cols>
  <sheetData>
    <row r="1" spans="1:2">
      <c r="A1" s="5" t="s">
        <v>50</v>
      </c>
    </row>
    <row r="3" spans="1:2">
      <c r="A3" t="s">
        <v>56</v>
      </c>
    </row>
    <row r="4" spans="1:2">
      <c r="A4" t="s">
        <v>57</v>
      </c>
    </row>
    <row r="5" spans="1:2">
      <c r="A5" t="s">
        <v>65</v>
      </c>
    </row>
    <row r="6" spans="1:2">
      <c r="A6" t="s">
        <v>66</v>
      </c>
    </row>
    <row r="9" spans="1:2">
      <c r="A9" t="s">
        <v>51</v>
      </c>
    </row>
    <row r="10" spans="1:2">
      <c r="A10" s="8" t="s">
        <v>52</v>
      </c>
    </row>
    <row r="11" spans="1:2">
      <c r="A11" s="9">
        <v>44326</v>
      </c>
    </row>
    <row r="14" spans="1:2" s="5" customFormat="1">
      <c r="A14" s="5" t="s">
        <v>53</v>
      </c>
      <c r="B14" s="5" t="s">
        <v>54</v>
      </c>
    </row>
    <row r="15" spans="1:2">
      <c r="A15" t="s">
        <v>55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</sheetData>
  <hyperlinks>
    <hyperlink ref="A10" r:id="rId1" xr:uid="{2218678E-3323-4C9C-9F76-8BAE0C711B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69AF-9139-4B5E-8896-4C10D67D5A36}">
  <dimension ref="A1:D188"/>
  <sheetViews>
    <sheetView tabSelected="1" workbookViewId="0">
      <selection activeCell="B2" sqref="B2:B100"/>
    </sheetView>
  </sheetViews>
  <sheetFormatPr defaultRowHeight="14.5"/>
  <cols>
    <col min="1" max="1" width="11.1796875" style="4" customWidth="1"/>
    <col min="2" max="2" width="16.90625" customWidth="1"/>
    <col min="3" max="3" width="19.08984375" customWidth="1"/>
    <col min="4" max="4" width="14.90625" customWidth="1"/>
  </cols>
  <sheetData>
    <row r="1" spans="1:4" s="7" customFormat="1" ht="30" customHeight="1">
      <c r="A1" s="6" t="s">
        <v>46</v>
      </c>
      <c r="B1" s="6" t="s">
        <v>47</v>
      </c>
      <c r="C1" s="6" t="s">
        <v>48</v>
      </c>
      <c r="D1" s="6" t="s">
        <v>49</v>
      </c>
    </row>
    <row r="2" spans="1:4">
      <c r="A2" s="4">
        <v>2020</v>
      </c>
      <c r="B2" s="3">
        <f>ROUND(VLOOKUP($A2,ColoradoAtLeesFerry!$E$37:$F$135,2)*723.968/1000000,2)</f>
        <v>8.41</v>
      </c>
      <c r="C2" s="3">
        <f>ROUND(VLOOKUP($A2,ColoradoNrPeachSprings!$E$37:$F$67,2)*723.968/1000000,2)</f>
        <v>9.08</v>
      </c>
      <c r="D2" s="3">
        <f>ROUND(VLOOKUP($A2,VirginAtLittlefield!$E$37:$F$127,2)*723.968/1000000,2)</f>
        <v>0.14000000000000001</v>
      </c>
    </row>
    <row r="3" spans="1:4">
      <c r="A3" s="4">
        <v>2019</v>
      </c>
      <c r="B3" s="3">
        <f>ROUND(VLOOKUP($A3,ColoradoAtLeesFerry!$E$37:$F$135,2)*723.968/1000000,2)</f>
        <v>9.25</v>
      </c>
      <c r="C3" s="3">
        <f>ROUND(VLOOKUP($A3,ColoradoNrPeachSprings!$E$37:$F$67,2)*723.968/1000000,2)</f>
        <v>10.06</v>
      </c>
      <c r="D3" s="3">
        <f>ROUND(VLOOKUP($A3,VirginAtLittlefield!$E$37:$F$127,2)*723.968/1000000,2)</f>
        <v>0.22</v>
      </c>
    </row>
    <row r="4" spans="1:4">
      <c r="A4" s="4">
        <v>2018</v>
      </c>
      <c r="B4" s="3">
        <f>ROUND(VLOOKUP($A4,ColoradoAtLeesFerry!$E$37:$F$135,2)*723.968/1000000,2)</f>
        <v>9.16</v>
      </c>
      <c r="C4" s="3">
        <f>ROUND(VLOOKUP($A4,ColoradoNrPeachSprings!$E$37:$F$67,2)*723.968/1000000,2)</f>
        <v>9.82</v>
      </c>
      <c r="D4" s="3">
        <f>ROUND(VLOOKUP($A4,VirginAtLittlefield!$E$37:$F$127,2)*723.968/1000000,2)</f>
        <v>0.09</v>
      </c>
    </row>
    <row r="5" spans="1:4">
      <c r="A5" s="4">
        <v>2017</v>
      </c>
      <c r="B5" s="3">
        <f>ROUND(VLOOKUP($A5,ColoradoAtLeesFerry!$E$37:$F$135,2)*723.968/1000000,2)</f>
        <v>9.15</v>
      </c>
      <c r="C5" s="3">
        <f>ROUND(VLOOKUP($A5,ColoradoNrPeachSprings!$E$37:$F$67,2)*723.968/1000000,2)</f>
        <v>10.029999999999999</v>
      </c>
      <c r="D5" s="3">
        <f>ROUND(VLOOKUP($A5,VirginAtLittlefield!$E$37:$F$127,2)*723.968/1000000,2)</f>
        <v>0.17</v>
      </c>
    </row>
    <row r="6" spans="1:4">
      <c r="A6" s="4">
        <v>2016</v>
      </c>
      <c r="B6" s="3">
        <f>ROUND(VLOOKUP($A6,ColoradoAtLeesFerry!$E$37:$F$135,2)*723.968/1000000,2)</f>
        <v>9.09</v>
      </c>
      <c r="C6" s="3">
        <f>ROUND(VLOOKUP($A6,ColoradoNrPeachSprings!$E$37:$F$67,2)*723.968/1000000,2)</f>
        <v>9.81</v>
      </c>
      <c r="D6" s="3">
        <f>ROUND(VLOOKUP($A6,VirginAtLittlefield!$E$37:$F$127,2)*723.968/1000000,2)</f>
        <v>0.12</v>
      </c>
    </row>
    <row r="7" spans="1:4">
      <c r="A7" s="4">
        <v>2015</v>
      </c>
      <c r="B7" s="3">
        <f>ROUND(VLOOKUP($A7,ColoradoAtLeesFerry!$E$37:$F$135,2)*723.968/1000000,2)</f>
        <v>9.14</v>
      </c>
      <c r="C7" s="3">
        <f>ROUND(VLOOKUP($A7,ColoradoNrPeachSprings!$E$37:$F$67,2)*723.968/1000000,2)</f>
        <v>9.86</v>
      </c>
      <c r="D7" s="3">
        <f>ROUND(VLOOKUP($A7,VirginAtLittlefield!$E$37:$F$127,2)*723.968/1000000,2)</f>
        <v>0.09</v>
      </c>
    </row>
    <row r="8" spans="1:4">
      <c r="A8" s="4">
        <v>2014</v>
      </c>
      <c r="B8" s="3">
        <f>ROUND(VLOOKUP($A8,ColoradoAtLeesFerry!$E$37:$F$135,2)*723.968/1000000,2)</f>
        <v>7.57</v>
      </c>
      <c r="C8" s="3">
        <f>ROUND(VLOOKUP($A8,ColoradoNrPeachSprings!$E$37:$F$67,2)*723.968/1000000,2)</f>
        <v>8.3699999999999992</v>
      </c>
      <c r="D8" s="3">
        <f>ROUND(VLOOKUP($A8,VirginAtLittlefield!$E$37:$F$127,2)*723.968/1000000,2)</f>
        <v>0.11</v>
      </c>
    </row>
    <row r="9" spans="1:4">
      <c r="A9" s="4">
        <v>2013</v>
      </c>
      <c r="B9" s="3">
        <f>ROUND(VLOOKUP($A9,ColoradoAtLeesFerry!$E$37:$F$135,2)*723.968/1000000,2)</f>
        <v>8.26</v>
      </c>
      <c r="C9" s="3">
        <f>ROUND(VLOOKUP($A9,ColoradoNrPeachSprings!$E$37:$F$67,2)*723.968/1000000,2)</f>
        <v>9.19</v>
      </c>
      <c r="D9" s="3">
        <f>ROUND(VLOOKUP($A9,VirginAtLittlefield!$E$37:$F$127,2)*723.968/1000000,2)</f>
        <v>0.12</v>
      </c>
    </row>
    <row r="10" spans="1:4">
      <c r="A10" s="4">
        <v>2012</v>
      </c>
      <c r="B10" s="3">
        <f>ROUND(VLOOKUP($A10,ColoradoAtLeesFerry!$E$37:$F$135,2)*723.968/1000000,2)</f>
        <v>9.5</v>
      </c>
      <c r="C10" s="3">
        <f>ROUND(VLOOKUP($A10,ColoradoNrPeachSprings!$E$37:$F$67,2)*723.968/1000000,2)</f>
        <v>10.27</v>
      </c>
      <c r="D10" s="3">
        <f>ROUND(VLOOKUP($A10,VirginAtLittlefield!$E$37:$F$127,2)*723.968/1000000,2)</f>
        <v>0.12</v>
      </c>
    </row>
    <row r="11" spans="1:4">
      <c r="A11" s="4">
        <v>2011</v>
      </c>
      <c r="B11" s="3">
        <f>ROUND(VLOOKUP($A11,ColoradoAtLeesFerry!$E$37:$F$135,2)*723.968/1000000,2)</f>
        <v>12.73</v>
      </c>
      <c r="C11" s="3">
        <f>ROUND(VLOOKUP($A11,ColoradoNrPeachSprings!$E$37:$F$67,2)*723.968/1000000,2)</f>
        <v>13.47</v>
      </c>
      <c r="D11" s="3">
        <f>ROUND(VLOOKUP($A11,VirginAtLittlefield!$E$37:$F$127,2)*723.968/1000000,2)</f>
        <v>0.4</v>
      </c>
    </row>
    <row r="12" spans="1:4">
      <c r="A12" s="4">
        <v>2010</v>
      </c>
      <c r="B12" s="3">
        <f>ROUND(VLOOKUP($A12,ColoradoAtLeesFerry!$E$37:$F$135,2)*723.968/1000000,2)</f>
        <v>8.42</v>
      </c>
      <c r="C12" s="3">
        <f>ROUND(VLOOKUP($A12,ColoradoNrPeachSprings!$E$37:$F$67,2)*723.968/1000000,2)</f>
        <v>9.48</v>
      </c>
      <c r="D12" s="3">
        <f>ROUND(VLOOKUP($A12,VirginAtLittlefield!$E$37:$F$127,2)*723.968/1000000,2)</f>
        <v>0.15</v>
      </c>
    </row>
    <row r="13" spans="1:4">
      <c r="A13" s="4">
        <v>2009</v>
      </c>
      <c r="B13" s="3">
        <f>ROUND(VLOOKUP($A13,ColoradoAtLeesFerry!$E$37:$F$135,2)*723.968/1000000,2)</f>
        <v>8.4</v>
      </c>
      <c r="C13" s="3">
        <f>ROUND(VLOOKUP($A13,ColoradoNrPeachSprings!$E$37:$F$67,2)*723.968/1000000,2)</f>
        <v>9.3000000000000007</v>
      </c>
      <c r="D13" s="3">
        <f>ROUND(VLOOKUP($A13,VirginAtLittlefield!$E$37:$F$127,2)*723.968/1000000,2)</f>
        <v>0.09</v>
      </c>
    </row>
    <row r="14" spans="1:4">
      <c r="A14" s="4">
        <v>2008</v>
      </c>
      <c r="B14" s="3">
        <f>ROUND(VLOOKUP($A14,ColoradoAtLeesFerry!$E$37:$F$135,2)*723.968/1000000,2)</f>
        <v>9.14</v>
      </c>
      <c r="C14" s="3">
        <f>ROUND(VLOOKUP($A14,ColoradoNrPeachSprings!$E$37:$F$67,2)*723.968/1000000,2)</f>
        <v>10.029999999999999</v>
      </c>
      <c r="D14" s="3">
        <f>ROUND(VLOOKUP($A14,VirginAtLittlefield!$E$37:$F$127,2)*723.968/1000000,2)</f>
        <v>0.11</v>
      </c>
    </row>
    <row r="15" spans="1:4">
      <c r="A15" s="4">
        <v>2007</v>
      </c>
      <c r="B15" s="3">
        <f>ROUND(VLOOKUP($A15,ColoradoAtLeesFerry!$E$37:$F$135,2)*723.968/1000000,2)</f>
        <v>8.4</v>
      </c>
      <c r="C15" s="3">
        <f>ROUND(VLOOKUP($A15,ColoradoNrPeachSprings!$E$37:$F$67,2)*723.968/1000000,2)</f>
        <v>9.1999999999999993</v>
      </c>
      <c r="D15" s="3">
        <f>ROUND(VLOOKUP($A15,VirginAtLittlefield!$E$37:$F$127,2)*723.968/1000000,2)</f>
        <v>0.1</v>
      </c>
    </row>
    <row r="16" spans="1:4">
      <c r="A16" s="4">
        <v>2006</v>
      </c>
      <c r="B16" s="3">
        <f>ROUND(VLOOKUP($A16,ColoradoAtLeesFerry!$E$37:$F$135,2)*723.968/1000000,2)</f>
        <v>8.49</v>
      </c>
      <c r="C16" s="3">
        <f>ROUND(VLOOKUP($A16,ColoradoNrPeachSprings!$E$37:$F$67,2)*723.968/1000000,2)</f>
        <v>9.01</v>
      </c>
      <c r="D16" s="3">
        <f>ROUND(VLOOKUP($A16,VirginAtLittlefield!$E$37:$F$127,2)*723.968/1000000,2)</f>
        <v>0.17</v>
      </c>
    </row>
    <row r="17" spans="1:4">
      <c r="A17" s="4">
        <v>2005</v>
      </c>
      <c r="B17" s="3">
        <f>ROUND(VLOOKUP($A17,ColoradoAtLeesFerry!$E$37:$F$135,2)*723.968/1000000,2)</f>
        <v>8.36</v>
      </c>
      <c r="C17" s="3">
        <f>ROUND(VLOOKUP($A17,ColoradoNrPeachSprings!$E$37:$F$67,2)*723.968/1000000,2)</f>
        <v>9.41</v>
      </c>
      <c r="D17" s="3">
        <f>ROUND(VLOOKUP($A17,VirginAtLittlefield!$E$37:$F$127,2)*723.968/1000000,2)</f>
        <v>0.6</v>
      </c>
    </row>
    <row r="18" spans="1:4">
      <c r="A18" s="4">
        <v>2004</v>
      </c>
      <c r="B18" s="3">
        <f>ROUND(VLOOKUP($A18,ColoradoAtLeesFerry!$E$37:$F$135,2)*723.968/1000000,2)</f>
        <v>8.31</v>
      </c>
      <c r="C18" s="3">
        <f>ROUND(VLOOKUP($A18,ColoradoNrPeachSprings!$E$37:$F$67,2)*723.968/1000000,2)</f>
        <v>8.9499999999999993</v>
      </c>
      <c r="D18" s="3">
        <f>ROUND(VLOOKUP($A18,VirginAtLittlefield!$E$37:$F$127,2)*723.968/1000000,2)</f>
        <v>0.08</v>
      </c>
    </row>
    <row r="19" spans="1:4">
      <c r="A19" s="4">
        <v>2003</v>
      </c>
      <c r="B19" s="3">
        <f>ROUND(VLOOKUP($A19,ColoradoAtLeesFerry!$E$37:$F$135,2)*723.968/1000000,2)</f>
        <v>8.36</v>
      </c>
      <c r="C19" s="3">
        <f>ROUND(VLOOKUP($A19,ColoradoNrPeachSprings!$E$37:$F$67,2)*723.968/1000000,2)</f>
        <v>8.9600000000000009</v>
      </c>
      <c r="D19" s="3">
        <f>ROUND(VLOOKUP($A19,VirginAtLittlefield!$E$37:$F$127,2)*723.968/1000000,2)</f>
        <v>0.08</v>
      </c>
    </row>
    <row r="20" spans="1:4">
      <c r="A20" s="4">
        <v>2002</v>
      </c>
      <c r="B20" s="3">
        <f>ROUND(VLOOKUP($A20,ColoradoAtLeesFerry!$E$37:$F$135,2)*723.968/1000000,2)</f>
        <v>8.34</v>
      </c>
      <c r="C20" s="3">
        <f>ROUND(VLOOKUP($A20,ColoradoNrPeachSprings!$E$37:$F$67,2)*723.968/1000000,2)</f>
        <v>8.8800000000000008</v>
      </c>
      <c r="D20" s="3">
        <f>ROUND(VLOOKUP($A20,VirginAtLittlefield!$E$37:$F$127,2)*723.968/1000000,2)</f>
        <v>7.0000000000000007E-2</v>
      </c>
    </row>
    <row r="21" spans="1:4">
      <c r="A21" s="4">
        <v>2001</v>
      </c>
      <c r="B21" s="3">
        <f>ROUND(VLOOKUP($A21,ColoradoAtLeesFerry!$E$37:$F$135,2)*723.968/1000000,2)</f>
        <v>8.34</v>
      </c>
      <c r="C21" s="3">
        <f>ROUND(VLOOKUP($A21,ColoradoNrPeachSprings!$E$37:$F$67,2)*723.968/1000000,2)</f>
        <v>9.07</v>
      </c>
      <c r="D21" s="3">
        <f>ROUND(VLOOKUP($A21,VirginAtLittlefield!$E$37:$F$127,2)*723.968/1000000,2)</f>
        <v>0.11</v>
      </c>
    </row>
    <row r="22" spans="1:4">
      <c r="A22" s="4">
        <v>2000</v>
      </c>
      <c r="B22" s="3">
        <f>ROUND(VLOOKUP($A22,ColoradoAtLeesFerry!$E$37:$F$135,2)*723.968/1000000,2)</f>
        <v>9.5</v>
      </c>
      <c r="C22" s="3">
        <f>ROUND(VLOOKUP($A22,ColoradoNrPeachSprings!$E$37:$F$67,2)*723.968/1000000,2)</f>
        <v>10.220000000000001</v>
      </c>
      <c r="D22" s="3">
        <f>ROUND(VLOOKUP($A22,VirginAtLittlefield!$E$37:$F$127,2)*723.968/1000000,2)</f>
        <v>0.11</v>
      </c>
    </row>
    <row r="23" spans="1:4">
      <c r="A23" s="4">
        <v>1999</v>
      </c>
      <c r="B23" s="3">
        <f>ROUND(VLOOKUP($A23,ColoradoAtLeesFerry!$E$37:$F$135,2)*723.968/1000000,2)</f>
        <v>11.41</v>
      </c>
      <c r="C23" s="3">
        <f>ROUND(VLOOKUP($A23,ColoradoNrPeachSprings!$E$37:$F$67,2)*723.968/1000000,2)</f>
        <v>12.1</v>
      </c>
      <c r="D23" s="3">
        <f>ROUND(VLOOKUP($A23,VirginAtLittlefield!$E$37:$F$127,2)*723.968/1000000,2)</f>
        <v>0.14000000000000001</v>
      </c>
    </row>
    <row r="24" spans="1:4">
      <c r="A24" s="4">
        <v>1998</v>
      </c>
      <c r="B24" s="3">
        <f>ROUND(VLOOKUP($A24,ColoradoAtLeesFerry!$E$37:$F$135,2)*723.968/1000000,2)</f>
        <v>13.42</v>
      </c>
      <c r="C24" s="3">
        <f>ROUND(VLOOKUP($A24,ColoradoNrPeachSprings!$E$37:$F$67,2)*723.968/1000000,2)</f>
        <v>14.1</v>
      </c>
      <c r="D24" s="3">
        <f>ROUND(VLOOKUP($A24,VirginAtLittlefield!$E$37:$F$127,2)*723.968/1000000,2)</f>
        <v>0.27</v>
      </c>
    </row>
    <row r="25" spans="1:4">
      <c r="A25" s="4">
        <v>1997</v>
      </c>
      <c r="B25" s="3">
        <f>ROUND(VLOOKUP($A25,ColoradoAtLeesFerry!$E$37:$F$135,2)*723.968/1000000,2)</f>
        <v>13.84</v>
      </c>
      <c r="C25" s="3">
        <f>ROUND(VLOOKUP($A25,ColoradoNrPeachSprings!$E$37:$F$67,2)*723.968/1000000,2)</f>
        <v>14.49</v>
      </c>
      <c r="D25" s="3">
        <f>ROUND(VLOOKUP($A25,VirginAtLittlefield!$E$37:$F$127,2)*723.968/1000000,2)</f>
        <v>0.15</v>
      </c>
    </row>
    <row r="26" spans="1:4">
      <c r="A26" s="4">
        <v>1996</v>
      </c>
      <c r="B26" s="3">
        <f>ROUND(VLOOKUP($A26,ColoradoAtLeesFerry!$E$37:$F$135,2)*723.968/1000000,2)</f>
        <v>11.49</v>
      </c>
      <c r="C26" s="3">
        <f>ROUND(VLOOKUP($A26,ColoradoNrPeachSprings!$E$37:$F$67,2)*723.968/1000000,2)</f>
        <v>11.95</v>
      </c>
      <c r="D26" s="3">
        <f>ROUND(VLOOKUP($A26,VirginAtLittlefield!$E$37:$F$127,2)*723.968/1000000,2)</f>
        <v>0.12</v>
      </c>
    </row>
    <row r="27" spans="1:4">
      <c r="A27" s="4">
        <v>1995</v>
      </c>
      <c r="B27" s="3">
        <f>ROUND(VLOOKUP($A27,ColoradoAtLeesFerry!$E$37:$F$135,2)*723.968/1000000,2)</f>
        <v>9.2200000000000006</v>
      </c>
      <c r="C27" s="3">
        <f>ROUND(VLOOKUP($A27,ColoradoNrPeachSprings!$E$37:$F$67,2)*723.968/1000000,2)</f>
        <v>10.07</v>
      </c>
      <c r="D27" s="3">
        <f>ROUND(VLOOKUP($A27,VirginAtLittlefield!$E$37:$F$127,2)*723.968/1000000,2)</f>
        <v>0.36</v>
      </c>
    </row>
    <row r="28" spans="1:4">
      <c r="A28" s="4">
        <v>1994</v>
      </c>
      <c r="B28" s="3">
        <f>ROUND(VLOOKUP($A28,ColoradoAtLeesFerry!$E$37:$F$135,2)*723.968/1000000,2)</f>
        <v>8.2899999999999991</v>
      </c>
      <c r="C28" s="3">
        <f>ROUND(VLOOKUP($A28,ColoradoNrPeachSprings!$E$37:$F$67,2)*723.968/1000000,2)</f>
        <v>8.83</v>
      </c>
      <c r="D28" s="3">
        <f>ROUND(VLOOKUP($A28,VirginAtLittlefield!$E$37:$F$127,2)*723.968/1000000,2)</f>
        <v>0.13</v>
      </c>
    </row>
    <row r="29" spans="1:4">
      <c r="A29" s="4">
        <v>1993</v>
      </c>
      <c r="B29" s="3">
        <f>ROUND(VLOOKUP($A29,ColoradoAtLeesFerry!$E$37:$F$135,2)*723.968/1000000,2)</f>
        <v>8.1</v>
      </c>
      <c r="C29" s="3">
        <f>ROUND(VLOOKUP($A29,ColoradoNrPeachSprings!$E$37:$F$67,2)*723.968/1000000,2)</f>
        <v>9.33</v>
      </c>
      <c r="D29" s="3">
        <f>ROUND(VLOOKUP($A29,VirginAtLittlefield!$E$37:$F$127,2)*723.968/1000000,2)</f>
        <v>0.43</v>
      </c>
    </row>
    <row r="30" spans="1:4">
      <c r="A30" s="4">
        <v>1992</v>
      </c>
      <c r="B30" s="3">
        <f>ROUND(VLOOKUP($A30,ColoradoAtLeesFerry!$E$37:$F$135,2)*723.968/1000000,2)</f>
        <v>7.98</v>
      </c>
      <c r="C30" s="3">
        <f>ROUND(VLOOKUP($A30,ColoradoNrPeachSprings!$E$37:$F$67,2)*723.968/1000000,2)</f>
        <v>8.94</v>
      </c>
      <c r="D30" s="3">
        <f>ROUND(VLOOKUP($A30,VirginAtLittlefield!$E$37:$F$127,2)*723.968/1000000,2)</f>
        <v>0.14000000000000001</v>
      </c>
    </row>
    <row r="31" spans="1:4">
      <c r="A31" s="4">
        <v>1991</v>
      </c>
      <c r="B31" s="3">
        <f>ROUND(VLOOKUP($A31,ColoradoAtLeesFerry!$E$37:$F$135,2)*723.968/1000000,2)</f>
        <v>8.1199999999999992</v>
      </c>
      <c r="C31" s="3">
        <f>ROUND(VLOOKUP($A31,ColoradoNrPeachSprings!$E$37:$F$67,2)*723.968/1000000,2)</f>
        <v>8.91</v>
      </c>
      <c r="D31" s="3">
        <f>ROUND(VLOOKUP($A31,VirginAtLittlefield!$E$37:$F$127,2)*723.968/1000000,2)</f>
        <v>7.0000000000000007E-2</v>
      </c>
    </row>
    <row r="32" spans="1:4">
      <c r="A32" s="4">
        <v>1990</v>
      </c>
      <c r="B32" s="3">
        <f>ROUND(VLOOKUP($A32,ColoradoAtLeesFerry!$E$37:$F$135,2)*723.968/1000000,2)</f>
        <v>8.14</v>
      </c>
      <c r="C32" s="3">
        <f>ROUND(VLOOKUP($A32,ColoradoNrPeachSprings!$E$37:$F$67,2)*723.968/1000000,2)</f>
        <v>8.8800000000000008</v>
      </c>
      <c r="D32" s="3">
        <f>ROUND(VLOOKUP($A32,VirginAtLittlefield!$E$37:$F$127,2)*723.968/1000000,2)</f>
        <v>0.08</v>
      </c>
    </row>
    <row r="33" spans="1:4">
      <c r="A33" s="4">
        <v>1989</v>
      </c>
      <c r="B33" s="3">
        <f>ROUND(VLOOKUP($A33,ColoradoAtLeesFerry!$E$37:$F$135,2)*723.968/1000000,2)</f>
        <v>7.98</v>
      </c>
      <c r="C33" s="3" t="e">
        <f>ROUND(VLOOKUP($A33,ColoradoNrPeachSprings!$E$37:$F$67,2)*723.968/1000000,2)</f>
        <v>#N/A</v>
      </c>
      <c r="D33" s="3">
        <f>ROUND(VLOOKUP($A33,VirginAtLittlefield!$E$37:$F$127,2)*723.968/1000000,2)</f>
        <v>0.12</v>
      </c>
    </row>
    <row r="34" spans="1:4">
      <c r="A34" s="4">
        <v>1988</v>
      </c>
      <c r="B34" s="3">
        <f>ROUND(VLOOKUP($A34,ColoradoAtLeesFerry!$E$37:$F$135,2)*723.968/1000000,2)</f>
        <v>8.1199999999999992</v>
      </c>
      <c r="C34" s="3" t="e">
        <f>ROUND(VLOOKUP($A34,ColoradoNrPeachSprings!$E$37:$F$67,2)*723.968/1000000,2)</f>
        <v>#N/A</v>
      </c>
      <c r="D34" s="3">
        <f>ROUND(VLOOKUP($A34,VirginAtLittlefield!$E$37:$F$127,2)*723.968/1000000,2)</f>
        <v>0.19</v>
      </c>
    </row>
    <row r="35" spans="1:4">
      <c r="A35" s="4">
        <v>1987</v>
      </c>
      <c r="B35" s="3">
        <f>ROUND(VLOOKUP($A35,ColoradoAtLeesFerry!$E$37:$F$135,2)*723.968/1000000,2)</f>
        <v>13.43</v>
      </c>
      <c r="C35" s="3" t="e">
        <f>ROUND(VLOOKUP($A35,ColoradoNrPeachSprings!$E$37:$F$67,2)*723.968/1000000,2)</f>
        <v>#N/A</v>
      </c>
      <c r="D35" s="3">
        <f>ROUND(VLOOKUP($A35,VirginAtLittlefield!$E$37:$F$127,2)*723.968/1000000,2)</f>
        <v>0.13</v>
      </c>
    </row>
    <row r="36" spans="1:4">
      <c r="A36" s="4">
        <v>1986</v>
      </c>
      <c r="B36" s="3">
        <f>ROUND(VLOOKUP($A36,ColoradoAtLeesFerry!$E$37:$F$135,2)*723.968/1000000,2)</f>
        <v>16.850000000000001</v>
      </c>
      <c r="C36" s="3" t="e">
        <f>ROUND(VLOOKUP($A36,ColoradoNrPeachSprings!$E$37:$F$67,2)*723.968/1000000,2)</f>
        <v>#N/A</v>
      </c>
      <c r="D36" s="3">
        <f>ROUND(VLOOKUP($A36,VirginAtLittlefield!$E$37:$F$127,2)*723.968/1000000,2)</f>
        <v>0.14000000000000001</v>
      </c>
    </row>
    <row r="37" spans="1:4">
      <c r="A37" s="4">
        <v>1985</v>
      </c>
      <c r="B37" s="3">
        <f>ROUND(VLOOKUP($A37,ColoradoAtLeesFerry!$E$37:$F$135,2)*723.968/1000000,2)</f>
        <v>19.09</v>
      </c>
      <c r="C37" s="3" t="e">
        <f>ROUND(VLOOKUP($A37,ColoradoNrPeachSprings!$E$37:$F$67,2)*723.968/1000000,2)</f>
        <v>#N/A</v>
      </c>
      <c r="D37" s="3">
        <f>ROUND(VLOOKUP($A37,VirginAtLittlefield!$E$37:$F$127,2)*723.968/1000000,2)</f>
        <v>0.18</v>
      </c>
    </row>
    <row r="38" spans="1:4">
      <c r="A38" s="4">
        <v>1984</v>
      </c>
      <c r="B38" s="3">
        <f>ROUND(VLOOKUP($A38,ColoradoAtLeesFerry!$E$37:$F$135,2)*723.968/1000000,2)</f>
        <v>20.440000000000001</v>
      </c>
      <c r="C38" s="3" t="e">
        <f>ROUND(VLOOKUP($A38,ColoradoNrPeachSprings!$E$37:$F$67,2)*723.968/1000000,2)</f>
        <v>#N/A</v>
      </c>
      <c r="D38" s="3">
        <f>ROUND(VLOOKUP($A38,VirginAtLittlefield!$E$37:$F$127,2)*723.968/1000000,2)</f>
        <v>0.19</v>
      </c>
    </row>
    <row r="39" spans="1:4">
      <c r="A39" s="4">
        <v>1983</v>
      </c>
      <c r="B39" s="3">
        <f>ROUND(VLOOKUP($A39,ColoradoAtLeesFerry!$E$37:$F$135,2)*723.968/1000000,2)</f>
        <v>17.489999999999998</v>
      </c>
      <c r="C39" s="3" t="e">
        <f>ROUND(VLOOKUP($A39,ColoradoNrPeachSprings!$E$37:$F$67,2)*723.968/1000000,2)</f>
        <v>#N/A</v>
      </c>
      <c r="D39" s="3">
        <f>ROUND(VLOOKUP($A39,VirginAtLittlefield!$E$37:$F$127,2)*723.968/1000000,2)</f>
        <v>0.5</v>
      </c>
    </row>
    <row r="40" spans="1:4">
      <c r="A40" s="4">
        <v>1982</v>
      </c>
      <c r="B40" s="3">
        <f>ROUND(VLOOKUP($A40,ColoradoAtLeesFerry!$E$37:$F$135,2)*723.968/1000000,2)</f>
        <v>8.3000000000000007</v>
      </c>
      <c r="C40" s="3" t="e">
        <f>ROUND(VLOOKUP($A40,ColoradoNrPeachSprings!$E$37:$F$67,2)*723.968/1000000,2)</f>
        <v>#N/A</v>
      </c>
      <c r="D40" s="3">
        <f>ROUND(VLOOKUP($A40,VirginAtLittlefield!$E$37:$F$127,2)*723.968/1000000,2)</f>
        <v>0.17</v>
      </c>
    </row>
    <row r="41" spans="1:4">
      <c r="A41" s="4">
        <v>1981</v>
      </c>
      <c r="B41" s="3">
        <f>ROUND(VLOOKUP($A41,ColoradoAtLeesFerry!$E$37:$F$135,2)*723.968/1000000,2)</f>
        <v>8.3000000000000007</v>
      </c>
      <c r="C41" s="3" t="e">
        <f>ROUND(VLOOKUP($A41,ColoradoNrPeachSprings!$E$37:$F$67,2)*723.968/1000000,2)</f>
        <v>#N/A</v>
      </c>
      <c r="D41" s="3">
        <f>ROUND(VLOOKUP($A41,VirginAtLittlefield!$E$37:$F$127,2)*723.968/1000000,2)</f>
        <v>0.16</v>
      </c>
    </row>
    <row r="42" spans="1:4">
      <c r="A42" s="4">
        <v>1980</v>
      </c>
      <c r="B42" s="3">
        <f>ROUND(VLOOKUP($A42,ColoradoAtLeesFerry!$E$37:$F$135,2)*723.968/1000000,2)</f>
        <v>10.88</v>
      </c>
      <c r="C42" s="3" t="e">
        <f>ROUND(VLOOKUP($A42,ColoradoNrPeachSprings!$E$37:$F$67,2)*723.968/1000000,2)</f>
        <v>#N/A</v>
      </c>
      <c r="D42" s="3">
        <f>ROUND(VLOOKUP($A42,VirginAtLittlefield!$E$37:$F$127,2)*723.968/1000000,2)</f>
        <v>0.45</v>
      </c>
    </row>
    <row r="43" spans="1:4">
      <c r="A43" s="4">
        <v>1979</v>
      </c>
      <c r="B43" s="3">
        <f>ROUND(VLOOKUP($A43,ColoradoAtLeesFerry!$E$37:$F$135,2)*723.968/1000000,2)</f>
        <v>8.3000000000000007</v>
      </c>
      <c r="C43" s="3" t="e">
        <f>ROUND(VLOOKUP($A43,ColoradoNrPeachSprings!$E$37:$F$67,2)*723.968/1000000,2)</f>
        <v>#N/A</v>
      </c>
      <c r="D43" s="3">
        <f>ROUND(VLOOKUP($A43,VirginAtLittlefield!$E$37:$F$127,2)*723.968/1000000,2)</f>
        <v>0.31</v>
      </c>
    </row>
    <row r="44" spans="1:4">
      <c r="A44" s="4">
        <v>1978</v>
      </c>
      <c r="B44" s="3">
        <f>ROUND(VLOOKUP($A44,ColoradoAtLeesFerry!$E$37:$F$135,2)*723.968/1000000,2)</f>
        <v>8.35</v>
      </c>
      <c r="C44" s="3" t="e">
        <f>ROUND(VLOOKUP($A44,ColoradoNrPeachSprings!$E$37:$F$67,2)*723.968/1000000,2)</f>
        <v>#N/A</v>
      </c>
      <c r="D44" s="3">
        <f>ROUND(VLOOKUP($A44,VirginAtLittlefield!$E$37:$F$127,2)*723.968/1000000,2)</f>
        <v>0.26</v>
      </c>
    </row>
    <row r="45" spans="1:4">
      <c r="A45" s="4">
        <v>1977</v>
      </c>
      <c r="B45" s="3">
        <f>ROUND(VLOOKUP($A45,ColoradoAtLeesFerry!$E$37:$F$135,2)*723.968/1000000,2)</f>
        <v>8.26</v>
      </c>
      <c r="C45" s="3" t="e">
        <f>ROUND(VLOOKUP($A45,ColoradoNrPeachSprings!$E$37:$F$67,2)*723.968/1000000,2)</f>
        <v>#N/A</v>
      </c>
      <c r="D45" s="3">
        <f>ROUND(VLOOKUP($A45,VirginAtLittlefield!$E$37:$F$127,2)*723.968/1000000,2)</f>
        <v>0.08</v>
      </c>
    </row>
    <row r="46" spans="1:4">
      <c r="A46" s="4">
        <v>1976</v>
      </c>
      <c r="B46" s="3">
        <f>ROUND(VLOOKUP($A46,ColoradoAtLeesFerry!$E$37:$F$135,2)*723.968/1000000,2)</f>
        <v>8.4600000000000009</v>
      </c>
      <c r="C46" s="3" t="e">
        <f>ROUND(VLOOKUP($A46,ColoradoNrPeachSprings!$E$37:$F$67,2)*723.968/1000000,2)</f>
        <v>#N/A</v>
      </c>
      <c r="D46" s="3">
        <f>ROUND(VLOOKUP($A46,VirginAtLittlefield!$E$37:$F$127,2)*723.968/1000000,2)</f>
        <v>0.09</v>
      </c>
    </row>
    <row r="47" spans="1:4">
      <c r="A47" s="4">
        <v>1975</v>
      </c>
      <c r="B47" s="3">
        <f>ROUND(VLOOKUP($A47,ColoradoAtLeesFerry!$E$37:$F$135,2)*723.968/1000000,2)</f>
        <v>9.25</v>
      </c>
      <c r="C47" s="3" t="e">
        <f>ROUND(VLOOKUP($A47,ColoradoNrPeachSprings!$E$37:$F$67,2)*723.968/1000000,2)</f>
        <v>#N/A</v>
      </c>
      <c r="D47" s="3">
        <f>ROUND(VLOOKUP($A47,VirginAtLittlefield!$E$37:$F$127,2)*723.968/1000000,2)</f>
        <v>0.11</v>
      </c>
    </row>
    <row r="48" spans="1:4">
      <c r="A48" s="4">
        <v>1974</v>
      </c>
      <c r="B48" s="3">
        <f>ROUND(VLOOKUP($A48,ColoradoAtLeesFerry!$E$37:$F$135,2)*723.968/1000000,2)</f>
        <v>8.27</v>
      </c>
      <c r="C48" s="3" t="e">
        <f>ROUND(VLOOKUP($A48,ColoradoNrPeachSprings!$E$37:$F$67,2)*723.968/1000000,2)</f>
        <v>#N/A</v>
      </c>
      <c r="D48" s="3">
        <f>ROUND(VLOOKUP($A48,VirginAtLittlefield!$E$37:$F$127,2)*723.968/1000000,2)</f>
        <v>0.09</v>
      </c>
    </row>
    <row r="49" spans="1:4">
      <c r="A49" s="4">
        <v>1973</v>
      </c>
      <c r="B49" s="3">
        <f>ROUND(VLOOKUP($A49,ColoradoAtLeesFerry!$E$37:$F$135,2)*723.968/1000000,2)</f>
        <v>10.11</v>
      </c>
      <c r="C49" s="3" t="e">
        <f>ROUND(VLOOKUP($A49,ColoradoNrPeachSprings!$E$37:$F$67,2)*723.968/1000000,2)</f>
        <v>#N/A</v>
      </c>
      <c r="D49" s="3">
        <f>ROUND(VLOOKUP($A49,VirginAtLittlefield!$E$37:$F$127,2)*723.968/1000000,2)</f>
        <v>0.32</v>
      </c>
    </row>
    <row r="50" spans="1:4">
      <c r="A50" s="4">
        <v>1972</v>
      </c>
      <c r="B50" s="3">
        <f>ROUND(VLOOKUP($A50,ColoradoAtLeesFerry!$E$37:$F$135,2)*723.968/1000000,2)</f>
        <v>9.2899999999999991</v>
      </c>
      <c r="C50" s="3" t="e">
        <f>ROUND(VLOOKUP($A50,ColoradoNrPeachSprings!$E$37:$F$67,2)*723.968/1000000,2)</f>
        <v>#N/A</v>
      </c>
      <c r="D50" s="3">
        <f>ROUND(VLOOKUP($A50,VirginAtLittlefield!$E$37:$F$127,2)*723.968/1000000,2)</f>
        <v>0.13</v>
      </c>
    </row>
    <row r="51" spans="1:4">
      <c r="A51" s="4">
        <v>1971</v>
      </c>
      <c r="B51" s="3">
        <f>ROUND(VLOOKUP($A51,ColoradoAtLeesFerry!$E$37:$F$135,2)*723.968/1000000,2)</f>
        <v>8.59</v>
      </c>
      <c r="C51" s="3" t="e">
        <f>ROUND(VLOOKUP($A51,ColoradoNrPeachSprings!$E$37:$F$67,2)*723.968/1000000,2)</f>
        <v>#N/A</v>
      </c>
      <c r="D51" s="3">
        <f>ROUND(VLOOKUP($A51,VirginAtLittlefield!$E$37:$F$127,2)*723.968/1000000,2)</f>
        <v>0.1</v>
      </c>
    </row>
    <row r="52" spans="1:4">
      <c r="A52" s="4">
        <v>1970</v>
      </c>
      <c r="B52" s="3">
        <f>ROUND(VLOOKUP($A52,ColoradoAtLeesFerry!$E$37:$F$135,2)*723.968/1000000,2)</f>
        <v>8.67</v>
      </c>
      <c r="C52" s="3" t="e">
        <f>ROUND(VLOOKUP($A52,ColoradoNrPeachSprings!$E$37:$F$67,2)*723.968/1000000,2)</f>
        <v>#N/A</v>
      </c>
      <c r="D52" s="3">
        <f>ROUND(VLOOKUP($A52,VirginAtLittlefield!$E$37:$F$127,2)*723.968/1000000,2)</f>
        <v>0.1</v>
      </c>
    </row>
    <row r="53" spans="1:4">
      <c r="A53" s="4">
        <v>1969</v>
      </c>
      <c r="B53" s="3">
        <f>ROUND(VLOOKUP($A53,ColoradoAtLeesFerry!$E$37:$F$135,2)*723.968/1000000,2)</f>
        <v>8.83</v>
      </c>
      <c r="C53" s="3" t="e">
        <f>ROUND(VLOOKUP($A53,ColoradoNrPeachSprings!$E$37:$F$67,2)*723.968/1000000,2)</f>
        <v>#N/A</v>
      </c>
      <c r="D53" s="3">
        <f>ROUND(VLOOKUP($A53,VirginAtLittlefield!$E$37:$F$127,2)*723.968/1000000,2)</f>
        <v>0.34</v>
      </c>
    </row>
    <row r="54" spans="1:4">
      <c r="A54" s="4">
        <v>1968</v>
      </c>
      <c r="B54" s="3">
        <f>ROUND(VLOOKUP($A54,ColoradoAtLeesFerry!$E$37:$F$135,2)*723.968/1000000,2)</f>
        <v>8.31</v>
      </c>
      <c r="C54" s="3" t="e">
        <f>ROUND(VLOOKUP($A54,ColoradoNrPeachSprings!$E$37:$F$67,2)*723.968/1000000,2)</f>
        <v>#N/A</v>
      </c>
      <c r="D54" s="3">
        <f>ROUND(VLOOKUP($A54,VirginAtLittlefield!$E$37:$F$127,2)*723.968/1000000,2)</f>
        <v>0.13</v>
      </c>
    </row>
    <row r="55" spans="1:4">
      <c r="A55" s="4">
        <v>1967</v>
      </c>
      <c r="B55" s="3">
        <f>ROUND(VLOOKUP($A55,ColoradoAtLeesFerry!$E$37:$F$135,2)*723.968/1000000,2)</f>
        <v>7.8</v>
      </c>
      <c r="C55" s="3" t="e">
        <f>ROUND(VLOOKUP($A55,ColoradoNrPeachSprings!$E$37:$F$67,2)*723.968/1000000,2)</f>
        <v>#N/A</v>
      </c>
      <c r="D55" s="3">
        <f>ROUND(VLOOKUP($A55,VirginAtLittlefield!$E$37:$F$127,2)*723.968/1000000,2)</f>
        <v>0.19</v>
      </c>
    </row>
    <row r="56" spans="1:4">
      <c r="A56" s="4">
        <v>1966</v>
      </c>
      <c r="B56" s="3">
        <f>ROUND(VLOOKUP($A56,ColoradoAtLeesFerry!$E$37:$F$135,2)*723.968/1000000,2)</f>
        <v>7.86</v>
      </c>
      <c r="C56" s="3" t="e">
        <f>ROUND(VLOOKUP($A56,ColoradoNrPeachSprings!$E$37:$F$67,2)*723.968/1000000,2)</f>
        <v>#N/A</v>
      </c>
      <c r="D56" s="3">
        <f>ROUND(VLOOKUP($A56,VirginAtLittlefield!$E$37:$F$127,2)*723.968/1000000,2)</f>
        <v>0.13</v>
      </c>
    </row>
    <row r="57" spans="1:4">
      <c r="A57" s="4">
        <v>1965</v>
      </c>
      <c r="B57" s="3">
        <f>ROUND(VLOOKUP($A57,ColoradoAtLeesFerry!$E$37:$F$135,2)*723.968/1000000,2)</f>
        <v>10.82</v>
      </c>
      <c r="C57" s="3" t="e">
        <f>ROUND(VLOOKUP($A57,ColoradoNrPeachSprings!$E$37:$F$67,2)*723.968/1000000,2)</f>
        <v>#N/A</v>
      </c>
      <c r="D57" s="3">
        <f>ROUND(VLOOKUP($A57,VirginAtLittlefield!$E$37:$F$127,2)*723.968/1000000,2)</f>
        <v>0.12</v>
      </c>
    </row>
    <row r="58" spans="1:4">
      <c r="A58" s="4">
        <v>1964</v>
      </c>
      <c r="B58" s="3">
        <f>ROUND(VLOOKUP($A58,ColoradoAtLeesFerry!$E$37:$F$135,2)*723.968/1000000,2)</f>
        <v>2.41</v>
      </c>
      <c r="C58" s="3" t="e">
        <f>ROUND(VLOOKUP($A58,ColoradoNrPeachSprings!$E$37:$F$67,2)*723.968/1000000,2)</f>
        <v>#N/A</v>
      </c>
      <c r="D58" s="3">
        <f>ROUND(VLOOKUP($A58,VirginAtLittlefield!$E$37:$F$127,2)*723.968/1000000,2)</f>
        <v>0.09</v>
      </c>
    </row>
    <row r="59" spans="1:4">
      <c r="A59" s="4">
        <v>1963</v>
      </c>
      <c r="B59" s="3">
        <f>ROUND(VLOOKUP($A59,ColoradoAtLeesFerry!$E$37:$F$135,2)*723.968/1000000,2)</f>
        <v>2.5</v>
      </c>
      <c r="C59" s="3" t="e">
        <f>ROUND(VLOOKUP($A59,ColoradoNrPeachSprings!$E$37:$F$67,2)*723.968/1000000,2)</f>
        <v>#N/A</v>
      </c>
      <c r="D59" s="3">
        <f>ROUND(VLOOKUP($A59,VirginAtLittlefield!$E$37:$F$127,2)*723.968/1000000,2)</f>
        <v>0.08</v>
      </c>
    </row>
    <row r="60" spans="1:4">
      <c r="A60" s="4">
        <v>1962</v>
      </c>
      <c r="B60" s="3">
        <f>ROUND(VLOOKUP($A60,ColoradoAtLeesFerry!$E$37:$F$135,2)*723.968/1000000,2)</f>
        <v>14.77</v>
      </c>
      <c r="C60" s="3" t="e">
        <f>ROUND(VLOOKUP($A60,ColoradoNrPeachSprings!$E$37:$F$67,2)*723.968/1000000,2)</f>
        <v>#N/A</v>
      </c>
      <c r="D60" s="3">
        <f>ROUND(VLOOKUP($A60,VirginAtLittlefield!$E$37:$F$127,2)*723.968/1000000,2)</f>
        <v>0.14000000000000001</v>
      </c>
    </row>
    <row r="61" spans="1:4">
      <c r="A61" s="4">
        <v>1961</v>
      </c>
      <c r="B61" s="3">
        <f>ROUND(VLOOKUP($A61,ColoradoAtLeesFerry!$E$37:$F$135,2)*723.968/1000000,2)</f>
        <v>6.64</v>
      </c>
      <c r="C61" s="3" t="e">
        <f>ROUND(VLOOKUP($A61,ColoradoNrPeachSprings!$E$37:$F$67,2)*723.968/1000000,2)</f>
        <v>#N/A</v>
      </c>
      <c r="D61" s="3">
        <f>ROUND(VLOOKUP($A61,VirginAtLittlefield!$E$37:$F$127,2)*723.968/1000000,2)</f>
        <v>0.11</v>
      </c>
    </row>
    <row r="62" spans="1:4">
      <c r="A62" s="4">
        <v>1960</v>
      </c>
      <c r="B62" s="3">
        <f>ROUND(VLOOKUP($A62,ColoradoAtLeesFerry!$E$37:$F$135,2)*723.968/1000000,2)</f>
        <v>9.16</v>
      </c>
      <c r="C62" s="3" t="e">
        <f>ROUND(VLOOKUP($A62,ColoradoNrPeachSprings!$E$37:$F$67,2)*723.968/1000000,2)</f>
        <v>#N/A</v>
      </c>
      <c r="D62" s="3">
        <f>ROUND(VLOOKUP($A62,VirginAtLittlefield!$E$37:$F$127,2)*723.968/1000000,2)</f>
        <v>0.08</v>
      </c>
    </row>
    <row r="63" spans="1:4">
      <c r="A63" s="4">
        <v>1959</v>
      </c>
      <c r="B63" s="3">
        <f>ROUND(VLOOKUP($A63,ColoradoAtLeesFerry!$E$37:$F$135,2)*723.968/1000000,2)</f>
        <v>6.74</v>
      </c>
      <c r="C63" s="3" t="e">
        <f>ROUND(VLOOKUP($A63,ColoradoNrPeachSprings!$E$37:$F$67,2)*723.968/1000000,2)</f>
        <v>#N/A</v>
      </c>
      <c r="D63" s="3">
        <f>ROUND(VLOOKUP($A63,VirginAtLittlefield!$E$37:$F$127,2)*723.968/1000000,2)</f>
        <v>0.09</v>
      </c>
    </row>
    <row r="64" spans="1:4">
      <c r="A64" s="4">
        <v>1958</v>
      </c>
      <c r="B64" s="3">
        <f>ROUND(VLOOKUP($A64,ColoradoAtLeesFerry!$E$37:$F$135,2)*723.968/1000000,2)</f>
        <v>14.22</v>
      </c>
      <c r="C64" s="3" t="e">
        <f>ROUND(VLOOKUP($A64,ColoradoNrPeachSprings!$E$37:$F$67,2)*723.968/1000000,2)</f>
        <v>#N/A</v>
      </c>
      <c r="D64" s="3">
        <f>ROUND(VLOOKUP($A64,VirginAtLittlefield!$E$37:$F$127,2)*723.968/1000000,2)</f>
        <v>0.28999999999999998</v>
      </c>
    </row>
    <row r="65" spans="1:4">
      <c r="A65" s="4">
        <v>1957</v>
      </c>
      <c r="B65" s="3">
        <f>ROUND(VLOOKUP($A65,ColoradoAtLeesFerry!$E$37:$F$135,2)*723.968/1000000,2)</f>
        <v>17.32</v>
      </c>
      <c r="C65" s="3" t="e">
        <f>ROUND(VLOOKUP($A65,ColoradoNrPeachSprings!$E$37:$F$67,2)*723.968/1000000,2)</f>
        <v>#N/A</v>
      </c>
      <c r="D65" s="3">
        <f>ROUND(VLOOKUP($A65,VirginAtLittlefield!$E$37:$F$127,2)*723.968/1000000,2)</f>
        <v>0.1</v>
      </c>
    </row>
    <row r="66" spans="1:4">
      <c r="A66" s="4">
        <v>1956</v>
      </c>
      <c r="B66" s="3">
        <f>ROUND(VLOOKUP($A66,ColoradoAtLeesFerry!$E$37:$F$135,2)*723.968/1000000,2)</f>
        <v>8.7200000000000006</v>
      </c>
      <c r="C66" s="3" t="e">
        <f>ROUND(VLOOKUP($A66,ColoradoNrPeachSprings!$E$37:$F$67,2)*723.968/1000000,2)</f>
        <v>#N/A</v>
      </c>
      <c r="D66" s="3">
        <f>ROUND(VLOOKUP($A66,VirginAtLittlefield!$E$37:$F$127,2)*723.968/1000000,2)</f>
        <v>0.09</v>
      </c>
    </row>
    <row r="67" spans="1:4">
      <c r="A67" s="4">
        <v>1955</v>
      </c>
      <c r="B67" s="3">
        <f>ROUND(VLOOKUP($A67,ColoradoAtLeesFerry!$E$37:$F$135,2)*723.968/1000000,2)</f>
        <v>7.29</v>
      </c>
      <c r="C67" s="3" t="e">
        <f>ROUND(VLOOKUP($A67,ColoradoNrPeachSprings!$E$37:$F$67,2)*723.968/1000000,2)</f>
        <v>#N/A</v>
      </c>
      <c r="D67" s="3">
        <f>ROUND(VLOOKUP($A67,VirginAtLittlefield!$E$37:$F$127,2)*723.968/1000000,2)</f>
        <v>0.14000000000000001</v>
      </c>
    </row>
    <row r="68" spans="1:4">
      <c r="A68" s="4">
        <v>1954</v>
      </c>
      <c r="B68" s="3">
        <f>ROUND(VLOOKUP($A68,ColoradoAtLeesFerry!$E$37:$F$135,2)*723.968/1000000,2)</f>
        <v>6.1</v>
      </c>
      <c r="C68" s="3" t="e">
        <f>ROUND(VLOOKUP($A68,ColoradoNrPeachSprings!$E$37:$F$67,2)*723.968/1000000,2)</f>
        <v>#N/A</v>
      </c>
      <c r="D68" s="3">
        <f>ROUND(VLOOKUP($A68,VirginAtLittlefield!$E$37:$F$127,2)*723.968/1000000,2)</f>
        <v>0.14000000000000001</v>
      </c>
    </row>
    <row r="69" spans="1:4">
      <c r="A69" s="4">
        <v>1953</v>
      </c>
      <c r="B69" s="3">
        <f>ROUND(VLOOKUP($A69,ColoradoAtLeesFerry!$E$37:$F$135,2)*723.968/1000000,2)</f>
        <v>8.7899999999999991</v>
      </c>
      <c r="C69" s="3" t="e">
        <f>ROUND(VLOOKUP($A69,ColoradoNrPeachSprings!$E$37:$F$67,2)*723.968/1000000,2)</f>
        <v>#N/A</v>
      </c>
      <c r="D69" s="3">
        <f>ROUND(VLOOKUP($A69,VirginAtLittlefield!$E$37:$F$127,2)*723.968/1000000,2)</f>
        <v>0.1</v>
      </c>
    </row>
    <row r="70" spans="1:4">
      <c r="A70" s="4">
        <v>1952</v>
      </c>
      <c r="B70" s="3">
        <f>ROUND(VLOOKUP($A70,ColoradoAtLeesFerry!$E$37:$F$135,2)*723.968/1000000,2)</f>
        <v>17.91</v>
      </c>
      <c r="C70" s="3" t="e">
        <f>ROUND(VLOOKUP($A70,ColoradoNrPeachSprings!$E$37:$F$67,2)*723.968/1000000,2)</f>
        <v>#N/A</v>
      </c>
      <c r="D70" s="3">
        <f>ROUND(VLOOKUP($A70,VirginAtLittlefield!$E$37:$F$127,2)*723.968/1000000,2)</f>
        <v>0.27</v>
      </c>
    </row>
    <row r="71" spans="1:4">
      <c r="A71" s="4">
        <v>1951</v>
      </c>
      <c r="B71" s="3">
        <f>ROUND(VLOOKUP($A71,ColoradoAtLeesFerry!$E$37:$F$135,2)*723.968/1000000,2)</f>
        <v>9.82</v>
      </c>
      <c r="C71" s="3" t="e">
        <f>ROUND(VLOOKUP($A71,ColoradoNrPeachSprings!$E$37:$F$67,2)*723.968/1000000,2)</f>
        <v>#N/A</v>
      </c>
      <c r="D71" s="3">
        <f>ROUND(VLOOKUP($A71,VirginAtLittlefield!$E$37:$F$127,2)*723.968/1000000,2)</f>
        <v>0.1</v>
      </c>
    </row>
    <row r="72" spans="1:4">
      <c r="A72" s="4">
        <v>1950</v>
      </c>
      <c r="B72" s="3">
        <f>ROUND(VLOOKUP($A72,ColoradoAtLeesFerry!$E$37:$F$135,2)*723.968/1000000,2)</f>
        <v>11.04</v>
      </c>
      <c r="C72" s="3" t="e">
        <f>ROUND(VLOOKUP($A72,ColoradoNrPeachSprings!$E$37:$F$67,2)*723.968/1000000,2)</f>
        <v>#N/A</v>
      </c>
      <c r="D72" s="3">
        <f>ROUND(VLOOKUP($A72,VirginAtLittlefield!$E$37:$F$127,2)*723.968/1000000,2)</f>
        <v>0.13</v>
      </c>
    </row>
    <row r="73" spans="1:4">
      <c r="A73" s="4">
        <v>1949</v>
      </c>
      <c r="B73" s="3">
        <f>ROUND(VLOOKUP($A73,ColoradoAtLeesFerry!$E$37:$F$135,2)*723.968/1000000,2)</f>
        <v>14.34</v>
      </c>
      <c r="C73" s="3" t="e">
        <f>ROUND(VLOOKUP($A73,ColoradoNrPeachSprings!$E$37:$F$67,2)*723.968/1000000,2)</f>
        <v>#N/A</v>
      </c>
      <c r="D73" s="3">
        <f>ROUND(VLOOKUP($A73,VirginAtLittlefield!$E$37:$F$127,2)*723.968/1000000,2)</f>
        <v>0.16</v>
      </c>
    </row>
    <row r="74" spans="1:4">
      <c r="A74" s="4">
        <v>1948</v>
      </c>
      <c r="B74" s="3">
        <f>ROUND(VLOOKUP($A74,ColoradoAtLeesFerry!$E$37:$F$135,2)*723.968/1000000,2)</f>
        <v>13.63</v>
      </c>
      <c r="C74" s="3" t="e">
        <f>ROUND(VLOOKUP($A74,ColoradoNrPeachSprings!$E$37:$F$67,2)*723.968/1000000,2)</f>
        <v>#N/A</v>
      </c>
      <c r="D74" s="3">
        <f>ROUND(VLOOKUP($A74,VirginAtLittlefield!$E$37:$F$127,2)*723.968/1000000,2)</f>
        <v>0.12</v>
      </c>
    </row>
    <row r="75" spans="1:4">
      <c r="A75" s="4">
        <v>1947</v>
      </c>
      <c r="B75" s="3">
        <f>ROUND(VLOOKUP($A75,ColoradoAtLeesFerry!$E$37:$F$135,2)*723.968/1000000,2)</f>
        <v>13.49</v>
      </c>
      <c r="C75" s="3" t="e">
        <f>ROUND(VLOOKUP($A75,ColoradoNrPeachSprings!$E$37:$F$67,2)*723.968/1000000,2)</f>
        <v>#N/A</v>
      </c>
      <c r="D75" s="3">
        <f>ROUND(VLOOKUP($A75,VirginAtLittlefield!$E$37:$F$127,2)*723.968/1000000,2)</f>
        <v>0.19</v>
      </c>
    </row>
    <row r="76" spans="1:4">
      <c r="A76" s="4">
        <v>1946</v>
      </c>
      <c r="B76" s="3">
        <f>ROUND(VLOOKUP($A76,ColoradoAtLeesFerry!$E$37:$F$135,2)*723.968/1000000,2)</f>
        <v>8.7200000000000006</v>
      </c>
      <c r="C76" s="3" t="e">
        <f>ROUND(VLOOKUP($A76,ColoradoNrPeachSprings!$E$37:$F$67,2)*723.968/1000000,2)</f>
        <v>#N/A</v>
      </c>
      <c r="D76" s="3">
        <f>ROUND(VLOOKUP($A76,VirginAtLittlefield!$E$37:$F$127,2)*723.968/1000000,2)</f>
        <v>0.12</v>
      </c>
    </row>
    <row r="77" spans="1:4">
      <c r="A77" s="4">
        <v>1945</v>
      </c>
      <c r="B77" s="3">
        <f>ROUND(VLOOKUP($A77,ColoradoAtLeesFerry!$E$37:$F$135,2)*723.968/1000000,2)</f>
        <v>11.53</v>
      </c>
      <c r="C77" s="3" t="e">
        <f>ROUND(VLOOKUP($A77,ColoradoNrPeachSprings!$E$37:$F$67,2)*723.968/1000000,2)</f>
        <v>#N/A</v>
      </c>
      <c r="D77" s="3">
        <f>ROUND(VLOOKUP($A77,VirginAtLittlefield!$E$37:$F$127,2)*723.968/1000000,2)</f>
        <v>0.17</v>
      </c>
    </row>
    <row r="78" spans="1:4">
      <c r="A78" s="4">
        <v>1944</v>
      </c>
      <c r="B78" s="3">
        <f>ROUND(VLOOKUP($A78,ColoradoAtLeesFerry!$E$37:$F$135,2)*723.968/1000000,2)</f>
        <v>13.16</v>
      </c>
      <c r="C78" s="3" t="e">
        <f>ROUND(VLOOKUP($A78,ColoradoNrPeachSprings!$E$37:$F$67,2)*723.968/1000000,2)</f>
        <v>#N/A</v>
      </c>
      <c r="D78" s="3">
        <f>ROUND(VLOOKUP($A78,VirginAtLittlefield!$E$37:$F$127,2)*723.968/1000000,2)</f>
        <v>0.18</v>
      </c>
    </row>
    <row r="79" spans="1:4">
      <c r="A79" s="4">
        <v>1943</v>
      </c>
      <c r="B79" s="3">
        <f>ROUND(VLOOKUP($A79,ColoradoAtLeesFerry!$E$37:$F$135,2)*723.968/1000000,2)</f>
        <v>11.24</v>
      </c>
      <c r="C79" s="3" t="e">
        <f>ROUND(VLOOKUP($A79,ColoradoNrPeachSprings!$E$37:$F$67,2)*723.968/1000000,2)</f>
        <v>#N/A</v>
      </c>
      <c r="D79" s="3">
        <f>ROUND(VLOOKUP($A79,VirginAtLittlefield!$E$37:$F$127,2)*723.968/1000000,2)</f>
        <v>0.18</v>
      </c>
    </row>
    <row r="80" spans="1:4">
      <c r="A80" s="4">
        <v>1942</v>
      </c>
      <c r="B80" s="3">
        <f>ROUND(VLOOKUP($A80,ColoradoAtLeesFerry!$E$37:$F$135,2)*723.968/1000000,2)</f>
        <v>17.010000000000002</v>
      </c>
      <c r="C80" s="3" t="e">
        <f>ROUND(VLOOKUP($A80,ColoradoNrPeachSprings!$E$37:$F$67,2)*723.968/1000000,2)</f>
        <v>#N/A</v>
      </c>
      <c r="D80" s="3">
        <f>ROUND(VLOOKUP($A80,VirginAtLittlefield!$E$37:$F$127,2)*723.968/1000000,2)</f>
        <v>0.22</v>
      </c>
    </row>
    <row r="81" spans="1:4">
      <c r="A81" s="4">
        <v>1941</v>
      </c>
      <c r="B81" s="3">
        <f>ROUND(VLOOKUP($A81,ColoradoAtLeesFerry!$E$37:$F$135,2)*723.968/1000000,2)</f>
        <v>16.03</v>
      </c>
      <c r="C81" s="3" t="e">
        <f>ROUND(VLOOKUP($A81,ColoradoNrPeachSprings!$E$37:$F$67,2)*723.968/1000000,2)</f>
        <v>#N/A</v>
      </c>
      <c r="D81" s="3">
        <f>ROUND(VLOOKUP($A81,VirginAtLittlefield!$E$37:$F$127,2)*723.968/1000000,2)</f>
        <v>0.4</v>
      </c>
    </row>
    <row r="82" spans="1:4">
      <c r="A82" s="4">
        <v>1940</v>
      </c>
      <c r="B82" s="3">
        <f>ROUND(VLOOKUP($A82,ColoradoAtLeesFerry!$E$37:$F$135,2)*723.968/1000000,2)</f>
        <v>7.04</v>
      </c>
      <c r="C82" s="3" t="e">
        <f>ROUND(VLOOKUP($A82,ColoradoNrPeachSprings!$E$37:$F$67,2)*723.968/1000000,2)</f>
        <v>#N/A</v>
      </c>
      <c r="D82" s="3">
        <f>ROUND(VLOOKUP($A82,VirginAtLittlefield!$E$37:$F$127,2)*723.968/1000000,2)</f>
        <v>0.17</v>
      </c>
    </row>
    <row r="83" spans="1:4">
      <c r="A83" s="4">
        <v>1939</v>
      </c>
      <c r="B83" s="3">
        <f>ROUND(VLOOKUP($A83,ColoradoAtLeesFerry!$E$37:$F$135,2)*723.968/1000000,2)</f>
        <v>9.36</v>
      </c>
      <c r="C83" s="3" t="e">
        <f>ROUND(VLOOKUP($A83,ColoradoNrPeachSprings!$E$37:$F$67,2)*723.968/1000000,2)</f>
        <v>#N/A</v>
      </c>
      <c r="D83" s="3">
        <f>ROUND(VLOOKUP($A83,VirginAtLittlefield!$E$37:$F$127,2)*723.968/1000000,2)</f>
        <v>0.15</v>
      </c>
    </row>
    <row r="84" spans="1:4">
      <c r="A84" s="4">
        <v>1938</v>
      </c>
      <c r="B84" s="3">
        <f>ROUND(VLOOKUP($A84,ColoradoAtLeesFerry!$E$37:$F$135,2)*723.968/1000000,2)</f>
        <v>15.41</v>
      </c>
      <c r="C84" s="3" t="e">
        <f>ROUND(VLOOKUP($A84,ColoradoNrPeachSprings!$E$37:$F$67,2)*723.968/1000000,2)</f>
        <v>#N/A</v>
      </c>
      <c r="D84" s="3">
        <f>ROUND(VLOOKUP($A84,VirginAtLittlefield!$E$37:$F$127,2)*723.968/1000000,2)</f>
        <v>0.28000000000000003</v>
      </c>
    </row>
    <row r="85" spans="1:4">
      <c r="A85" s="4">
        <v>1937</v>
      </c>
      <c r="B85" s="3">
        <f>ROUND(VLOOKUP($A85,ColoradoAtLeesFerry!$E$37:$F$135,2)*723.968/1000000,2)</f>
        <v>11.87</v>
      </c>
      <c r="C85" s="3" t="e">
        <f>ROUND(VLOOKUP($A85,ColoradoNrPeachSprings!$E$37:$F$67,2)*723.968/1000000,2)</f>
        <v>#N/A</v>
      </c>
      <c r="D85" s="3">
        <f>ROUND(VLOOKUP($A85,VirginAtLittlefield!$E$37:$F$127,2)*723.968/1000000,2)</f>
        <v>0.24</v>
      </c>
    </row>
    <row r="86" spans="1:4">
      <c r="A86" s="4">
        <v>1936</v>
      </c>
      <c r="B86" s="3">
        <f>ROUND(VLOOKUP($A86,ColoradoAtLeesFerry!$E$37:$F$135,2)*723.968/1000000,2)</f>
        <v>11.9</v>
      </c>
      <c r="C86" s="3" t="e">
        <f>ROUND(VLOOKUP($A86,ColoradoNrPeachSprings!$E$37:$F$67,2)*723.968/1000000,2)</f>
        <v>#N/A</v>
      </c>
      <c r="D86" s="3">
        <f>ROUND(VLOOKUP($A86,VirginAtLittlefield!$E$37:$F$127,2)*723.968/1000000,2)</f>
        <v>0.13</v>
      </c>
    </row>
    <row r="87" spans="1:4">
      <c r="A87" s="4">
        <v>1935</v>
      </c>
      <c r="B87" s="3">
        <f>ROUND(VLOOKUP($A87,ColoradoAtLeesFerry!$E$37:$F$135,2)*723.968/1000000,2)</f>
        <v>9.9</v>
      </c>
      <c r="C87" s="3" t="e">
        <f>ROUND(VLOOKUP($A87,ColoradoNrPeachSprings!$E$37:$F$67,2)*723.968/1000000,2)</f>
        <v>#N/A</v>
      </c>
      <c r="D87" s="3">
        <f>ROUND(VLOOKUP($A87,VirginAtLittlefield!$E$37:$F$127,2)*723.968/1000000,2)</f>
        <v>0.16</v>
      </c>
    </row>
    <row r="88" spans="1:4">
      <c r="A88" s="4">
        <v>1934</v>
      </c>
      <c r="B88" s="3">
        <f>ROUND(VLOOKUP($A88,ColoradoAtLeesFerry!$E$37:$F$135,2)*723.968/1000000,2)</f>
        <v>4.38</v>
      </c>
      <c r="C88" s="3" t="e">
        <f>ROUND(VLOOKUP($A88,ColoradoNrPeachSprings!$E$37:$F$67,2)*723.968/1000000,2)</f>
        <v>#N/A</v>
      </c>
      <c r="D88" s="3">
        <f>ROUND(VLOOKUP($A88,VirginAtLittlefield!$E$37:$F$127,2)*723.968/1000000,2)</f>
        <v>0.08</v>
      </c>
    </row>
    <row r="89" spans="1:4">
      <c r="A89" s="4">
        <v>1933</v>
      </c>
      <c r="B89" s="3">
        <f>ROUND(VLOOKUP($A89,ColoradoAtLeesFerry!$E$37:$F$135,2)*723.968/1000000,2)</f>
        <v>9.73</v>
      </c>
      <c r="C89" s="3" t="e">
        <f>ROUND(VLOOKUP($A89,ColoradoNrPeachSprings!$E$37:$F$67,2)*723.968/1000000,2)</f>
        <v>#N/A</v>
      </c>
      <c r="D89" s="3">
        <f>ROUND(VLOOKUP($A89,VirginAtLittlefield!$E$37:$F$127,2)*723.968/1000000,2)</f>
        <v>0.13</v>
      </c>
    </row>
    <row r="90" spans="1:4">
      <c r="A90" s="4">
        <v>1932</v>
      </c>
      <c r="B90" s="3">
        <f>ROUND(VLOOKUP($A90,ColoradoAtLeesFerry!$E$37:$F$135,2)*723.968/1000000,2)</f>
        <v>15.21</v>
      </c>
      <c r="C90" s="3" t="e">
        <f>ROUND(VLOOKUP($A90,ColoradoNrPeachSprings!$E$37:$F$67,2)*723.968/1000000,2)</f>
        <v>#N/A</v>
      </c>
      <c r="D90" s="3">
        <f>ROUND(VLOOKUP($A90,VirginAtLittlefield!$E$37:$F$127,2)*723.968/1000000,2)</f>
        <v>0.38</v>
      </c>
    </row>
    <row r="91" spans="1:4">
      <c r="A91" s="4">
        <v>1931</v>
      </c>
      <c r="B91" s="3">
        <f>ROUND(VLOOKUP($A91,ColoradoAtLeesFerry!$E$37:$F$135,2)*723.968/1000000,2)</f>
        <v>6.38</v>
      </c>
      <c r="C91" s="3" t="e">
        <f>ROUND(VLOOKUP($A91,ColoradoNrPeachSprings!$E$37:$F$67,2)*723.968/1000000,2)</f>
        <v>#N/A</v>
      </c>
      <c r="D91" s="3">
        <f>ROUND(VLOOKUP($A91,VirginAtLittlefield!$E$37:$F$127,2)*723.968/1000000,2)</f>
        <v>0.12</v>
      </c>
    </row>
    <row r="92" spans="1:4">
      <c r="A92" s="4">
        <v>1930</v>
      </c>
      <c r="B92" s="3">
        <f>ROUND(VLOOKUP($A92,ColoradoAtLeesFerry!$E$37:$F$135,2)*723.968/1000000,2)</f>
        <v>13.05</v>
      </c>
      <c r="C92" s="3" t="e">
        <f>ROUND(VLOOKUP($A92,ColoradoNrPeachSprings!$E$37:$F$67,2)*723.968/1000000,2)</f>
        <v>#N/A</v>
      </c>
      <c r="D92" s="3">
        <f>ROUND(VLOOKUP($A92,VirginAtLittlefield!$E$37:$F$127,2)*723.968/1000000,2)</f>
        <v>0.19</v>
      </c>
    </row>
    <row r="93" spans="1:4">
      <c r="A93" s="4">
        <v>1929</v>
      </c>
      <c r="B93" s="3">
        <f>ROUND(VLOOKUP($A93,ColoradoAtLeesFerry!$E$37:$F$135,2)*723.968/1000000,2)</f>
        <v>19.190000000000001</v>
      </c>
      <c r="C93" s="3" t="e">
        <f>ROUND(VLOOKUP($A93,ColoradoNrPeachSprings!$E$37:$F$67,2)*723.968/1000000,2)</f>
        <v>#N/A</v>
      </c>
      <c r="D93" s="3" t="e">
        <f>ROUND(VLOOKUP($A93,VirginAtLittlefield!$E$37:$F$127,2)*723.968/1000000,2)</f>
        <v>#N/A</v>
      </c>
    </row>
    <row r="94" spans="1:4">
      <c r="A94" s="4">
        <v>1928</v>
      </c>
      <c r="B94" s="3">
        <f>ROUND(VLOOKUP($A94,ColoradoAtLeesFerry!$E$37:$F$135,2)*723.968/1000000,2)</f>
        <v>15.27</v>
      </c>
      <c r="C94" s="3" t="e">
        <f>ROUND(VLOOKUP($A94,ColoradoNrPeachSprings!$E$37:$F$67,2)*723.968/1000000,2)</f>
        <v>#N/A</v>
      </c>
      <c r="D94" s="3" t="e">
        <f>ROUND(VLOOKUP($A94,VirginAtLittlefield!$E$37:$F$127,2)*723.968/1000000,2)</f>
        <v>#N/A</v>
      </c>
    </row>
    <row r="95" spans="1:4">
      <c r="A95" s="4">
        <v>1927</v>
      </c>
      <c r="B95" s="3">
        <f>ROUND(VLOOKUP($A95,ColoradoAtLeesFerry!$E$37:$F$135,2)*723.968/1000000,2)</f>
        <v>16.54</v>
      </c>
      <c r="C95" s="3" t="e">
        <f>ROUND(VLOOKUP($A95,ColoradoNrPeachSprings!$E$37:$F$67,2)*723.968/1000000,2)</f>
        <v>#N/A</v>
      </c>
      <c r="D95" s="3" t="e">
        <f>ROUND(VLOOKUP($A95,VirginAtLittlefield!$E$37:$F$127,2)*723.968/1000000,2)</f>
        <v>#N/A</v>
      </c>
    </row>
    <row r="96" spans="1:4">
      <c r="A96" s="4">
        <v>1926</v>
      </c>
      <c r="B96" s="3">
        <f>ROUND(VLOOKUP($A96,ColoradoAtLeesFerry!$E$37:$F$135,2)*723.968/1000000,2)</f>
        <v>13.97</v>
      </c>
      <c r="C96" s="3" t="e">
        <f>ROUND(VLOOKUP($A96,ColoradoNrPeachSprings!$E$37:$F$67,2)*723.968/1000000,2)</f>
        <v>#N/A</v>
      </c>
      <c r="D96" s="3" t="e">
        <f>ROUND(VLOOKUP($A96,VirginAtLittlefield!$E$37:$F$127,2)*723.968/1000000,2)</f>
        <v>#N/A</v>
      </c>
    </row>
    <row r="97" spans="1:4">
      <c r="A97" s="4">
        <v>1925</v>
      </c>
      <c r="B97" s="3">
        <f>ROUND(VLOOKUP($A97,ColoradoAtLeesFerry!$E$37:$F$135,2)*723.968/1000000,2)</f>
        <v>11.32</v>
      </c>
      <c r="C97" s="3" t="e">
        <f>ROUND(VLOOKUP($A97,ColoradoNrPeachSprings!$E$37:$F$67,2)*723.968/1000000,2)</f>
        <v>#N/A</v>
      </c>
      <c r="D97" s="3" t="e">
        <f>ROUND(VLOOKUP($A97,VirginAtLittlefield!$E$37:$F$127,2)*723.968/1000000,2)</f>
        <v>#N/A</v>
      </c>
    </row>
    <row r="98" spans="1:4">
      <c r="A98" s="4">
        <v>1924</v>
      </c>
      <c r="B98" s="3">
        <f>ROUND(VLOOKUP($A98,ColoradoAtLeesFerry!$E$37:$F$135,2)*723.968/1000000,2)</f>
        <v>12.43</v>
      </c>
      <c r="C98" s="3" t="e">
        <f>ROUND(VLOOKUP($A98,ColoradoNrPeachSprings!$E$37:$F$67,2)*723.968/1000000,2)</f>
        <v>#N/A</v>
      </c>
      <c r="D98" s="3" t="e">
        <f>ROUND(VLOOKUP($A98,VirginAtLittlefield!$E$37:$F$127,2)*723.968/1000000,2)</f>
        <v>#N/A</v>
      </c>
    </row>
    <row r="99" spans="1:4">
      <c r="A99" s="4">
        <v>1923</v>
      </c>
      <c r="B99" s="3">
        <f>ROUND(VLOOKUP($A99,ColoradoAtLeesFerry!$E$37:$F$135,2)*723.968/1000000,2)</f>
        <v>16.239999999999998</v>
      </c>
      <c r="C99" s="3" t="e">
        <f>ROUND(VLOOKUP($A99,ColoradoNrPeachSprings!$E$37:$F$67,2)*723.968/1000000,2)</f>
        <v>#N/A</v>
      </c>
      <c r="D99" s="3" t="e">
        <f>ROUND(VLOOKUP($A99,VirginAtLittlefield!$E$37:$F$127,2)*723.968/1000000,2)</f>
        <v>#N/A</v>
      </c>
    </row>
    <row r="100" spans="1:4">
      <c r="A100" s="4">
        <v>1922</v>
      </c>
      <c r="B100" s="3">
        <f>ROUND(VLOOKUP($A100,ColoradoAtLeesFerry!$E$37:$F$135,2)*723.968/1000000,2)</f>
        <v>16.27</v>
      </c>
      <c r="C100" s="3" t="e">
        <f>ROUND(VLOOKUP($A100,ColoradoNrPeachSprings!$E$37:$F$67,2)*723.968/1000000,2)</f>
        <v>#N/A</v>
      </c>
      <c r="D100" s="3" t="e">
        <f>ROUND(VLOOKUP($A100,VirginAtLittlefield!$E$37:$F$127,2)*723.968/1000000,2)</f>
        <v>#N/A</v>
      </c>
    </row>
    <row r="101" spans="1:4">
      <c r="B101" s="2"/>
      <c r="C101" s="2"/>
      <c r="D101" s="2"/>
    </row>
    <row r="102" spans="1:4">
      <c r="B102" s="2"/>
      <c r="C102" s="2"/>
      <c r="D102" s="2"/>
    </row>
    <row r="103" spans="1:4">
      <c r="B103" s="2"/>
      <c r="C103" s="2"/>
      <c r="D103" s="2"/>
    </row>
    <row r="104" spans="1:4">
      <c r="B104" s="2"/>
      <c r="C104" s="2"/>
      <c r="D104" s="2"/>
    </row>
    <row r="105" spans="1:4">
      <c r="B105" s="2"/>
      <c r="C105" s="2"/>
      <c r="D105" s="2"/>
    </row>
    <row r="106" spans="1:4">
      <c r="B106" s="2"/>
      <c r="C106" s="2"/>
      <c r="D106" s="2"/>
    </row>
    <row r="107" spans="1:4">
      <c r="B107" s="2"/>
      <c r="C107" s="2"/>
      <c r="D107" s="2"/>
    </row>
    <row r="108" spans="1:4">
      <c r="B108" s="2"/>
      <c r="C108" s="2"/>
      <c r="D108" s="2"/>
    </row>
    <row r="109" spans="1:4">
      <c r="B109" s="2"/>
      <c r="C109" s="2"/>
      <c r="D109" s="2"/>
    </row>
    <row r="110" spans="1:4">
      <c r="B110" s="2"/>
      <c r="C110" s="2"/>
      <c r="D110" s="2"/>
    </row>
    <row r="111" spans="1:4">
      <c r="B111" s="2"/>
      <c r="C111" s="2"/>
      <c r="D111" s="2"/>
    </row>
    <row r="112" spans="1:4">
      <c r="B112" s="2"/>
      <c r="C112" s="2"/>
      <c r="D112" s="2"/>
    </row>
    <row r="113" spans="2:4">
      <c r="B113" s="2"/>
      <c r="C113" s="2"/>
      <c r="D113" s="2"/>
    </row>
    <row r="114" spans="2:4">
      <c r="B114" s="2"/>
      <c r="C114" s="2"/>
      <c r="D114" s="2"/>
    </row>
    <row r="115" spans="2:4">
      <c r="B115" s="2"/>
      <c r="C115" s="2"/>
      <c r="D115" s="2"/>
    </row>
    <row r="116" spans="2:4">
      <c r="B116" s="2"/>
      <c r="C116" s="2"/>
      <c r="D116" s="2"/>
    </row>
    <row r="117" spans="2:4">
      <c r="B117" s="2"/>
      <c r="C117" s="2"/>
      <c r="D117" s="2"/>
    </row>
    <row r="118" spans="2:4">
      <c r="B118" s="2"/>
      <c r="C118" s="2"/>
      <c r="D118" s="2"/>
    </row>
    <row r="119" spans="2:4">
      <c r="B119" s="2"/>
      <c r="C119" s="2"/>
      <c r="D119" s="2"/>
    </row>
    <row r="120" spans="2:4">
      <c r="B120" s="2"/>
      <c r="C120" s="2"/>
      <c r="D120" s="2"/>
    </row>
    <row r="121" spans="2:4">
      <c r="B121" s="2"/>
      <c r="C121" s="2"/>
      <c r="D121" s="2"/>
    </row>
    <row r="122" spans="2:4">
      <c r="B122" s="2"/>
      <c r="C122" s="2"/>
      <c r="D122" s="2"/>
    </row>
    <row r="123" spans="2:4">
      <c r="B123" s="2"/>
      <c r="C123" s="2"/>
      <c r="D123" s="2"/>
    </row>
    <row r="124" spans="2:4">
      <c r="B124" s="2"/>
      <c r="C124" s="2"/>
      <c r="D124" s="2"/>
    </row>
    <row r="125" spans="2:4">
      <c r="B125" s="2"/>
      <c r="C125" s="2"/>
      <c r="D125" s="2"/>
    </row>
    <row r="126" spans="2:4">
      <c r="B126" s="2"/>
      <c r="C126" s="2"/>
      <c r="D126" s="2"/>
    </row>
    <row r="127" spans="2:4">
      <c r="B127" s="2"/>
      <c r="C127" s="2"/>
      <c r="D127" s="2"/>
    </row>
    <row r="128" spans="2:4">
      <c r="B128" s="2"/>
      <c r="C128" s="2"/>
      <c r="D128" s="2"/>
    </row>
    <row r="129" spans="2:4">
      <c r="B129" s="2"/>
      <c r="C129" s="2"/>
      <c r="D129" s="2"/>
    </row>
    <row r="130" spans="2:4">
      <c r="B130" s="2"/>
      <c r="C130" s="2"/>
      <c r="D130" s="2"/>
    </row>
    <row r="131" spans="2:4">
      <c r="B131" s="2"/>
      <c r="C131" s="2"/>
      <c r="D131" s="2"/>
    </row>
    <row r="132" spans="2:4">
      <c r="B132" s="2"/>
      <c r="C132" s="2"/>
      <c r="D132" s="2"/>
    </row>
    <row r="133" spans="2:4">
      <c r="B133" s="2"/>
      <c r="C133" s="2"/>
      <c r="D133" s="2"/>
    </row>
    <row r="134" spans="2:4">
      <c r="B134" s="2"/>
      <c r="C134" s="2"/>
      <c r="D134" s="2"/>
    </row>
    <row r="135" spans="2:4">
      <c r="B135" s="2"/>
      <c r="C135" s="2"/>
      <c r="D135" s="2"/>
    </row>
    <row r="136" spans="2:4">
      <c r="B136" s="2"/>
      <c r="C136" s="2"/>
      <c r="D136" s="2"/>
    </row>
    <row r="137" spans="2:4">
      <c r="B137" s="2"/>
      <c r="C137" s="2"/>
      <c r="D137" s="2"/>
    </row>
    <row r="138" spans="2:4">
      <c r="B138" s="2"/>
      <c r="C138" s="2"/>
      <c r="D138" s="2"/>
    </row>
    <row r="139" spans="2:4">
      <c r="B139" s="2"/>
      <c r="C139" s="2"/>
      <c r="D139" s="2"/>
    </row>
    <row r="140" spans="2:4">
      <c r="B140" s="2"/>
      <c r="C140" s="2"/>
      <c r="D140" s="2"/>
    </row>
    <row r="141" spans="2:4">
      <c r="B141" s="2"/>
      <c r="C141" s="2"/>
      <c r="D141" s="2"/>
    </row>
    <row r="142" spans="2:4">
      <c r="B142" s="2"/>
      <c r="C142" s="2"/>
      <c r="D142" s="2"/>
    </row>
    <row r="143" spans="2:4">
      <c r="B143" s="2"/>
      <c r="C143" s="2"/>
      <c r="D143" s="2"/>
    </row>
    <row r="144" spans="2:4">
      <c r="B144" s="2"/>
      <c r="C144" s="2"/>
      <c r="D144" s="2"/>
    </row>
    <row r="145" spans="2:4">
      <c r="B145" s="2"/>
      <c r="C145" s="2"/>
      <c r="D145" s="2"/>
    </row>
    <row r="146" spans="2:4">
      <c r="B146" s="2"/>
      <c r="C146" s="2"/>
      <c r="D146" s="2"/>
    </row>
    <row r="147" spans="2:4">
      <c r="B147" s="2"/>
      <c r="C147" s="2"/>
      <c r="D147" s="2"/>
    </row>
    <row r="148" spans="2:4">
      <c r="B148" s="2"/>
      <c r="C148" s="2"/>
      <c r="D148" s="2"/>
    </row>
    <row r="149" spans="2:4">
      <c r="B149" s="2"/>
      <c r="C149" s="2"/>
      <c r="D149" s="2"/>
    </row>
    <row r="150" spans="2:4">
      <c r="B150" s="2"/>
      <c r="C150" s="2"/>
      <c r="D150" s="2"/>
    </row>
    <row r="151" spans="2:4">
      <c r="B151" s="2"/>
      <c r="C151" s="2"/>
      <c r="D151" s="2"/>
    </row>
    <row r="152" spans="2:4">
      <c r="B152" s="2"/>
      <c r="C152" s="2"/>
      <c r="D152" s="2"/>
    </row>
    <row r="153" spans="2:4">
      <c r="B153" s="2"/>
      <c r="C153" s="2"/>
      <c r="D153" s="2"/>
    </row>
    <row r="154" spans="2:4">
      <c r="B154" s="2"/>
      <c r="C154" s="2"/>
      <c r="D154" s="2"/>
    </row>
    <row r="155" spans="2:4">
      <c r="B155" s="2"/>
      <c r="C155" s="2"/>
      <c r="D155" s="2"/>
    </row>
    <row r="156" spans="2:4">
      <c r="B156" s="2"/>
      <c r="C156" s="2"/>
      <c r="D156" s="2"/>
    </row>
    <row r="157" spans="2:4">
      <c r="B157" s="2"/>
      <c r="C157" s="2"/>
      <c r="D157" s="2"/>
    </row>
    <row r="158" spans="2:4">
      <c r="B158" s="2"/>
      <c r="C158" s="2"/>
      <c r="D158" s="2"/>
    </row>
    <row r="159" spans="2:4">
      <c r="B159" s="2"/>
      <c r="C159" s="2"/>
      <c r="D159" s="2"/>
    </row>
    <row r="160" spans="2:4">
      <c r="B160" s="2"/>
      <c r="C160" s="2"/>
      <c r="D160" s="2"/>
    </row>
    <row r="161" spans="2:4">
      <c r="B161" s="2"/>
      <c r="C161" s="2"/>
      <c r="D161" s="2"/>
    </row>
    <row r="162" spans="2:4">
      <c r="B162" s="2"/>
      <c r="C162" s="2"/>
      <c r="D162" s="2"/>
    </row>
    <row r="163" spans="2:4">
      <c r="B163" s="2"/>
      <c r="C163" s="2"/>
      <c r="D163" s="2"/>
    </row>
    <row r="164" spans="2:4">
      <c r="B164" s="2"/>
      <c r="C164" s="2"/>
      <c r="D164" s="2"/>
    </row>
    <row r="165" spans="2:4">
      <c r="B165" s="2"/>
      <c r="C165" s="2"/>
      <c r="D165" s="2"/>
    </row>
    <row r="166" spans="2:4">
      <c r="B166" s="2"/>
      <c r="C166" s="2"/>
      <c r="D166" s="2"/>
    </row>
    <row r="167" spans="2:4">
      <c r="B167" s="2"/>
      <c r="C167" s="2"/>
      <c r="D167" s="2"/>
    </row>
    <row r="168" spans="2:4">
      <c r="B168" s="2"/>
      <c r="C168" s="2"/>
      <c r="D168" s="2"/>
    </row>
    <row r="169" spans="2:4">
      <c r="B169" s="2"/>
      <c r="C169" s="2"/>
      <c r="D169" s="2"/>
    </row>
    <row r="170" spans="2:4">
      <c r="B170" s="2"/>
      <c r="C170" s="2"/>
      <c r="D170" s="2"/>
    </row>
    <row r="171" spans="2:4">
      <c r="B171" s="2"/>
      <c r="C171" s="2"/>
      <c r="D171" s="2"/>
    </row>
    <row r="172" spans="2:4">
      <c r="B172" s="2"/>
      <c r="C172" s="2"/>
      <c r="D172" s="2"/>
    </row>
    <row r="173" spans="2:4">
      <c r="B173" s="2"/>
      <c r="C173" s="2"/>
      <c r="D173" s="2"/>
    </row>
    <row r="174" spans="2:4">
      <c r="B174" s="2"/>
      <c r="C174" s="2"/>
      <c r="D174" s="2"/>
    </row>
    <row r="175" spans="2:4">
      <c r="B175" s="2"/>
      <c r="C175" s="2"/>
      <c r="D175" s="2"/>
    </row>
    <row r="176" spans="2:4">
      <c r="B176" s="2"/>
      <c r="C176" s="2"/>
      <c r="D176" s="2"/>
    </row>
    <row r="177" spans="2:4">
      <c r="B177" s="2"/>
      <c r="C177" s="2"/>
      <c r="D177" s="2"/>
    </row>
    <row r="178" spans="2:4">
      <c r="B178" s="2"/>
      <c r="C178" s="2"/>
      <c r="D178" s="2"/>
    </row>
    <row r="179" spans="2:4">
      <c r="B179" s="2"/>
      <c r="C179" s="2"/>
      <c r="D179" s="2"/>
    </row>
    <row r="180" spans="2:4">
      <c r="B180" s="2"/>
      <c r="C180" s="2"/>
      <c r="D180" s="2"/>
    </row>
    <row r="181" spans="2:4">
      <c r="B181" s="2"/>
      <c r="C181" s="2"/>
      <c r="D181" s="2"/>
    </row>
    <row r="182" spans="2:4">
      <c r="B182" s="2"/>
      <c r="C182" s="2"/>
      <c r="D182" s="2"/>
    </row>
    <row r="183" spans="2:4">
      <c r="B183" s="2"/>
      <c r="C183" s="2"/>
      <c r="D183" s="2"/>
    </row>
    <row r="184" spans="2:4">
      <c r="B184" s="2"/>
      <c r="C184" s="2"/>
      <c r="D184" s="2"/>
    </row>
    <row r="185" spans="2:4">
      <c r="B185" s="2"/>
      <c r="C185" s="2"/>
      <c r="D185" s="2"/>
    </row>
    <row r="186" spans="2:4">
      <c r="B186" s="2"/>
      <c r="C186" s="2"/>
      <c r="D186" s="2"/>
    </row>
    <row r="187" spans="2:4">
      <c r="B187" s="2"/>
      <c r="C187" s="2"/>
      <c r="D187" s="2"/>
    </row>
    <row r="188" spans="2:4">
      <c r="B188" s="2"/>
      <c r="C188" s="2"/>
      <c r="D1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C1CE-34FD-429D-AEF8-4A580CDC82AB}">
  <dimension ref="A1:H67"/>
  <sheetViews>
    <sheetView topLeftCell="A12" workbookViewId="0">
      <selection activeCell="G37" sqref="G37"/>
    </sheetView>
  </sheetViews>
  <sheetFormatPr defaultRowHeight="14.5"/>
  <cols>
    <col min="7" max="7" width="17.1796875" bestFit="1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0</v>
      </c>
    </row>
    <row r="6" spans="1:1">
      <c r="A6" t="s">
        <v>3</v>
      </c>
    </row>
    <row r="7" spans="1:1">
      <c r="A7" t="s">
        <v>0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7</v>
      </c>
    </row>
    <row r="13" spans="1:1">
      <c r="A13" t="s">
        <v>0</v>
      </c>
    </row>
    <row r="14" spans="1:1">
      <c r="A14" t="s">
        <v>8</v>
      </c>
    </row>
    <row r="15" spans="1:1">
      <c r="A15" t="s">
        <v>0</v>
      </c>
    </row>
    <row r="16" spans="1:1">
      <c r="A16" t="s">
        <v>0</v>
      </c>
    </row>
    <row r="17" spans="1:8">
      <c r="A17" t="s">
        <v>9</v>
      </c>
    </row>
    <row r="18" spans="1:8">
      <c r="A18" t="s">
        <v>10</v>
      </c>
    </row>
    <row r="19" spans="1:8">
      <c r="A19" t="s">
        <v>11</v>
      </c>
    </row>
    <row r="20" spans="1:8">
      <c r="A20" t="s">
        <v>12</v>
      </c>
    </row>
    <row r="21" spans="1:8">
      <c r="A21" t="s">
        <v>13</v>
      </c>
    </row>
    <row r="22" spans="1:8">
      <c r="A22" t="s">
        <v>14</v>
      </c>
    </row>
    <row r="23" spans="1:8">
      <c r="A23" t="s">
        <v>15</v>
      </c>
    </row>
    <row r="24" spans="1:8">
      <c r="A24" t="s">
        <v>16</v>
      </c>
    </row>
    <row r="25" spans="1:8">
      <c r="A25" t="s">
        <v>0</v>
      </c>
    </row>
    <row r="26" spans="1:8">
      <c r="A26" t="s">
        <v>0</v>
      </c>
    </row>
    <row r="27" spans="1:8">
      <c r="A27" t="s">
        <v>17</v>
      </c>
    </row>
    <row r="28" spans="1:8">
      <c r="A28" t="s">
        <v>18</v>
      </c>
    </row>
    <row r="29" spans="1:8">
      <c r="A29" t="s">
        <v>19</v>
      </c>
    </row>
    <row r="30" spans="1:8">
      <c r="A30" t="s">
        <v>20</v>
      </c>
    </row>
    <row r="31" spans="1:8">
      <c r="A31" t="s">
        <v>11</v>
      </c>
      <c r="B31" t="s">
        <v>21</v>
      </c>
      <c r="G31" t="s">
        <v>22</v>
      </c>
      <c r="H31" t="s">
        <v>23</v>
      </c>
    </row>
    <row r="32" spans="1:8">
      <c r="A32" t="s">
        <v>24</v>
      </c>
      <c r="C32" t="s">
        <v>25</v>
      </c>
      <c r="E32">
        <v>5370</v>
      </c>
    </row>
    <row r="33" spans="1:7">
      <c r="A33" t="s">
        <v>0</v>
      </c>
    </row>
    <row r="34" spans="1:7">
      <c r="A34" t="s">
        <v>0</v>
      </c>
    </row>
    <row r="35" spans="1:7">
      <c r="A35" t="s">
        <v>26</v>
      </c>
      <c r="B35" t="s">
        <v>27</v>
      </c>
      <c r="C35" t="s">
        <v>28</v>
      </c>
      <c r="D35" t="s">
        <v>22</v>
      </c>
      <c r="E35" t="s">
        <v>29</v>
      </c>
      <c r="F35" t="s">
        <v>30</v>
      </c>
    </row>
    <row r="36" spans="1:7">
      <c r="A36" t="s">
        <v>31</v>
      </c>
      <c r="B36" t="s">
        <v>32</v>
      </c>
      <c r="C36" t="s">
        <v>31</v>
      </c>
      <c r="D36" t="s">
        <v>33</v>
      </c>
      <c r="E36" t="s">
        <v>34</v>
      </c>
      <c r="F36" t="s">
        <v>35</v>
      </c>
    </row>
    <row r="37" spans="1:7">
      <c r="A37" t="s">
        <v>36</v>
      </c>
      <c r="B37">
        <v>9404200</v>
      </c>
      <c r="C37">
        <v>60</v>
      </c>
      <c r="D37">
        <v>5370</v>
      </c>
      <c r="E37">
        <v>1990</v>
      </c>
      <c r="F37">
        <v>12260</v>
      </c>
      <c r="G37" s="2">
        <f>F37*723.968</f>
        <v>8875847.6799999997</v>
      </c>
    </row>
    <row r="38" spans="1:7">
      <c r="A38" t="s">
        <v>36</v>
      </c>
      <c r="B38">
        <v>9404200</v>
      </c>
      <c r="C38">
        <v>60</v>
      </c>
      <c r="D38">
        <v>5370</v>
      </c>
      <c r="E38">
        <v>1991</v>
      </c>
      <c r="F38">
        <v>12310</v>
      </c>
    </row>
    <row r="39" spans="1:7">
      <c r="A39" t="s">
        <v>36</v>
      </c>
      <c r="B39">
        <v>9404200</v>
      </c>
      <c r="C39">
        <v>60</v>
      </c>
      <c r="D39">
        <v>5370</v>
      </c>
      <c r="E39">
        <v>1992</v>
      </c>
      <c r="F39">
        <v>12350</v>
      </c>
    </row>
    <row r="40" spans="1:7">
      <c r="A40" t="s">
        <v>36</v>
      </c>
      <c r="B40">
        <v>9404200</v>
      </c>
      <c r="C40">
        <v>60</v>
      </c>
      <c r="D40">
        <v>5370</v>
      </c>
      <c r="E40">
        <v>1993</v>
      </c>
      <c r="F40">
        <v>12890</v>
      </c>
    </row>
    <row r="41" spans="1:7">
      <c r="A41" t="s">
        <v>36</v>
      </c>
      <c r="B41">
        <v>9404200</v>
      </c>
      <c r="C41">
        <v>60</v>
      </c>
      <c r="D41">
        <v>5370</v>
      </c>
      <c r="E41">
        <v>1994</v>
      </c>
      <c r="F41">
        <v>12190</v>
      </c>
    </row>
    <row r="42" spans="1:7">
      <c r="A42" t="s">
        <v>36</v>
      </c>
      <c r="B42">
        <v>9404200</v>
      </c>
      <c r="C42">
        <v>60</v>
      </c>
      <c r="D42">
        <v>5370</v>
      </c>
      <c r="E42">
        <v>1995</v>
      </c>
      <c r="F42">
        <v>13910</v>
      </c>
    </row>
    <row r="43" spans="1:7">
      <c r="A43" t="s">
        <v>36</v>
      </c>
      <c r="B43">
        <v>9404200</v>
      </c>
      <c r="C43">
        <v>60</v>
      </c>
      <c r="D43">
        <v>5370</v>
      </c>
      <c r="E43">
        <v>1996</v>
      </c>
      <c r="F43">
        <v>16500</v>
      </c>
    </row>
    <row r="44" spans="1:7">
      <c r="A44" t="s">
        <v>36</v>
      </c>
      <c r="B44">
        <v>9404200</v>
      </c>
      <c r="C44">
        <v>60</v>
      </c>
      <c r="D44">
        <v>5370</v>
      </c>
      <c r="E44">
        <v>1997</v>
      </c>
      <c r="F44">
        <v>20010</v>
      </c>
    </row>
    <row r="45" spans="1:7">
      <c r="A45" t="s">
        <v>36</v>
      </c>
      <c r="B45">
        <v>9404200</v>
      </c>
      <c r="C45">
        <v>60</v>
      </c>
      <c r="D45">
        <v>5370</v>
      </c>
      <c r="E45">
        <v>1998</v>
      </c>
      <c r="F45">
        <v>19480</v>
      </c>
    </row>
    <row r="46" spans="1:7">
      <c r="A46" t="s">
        <v>36</v>
      </c>
      <c r="B46">
        <v>9404200</v>
      </c>
      <c r="C46">
        <v>60</v>
      </c>
      <c r="D46">
        <v>5370</v>
      </c>
      <c r="E46">
        <v>1999</v>
      </c>
      <c r="F46">
        <v>16720</v>
      </c>
    </row>
    <row r="47" spans="1:7">
      <c r="A47" t="s">
        <v>36</v>
      </c>
      <c r="B47">
        <v>9404200</v>
      </c>
      <c r="C47">
        <v>60</v>
      </c>
      <c r="D47">
        <v>5370</v>
      </c>
      <c r="E47">
        <v>2000</v>
      </c>
      <c r="F47">
        <v>14110</v>
      </c>
    </row>
    <row r="48" spans="1:7">
      <c r="A48" t="s">
        <v>36</v>
      </c>
      <c r="B48">
        <v>9404200</v>
      </c>
      <c r="C48">
        <v>60</v>
      </c>
      <c r="D48">
        <v>5370</v>
      </c>
      <c r="E48">
        <v>2001</v>
      </c>
      <c r="F48">
        <v>12530</v>
      </c>
    </row>
    <row r="49" spans="1:6">
      <c r="A49" t="s">
        <v>36</v>
      </c>
      <c r="B49">
        <v>9404200</v>
      </c>
      <c r="C49">
        <v>60</v>
      </c>
      <c r="D49">
        <v>5370</v>
      </c>
      <c r="E49">
        <v>2002</v>
      </c>
      <c r="F49">
        <v>12270</v>
      </c>
    </row>
    <row r="50" spans="1:6">
      <c r="A50" t="s">
        <v>36</v>
      </c>
      <c r="B50">
        <v>9404200</v>
      </c>
      <c r="C50">
        <v>60</v>
      </c>
      <c r="D50">
        <v>5370</v>
      </c>
      <c r="E50">
        <v>2003</v>
      </c>
      <c r="F50">
        <v>12370</v>
      </c>
    </row>
    <row r="51" spans="1:6">
      <c r="A51" t="s">
        <v>36</v>
      </c>
      <c r="B51">
        <v>9404200</v>
      </c>
      <c r="C51">
        <v>60</v>
      </c>
      <c r="D51">
        <v>5370</v>
      </c>
      <c r="E51">
        <v>2004</v>
      </c>
      <c r="F51">
        <v>12360</v>
      </c>
    </row>
    <row r="52" spans="1:6">
      <c r="A52" t="s">
        <v>36</v>
      </c>
      <c r="B52">
        <v>9404200</v>
      </c>
      <c r="C52">
        <v>60</v>
      </c>
      <c r="D52">
        <v>5370</v>
      </c>
      <c r="E52">
        <v>2005</v>
      </c>
      <c r="F52">
        <v>13000</v>
      </c>
    </row>
    <row r="53" spans="1:6">
      <c r="A53" t="s">
        <v>36</v>
      </c>
      <c r="B53">
        <v>9404200</v>
      </c>
      <c r="C53">
        <v>60</v>
      </c>
      <c r="D53">
        <v>5370</v>
      </c>
      <c r="E53">
        <v>2006</v>
      </c>
      <c r="F53">
        <v>12450</v>
      </c>
    </row>
    <row r="54" spans="1:6">
      <c r="A54" t="s">
        <v>36</v>
      </c>
      <c r="B54">
        <v>9404200</v>
      </c>
      <c r="C54">
        <v>60</v>
      </c>
      <c r="D54">
        <v>5370</v>
      </c>
      <c r="E54">
        <v>2007</v>
      </c>
      <c r="F54">
        <v>12710</v>
      </c>
    </row>
    <row r="55" spans="1:6">
      <c r="A55" t="s">
        <v>36</v>
      </c>
      <c r="B55">
        <v>9404200</v>
      </c>
      <c r="C55">
        <v>60</v>
      </c>
      <c r="D55">
        <v>5370</v>
      </c>
      <c r="E55">
        <v>2008</v>
      </c>
      <c r="F55">
        <v>13850</v>
      </c>
    </row>
    <row r="56" spans="1:6">
      <c r="A56" t="s">
        <v>36</v>
      </c>
      <c r="B56">
        <v>9404200</v>
      </c>
      <c r="C56">
        <v>60</v>
      </c>
      <c r="D56">
        <v>5370</v>
      </c>
      <c r="E56">
        <v>2009</v>
      </c>
      <c r="F56">
        <v>12840</v>
      </c>
    </row>
    <row r="57" spans="1:6">
      <c r="A57" t="s">
        <v>36</v>
      </c>
      <c r="B57">
        <v>9404200</v>
      </c>
      <c r="C57">
        <v>60</v>
      </c>
      <c r="D57">
        <v>5370</v>
      </c>
      <c r="E57">
        <v>2010</v>
      </c>
      <c r="F57">
        <v>13100</v>
      </c>
    </row>
    <row r="58" spans="1:6">
      <c r="A58" t="s">
        <v>36</v>
      </c>
      <c r="B58">
        <v>9404200</v>
      </c>
      <c r="C58">
        <v>60</v>
      </c>
      <c r="D58">
        <v>5370</v>
      </c>
      <c r="E58">
        <v>2011</v>
      </c>
      <c r="F58">
        <v>18600</v>
      </c>
    </row>
    <row r="59" spans="1:6">
      <c r="A59" t="s">
        <v>36</v>
      </c>
      <c r="B59">
        <v>9404200</v>
      </c>
      <c r="C59">
        <v>60</v>
      </c>
      <c r="D59">
        <v>5370</v>
      </c>
      <c r="E59">
        <v>2012</v>
      </c>
      <c r="F59">
        <v>14180</v>
      </c>
    </row>
    <row r="60" spans="1:6">
      <c r="A60" t="s">
        <v>36</v>
      </c>
      <c r="B60">
        <v>9404200</v>
      </c>
      <c r="C60">
        <v>60</v>
      </c>
      <c r="D60">
        <v>5370</v>
      </c>
      <c r="E60">
        <v>2013</v>
      </c>
      <c r="F60">
        <v>12700</v>
      </c>
    </row>
    <row r="61" spans="1:6">
      <c r="A61" t="s">
        <v>36</v>
      </c>
      <c r="B61">
        <v>9404200</v>
      </c>
      <c r="C61">
        <v>60</v>
      </c>
      <c r="D61">
        <v>5370</v>
      </c>
      <c r="E61">
        <v>2014</v>
      </c>
      <c r="F61">
        <v>11560</v>
      </c>
    </row>
    <row r="62" spans="1:6">
      <c r="A62" t="s">
        <v>36</v>
      </c>
      <c r="B62">
        <v>9404200</v>
      </c>
      <c r="C62">
        <v>60</v>
      </c>
      <c r="D62">
        <v>5370</v>
      </c>
      <c r="E62">
        <v>2015</v>
      </c>
      <c r="F62">
        <v>13620</v>
      </c>
    </row>
    <row r="63" spans="1:6">
      <c r="A63" t="s">
        <v>36</v>
      </c>
      <c r="B63">
        <v>9404200</v>
      </c>
      <c r="C63">
        <v>60</v>
      </c>
      <c r="D63">
        <v>5370</v>
      </c>
      <c r="E63">
        <v>2016</v>
      </c>
      <c r="F63">
        <v>13550</v>
      </c>
    </row>
    <row r="64" spans="1:6">
      <c r="A64" t="s">
        <v>36</v>
      </c>
      <c r="B64">
        <v>9404200</v>
      </c>
      <c r="C64">
        <v>60</v>
      </c>
      <c r="D64">
        <v>5370</v>
      </c>
      <c r="E64">
        <v>2017</v>
      </c>
      <c r="F64">
        <v>13860</v>
      </c>
    </row>
    <row r="65" spans="1:6">
      <c r="A65" t="s">
        <v>36</v>
      </c>
      <c r="B65">
        <v>9404200</v>
      </c>
      <c r="C65">
        <v>60</v>
      </c>
      <c r="D65">
        <v>5370</v>
      </c>
      <c r="E65">
        <v>2018</v>
      </c>
      <c r="F65">
        <v>13570</v>
      </c>
    </row>
    <row r="66" spans="1:6">
      <c r="A66" t="s">
        <v>36</v>
      </c>
      <c r="B66">
        <v>9404200</v>
      </c>
      <c r="C66">
        <v>60</v>
      </c>
      <c r="D66">
        <v>5370</v>
      </c>
      <c r="E66">
        <v>2019</v>
      </c>
      <c r="F66">
        <v>13900</v>
      </c>
    </row>
    <row r="67" spans="1:6">
      <c r="A67" t="s">
        <v>36</v>
      </c>
      <c r="B67">
        <v>9404200</v>
      </c>
      <c r="C67">
        <v>60</v>
      </c>
      <c r="D67">
        <v>5370</v>
      </c>
      <c r="E67">
        <v>2020</v>
      </c>
      <c r="F67">
        <v>12540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20A9-E850-4491-BAFC-566B2A93A367}">
  <dimension ref="A1:H127"/>
  <sheetViews>
    <sheetView topLeftCell="A89" workbookViewId="0">
      <selection activeCell="K30" sqref="K30"/>
    </sheetView>
  </sheetViews>
  <sheetFormatPr defaultRowHeight="14.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37</v>
      </c>
    </row>
    <row r="5" spans="1:1">
      <c r="A5" t="s">
        <v>0</v>
      </c>
    </row>
    <row r="6" spans="1:1">
      <c r="A6" t="s">
        <v>3</v>
      </c>
    </row>
    <row r="7" spans="1:1">
      <c r="A7" t="s">
        <v>0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7</v>
      </c>
    </row>
    <row r="13" spans="1:1">
      <c r="A13" t="s">
        <v>0</v>
      </c>
    </row>
    <row r="14" spans="1:1">
      <c r="A14" t="s">
        <v>8</v>
      </c>
    </row>
    <row r="15" spans="1:1">
      <c r="A15" t="s">
        <v>0</v>
      </c>
    </row>
    <row r="16" spans="1:1">
      <c r="A16" t="s">
        <v>0</v>
      </c>
    </row>
    <row r="17" spans="1:8">
      <c r="A17" t="s">
        <v>9</v>
      </c>
    </row>
    <row r="18" spans="1:8">
      <c r="A18" t="s">
        <v>10</v>
      </c>
    </row>
    <row r="19" spans="1:8">
      <c r="A19" t="s">
        <v>11</v>
      </c>
    </row>
    <row r="20" spans="1:8">
      <c r="A20" t="s">
        <v>12</v>
      </c>
    </row>
    <row r="21" spans="1:8">
      <c r="A21" t="s">
        <v>13</v>
      </c>
    </row>
    <row r="22" spans="1:8">
      <c r="A22" t="s">
        <v>14</v>
      </c>
    </row>
    <row r="23" spans="1:8">
      <c r="A23" t="s">
        <v>15</v>
      </c>
    </row>
    <row r="24" spans="1:8">
      <c r="A24" t="s">
        <v>16</v>
      </c>
    </row>
    <row r="25" spans="1:8">
      <c r="A25" t="s">
        <v>0</v>
      </c>
    </row>
    <row r="26" spans="1:8">
      <c r="A26" t="s">
        <v>0</v>
      </c>
    </row>
    <row r="27" spans="1:8">
      <c r="A27" t="s">
        <v>17</v>
      </c>
    </row>
    <row r="28" spans="1:8">
      <c r="A28" t="s">
        <v>38</v>
      </c>
    </row>
    <row r="29" spans="1:8">
      <c r="A29" t="s">
        <v>19</v>
      </c>
    </row>
    <row r="30" spans="1:8">
      <c r="A30" t="s">
        <v>20</v>
      </c>
    </row>
    <row r="31" spans="1:8">
      <c r="A31" t="s">
        <v>11</v>
      </c>
      <c r="B31" t="s">
        <v>21</v>
      </c>
      <c r="G31" t="s">
        <v>22</v>
      </c>
      <c r="H31" t="s">
        <v>23</v>
      </c>
    </row>
    <row r="32" spans="1:8">
      <c r="A32" t="s">
        <v>24</v>
      </c>
      <c r="C32" t="s">
        <v>25</v>
      </c>
      <c r="E32">
        <v>102179</v>
      </c>
    </row>
    <row r="33" spans="1:6">
      <c r="A33" t="s">
        <v>0</v>
      </c>
    </row>
    <row r="34" spans="1:6">
      <c r="A34" t="s">
        <v>0</v>
      </c>
    </row>
    <row r="35" spans="1:6">
      <c r="A35" t="s">
        <v>26</v>
      </c>
      <c r="B35" t="s">
        <v>27</v>
      </c>
      <c r="C35" t="s">
        <v>28</v>
      </c>
      <c r="D35" t="s">
        <v>22</v>
      </c>
      <c r="E35" t="s">
        <v>29</v>
      </c>
      <c r="F35" t="s">
        <v>30</v>
      </c>
    </row>
    <row r="36" spans="1:6">
      <c r="A36" t="s">
        <v>31</v>
      </c>
      <c r="B36" t="s">
        <v>32</v>
      </c>
      <c r="C36" t="s">
        <v>31</v>
      </c>
      <c r="D36" t="s">
        <v>33</v>
      </c>
      <c r="E36" t="s">
        <v>34</v>
      </c>
      <c r="F36" t="s">
        <v>35</v>
      </c>
    </row>
    <row r="37" spans="1:6">
      <c r="A37" t="s">
        <v>36</v>
      </c>
      <c r="B37">
        <v>9415000</v>
      </c>
      <c r="C37">
        <v>60</v>
      </c>
      <c r="D37">
        <v>102179</v>
      </c>
      <c r="E37">
        <v>1930</v>
      </c>
      <c r="F37">
        <v>259.8</v>
      </c>
    </row>
    <row r="38" spans="1:6">
      <c r="A38" t="s">
        <v>36</v>
      </c>
      <c r="B38">
        <v>9415000</v>
      </c>
      <c r="C38">
        <v>60</v>
      </c>
      <c r="D38">
        <v>102179</v>
      </c>
      <c r="E38">
        <v>1931</v>
      </c>
      <c r="F38">
        <v>164.9</v>
      </c>
    </row>
    <row r="39" spans="1:6">
      <c r="A39" t="s">
        <v>36</v>
      </c>
      <c r="B39">
        <v>9415000</v>
      </c>
      <c r="C39">
        <v>60</v>
      </c>
      <c r="D39">
        <v>102179</v>
      </c>
      <c r="E39">
        <v>1932</v>
      </c>
      <c r="F39">
        <v>526.1</v>
      </c>
    </row>
    <row r="40" spans="1:6">
      <c r="A40" t="s">
        <v>36</v>
      </c>
      <c r="B40">
        <v>9415000</v>
      </c>
      <c r="C40">
        <v>60</v>
      </c>
      <c r="D40">
        <v>102179</v>
      </c>
      <c r="E40">
        <v>1933</v>
      </c>
      <c r="F40">
        <v>176</v>
      </c>
    </row>
    <row r="41" spans="1:6">
      <c r="A41" t="s">
        <v>36</v>
      </c>
      <c r="B41">
        <v>9415000</v>
      </c>
      <c r="C41">
        <v>60</v>
      </c>
      <c r="D41">
        <v>102179</v>
      </c>
      <c r="E41">
        <v>1934</v>
      </c>
      <c r="F41">
        <v>107.8</v>
      </c>
    </row>
    <row r="42" spans="1:6">
      <c r="A42" t="s">
        <v>36</v>
      </c>
      <c r="B42">
        <v>9415000</v>
      </c>
      <c r="C42">
        <v>60</v>
      </c>
      <c r="D42">
        <v>102179</v>
      </c>
      <c r="E42">
        <v>1935</v>
      </c>
      <c r="F42">
        <v>227.6</v>
      </c>
    </row>
    <row r="43" spans="1:6">
      <c r="A43" t="s">
        <v>36</v>
      </c>
      <c r="B43">
        <v>9415000</v>
      </c>
      <c r="C43">
        <v>60</v>
      </c>
      <c r="D43">
        <v>102179</v>
      </c>
      <c r="E43">
        <v>1936</v>
      </c>
      <c r="F43">
        <v>180.4</v>
      </c>
    </row>
    <row r="44" spans="1:6">
      <c r="A44" t="s">
        <v>36</v>
      </c>
      <c r="B44">
        <v>9415000</v>
      </c>
      <c r="C44">
        <v>60</v>
      </c>
      <c r="D44">
        <v>102179</v>
      </c>
      <c r="E44">
        <v>1937</v>
      </c>
      <c r="F44">
        <v>331.9</v>
      </c>
    </row>
    <row r="45" spans="1:6">
      <c r="A45" t="s">
        <v>36</v>
      </c>
      <c r="B45">
        <v>9415000</v>
      </c>
      <c r="C45">
        <v>60</v>
      </c>
      <c r="D45">
        <v>102179</v>
      </c>
      <c r="E45">
        <v>1938</v>
      </c>
      <c r="F45">
        <v>384.8</v>
      </c>
    </row>
    <row r="46" spans="1:6">
      <c r="A46" t="s">
        <v>36</v>
      </c>
      <c r="B46">
        <v>9415000</v>
      </c>
      <c r="C46">
        <v>60</v>
      </c>
      <c r="D46">
        <v>102179</v>
      </c>
      <c r="E46">
        <v>1939</v>
      </c>
      <c r="F46">
        <v>214</v>
      </c>
    </row>
    <row r="47" spans="1:6">
      <c r="A47" t="s">
        <v>36</v>
      </c>
      <c r="B47">
        <v>9415000</v>
      </c>
      <c r="C47">
        <v>60</v>
      </c>
      <c r="D47">
        <v>102179</v>
      </c>
      <c r="E47">
        <v>1940</v>
      </c>
      <c r="F47">
        <v>239.2</v>
      </c>
    </row>
    <row r="48" spans="1:6">
      <c r="A48" t="s">
        <v>36</v>
      </c>
      <c r="B48">
        <v>9415000</v>
      </c>
      <c r="C48">
        <v>60</v>
      </c>
      <c r="D48">
        <v>102179</v>
      </c>
      <c r="E48">
        <v>1941</v>
      </c>
      <c r="F48">
        <v>552.5</v>
      </c>
    </row>
    <row r="49" spans="1:6">
      <c r="A49" t="s">
        <v>36</v>
      </c>
      <c r="B49">
        <v>9415000</v>
      </c>
      <c r="C49">
        <v>60</v>
      </c>
      <c r="D49">
        <v>102179</v>
      </c>
      <c r="E49">
        <v>1942</v>
      </c>
      <c r="F49">
        <v>297</v>
      </c>
    </row>
    <row r="50" spans="1:6">
      <c r="A50" t="s">
        <v>36</v>
      </c>
      <c r="B50">
        <v>9415000</v>
      </c>
      <c r="C50">
        <v>60</v>
      </c>
      <c r="D50">
        <v>102179</v>
      </c>
      <c r="E50">
        <v>1943</v>
      </c>
      <c r="F50">
        <v>246</v>
      </c>
    </row>
    <row r="51" spans="1:6">
      <c r="A51" t="s">
        <v>36</v>
      </c>
      <c r="B51">
        <v>9415000</v>
      </c>
      <c r="C51">
        <v>60</v>
      </c>
      <c r="D51">
        <v>102179</v>
      </c>
      <c r="E51">
        <v>1944</v>
      </c>
      <c r="F51">
        <v>251.7</v>
      </c>
    </row>
    <row r="52" spans="1:6">
      <c r="A52" t="s">
        <v>36</v>
      </c>
      <c r="B52">
        <v>9415000</v>
      </c>
      <c r="C52">
        <v>60</v>
      </c>
      <c r="D52">
        <v>102179</v>
      </c>
      <c r="E52">
        <v>1945</v>
      </c>
      <c r="F52">
        <v>229.7</v>
      </c>
    </row>
    <row r="53" spans="1:6">
      <c r="A53" t="s">
        <v>36</v>
      </c>
      <c r="B53">
        <v>9415000</v>
      </c>
      <c r="C53">
        <v>60</v>
      </c>
      <c r="D53">
        <v>102179</v>
      </c>
      <c r="E53">
        <v>1946</v>
      </c>
      <c r="F53">
        <v>167.5</v>
      </c>
    </row>
    <row r="54" spans="1:6">
      <c r="A54" t="s">
        <v>36</v>
      </c>
      <c r="B54">
        <v>9415000</v>
      </c>
      <c r="C54">
        <v>60</v>
      </c>
      <c r="D54">
        <v>102179</v>
      </c>
      <c r="E54">
        <v>1947</v>
      </c>
      <c r="F54">
        <v>265.5</v>
      </c>
    </row>
    <row r="55" spans="1:6">
      <c r="A55" t="s">
        <v>36</v>
      </c>
      <c r="B55">
        <v>9415000</v>
      </c>
      <c r="C55">
        <v>60</v>
      </c>
      <c r="D55">
        <v>102179</v>
      </c>
      <c r="E55">
        <v>1948</v>
      </c>
      <c r="F55">
        <v>160.30000000000001</v>
      </c>
    </row>
    <row r="56" spans="1:6">
      <c r="A56" t="s">
        <v>36</v>
      </c>
      <c r="B56">
        <v>9415000</v>
      </c>
      <c r="C56">
        <v>60</v>
      </c>
      <c r="D56">
        <v>102179</v>
      </c>
      <c r="E56">
        <v>1949</v>
      </c>
      <c r="F56">
        <v>215.3</v>
      </c>
    </row>
    <row r="57" spans="1:6">
      <c r="A57" t="s">
        <v>36</v>
      </c>
      <c r="B57">
        <v>9415000</v>
      </c>
      <c r="C57">
        <v>60</v>
      </c>
      <c r="D57">
        <v>102179</v>
      </c>
      <c r="E57">
        <v>1950</v>
      </c>
      <c r="F57">
        <v>175.5</v>
      </c>
    </row>
    <row r="58" spans="1:6">
      <c r="A58" t="s">
        <v>36</v>
      </c>
      <c r="B58">
        <v>9415000</v>
      </c>
      <c r="C58">
        <v>60</v>
      </c>
      <c r="D58">
        <v>102179</v>
      </c>
      <c r="E58">
        <v>1951</v>
      </c>
      <c r="F58">
        <v>138</v>
      </c>
    </row>
    <row r="59" spans="1:6">
      <c r="A59" t="s">
        <v>36</v>
      </c>
      <c r="B59">
        <v>9415000</v>
      </c>
      <c r="C59">
        <v>60</v>
      </c>
      <c r="D59">
        <v>102179</v>
      </c>
      <c r="E59">
        <v>1952</v>
      </c>
      <c r="F59">
        <v>376.7</v>
      </c>
    </row>
    <row r="60" spans="1:6">
      <c r="A60" t="s">
        <v>36</v>
      </c>
      <c r="B60">
        <v>9415000</v>
      </c>
      <c r="C60">
        <v>60</v>
      </c>
      <c r="D60">
        <v>102179</v>
      </c>
      <c r="E60">
        <v>1953</v>
      </c>
      <c r="F60">
        <v>137.4</v>
      </c>
    </row>
    <row r="61" spans="1:6">
      <c r="A61" t="s">
        <v>36</v>
      </c>
      <c r="B61">
        <v>9415000</v>
      </c>
      <c r="C61">
        <v>60</v>
      </c>
      <c r="D61">
        <v>102179</v>
      </c>
      <c r="E61">
        <v>1954</v>
      </c>
      <c r="F61">
        <v>188.5</v>
      </c>
    </row>
    <row r="62" spans="1:6">
      <c r="A62" t="s">
        <v>36</v>
      </c>
      <c r="B62">
        <v>9415000</v>
      </c>
      <c r="C62">
        <v>60</v>
      </c>
      <c r="D62">
        <v>102179</v>
      </c>
      <c r="E62">
        <v>1955</v>
      </c>
      <c r="F62">
        <v>187.2</v>
      </c>
    </row>
    <row r="63" spans="1:6">
      <c r="A63" t="s">
        <v>36</v>
      </c>
      <c r="B63">
        <v>9415000</v>
      </c>
      <c r="C63">
        <v>60</v>
      </c>
      <c r="D63">
        <v>102179</v>
      </c>
      <c r="E63">
        <v>1956</v>
      </c>
      <c r="F63">
        <v>127.9</v>
      </c>
    </row>
    <row r="64" spans="1:6">
      <c r="A64" t="s">
        <v>36</v>
      </c>
      <c r="B64">
        <v>9415000</v>
      </c>
      <c r="C64">
        <v>60</v>
      </c>
      <c r="D64">
        <v>102179</v>
      </c>
      <c r="E64">
        <v>1957</v>
      </c>
      <c r="F64">
        <v>138.4</v>
      </c>
    </row>
    <row r="65" spans="1:6">
      <c r="A65" t="s">
        <v>36</v>
      </c>
      <c r="B65">
        <v>9415000</v>
      </c>
      <c r="C65">
        <v>60</v>
      </c>
      <c r="D65">
        <v>102179</v>
      </c>
      <c r="E65">
        <v>1958</v>
      </c>
      <c r="F65">
        <v>406.9</v>
      </c>
    </row>
    <row r="66" spans="1:6">
      <c r="A66" t="s">
        <v>36</v>
      </c>
      <c r="B66">
        <v>9415000</v>
      </c>
      <c r="C66">
        <v>60</v>
      </c>
      <c r="D66">
        <v>102179</v>
      </c>
      <c r="E66">
        <v>1959</v>
      </c>
      <c r="F66">
        <v>128.30000000000001</v>
      </c>
    </row>
    <row r="67" spans="1:6">
      <c r="A67" t="s">
        <v>36</v>
      </c>
      <c r="B67">
        <v>9415000</v>
      </c>
      <c r="C67">
        <v>60</v>
      </c>
      <c r="D67">
        <v>102179</v>
      </c>
      <c r="E67">
        <v>1960</v>
      </c>
      <c r="F67">
        <v>115</v>
      </c>
    </row>
    <row r="68" spans="1:6">
      <c r="A68" t="s">
        <v>36</v>
      </c>
      <c r="B68">
        <v>9415000</v>
      </c>
      <c r="C68">
        <v>60</v>
      </c>
      <c r="D68">
        <v>102179</v>
      </c>
      <c r="E68">
        <v>1961</v>
      </c>
      <c r="F68">
        <v>149.9</v>
      </c>
    </row>
    <row r="69" spans="1:6">
      <c r="A69" t="s">
        <v>36</v>
      </c>
      <c r="B69">
        <v>9415000</v>
      </c>
      <c r="C69">
        <v>60</v>
      </c>
      <c r="D69">
        <v>102179</v>
      </c>
      <c r="E69">
        <v>1962</v>
      </c>
      <c r="F69">
        <v>196.7</v>
      </c>
    </row>
    <row r="70" spans="1:6">
      <c r="A70" t="s">
        <v>36</v>
      </c>
      <c r="B70">
        <v>9415000</v>
      </c>
      <c r="C70">
        <v>60</v>
      </c>
      <c r="D70">
        <v>102179</v>
      </c>
      <c r="E70">
        <v>1963</v>
      </c>
      <c r="F70">
        <v>115.1</v>
      </c>
    </row>
    <row r="71" spans="1:6">
      <c r="A71" t="s">
        <v>36</v>
      </c>
      <c r="B71">
        <v>9415000</v>
      </c>
      <c r="C71">
        <v>60</v>
      </c>
      <c r="D71">
        <v>102179</v>
      </c>
      <c r="E71">
        <v>1964</v>
      </c>
      <c r="F71">
        <v>123.3</v>
      </c>
    </row>
    <row r="72" spans="1:6">
      <c r="A72" t="s">
        <v>36</v>
      </c>
      <c r="B72">
        <v>9415000</v>
      </c>
      <c r="C72">
        <v>60</v>
      </c>
      <c r="D72">
        <v>102179</v>
      </c>
      <c r="E72">
        <v>1965</v>
      </c>
      <c r="F72">
        <v>166.4</v>
      </c>
    </row>
    <row r="73" spans="1:6">
      <c r="A73" t="s">
        <v>36</v>
      </c>
      <c r="B73">
        <v>9415000</v>
      </c>
      <c r="C73">
        <v>60</v>
      </c>
      <c r="D73">
        <v>102179</v>
      </c>
      <c r="E73">
        <v>1966</v>
      </c>
      <c r="F73">
        <v>177.4</v>
      </c>
    </row>
    <row r="74" spans="1:6">
      <c r="A74" t="s">
        <v>36</v>
      </c>
      <c r="B74">
        <v>9415000</v>
      </c>
      <c r="C74">
        <v>60</v>
      </c>
      <c r="D74">
        <v>102179</v>
      </c>
      <c r="E74">
        <v>1967</v>
      </c>
      <c r="F74">
        <v>259.10000000000002</v>
      </c>
    </row>
    <row r="75" spans="1:6">
      <c r="A75" t="s">
        <v>36</v>
      </c>
      <c r="B75">
        <v>9415000</v>
      </c>
      <c r="C75">
        <v>60</v>
      </c>
      <c r="D75">
        <v>102179</v>
      </c>
      <c r="E75">
        <v>1968</v>
      </c>
      <c r="F75">
        <v>177.2</v>
      </c>
    </row>
    <row r="76" spans="1:6">
      <c r="A76" t="s">
        <v>36</v>
      </c>
      <c r="B76">
        <v>9415000</v>
      </c>
      <c r="C76">
        <v>60</v>
      </c>
      <c r="D76">
        <v>102179</v>
      </c>
      <c r="E76">
        <v>1969</v>
      </c>
      <c r="F76">
        <v>474.6</v>
      </c>
    </row>
    <row r="77" spans="1:6">
      <c r="A77" t="s">
        <v>36</v>
      </c>
      <c r="B77">
        <v>9415000</v>
      </c>
      <c r="C77">
        <v>60</v>
      </c>
      <c r="D77">
        <v>102179</v>
      </c>
      <c r="E77">
        <v>1970</v>
      </c>
      <c r="F77">
        <v>134</v>
      </c>
    </row>
    <row r="78" spans="1:6">
      <c r="A78" t="s">
        <v>36</v>
      </c>
      <c r="B78">
        <v>9415000</v>
      </c>
      <c r="C78">
        <v>60</v>
      </c>
      <c r="D78">
        <v>102179</v>
      </c>
      <c r="E78">
        <v>1971</v>
      </c>
      <c r="F78">
        <v>137.80000000000001</v>
      </c>
    </row>
    <row r="79" spans="1:6">
      <c r="A79" t="s">
        <v>36</v>
      </c>
      <c r="B79">
        <v>9415000</v>
      </c>
      <c r="C79">
        <v>60</v>
      </c>
      <c r="D79">
        <v>102179</v>
      </c>
      <c r="E79">
        <v>1972</v>
      </c>
      <c r="F79">
        <v>174.8</v>
      </c>
    </row>
    <row r="80" spans="1:6">
      <c r="A80" t="s">
        <v>36</v>
      </c>
      <c r="B80">
        <v>9415000</v>
      </c>
      <c r="C80">
        <v>60</v>
      </c>
      <c r="D80">
        <v>102179</v>
      </c>
      <c r="E80">
        <v>1973</v>
      </c>
      <c r="F80">
        <v>443.4</v>
      </c>
    </row>
    <row r="81" spans="1:6">
      <c r="A81" t="s">
        <v>36</v>
      </c>
      <c r="B81">
        <v>9415000</v>
      </c>
      <c r="C81">
        <v>60</v>
      </c>
      <c r="D81">
        <v>102179</v>
      </c>
      <c r="E81">
        <v>1974</v>
      </c>
      <c r="F81">
        <v>125</v>
      </c>
    </row>
    <row r="82" spans="1:6">
      <c r="A82" t="s">
        <v>36</v>
      </c>
      <c r="B82">
        <v>9415000</v>
      </c>
      <c r="C82">
        <v>60</v>
      </c>
      <c r="D82">
        <v>102179</v>
      </c>
      <c r="E82">
        <v>1975</v>
      </c>
      <c r="F82">
        <v>153.6</v>
      </c>
    </row>
    <row r="83" spans="1:6">
      <c r="A83" t="s">
        <v>36</v>
      </c>
      <c r="B83">
        <v>9415000</v>
      </c>
      <c r="C83">
        <v>60</v>
      </c>
      <c r="D83">
        <v>102179</v>
      </c>
      <c r="E83">
        <v>1976</v>
      </c>
      <c r="F83">
        <v>125.6</v>
      </c>
    </row>
    <row r="84" spans="1:6">
      <c r="A84" t="s">
        <v>36</v>
      </c>
      <c r="B84">
        <v>9415000</v>
      </c>
      <c r="C84">
        <v>60</v>
      </c>
      <c r="D84">
        <v>102179</v>
      </c>
      <c r="E84">
        <v>1977</v>
      </c>
      <c r="F84">
        <v>112.5</v>
      </c>
    </row>
    <row r="85" spans="1:6">
      <c r="A85" t="s">
        <v>36</v>
      </c>
      <c r="B85">
        <v>9415000</v>
      </c>
      <c r="C85">
        <v>60</v>
      </c>
      <c r="D85">
        <v>102179</v>
      </c>
      <c r="E85">
        <v>1978</v>
      </c>
      <c r="F85">
        <v>354.4</v>
      </c>
    </row>
    <row r="86" spans="1:6">
      <c r="A86" t="s">
        <v>36</v>
      </c>
      <c r="B86">
        <v>9415000</v>
      </c>
      <c r="C86">
        <v>60</v>
      </c>
      <c r="D86">
        <v>102179</v>
      </c>
      <c r="E86">
        <v>1979</v>
      </c>
      <c r="F86">
        <v>426.7</v>
      </c>
    </row>
    <row r="87" spans="1:6">
      <c r="A87" t="s">
        <v>36</v>
      </c>
      <c r="B87">
        <v>9415000</v>
      </c>
      <c r="C87">
        <v>60</v>
      </c>
      <c r="D87">
        <v>102179</v>
      </c>
      <c r="E87">
        <v>1980</v>
      </c>
      <c r="F87">
        <v>620.20000000000005</v>
      </c>
    </row>
    <row r="88" spans="1:6">
      <c r="A88" t="s">
        <v>36</v>
      </c>
      <c r="B88">
        <v>9415000</v>
      </c>
      <c r="C88">
        <v>60</v>
      </c>
      <c r="D88">
        <v>102179</v>
      </c>
      <c r="E88">
        <v>1981</v>
      </c>
      <c r="F88">
        <v>226.3</v>
      </c>
    </row>
    <row r="89" spans="1:6">
      <c r="A89" t="s">
        <v>36</v>
      </c>
      <c r="B89">
        <v>9415000</v>
      </c>
      <c r="C89">
        <v>60</v>
      </c>
      <c r="D89">
        <v>102179</v>
      </c>
      <c r="E89">
        <v>1982</v>
      </c>
      <c r="F89">
        <v>228.1</v>
      </c>
    </row>
    <row r="90" spans="1:6">
      <c r="A90" t="s">
        <v>36</v>
      </c>
      <c r="B90">
        <v>9415000</v>
      </c>
      <c r="C90">
        <v>60</v>
      </c>
      <c r="D90">
        <v>102179</v>
      </c>
      <c r="E90">
        <v>1983</v>
      </c>
      <c r="F90">
        <v>697</v>
      </c>
    </row>
    <row r="91" spans="1:6">
      <c r="A91" t="s">
        <v>36</v>
      </c>
      <c r="B91">
        <v>9415000</v>
      </c>
      <c r="C91">
        <v>60</v>
      </c>
      <c r="D91">
        <v>102179</v>
      </c>
      <c r="E91">
        <v>1984</v>
      </c>
      <c r="F91">
        <v>263.60000000000002</v>
      </c>
    </row>
    <row r="92" spans="1:6">
      <c r="A92" t="s">
        <v>36</v>
      </c>
      <c r="B92">
        <v>9415000</v>
      </c>
      <c r="C92">
        <v>60</v>
      </c>
      <c r="D92">
        <v>102179</v>
      </c>
      <c r="E92">
        <v>1985</v>
      </c>
      <c r="F92">
        <v>242.2</v>
      </c>
    </row>
    <row r="93" spans="1:6">
      <c r="A93" t="s">
        <v>36</v>
      </c>
      <c r="B93">
        <v>9415000</v>
      </c>
      <c r="C93">
        <v>60</v>
      </c>
      <c r="D93">
        <v>102179</v>
      </c>
      <c r="E93">
        <v>1986</v>
      </c>
      <c r="F93">
        <v>198</v>
      </c>
    </row>
    <row r="94" spans="1:6">
      <c r="A94" t="s">
        <v>36</v>
      </c>
      <c r="B94">
        <v>9415000</v>
      </c>
      <c r="C94">
        <v>60</v>
      </c>
      <c r="D94">
        <v>102179</v>
      </c>
      <c r="E94">
        <v>1987</v>
      </c>
      <c r="F94">
        <v>180.1</v>
      </c>
    </row>
    <row r="95" spans="1:6">
      <c r="A95" t="s">
        <v>36</v>
      </c>
      <c r="B95">
        <v>9415000</v>
      </c>
      <c r="C95">
        <v>60</v>
      </c>
      <c r="D95">
        <v>102179</v>
      </c>
      <c r="E95">
        <v>1988</v>
      </c>
      <c r="F95">
        <v>262</v>
      </c>
    </row>
    <row r="96" spans="1:6">
      <c r="A96" t="s">
        <v>36</v>
      </c>
      <c r="B96">
        <v>9415000</v>
      </c>
      <c r="C96">
        <v>60</v>
      </c>
      <c r="D96">
        <v>102179</v>
      </c>
      <c r="E96">
        <v>1989</v>
      </c>
      <c r="F96">
        <v>167.6</v>
      </c>
    </row>
    <row r="97" spans="1:6">
      <c r="A97" t="s">
        <v>36</v>
      </c>
      <c r="B97">
        <v>9415000</v>
      </c>
      <c r="C97">
        <v>60</v>
      </c>
      <c r="D97">
        <v>102179</v>
      </c>
      <c r="E97">
        <v>1990</v>
      </c>
      <c r="F97">
        <v>113.4</v>
      </c>
    </row>
    <row r="98" spans="1:6">
      <c r="A98" t="s">
        <v>36</v>
      </c>
      <c r="B98">
        <v>9415000</v>
      </c>
      <c r="C98">
        <v>60</v>
      </c>
      <c r="D98">
        <v>102179</v>
      </c>
      <c r="E98">
        <v>1991</v>
      </c>
      <c r="F98">
        <v>100.3</v>
      </c>
    </row>
    <row r="99" spans="1:6">
      <c r="A99" t="s">
        <v>36</v>
      </c>
      <c r="B99">
        <v>9415000</v>
      </c>
      <c r="C99">
        <v>60</v>
      </c>
      <c r="D99">
        <v>102179</v>
      </c>
      <c r="E99">
        <v>1992</v>
      </c>
      <c r="F99">
        <v>190.7</v>
      </c>
    </row>
    <row r="100" spans="1:6">
      <c r="A100" t="s">
        <v>36</v>
      </c>
      <c r="B100">
        <v>9415000</v>
      </c>
      <c r="C100">
        <v>60</v>
      </c>
      <c r="D100">
        <v>102179</v>
      </c>
      <c r="E100">
        <v>1993</v>
      </c>
      <c r="F100">
        <v>594.1</v>
      </c>
    </row>
    <row r="101" spans="1:6">
      <c r="A101" t="s">
        <v>36</v>
      </c>
      <c r="B101">
        <v>9415000</v>
      </c>
      <c r="C101">
        <v>60</v>
      </c>
      <c r="D101">
        <v>102179</v>
      </c>
      <c r="E101">
        <v>1994</v>
      </c>
      <c r="F101">
        <v>182.6</v>
      </c>
    </row>
    <row r="102" spans="1:6">
      <c r="A102" t="s">
        <v>36</v>
      </c>
      <c r="B102">
        <v>9415000</v>
      </c>
      <c r="C102">
        <v>60</v>
      </c>
      <c r="D102">
        <v>102179</v>
      </c>
      <c r="E102">
        <v>1995</v>
      </c>
      <c r="F102">
        <v>492.6</v>
      </c>
    </row>
    <row r="103" spans="1:6">
      <c r="A103" t="s">
        <v>36</v>
      </c>
      <c r="B103">
        <v>9415000</v>
      </c>
      <c r="C103">
        <v>60</v>
      </c>
      <c r="D103">
        <v>102179</v>
      </c>
      <c r="E103">
        <v>1996</v>
      </c>
      <c r="F103">
        <v>163.69999999999999</v>
      </c>
    </row>
    <row r="104" spans="1:6">
      <c r="A104" t="s">
        <v>36</v>
      </c>
      <c r="B104">
        <v>9415000</v>
      </c>
      <c r="C104">
        <v>60</v>
      </c>
      <c r="D104">
        <v>102179</v>
      </c>
      <c r="E104">
        <v>1997</v>
      </c>
      <c r="F104">
        <v>210.9</v>
      </c>
    </row>
    <row r="105" spans="1:6">
      <c r="A105" t="s">
        <v>36</v>
      </c>
      <c r="B105">
        <v>9415000</v>
      </c>
      <c r="C105">
        <v>60</v>
      </c>
      <c r="D105">
        <v>102179</v>
      </c>
      <c r="E105">
        <v>1998</v>
      </c>
      <c r="F105">
        <v>378.3</v>
      </c>
    </row>
    <row r="106" spans="1:6">
      <c r="A106" t="s">
        <v>36</v>
      </c>
      <c r="B106">
        <v>9415000</v>
      </c>
      <c r="C106">
        <v>60</v>
      </c>
      <c r="D106">
        <v>102179</v>
      </c>
      <c r="E106">
        <v>1999</v>
      </c>
      <c r="F106">
        <v>192</v>
      </c>
    </row>
    <row r="107" spans="1:6">
      <c r="A107" t="s">
        <v>36</v>
      </c>
      <c r="B107">
        <v>9415000</v>
      </c>
      <c r="C107">
        <v>60</v>
      </c>
      <c r="D107">
        <v>102179</v>
      </c>
      <c r="E107">
        <v>2000</v>
      </c>
      <c r="F107">
        <v>147.19999999999999</v>
      </c>
    </row>
    <row r="108" spans="1:6">
      <c r="A108" t="s">
        <v>36</v>
      </c>
      <c r="B108">
        <v>9415000</v>
      </c>
      <c r="C108">
        <v>60</v>
      </c>
      <c r="D108">
        <v>102179</v>
      </c>
      <c r="E108">
        <v>2001</v>
      </c>
      <c r="F108">
        <v>149.30000000000001</v>
      </c>
    </row>
    <row r="109" spans="1:6">
      <c r="A109" t="s">
        <v>36</v>
      </c>
      <c r="B109">
        <v>9415000</v>
      </c>
      <c r="C109">
        <v>60</v>
      </c>
      <c r="D109">
        <v>102179</v>
      </c>
      <c r="E109">
        <v>2002</v>
      </c>
      <c r="F109">
        <v>102.6</v>
      </c>
    </row>
    <row r="110" spans="1:6">
      <c r="A110" t="s">
        <v>36</v>
      </c>
      <c r="B110">
        <v>9415000</v>
      </c>
      <c r="C110">
        <v>60</v>
      </c>
      <c r="D110">
        <v>102179</v>
      </c>
      <c r="E110">
        <v>2003</v>
      </c>
      <c r="F110">
        <v>116.3</v>
      </c>
    </row>
    <row r="111" spans="1:6">
      <c r="A111" t="s">
        <v>36</v>
      </c>
      <c r="B111">
        <v>9415000</v>
      </c>
      <c r="C111">
        <v>60</v>
      </c>
      <c r="D111">
        <v>102179</v>
      </c>
      <c r="E111">
        <v>2004</v>
      </c>
      <c r="F111">
        <v>112.8</v>
      </c>
    </row>
    <row r="112" spans="1:6">
      <c r="A112" t="s">
        <v>36</v>
      </c>
      <c r="B112">
        <v>9415000</v>
      </c>
      <c r="C112">
        <v>60</v>
      </c>
      <c r="D112">
        <v>102179</v>
      </c>
      <c r="E112">
        <v>2005</v>
      </c>
      <c r="F112">
        <v>824.8</v>
      </c>
    </row>
    <row r="113" spans="1:6">
      <c r="A113" t="s">
        <v>36</v>
      </c>
      <c r="B113">
        <v>9415000</v>
      </c>
      <c r="C113">
        <v>60</v>
      </c>
      <c r="D113">
        <v>102179</v>
      </c>
      <c r="E113">
        <v>2006</v>
      </c>
      <c r="F113">
        <v>232.9</v>
      </c>
    </row>
    <row r="114" spans="1:6">
      <c r="A114" t="s">
        <v>36</v>
      </c>
      <c r="B114">
        <v>9415000</v>
      </c>
      <c r="C114">
        <v>60</v>
      </c>
      <c r="D114">
        <v>102179</v>
      </c>
      <c r="E114">
        <v>2007</v>
      </c>
      <c r="F114">
        <v>133.30000000000001</v>
      </c>
    </row>
    <row r="115" spans="1:6">
      <c r="A115" t="s">
        <v>36</v>
      </c>
      <c r="B115">
        <v>9415000</v>
      </c>
      <c r="C115">
        <v>60</v>
      </c>
      <c r="D115">
        <v>102179</v>
      </c>
      <c r="E115">
        <v>2008</v>
      </c>
      <c r="F115">
        <v>158.19999999999999</v>
      </c>
    </row>
    <row r="116" spans="1:6">
      <c r="A116" t="s">
        <v>36</v>
      </c>
      <c r="B116">
        <v>9415000</v>
      </c>
      <c r="C116">
        <v>60</v>
      </c>
      <c r="D116">
        <v>102179</v>
      </c>
      <c r="E116">
        <v>2009</v>
      </c>
      <c r="F116">
        <v>125.1</v>
      </c>
    </row>
    <row r="117" spans="1:6">
      <c r="A117" t="s">
        <v>36</v>
      </c>
      <c r="B117">
        <v>9415000</v>
      </c>
      <c r="C117">
        <v>60</v>
      </c>
      <c r="D117">
        <v>102179</v>
      </c>
      <c r="E117">
        <v>2010</v>
      </c>
      <c r="F117">
        <v>207.3</v>
      </c>
    </row>
    <row r="118" spans="1:6">
      <c r="A118" t="s">
        <v>36</v>
      </c>
      <c r="B118">
        <v>9415000</v>
      </c>
      <c r="C118">
        <v>60</v>
      </c>
      <c r="D118">
        <v>102179</v>
      </c>
      <c r="E118">
        <v>2011</v>
      </c>
      <c r="F118">
        <v>548.5</v>
      </c>
    </row>
    <row r="119" spans="1:6">
      <c r="A119" t="s">
        <v>36</v>
      </c>
      <c r="B119">
        <v>9415000</v>
      </c>
      <c r="C119">
        <v>60</v>
      </c>
      <c r="D119">
        <v>102179</v>
      </c>
      <c r="E119">
        <v>2012</v>
      </c>
      <c r="F119">
        <v>166.6</v>
      </c>
    </row>
    <row r="120" spans="1:6">
      <c r="A120" t="s">
        <v>36</v>
      </c>
      <c r="B120">
        <v>9415000</v>
      </c>
      <c r="C120">
        <v>60</v>
      </c>
      <c r="D120">
        <v>102179</v>
      </c>
      <c r="E120">
        <v>2013</v>
      </c>
      <c r="F120">
        <v>164.4</v>
      </c>
    </row>
    <row r="121" spans="1:6">
      <c r="A121" t="s">
        <v>36</v>
      </c>
      <c r="B121">
        <v>9415000</v>
      </c>
      <c r="C121">
        <v>60</v>
      </c>
      <c r="D121">
        <v>102179</v>
      </c>
      <c r="E121">
        <v>2014</v>
      </c>
      <c r="F121">
        <v>148.9</v>
      </c>
    </row>
    <row r="122" spans="1:6">
      <c r="A122" t="s">
        <v>36</v>
      </c>
      <c r="B122">
        <v>9415000</v>
      </c>
      <c r="C122">
        <v>60</v>
      </c>
      <c r="D122">
        <v>102179</v>
      </c>
      <c r="E122">
        <v>2015</v>
      </c>
      <c r="F122">
        <v>123.3</v>
      </c>
    </row>
    <row r="123" spans="1:6">
      <c r="A123" t="s">
        <v>36</v>
      </c>
      <c r="B123">
        <v>9415000</v>
      </c>
      <c r="C123">
        <v>60</v>
      </c>
      <c r="D123">
        <v>102179</v>
      </c>
      <c r="E123">
        <v>2016</v>
      </c>
      <c r="F123">
        <v>161.6</v>
      </c>
    </row>
    <row r="124" spans="1:6">
      <c r="A124" t="s">
        <v>36</v>
      </c>
      <c r="B124">
        <v>9415000</v>
      </c>
      <c r="C124">
        <v>60</v>
      </c>
      <c r="D124">
        <v>102179</v>
      </c>
      <c r="E124">
        <v>2017</v>
      </c>
      <c r="F124">
        <v>230.5</v>
      </c>
    </row>
    <row r="125" spans="1:6">
      <c r="A125" t="s">
        <v>36</v>
      </c>
      <c r="B125">
        <v>9415000</v>
      </c>
      <c r="C125">
        <v>60</v>
      </c>
      <c r="D125">
        <v>102179</v>
      </c>
      <c r="E125">
        <v>2018</v>
      </c>
      <c r="F125">
        <v>119.7</v>
      </c>
    </row>
    <row r="126" spans="1:6">
      <c r="A126" t="s">
        <v>36</v>
      </c>
      <c r="B126">
        <v>9415000</v>
      </c>
      <c r="C126">
        <v>60</v>
      </c>
      <c r="D126">
        <v>102179</v>
      </c>
      <c r="E126">
        <v>2019</v>
      </c>
      <c r="F126">
        <v>309.10000000000002</v>
      </c>
    </row>
    <row r="127" spans="1:6">
      <c r="A127" t="s">
        <v>36</v>
      </c>
      <c r="B127">
        <v>9415000</v>
      </c>
      <c r="C127">
        <v>60</v>
      </c>
      <c r="D127">
        <v>102179</v>
      </c>
      <c r="E127">
        <v>2020</v>
      </c>
      <c r="F12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F2A2-904E-4533-82E8-F5D7F713469D}">
  <dimension ref="A1:F135"/>
  <sheetViews>
    <sheetView topLeftCell="A97" workbookViewId="0">
      <selection activeCell="A37" sqref="A37:A135"/>
    </sheetView>
  </sheetViews>
  <sheetFormatPr defaultRowHeight="14.5"/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39</v>
      </c>
    </row>
    <row r="5" spans="1:1">
      <c r="A5" s="1" t="s">
        <v>0</v>
      </c>
    </row>
    <row r="6" spans="1:1">
      <c r="A6" s="1" t="s">
        <v>3</v>
      </c>
    </row>
    <row r="7" spans="1:1">
      <c r="A7" s="1" t="s">
        <v>0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40</v>
      </c>
    </row>
    <row r="11" spans="1:1">
      <c r="A11" s="1" t="s">
        <v>0</v>
      </c>
    </row>
    <row r="12" spans="1:1">
      <c r="A12" s="1" t="s">
        <v>7</v>
      </c>
    </row>
    <row r="13" spans="1:1">
      <c r="A13" s="1" t="s">
        <v>0</v>
      </c>
    </row>
    <row r="14" spans="1:1">
      <c r="A14" s="1" t="s">
        <v>8</v>
      </c>
    </row>
    <row r="15" spans="1:1">
      <c r="A15" s="1" t="s">
        <v>0</v>
      </c>
    </row>
    <row r="16" spans="1:1">
      <c r="A16" s="1" t="s">
        <v>0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11</v>
      </c>
    </row>
    <row r="20" spans="1:1">
      <c r="A20" s="1" t="s">
        <v>12</v>
      </c>
    </row>
    <row r="21" spans="1:1">
      <c r="A21" s="1" t="s">
        <v>13</v>
      </c>
    </row>
    <row r="22" spans="1:1">
      <c r="A22" s="1" t="s">
        <v>14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0</v>
      </c>
    </row>
    <row r="26" spans="1:1">
      <c r="A26" s="1" t="s">
        <v>0</v>
      </c>
    </row>
    <row r="27" spans="1:1">
      <c r="A27" s="1" t="s">
        <v>17</v>
      </c>
    </row>
    <row r="28" spans="1:1">
      <c r="A28" s="1" t="s">
        <v>41</v>
      </c>
    </row>
    <row r="29" spans="1:1">
      <c r="A29" s="1" t="s">
        <v>19</v>
      </c>
    </row>
    <row r="30" spans="1:1">
      <c r="A30" s="1" t="s">
        <v>20</v>
      </c>
    </row>
    <row r="31" spans="1:1">
      <c r="A31" s="1" t="s">
        <v>42</v>
      </c>
    </row>
    <row r="32" spans="1:1">
      <c r="A32" s="1" t="s">
        <v>43</v>
      </c>
    </row>
    <row r="33" spans="1:6">
      <c r="A33" s="1" t="s">
        <v>0</v>
      </c>
    </row>
    <row r="34" spans="1:6">
      <c r="A34" s="1" t="s">
        <v>0</v>
      </c>
    </row>
    <row r="35" spans="1:6">
      <c r="A35" s="1" t="s">
        <v>44</v>
      </c>
    </row>
    <row r="36" spans="1:6">
      <c r="A36" s="1" t="s">
        <v>45</v>
      </c>
    </row>
    <row r="37" spans="1:6">
      <c r="A37" s="1" t="s">
        <v>36</v>
      </c>
      <c r="B37">
        <v>9380000</v>
      </c>
      <c r="C37">
        <v>60</v>
      </c>
      <c r="D37">
        <v>236239</v>
      </c>
      <c r="E37">
        <v>1922</v>
      </c>
      <c r="F37">
        <v>22480</v>
      </c>
    </row>
    <row r="38" spans="1:6">
      <c r="A38" s="1" t="s">
        <v>36</v>
      </c>
      <c r="B38">
        <v>9380000</v>
      </c>
      <c r="C38">
        <v>60</v>
      </c>
      <c r="D38">
        <v>236239</v>
      </c>
      <c r="E38">
        <v>1923</v>
      </c>
      <c r="F38">
        <v>22430</v>
      </c>
    </row>
    <row r="39" spans="1:6">
      <c r="A39" s="1" t="s">
        <v>36</v>
      </c>
      <c r="B39">
        <v>9380000</v>
      </c>
      <c r="C39">
        <v>60</v>
      </c>
      <c r="D39">
        <v>236239</v>
      </c>
      <c r="E39">
        <v>1924</v>
      </c>
      <c r="F39">
        <v>17170</v>
      </c>
    </row>
    <row r="40" spans="1:6">
      <c r="A40" s="1" t="s">
        <v>36</v>
      </c>
      <c r="B40">
        <v>9380000</v>
      </c>
      <c r="C40">
        <v>60</v>
      </c>
      <c r="D40">
        <v>236239</v>
      </c>
      <c r="E40">
        <v>1925</v>
      </c>
      <c r="F40">
        <v>15630</v>
      </c>
    </row>
    <row r="41" spans="1:6">
      <c r="A41" s="1" t="s">
        <v>36</v>
      </c>
      <c r="B41">
        <v>9380000</v>
      </c>
      <c r="C41">
        <v>60</v>
      </c>
      <c r="D41">
        <v>236239</v>
      </c>
      <c r="E41">
        <v>1926</v>
      </c>
      <c r="F41">
        <v>19300</v>
      </c>
    </row>
    <row r="42" spans="1:6">
      <c r="A42" s="1" t="s">
        <v>36</v>
      </c>
      <c r="B42">
        <v>9380000</v>
      </c>
      <c r="C42">
        <v>60</v>
      </c>
      <c r="D42">
        <v>236239</v>
      </c>
      <c r="E42">
        <v>1927</v>
      </c>
      <c r="F42">
        <v>22850</v>
      </c>
    </row>
    <row r="43" spans="1:6">
      <c r="A43" s="1" t="s">
        <v>36</v>
      </c>
      <c r="B43">
        <v>9380000</v>
      </c>
      <c r="C43">
        <v>60</v>
      </c>
      <c r="D43">
        <v>236239</v>
      </c>
      <c r="E43">
        <v>1928</v>
      </c>
      <c r="F43">
        <v>21090</v>
      </c>
    </row>
    <row r="44" spans="1:6">
      <c r="A44" s="1" t="s">
        <v>36</v>
      </c>
      <c r="B44">
        <v>9380000</v>
      </c>
      <c r="C44">
        <v>60</v>
      </c>
      <c r="D44">
        <v>236239</v>
      </c>
      <c r="E44">
        <v>1929</v>
      </c>
      <c r="F44">
        <v>26500</v>
      </c>
    </row>
    <row r="45" spans="1:6">
      <c r="A45" s="1" t="s">
        <v>36</v>
      </c>
      <c r="B45">
        <v>9380000</v>
      </c>
      <c r="C45">
        <v>60</v>
      </c>
      <c r="D45">
        <v>236239</v>
      </c>
      <c r="E45">
        <v>1930</v>
      </c>
      <c r="F45">
        <v>18030</v>
      </c>
    </row>
    <row r="46" spans="1:6">
      <c r="A46" s="1" t="s">
        <v>36</v>
      </c>
      <c r="B46">
        <v>9380000</v>
      </c>
      <c r="C46">
        <v>60</v>
      </c>
      <c r="D46">
        <v>236239</v>
      </c>
      <c r="E46">
        <v>1931</v>
      </c>
      <c r="F46">
        <v>8807</v>
      </c>
    </row>
    <row r="47" spans="1:6">
      <c r="A47" s="1" t="s">
        <v>36</v>
      </c>
      <c r="B47">
        <v>9380000</v>
      </c>
      <c r="C47">
        <v>60</v>
      </c>
      <c r="D47">
        <v>236239</v>
      </c>
      <c r="E47">
        <v>1932</v>
      </c>
      <c r="F47">
        <v>21010</v>
      </c>
    </row>
    <row r="48" spans="1:6">
      <c r="A48" s="1" t="s">
        <v>36</v>
      </c>
      <c r="B48">
        <v>9380000</v>
      </c>
      <c r="C48">
        <v>60</v>
      </c>
      <c r="D48">
        <v>236239</v>
      </c>
      <c r="E48">
        <v>1933</v>
      </c>
      <c r="F48">
        <v>13440</v>
      </c>
    </row>
    <row r="49" spans="1:6">
      <c r="A49" s="1" t="s">
        <v>36</v>
      </c>
      <c r="B49">
        <v>9380000</v>
      </c>
      <c r="C49">
        <v>60</v>
      </c>
      <c r="D49">
        <v>236239</v>
      </c>
      <c r="E49">
        <v>1934</v>
      </c>
      <c r="F49">
        <v>6046</v>
      </c>
    </row>
    <row r="50" spans="1:6">
      <c r="A50" s="1" t="s">
        <v>36</v>
      </c>
      <c r="B50">
        <v>9380000</v>
      </c>
      <c r="C50">
        <v>60</v>
      </c>
      <c r="D50">
        <v>236239</v>
      </c>
      <c r="E50">
        <v>1935</v>
      </c>
      <c r="F50">
        <v>13670</v>
      </c>
    </row>
    <row r="51" spans="1:6">
      <c r="A51" s="1" t="s">
        <v>36</v>
      </c>
      <c r="B51">
        <v>9380000</v>
      </c>
      <c r="C51">
        <v>60</v>
      </c>
      <c r="D51">
        <v>236239</v>
      </c>
      <c r="E51">
        <v>1936</v>
      </c>
      <c r="F51">
        <v>16440</v>
      </c>
    </row>
    <row r="52" spans="1:6">
      <c r="A52" s="1" t="s">
        <v>36</v>
      </c>
      <c r="B52">
        <v>9380000</v>
      </c>
      <c r="C52">
        <v>60</v>
      </c>
      <c r="D52">
        <v>236239</v>
      </c>
      <c r="E52">
        <v>1937</v>
      </c>
      <c r="F52">
        <v>16400</v>
      </c>
    </row>
    <row r="53" spans="1:6">
      <c r="A53" s="1" t="s">
        <v>36</v>
      </c>
      <c r="B53">
        <v>9380000</v>
      </c>
      <c r="C53">
        <v>60</v>
      </c>
      <c r="D53">
        <v>236239</v>
      </c>
      <c r="E53">
        <v>1938</v>
      </c>
      <c r="F53">
        <v>21290</v>
      </c>
    </row>
    <row r="54" spans="1:6">
      <c r="A54" s="1" t="s">
        <v>36</v>
      </c>
      <c r="B54">
        <v>9380000</v>
      </c>
      <c r="C54">
        <v>60</v>
      </c>
      <c r="D54">
        <v>236239</v>
      </c>
      <c r="E54">
        <v>1939</v>
      </c>
      <c r="F54">
        <v>12930</v>
      </c>
    </row>
    <row r="55" spans="1:6">
      <c r="A55" s="1" t="s">
        <v>36</v>
      </c>
      <c r="B55">
        <v>9380000</v>
      </c>
      <c r="C55">
        <v>60</v>
      </c>
      <c r="D55">
        <v>236239</v>
      </c>
      <c r="E55">
        <v>1940</v>
      </c>
      <c r="F55">
        <v>9719</v>
      </c>
    </row>
    <row r="56" spans="1:6">
      <c r="A56" s="1" t="s">
        <v>36</v>
      </c>
      <c r="B56">
        <v>9380000</v>
      </c>
      <c r="C56">
        <v>60</v>
      </c>
      <c r="D56">
        <v>236239</v>
      </c>
      <c r="E56">
        <v>1941</v>
      </c>
      <c r="F56">
        <v>22140</v>
      </c>
    </row>
    <row r="57" spans="1:6">
      <c r="A57" s="1" t="s">
        <v>36</v>
      </c>
      <c r="B57">
        <v>9380000</v>
      </c>
      <c r="C57">
        <v>60</v>
      </c>
      <c r="D57">
        <v>236239</v>
      </c>
      <c r="E57">
        <v>1942</v>
      </c>
      <c r="F57">
        <v>23490</v>
      </c>
    </row>
    <row r="58" spans="1:6">
      <c r="A58" s="1" t="s">
        <v>36</v>
      </c>
      <c r="B58">
        <v>9380000</v>
      </c>
      <c r="C58">
        <v>60</v>
      </c>
      <c r="D58">
        <v>236239</v>
      </c>
      <c r="E58">
        <v>1943</v>
      </c>
      <c r="F58">
        <v>15530</v>
      </c>
    </row>
    <row r="59" spans="1:6">
      <c r="A59" s="1" t="s">
        <v>36</v>
      </c>
      <c r="B59">
        <v>9380000</v>
      </c>
      <c r="C59">
        <v>60</v>
      </c>
      <c r="D59">
        <v>236239</v>
      </c>
      <c r="E59">
        <v>1944</v>
      </c>
      <c r="F59">
        <v>18180</v>
      </c>
    </row>
    <row r="60" spans="1:6">
      <c r="A60" s="1" t="s">
        <v>36</v>
      </c>
      <c r="B60">
        <v>9380000</v>
      </c>
      <c r="C60">
        <v>60</v>
      </c>
      <c r="D60">
        <v>236239</v>
      </c>
      <c r="E60">
        <v>1945</v>
      </c>
      <c r="F60">
        <v>15920</v>
      </c>
    </row>
    <row r="61" spans="1:6">
      <c r="A61" s="1" t="s">
        <v>36</v>
      </c>
      <c r="B61">
        <v>9380000</v>
      </c>
      <c r="C61">
        <v>60</v>
      </c>
      <c r="D61">
        <v>236239</v>
      </c>
      <c r="E61">
        <v>1946</v>
      </c>
      <c r="F61">
        <v>12050</v>
      </c>
    </row>
    <row r="62" spans="1:6">
      <c r="A62" s="1" t="s">
        <v>36</v>
      </c>
      <c r="B62">
        <v>9380000</v>
      </c>
      <c r="C62">
        <v>60</v>
      </c>
      <c r="D62">
        <v>236239</v>
      </c>
      <c r="E62">
        <v>1947</v>
      </c>
      <c r="F62">
        <v>18640</v>
      </c>
    </row>
    <row r="63" spans="1:6">
      <c r="A63" s="1" t="s">
        <v>36</v>
      </c>
      <c r="B63">
        <v>9380000</v>
      </c>
      <c r="C63">
        <v>60</v>
      </c>
      <c r="D63">
        <v>236239</v>
      </c>
      <c r="E63">
        <v>1948</v>
      </c>
      <c r="F63">
        <v>18830</v>
      </c>
    </row>
    <row r="64" spans="1:6">
      <c r="A64" s="1" t="s">
        <v>36</v>
      </c>
      <c r="B64">
        <v>9380000</v>
      </c>
      <c r="C64">
        <v>60</v>
      </c>
      <c r="D64">
        <v>236239</v>
      </c>
      <c r="E64">
        <v>1949</v>
      </c>
      <c r="F64">
        <v>19810</v>
      </c>
    </row>
    <row r="65" spans="1:6">
      <c r="A65" s="1" t="s">
        <v>36</v>
      </c>
      <c r="B65">
        <v>9380000</v>
      </c>
      <c r="C65">
        <v>60</v>
      </c>
      <c r="D65">
        <v>236239</v>
      </c>
      <c r="E65">
        <v>1950</v>
      </c>
      <c r="F65">
        <v>15250</v>
      </c>
    </row>
    <row r="66" spans="1:6">
      <c r="A66" s="1" t="s">
        <v>36</v>
      </c>
      <c r="B66">
        <v>9380000</v>
      </c>
      <c r="C66">
        <v>60</v>
      </c>
      <c r="D66">
        <v>236239</v>
      </c>
      <c r="E66">
        <v>1951</v>
      </c>
      <c r="F66">
        <v>13560</v>
      </c>
    </row>
    <row r="67" spans="1:6">
      <c r="A67" s="1" t="s">
        <v>36</v>
      </c>
      <c r="B67">
        <v>9380000</v>
      </c>
      <c r="C67">
        <v>60</v>
      </c>
      <c r="D67">
        <v>236239</v>
      </c>
      <c r="E67">
        <v>1952</v>
      </c>
      <c r="F67">
        <v>24740</v>
      </c>
    </row>
    <row r="68" spans="1:6">
      <c r="A68" s="1" t="s">
        <v>36</v>
      </c>
      <c r="B68">
        <v>9380000</v>
      </c>
      <c r="C68">
        <v>60</v>
      </c>
      <c r="D68">
        <v>236239</v>
      </c>
      <c r="E68">
        <v>1953</v>
      </c>
      <c r="F68">
        <v>12140</v>
      </c>
    </row>
    <row r="69" spans="1:6">
      <c r="A69" s="1" t="s">
        <v>36</v>
      </c>
      <c r="B69">
        <v>9380000</v>
      </c>
      <c r="C69">
        <v>60</v>
      </c>
      <c r="D69">
        <v>236239</v>
      </c>
      <c r="E69">
        <v>1954</v>
      </c>
      <c r="F69">
        <v>8427</v>
      </c>
    </row>
    <row r="70" spans="1:6">
      <c r="A70" s="1" t="s">
        <v>36</v>
      </c>
      <c r="B70">
        <v>9380000</v>
      </c>
      <c r="C70">
        <v>60</v>
      </c>
      <c r="D70">
        <v>236239</v>
      </c>
      <c r="E70">
        <v>1955</v>
      </c>
      <c r="F70">
        <v>10070</v>
      </c>
    </row>
    <row r="71" spans="1:6">
      <c r="A71" s="1" t="s">
        <v>36</v>
      </c>
      <c r="B71">
        <v>9380000</v>
      </c>
      <c r="C71">
        <v>60</v>
      </c>
      <c r="D71">
        <v>236239</v>
      </c>
      <c r="E71">
        <v>1956</v>
      </c>
      <c r="F71">
        <v>12040</v>
      </c>
    </row>
    <row r="72" spans="1:6">
      <c r="A72" s="1" t="s">
        <v>36</v>
      </c>
      <c r="B72">
        <v>9380000</v>
      </c>
      <c r="C72">
        <v>60</v>
      </c>
      <c r="D72">
        <v>236239</v>
      </c>
      <c r="E72">
        <v>1957</v>
      </c>
      <c r="F72">
        <v>23930</v>
      </c>
    </row>
    <row r="73" spans="1:6">
      <c r="A73" s="1" t="s">
        <v>36</v>
      </c>
      <c r="B73">
        <v>9380000</v>
      </c>
      <c r="C73">
        <v>60</v>
      </c>
      <c r="D73">
        <v>236239</v>
      </c>
      <c r="E73">
        <v>1958</v>
      </c>
      <c r="F73">
        <v>19640</v>
      </c>
    </row>
    <row r="74" spans="1:6">
      <c r="A74" s="1" t="s">
        <v>36</v>
      </c>
      <c r="B74">
        <v>9380000</v>
      </c>
      <c r="C74">
        <v>60</v>
      </c>
      <c r="D74">
        <v>236239</v>
      </c>
      <c r="E74">
        <v>1959</v>
      </c>
      <c r="F74">
        <v>9311</v>
      </c>
    </row>
    <row r="75" spans="1:6">
      <c r="A75" s="1" t="s">
        <v>36</v>
      </c>
      <c r="B75">
        <v>9380000</v>
      </c>
      <c r="C75">
        <v>60</v>
      </c>
      <c r="D75">
        <v>236239</v>
      </c>
      <c r="E75">
        <v>1960</v>
      </c>
      <c r="F75">
        <v>12650</v>
      </c>
    </row>
    <row r="76" spans="1:6">
      <c r="A76" s="1" t="s">
        <v>36</v>
      </c>
      <c r="B76">
        <v>9380000</v>
      </c>
      <c r="C76">
        <v>60</v>
      </c>
      <c r="D76">
        <v>236239</v>
      </c>
      <c r="E76">
        <v>1961</v>
      </c>
      <c r="F76">
        <v>9177</v>
      </c>
    </row>
    <row r="77" spans="1:6">
      <c r="A77" s="1" t="s">
        <v>36</v>
      </c>
      <c r="B77">
        <v>9380000</v>
      </c>
      <c r="C77">
        <v>60</v>
      </c>
      <c r="D77">
        <v>236239</v>
      </c>
      <c r="E77">
        <v>1962</v>
      </c>
      <c r="F77">
        <v>20400</v>
      </c>
    </row>
    <row r="78" spans="1:6">
      <c r="A78" s="1" t="s">
        <v>36</v>
      </c>
      <c r="B78">
        <v>9380000</v>
      </c>
      <c r="C78">
        <v>60</v>
      </c>
      <c r="D78">
        <v>236239</v>
      </c>
      <c r="E78">
        <v>1963</v>
      </c>
      <c r="F78">
        <v>3453</v>
      </c>
    </row>
    <row r="79" spans="1:6">
      <c r="A79" s="1" t="s">
        <v>36</v>
      </c>
      <c r="B79">
        <v>9380000</v>
      </c>
      <c r="C79">
        <v>60</v>
      </c>
      <c r="D79">
        <v>236239</v>
      </c>
      <c r="E79">
        <v>1964</v>
      </c>
      <c r="F79">
        <v>3325</v>
      </c>
    </row>
    <row r="80" spans="1:6">
      <c r="A80" s="1" t="s">
        <v>36</v>
      </c>
      <c r="B80">
        <v>9380000</v>
      </c>
      <c r="C80">
        <v>60</v>
      </c>
      <c r="D80">
        <v>236239</v>
      </c>
      <c r="E80">
        <v>1965</v>
      </c>
      <c r="F80">
        <v>14950</v>
      </c>
    </row>
    <row r="81" spans="1:6">
      <c r="A81" s="1" t="s">
        <v>36</v>
      </c>
      <c r="B81">
        <v>9380000</v>
      </c>
      <c r="C81">
        <v>60</v>
      </c>
      <c r="D81">
        <v>236239</v>
      </c>
      <c r="E81">
        <v>1966</v>
      </c>
      <c r="F81">
        <v>10850</v>
      </c>
    </row>
    <row r="82" spans="1:6">
      <c r="A82" s="1" t="s">
        <v>36</v>
      </c>
      <c r="B82">
        <v>9380000</v>
      </c>
      <c r="C82">
        <v>60</v>
      </c>
      <c r="D82">
        <v>236239</v>
      </c>
      <c r="E82">
        <v>1967</v>
      </c>
      <c r="F82">
        <v>10770</v>
      </c>
    </row>
    <row r="83" spans="1:6">
      <c r="A83" s="1" t="s">
        <v>36</v>
      </c>
      <c r="B83">
        <v>9380000</v>
      </c>
      <c r="C83">
        <v>60</v>
      </c>
      <c r="D83">
        <v>236239</v>
      </c>
      <c r="E83">
        <v>1968</v>
      </c>
      <c r="F83">
        <v>11480</v>
      </c>
    </row>
    <row r="84" spans="1:6">
      <c r="A84" s="1" t="s">
        <v>36</v>
      </c>
      <c r="B84">
        <v>9380000</v>
      </c>
      <c r="C84">
        <v>60</v>
      </c>
      <c r="D84">
        <v>236239</v>
      </c>
      <c r="E84">
        <v>1969</v>
      </c>
      <c r="F84">
        <v>12190</v>
      </c>
    </row>
    <row r="85" spans="1:6">
      <c r="A85" s="1" t="s">
        <v>36</v>
      </c>
      <c r="B85">
        <v>9380000</v>
      </c>
      <c r="C85">
        <v>60</v>
      </c>
      <c r="D85">
        <v>236239</v>
      </c>
      <c r="E85">
        <v>1970</v>
      </c>
      <c r="F85">
        <v>11980</v>
      </c>
    </row>
    <row r="86" spans="1:6">
      <c r="A86" s="1" t="s">
        <v>36</v>
      </c>
      <c r="B86">
        <v>9380000</v>
      </c>
      <c r="C86">
        <v>60</v>
      </c>
      <c r="D86">
        <v>236239</v>
      </c>
      <c r="E86">
        <v>1971</v>
      </c>
      <c r="F86">
        <v>11870</v>
      </c>
    </row>
    <row r="87" spans="1:6">
      <c r="A87" s="1" t="s">
        <v>36</v>
      </c>
      <c r="B87">
        <v>9380000</v>
      </c>
      <c r="C87">
        <v>60</v>
      </c>
      <c r="D87">
        <v>236239</v>
      </c>
      <c r="E87">
        <v>1972</v>
      </c>
      <c r="F87">
        <v>12830</v>
      </c>
    </row>
    <row r="88" spans="1:6">
      <c r="A88" s="1" t="s">
        <v>36</v>
      </c>
      <c r="B88">
        <v>9380000</v>
      </c>
      <c r="C88">
        <v>60</v>
      </c>
      <c r="D88">
        <v>236239</v>
      </c>
      <c r="E88">
        <v>1973</v>
      </c>
      <c r="F88">
        <v>13960</v>
      </c>
    </row>
    <row r="89" spans="1:6">
      <c r="A89" s="1" t="s">
        <v>36</v>
      </c>
      <c r="B89">
        <v>9380000</v>
      </c>
      <c r="C89">
        <v>60</v>
      </c>
      <c r="D89">
        <v>236239</v>
      </c>
      <c r="E89">
        <v>1974</v>
      </c>
      <c r="F89">
        <v>11420</v>
      </c>
    </row>
    <row r="90" spans="1:6">
      <c r="A90" s="1" t="s">
        <v>36</v>
      </c>
      <c r="B90">
        <v>9380000</v>
      </c>
      <c r="C90">
        <v>60</v>
      </c>
      <c r="D90">
        <v>236239</v>
      </c>
      <c r="E90">
        <v>1975</v>
      </c>
      <c r="F90">
        <v>12780</v>
      </c>
    </row>
    <row r="91" spans="1:6">
      <c r="A91" s="1" t="s">
        <v>36</v>
      </c>
      <c r="B91">
        <v>9380000</v>
      </c>
      <c r="C91">
        <v>60</v>
      </c>
      <c r="D91">
        <v>236239</v>
      </c>
      <c r="E91">
        <v>1976</v>
      </c>
      <c r="F91">
        <v>11680</v>
      </c>
    </row>
    <row r="92" spans="1:6">
      <c r="A92" s="1" t="s">
        <v>36</v>
      </c>
      <c r="B92">
        <v>9380000</v>
      </c>
      <c r="C92">
        <v>60</v>
      </c>
      <c r="D92">
        <v>236239</v>
      </c>
      <c r="E92">
        <v>1977</v>
      </c>
      <c r="F92">
        <v>11410</v>
      </c>
    </row>
    <row r="93" spans="1:6">
      <c r="A93" s="1" t="s">
        <v>36</v>
      </c>
      <c r="B93">
        <v>9380000</v>
      </c>
      <c r="C93">
        <v>60</v>
      </c>
      <c r="D93">
        <v>236239</v>
      </c>
      <c r="E93">
        <v>1978</v>
      </c>
      <c r="F93">
        <v>11540</v>
      </c>
    </row>
    <row r="94" spans="1:6">
      <c r="A94" s="1" t="s">
        <v>36</v>
      </c>
      <c r="B94">
        <v>9380000</v>
      </c>
      <c r="C94">
        <v>60</v>
      </c>
      <c r="D94">
        <v>236239</v>
      </c>
      <c r="E94">
        <v>1979</v>
      </c>
      <c r="F94">
        <v>11460</v>
      </c>
    </row>
    <row r="95" spans="1:6">
      <c r="A95" s="1" t="s">
        <v>36</v>
      </c>
      <c r="B95">
        <v>9380000</v>
      </c>
      <c r="C95">
        <v>60</v>
      </c>
      <c r="D95">
        <v>236239</v>
      </c>
      <c r="E95">
        <v>1980</v>
      </c>
      <c r="F95">
        <v>15030</v>
      </c>
    </row>
    <row r="96" spans="1:6">
      <c r="A96" s="1" t="s">
        <v>36</v>
      </c>
      <c r="B96">
        <v>9380000</v>
      </c>
      <c r="C96">
        <v>60</v>
      </c>
      <c r="D96">
        <v>236239</v>
      </c>
      <c r="E96">
        <v>1981</v>
      </c>
      <c r="F96">
        <v>11460</v>
      </c>
    </row>
    <row r="97" spans="1:6">
      <c r="A97" s="1" t="s">
        <v>36</v>
      </c>
      <c r="B97">
        <v>9380000</v>
      </c>
      <c r="C97">
        <v>60</v>
      </c>
      <c r="D97">
        <v>236239</v>
      </c>
      <c r="E97">
        <v>1982</v>
      </c>
      <c r="F97">
        <v>11470</v>
      </c>
    </row>
    <row r="98" spans="1:6">
      <c r="A98" s="1" t="s">
        <v>36</v>
      </c>
      <c r="B98">
        <v>9380000</v>
      </c>
      <c r="C98">
        <v>60</v>
      </c>
      <c r="D98">
        <v>236239</v>
      </c>
      <c r="E98">
        <v>1983</v>
      </c>
      <c r="F98">
        <v>24160</v>
      </c>
    </row>
    <row r="99" spans="1:6">
      <c r="A99" s="1" t="s">
        <v>36</v>
      </c>
      <c r="B99">
        <v>9380000</v>
      </c>
      <c r="C99">
        <v>60</v>
      </c>
      <c r="D99">
        <v>236239</v>
      </c>
      <c r="E99">
        <v>1984</v>
      </c>
      <c r="F99">
        <v>28240</v>
      </c>
    </row>
    <row r="100" spans="1:6">
      <c r="A100" s="1" t="s">
        <v>36</v>
      </c>
      <c r="B100">
        <v>9380000</v>
      </c>
      <c r="C100">
        <v>60</v>
      </c>
      <c r="D100">
        <v>236239</v>
      </c>
      <c r="E100">
        <v>1985</v>
      </c>
      <c r="F100">
        <v>26370</v>
      </c>
    </row>
    <row r="101" spans="1:6">
      <c r="A101" s="1" t="s">
        <v>36</v>
      </c>
      <c r="B101">
        <v>9380000</v>
      </c>
      <c r="C101">
        <v>60</v>
      </c>
      <c r="D101">
        <v>236239</v>
      </c>
      <c r="E101">
        <v>1986</v>
      </c>
      <c r="F101">
        <v>23270</v>
      </c>
    </row>
    <row r="102" spans="1:6">
      <c r="A102" s="1" t="s">
        <v>36</v>
      </c>
      <c r="B102">
        <v>9380000</v>
      </c>
      <c r="C102">
        <v>60</v>
      </c>
      <c r="D102">
        <v>236239</v>
      </c>
      <c r="E102">
        <v>1987</v>
      </c>
      <c r="F102">
        <v>18550</v>
      </c>
    </row>
    <row r="103" spans="1:6">
      <c r="A103" s="1" t="s">
        <v>36</v>
      </c>
      <c r="B103">
        <v>9380000</v>
      </c>
      <c r="C103">
        <v>60</v>
      </c>
      <c r="D103">
        <v>236239</v>
      </c>
      <c r="E103">
        <v>1988</v>
      </c>
      <c r="F103">
        <v>11220</v>
      </c>
    </row>
    <row r="104" spans="1:6">
      <c r="A104" s="1" t="s">
        <v>36</v>
      </c>
      <c r="B104">
        <v>9380000</v>
      </c>
      <c r="C104">
        <v>60</v>
      </c>
      <c r="D104">
        <v>236239</v>
      </c>
      <c r="E104">
        <v>1989</v>
      </c>
      <c r="F104">
        <v>11020</v>
      </c>
    </row>
    <row r="105" spans="1:6">
      <c r="A105" s="1" t="s">
        <v>36</v>
      </c>
      <c r="B105">
        <v>9380000</v>
      </c>
      <c r="C105">
        <v>60</v>
      </c>
      <c r="D105">
        <v>236239</v>
      </c>
      <c r="E105">
        <v>1990</v>
      </c>
      <c r="F105">
        <v>11240</v>
      </c>
    </row>
    <row r="106" spans="1:6">
      <c r="A106" s="1" t="s">
        <v>36</v>
      </c>
      <c r="B106">
        <v>9380000</v>
      </c>
      <c r="C106">
        <v>60</v>
      </c>
      <c r="D106">
        <v>236239</v>
      </c>
      <c r="E106">
        <v>1991</v>
      </c>
      <c r="F106">
        <v>11220</v>
      </c>
    </row>
    <row r="107" spans="1:6">
      <c r="A107" s="1" t="s">
        <v>36</v>
      </c>
      <c r="B107">
        <v>9380000</v>
      </c>
      <c r="C107">
        <v>60</v>
      </c>
      <c r="D107">
        <v>236239</v>
      </c>
      <c r="E107">
        <v>1992</v>
      </c>
      <c r="F107">
        <v>11020</v>
      </c>
    </row>
    <row r="108" spans="1:6">
      <c r="A108" s="1" t="s">
        <v>36</v>
      </c>
      <c r="B108">
        <v>9380000</v>
      </c>
      <c r="C108">
        <v>60</v>
      </c>
      <c r="D108">
        <v>236239</v>
      </c>
      <c r="E108">
        <v>1993</v>
      </c>
      <c r="F108">
        <v>11190</v>
      </c>
    </row>
    <row r="109" spans="1:6">
      <c r="A109" s="1" t="s">
        <v>36</v>
      </c>
      <c r="B109">
        <v>9380000</v>
      </c>
      <c r="C109">
        <v>60</v>
      </c>
      <c r="D109">
        <v>236239</v>
      </c>
      <c r="E109">
        <v>1994</v>
      </c>
      <c r="F109">
        <v>11450</v>
      </c>
    </row>
    <row r="110" spans="1:6">
      <c r="A110" s="1" t="s">
        <v>36</v>
      </c>
      <c r="B110">
        <v>9380000</v>
      </c>
      <c r="C110">
        <v>60</v>
      </c>
      <c r="D110">
        <v>236239</v>
      </c>
      <c r="E110">
        <v>1995</v>
      </c>
      <c r="F110">
        <v>12740</v>
      </c>
    </row>
    <row r="111" spans="1:6">
      <c r="A111" s="1" t="s">
        <v>36</v>
      </c>
      <c r="B111">
        <v>9380000</v>
      </c>
      <c r="C111">
        <v>60</v>
      </c>
      <c r="D111">
        <v>236239</v>
      </c>
      <c r="E111">
        <v>1996</v>
      </c>
      <c r="F111">
        <v>15870</v>
      </c>
    </row>
    <row r="112" spans="1:6">
      <c r="A112" s="1" t="s">
        <v>36</v>
      </c>
      <c r="B112">
        <v>9380000</v>
      </c>
      <c r="C112">
        <v>60</v>
      </c>
      <c r="D112">
        <v>236239</v>
      </c>
      <c r="E112">
        <v>1997</v>
      </c>
      <c r="F112">
        <v>19120</v>
      </c>
    </row>
    <row r="113" spans="1:6">
      <c r="A113" s="1" t="s">
        <v>36</v>
      </c>
      <c r="B113">
        <v>9380000</v>
      </c>
      <c r="C113">
        <v>60</v>
      </c>
      <c r="D113">
        <v>236239</v>
      </c>
      <c r="E113">
        <v>1998</v>
      </c>
      <c r="F113">
        <v>18540</v>
      </c>
    </row>
    <row r="114" spans="1:6">
      <c r="A114" s="1" t="s">
        <v>36</v>
      </c>
      <c r="B114">
        <v>9380000</v>
      </c>
      <c r="C114">
        <v>60</v>
      </c>
      <c r="D114">
        <v>236239</v>
      </c>
      <c r="E114">
        <v>1999</v>
      </c>
      <c r="F114">
        <v>15760</v>
      </c>
    </row>
    <row r="115" spans="1:6">
      <c r="A115" s="1" t="s">
        <v>36</v>
      </c>
      <c r="B115">
        <v>9380000</v>
      </c>
      <c r="C115">
        <v>60</v>
      </c>
      <c r="D115">
        <v>236239</v>
      </c>
      <c r="E115">
        <v>2000</v>
      </c>
      <c r="F115">
        <v>13120</v>
      </c>
    </row>
    <row r="116" spans="1:6">
      <c r="A116" s="1" t="s">
        <v>36</v>
      </c>
      <c r="B116">
        <v>9380000</v>
      </c>
      <c r="C116">
        <v>60</v>
      </c>
      <c r="D116">
        <v>236239</v>
      </c>
      <c r="E116">
        <v>2001</v>
      </c>
      <c r="F116">
        <v>11520</v>
      </c>
    </row>
    <row r="117" spans="1:6">
      <c r="A117" s="1" t="s">
        <v>36</v>
      </c>
      <c r="B117">
        <v>9380000</v>
      </c>
      <c r="C117">
        <v>60</v>
      </c>
      <c r="D117">
        <v>236239</v>
      </c>
      <c r="E117">
        <v>2002</v>
      </c>
      <c r="F117">
        <v>11520</v>
      </c>
    </row>
    <row r="118" spans="1:6">
      <c r="A118" s="1" t="s">
        <v>36</v>
      </c>
      <c r="B118">
        <v>9380000</v>
      </c>
      <c r="C118">
        <v>60</v>
      </c>
      <c r="D118">
        <v>236239</v>
      </c>
      <c r="E118">
        <v>2003</v>
      </c>
      <c r="F118">
        <v>11550</v>
      </c>
    </row>
    <row r="119" spans="1:6">
      <c r="A119" s="1" t="s">
        <v>36</v>
      </c>
      <c r="B119">
        <v>9380000</v>
      </c>
      <c r="C119">
        <v>60</v>
      </c>
      <c r="D119">
        <v>236239</v>
      </c>
      <c r="E119">
        <v>2004</v>
      </c>
      <c r="F119">
        <v>11480</v>
      </c>
    </row>
    <row r="120" spans="1:6">
      <c r="A120" s="1" t="s">
        <v>36</v>
      </c>
      <c r="B120">
        <v>9380000</v>
      </c>
      <c r="C120">
        <v>60</v>
      </c>
      <c r="D120">
        <v>236239</v>
      </c>
      <c r="E120">
        <v>2005</v>
      </c>
      <c r="F120">
        <v>11550</v>
      </c>
    </row>
    <row r="121" spans="1:6">
      <c r="A121" s="1" t="s">
        <v>36</v>
      </c>
      <c r="B121">
        <v>9380000</v>
      </c>
      <c r="C121">
        <v>60</v>
      </c>
      <c r="D121">
        <v>236239</v>
      </c>
      <c r="E121">
        <v>2006</v>
      </c>
      <c r="F121">
        <v>11730</v>
      </c>
    </row>
    <row r="122" spans="1:6">
      <c r="A122" s="1" t="s">
        <v>36</v>
      </c>
      <c r="B122">
        <v>9380000</v>
      </c>
      <c r="C122">
        <v>60</v>
      </c>
      <c r="D122">
        <v>236239</v>
      </c>
      <c r="E122">
        <v>2007</v>
      </c>
      <c r="F122">
        <v>11600</v>
      </c>
    </row>
    <row r="123" spans="1:6">
      <c r="A123" s="1" t="s">
        <v>36</v>
      </c>
      <c r="B123">
        <v>9380000</v>
      </c>
      <c r="C123">
        <v>60</v>
      </c>
      <c r="D123">
        <v>236239</v>
      </c>
      <c r="E123">
        <v>2008</v>
      </c>
      <c r="F123">
        <v>12620</v>
      </c>
    </row>
    <row r="124" spans="1:6">
      <c r="A124" s="1" t="s">
        <v>36</v>
      </c>
      <c r="B124">
        <v>9380000</v>
      </c>
      <c r="C124">
        <v>60</v>
      </c>
      <c r="D124">
        <v>236239</v>
      </c>
      <c r="E124">
        <v>2009</v>
      </c>
      <c r="F124">
        <v>11600</v>
      </c>
    </row>
    <row r="125" spans="1:6">
      <c r="A125" s="1" t="s">
        <v>36</v>
      </c>
      <c r="B125">
        <v>9380000</v>
      </c>
      <c r="C125">
        <v>60</v>
      </c>
      <c r="D125">
        <v>236239</v>
      </c>
      <c r="E125">
        <v>2010</v>
      </c>
      <c r="F125">
        <v>11630</v>
      </c>
    </row>
    <row r="126" spans="1:6">
      <c r="A126" s="1" t="s">
        <v>36</v>
      </c>
      <c r="B126">
        <v>9380000</v>
      </c>
      <c r="C126">
        <v>60</v>
      </c>
      <c r="D126">
        <v>236239</v>
      </c>
      <c r="E126">
        <v>2011</v>
      </c>
      <c r="F126">
        <v>17580</v>
      </c>
    </row>
    <row r="127" spans="1:6">
      <c r="A127" s="1" t="s">
        <v>36</v>
      </c>
      <c r="B127">
        <v>9380000</v>
      </c>
      <c r="C127">
        <v>60</v>
      </c>
      <c r="D127">
        <v>236239</v>
      </c>
      <c r="E127">
        <v>2012</v>
      </c>
      <c r="F127">
        <v>13120</v>
      </c>
    </row>
    <row r="128" spans="1:6">
      <c r="A128" s="1" t="s">
        <v>36</v>
      </c>
      <c r="B128">
        <v>9380000</v>
      </c>
      <c r="C128">
        <v>60</v>
      </c>
      <c r="D128">
        <v>236239</v>
      </c>
      <c r="E128">
        <v>2013</v>
      </c>
      <c r="F128">
        <v>11410</v>
      </c>
    </row>
    <row r="129" spans="1:6">
      <c r="A129" s="1" t="s">
        <v>36</v>
      </c>
      <c r="B129">
        <v>9380000</v>
      </c>
      <c r="C129">
        <v>60</v>
      </c>
      <c r="D129">
        <v>236239</v>
      </c>
      <c r="E129">
        <v>2014</v>
      </c>
      <c r="F129">
        <v>10450</v>
      </c>
    </row>
    <row r="130" spans="1:6">
      <c r="A130" s="1" t="s">
        <v>36</v>
      </c>
      <c r="B130">
        <v>9380000</v>
      </c>
      <c r="C130">
        <v>60</v>
      </c>
      <c r="D130">
        <v>236239</v>
      </c>
      <c r="E130">
        <v>2015</v>
      </c>
      <c r="F130">
        <v>12620</v>
      </c>
    </row>
    <row r="131" spans="1:6">
      <c r="A131" s="1" t="s">
        <v>36</v>
      </c>
      <c r="B131">
        <v>9380000</v>
      </c>
      <c r="C131">
        <v>60</v>
      </c>
      <c r="D131">
        <v>236239</v>
      </c>
      <c r="E131">
        <v>2016</v>
      </c>
      <c r="F131">
        <v>12560</v>
      </c>
    </row>
    <row r="132" spans="1:6">
      <c r="A132" s="1" t="s">
        <v>36</v>
      </c>
      <c r="B132">
        <v>9380000</v>
      </c>
      <c r="C132">
        <v>60</v>
      </c>
      <c r="D132">
        <v>236239</v>
      </c>
      <c r="E132">
        <v>2017</v>
      </c>
      <c r="F132">
        <v>12640</v>
      </c>
    </row>
    <row r="133" spans="1:6">
      <c r="A133" s="1" t="s">
        <v>36</v>
      </c>
      <c r="B133">
        <v>9380000</v>
      </c>
      <c r="C133">
        <v>60</v>
      </c>
      <c r="D133">
        <v>236239</v>
      </c>
      <c r="E133">
        <v>2018</v>
      </c>
      <c r="F133">
        <v>12650</v>
      </c>
    </row>
    <row r="134" spans="1:6">
      <c r="A134" s="1" t="s">
        <v>36</v>
      </c>
      <c r="B134">
        <v>9380000</v>
      </c>
      <c r="C134">
        <v>60</v>
      </c>
      <c r="D134">
        <v>236239</v>
      </c>
      <c r="E134">
        <v>2019</v>
      </c>
      <c r="F134">
        <v>12770</v>
      </c>
    </row>
    <row r="135" spans="1:6">
      <c r="A135" s="1" t="s">
        <v>36</v>
      </c>
      <c r="B135">
        <v>9380000</v>
      </c>
      <c r="C135">
        <v>60</v>
      </c>
      <c r="D135">
        <v>236239</v>
      </c>
      <c r="E135">
        <v>2020</v>
      </c>
      <c r="F135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Combined</vt:lpstr>
      <vt:lpstr>ColoradoNrPeachSprings</vt:lpstr>
      <vt:lpstr>VirginAtLittlefield</vt:lpstr>
      <vt:lpstr>ColoradoAtLeesFerry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2021-05-11T02:42:21Z</dcterms:created>
  <dcterms:modified xsi:type="dcterms:W3CDTF">2021-05-11T05:49:18Z</dcterms:modified>
</cp:coreProperties>
</file>