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Rosenberg\Work\USU\Research\ColoradoRiver\RCode\ColoradoRiverFutures\LakePowellTemperatureScenarios\"/>
    </mc:Choice>
  </mc:AlternateContent>
  <xr:revisionPtr revIDLastSave="0" documentId="13_ncr:1_{B96310BC-76A9-4F25-8332-3798BFFEEB82}" xr6:coauthVersionLast="36" xr6:coauthVersionMax="36" xr10:uidLastSave="{00000000-0000-0000-0000-000000000000}"/>
  <bookViews>
    <workbookView xWindow="0" yWindow="0" windowWidth="19200" windowHeight="7550" xr2:uid="{76DE4189-6B93-4B59-AB1A-6D24147FA44E}"/>
  </bookViews>
  <sheets>
    <sheet name="PowellElevations" sheetId="2" r:id="rId1"/>
    <sheet name="Powell" sheetId="3" r:id="rId2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E9" i="2" l="1"/>
  <c r="H9" i="2"/>
  <c r="E14" i="2"/>
  <c r="H14" i="2"/>
  <c r="E18" i="2"/>
  <c r="H18" i="2"/>
  <c r="E2" i="2"/>
  <c r="E3" i="2"/>
  <c r="E4" i="2"/>
  <c r="E5" i="2"/>
  <c r="E6" i="2"/>
  <c r="E7" i="2"/>
  <c r="E8" i="2"/>
  <c r="E10" i="2"/>
  <c r="E11" i="2"/>
  <c r="E12" i="2"/>
  <c r="E13" i="2"/>
  <c r="E15" i="2"/>
  <c r="E16" i="2"/>
  <c r="E17" i="2"/>
  <c r="E19" i="2"/>
  <c r="H3" i="2"/>
  <c r="H4" i="2"/>
  <c r="H5" i="2"/>
  <c r="H6" i="2"/>
  <c r="H7" i="2"/>
  <c r="H8" i="2"/>
  <c r="H10" i="2"/>
  <c r="H11" i="2"/>
  <c r="H12" i="2"/>
  <c r="H13" i="2"/>
  <c r="H15" i="2"/>
  <c r="H16" i="2"/>
  <c r="H17" i="2"/>
  <c r="H19" i="2"/>
  <c r="H2" i="2"/>
</calcChain>
</file>

<file path=xl/sharedStrings.xml><?xml version="1.0" encoding="utf-8"?>
<sst xmlns="http://schemas.openxmlformats.org/spreadsheetml/2006/main" count="53" uniqueCount="35">
  <si>
    <t>Reservoir</t>
  </si>
  <si>
    <t>variable</t>
  </si>
  <si>
    <t>month</t>
  </si>
  <si>
    <t>stor_maf</t>
  </si>
  <si>
    <t>Powell</t>
  </si>
  <si>
    <t>Top of Dam</t>
  </si>
  <si>
    <t>Live Capacity</t>
  </si>
  <si>
    <t>Bottom of Flood Pool (Feb- Sept)</t>
  </si>
  <si>
    <t>Bottom of Flood Pool (Nov to Jan)</t>
  </si>
  <si>
    <t>Turbine Overload</t>
  </si>
  <si>
    <t>Rated Power</t>
  </si>
  <si>
    <t>Minimum Power (from Object)</t>
  </si>
  <si>
    <t>Min Power (from Rule curve)</t>
  </si>
  <si>
    <t>Crediable Space to Mead (af)</t>
  </si>
  <si>
    <t>Lower Tier</t>
  </si>
  <si>
    <t>Mid Tier</t>
  </si>
  <si>
    <t>Upper Eq. Tier (2008)</t>
  </si>
  <si>
    <t>Upper Eq. Tier (2019)</t>
  </si>
  <si>
    <t>Upper Eq. Tier (2026)</t>
  </si>
  <si>
    <t>level (feet)</t>
  </si>
  <si>
    <t>Meter reference</t>
  </si>
  <si>
    <t>level (m)</t>
  </si>
  <si>
    <t>Meters below Reference</t>
  </si>
  <si>
    <t>Spillway crest</t>
  </si>
  <si>
    <t>Release Temperature eyeballs from Dibble et al (2020)</t>
  </si>
  <si>
    <t>9-11</t>
  </si>
  <si>
    <t>8-14</t>
  </si>
  <si>
    <t>12-15</t>
  </si>
  <si>
    <t>18-20</t>
  </si>
  <si>
    <t>7-9</t>
  </si>
  <si>
    <t>Dead Pool (river outlets)</t>
  </si>
  <si>
    <t>Penstock (oC)</t>
  </si>
  <si>
    <t>River Outlets (oC)</t>
  </si>
  <si>
    <t>Upper Basin target</t>
  </si>
  <si>
    <t>Can't release 7.5 maf/year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</si>
</sst>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3">
    <numFmt numFmtId="43" formatCode="_(* #,##0.00_);_(* \(#,##0.00\);_(* &quot;-&quot;??_);_(@_)"/>
    <numFmt numFmtId="164" formatCode="0.0"/>
    <numFmt numFmtId="165" formatCode="_(* #,##0.0_);_(* \(#,##0.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7">
    <xf numFmtId="0" fontId="0" fillId="0" borderId="0" xfId="0"/>
    <xf numFmtId="164" fontId="0" fillId="0" borderId="0" xfId="0" applyNumberFormat="1"/>
    <xf numFmtId="165" fontId="0" fillId="0" borderId="0" xfId="1" applyNumberFormat="1" applyFont="1"/>
    <xf numFmtId="0" fontId="0" fillId="0" borderId="0" xfId="0" applyAlignment="1">
      <alignment horizontal="center"/>
    </xf>
    <xf numFmtId="16" fontId="0" fillId="0" borderId="0" xfId="0" quotePrefix="1" applyNumberFormat="1" applyAlignment="1">
      <alignment horizontal="center"/>
    </xf>
    <xf numFmtId="165" fontId="0" fillId="0" borderId="0" xfId="1" quotePrefix="1" applyNumberFormat="1" applyFont="1" applyAlignment="1">
      <alignment horizontal="center"/>
    </xf>
    <xf numFmtId="0" fontId="0" fillId="0" borderId="0" xfId="0" quotePrefix="1" applyAlignment="1">
      <alignment horizontal="center"/>
    </xf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AD93CE-DB5A-43BB-BD0D-33E25381BEC5}">
  <dimension ref="A1:N19"/>
  <sheetViews>
    <sheetView tabSelected="1" workbookViewId="0">
      <selection activeCell="C19" sqref="C19"/>
    </sheetView>
  </sheetViews>
  <sheetFormatPr defaultRowHeight="14.5" x14ac:dyDescent="0.35"/>
  <cols>
    <col min="3" max="3" width="29.26953125" customWidth="1"/>
    <col min="4" max="4" width="9.08984375" bestFit="1" customWidth="1"/>
    <col min="5" max="5" width="9.08984375" customWidth="1"/>
    <col min="6" max="7" width="8.81640625" bestFit="1" customWidth="1"/>
    <col min="9" max="9" width="9.36328125" style="3" customWidth="1"/>
    <col min="10" max="10" width="11.453125" style="3" customWidth="1"/>
  </cols>
  <sheetData>
    <row r="1" spans="1:14" x14ac:dyDescent="0.35">
      <c r="B1" t="s">
        <v>0</v>
      </c>
      <c r="C1" t="s">
        <v>1</v>
      </c>
      <c r="D1" t="s">
        <v>19</v>
      </c>
      <c r="E1" t="s">
        <v>21</v>
      </c>
      <c r="F1" t="s">
        <v>2</v>
      </c>
      <c r="G1" t="s">
        <v>3</v>
      </c>
      <c r="H1" t="s">
        <v>22</v>
      </c>
      <c r="I1" s="3" t="s">
        <v>31</v>
      </c>
      <c r="J1" s="3" t="s">
        <v>32</v>
      </c>
      <c r="N1" t="s">
        <v>20</v>
      </c>
    </row>
    <row r="2" spans="1:14" x14ac:dyDescent="0.35">
      <c r="A2">
        <v>1</v>
      </c>
      <c r="B2" t="s">
        <v>4</v>
      </c>
      <c r="C2" t="s">
        <v>5</v>
      </c>
      <c r="D2" s="2">
        <v>3711.9166371032802</v>
      </c>
      <c r="E2" s="2">
        <f t="shared" ref="E2:E19" si="0">D2/3.28</f>
        <v>1131.6819015558781</v>
      </c>
      <c r="F2" s="2">
        <v>1</v>
      </c>
      <c r="G2" s="2">
        <v>30.809525000000001</v>
      </c>
      <c r="H2" s="1">
        <f t="shared" ref="H2:H19" si="1">($N$2-D2)/3.28</f>
        <v>-3.6331210680732346</v>
      </c>
      <c r="I2" s="5" t="s">
        <v>25</v>
      </c>
      <c r="J2" s="5" t="s">
        <v>29</v>
      </c>
      <c r="N2">
        <v>3700</v>
      </c>
    </row>
    <row r="3" spans="1:14" x14ac:dyDescent="0.35">
      <c r="A3">
        <v>2</v>
      </c>
      <c r="B3" t="s">
        <v>4</v>
      </c>
      <c r="C3" t="s">
        <v>7</v>
      </c>
      <c r="D3" s="2">
        <v>3699.99772719885</v>
      </c>
      <c r="E3" s="2">
        <f t="shared" si="0"/>
        <v>1128.0480875606252</v>
      </c>
      <c r="F3" s="2">
        <v>1</v>
      </c>
      <c r="G3" s="2">
        <v>24.321999999999999</v>
      </c>
      <c r="H3" s="1">
        <f t="shared" si="1"/>
        <v>6.929271798648321E-4</v>
      </c>
      <c r="N3" t="s">
        <v>24</v>
      </c>
    </row>
    <row r="4" spans="1:14" x14ac:dyDescent="0.35">
      <c r="A4">
        <v>3</v>
      </c>
      <c r="B4" t="s">
        <v>4</v>
      </c>
      <c r="C4" t="s">
        <v>6</v>
      </c>
      <c r="D4" s="2">
        <v>3699.9977271987</v>
      </c>
      <c r="E4" s="2">
        <f t="shared" si="0"/>
        <v>1128.0480875605792</v>
      </c>
      <c r="F4" s="2">
        <v>1</v>
      </c>
      <c r="G4" s="2">
        <v>24.321999999974999</v>
      </c>
      <c r="H4" s="1">
        <f t="shared" si="1"/>
        <v>6.9292722561685222E-4</v>
      </c>
    </row>
    <row r="5" spans="1:14" x14ac:dyDescent="0.35">
      <c r="A5">
        <v>4</v>
      </c>
      <c r="B5" t="s">
        <v>4</v>
      </c>
      <c r="C5" t="s">
        <v>9</v>
      </c>
      <c r="D5" s="2">
        <v>3690</v>
      </c>
      <c r="E5" s="2">
        <f t="shared" si="0"/>
        <v>1125</v>
      </c>
      <c r="F5" s="2">
        <v>1</v>
      </c>
      <c r="G5" s="2">
        <v>22.752367499999998</v>
      </c>
      <c r="H5" s="1">
        <f t="shared" si="1"/>
        <v>3.0487804878048781</v>
      </c>
    </row>
    <row r="6" spans="1:14" x14ac:dyDescent="0.35">
      <c r="A6">
        <v>5</v>
      </c>
      <c r="B6" t="s">
        <v>4</v>
      </c>
      <c r="C6" t="s">
        <v>8</v>
      </c>
      <c r="D6" s="2">
        <v>3687.17119343884</v>
      </c>
      <c r="E6" s="2">
        <f t="shared" si="0"/>
        <v>1124.1375589752561</v>
      </c>
      <c r="F6" s="2">
        <v>1</v>
      </c>
      <c r="G6" s="2">
        <v>22.321999999999999</v>
      </c>
      <c r="H6" s="1">
        <f t="shared" si="1"/>
        <v>3.9112215125487917</v>
      </c>
    </row>
    <row r="7" spans="1:14" x14ac:dyDescent="0.35">
      <c r="A7">
        <v>6</v>
      </c>
      <c r="B7" t="s">
        <v>4</v>
      </c>
      <c r="C7" t="s">
        <v>18</v>
      </c>
      <c r="D7" s="2">
        <v>3666</v>
      </c>
      <c r="E7" s="2">
        <f t="shared" si="0"/>
        <v>1117.6829268292684</v>
      </c>
      <c r="F7" s="2">
        <v>1</v>
      </c>
      <c r="G7" s="2">
        <v>19.291262199999998</v>
      </c>
      <c r="H7" s="1">
        <f t="shared" si="1"/>
        <v>10.365853658536587</v>
      </c>
    </row>
    <row r="8" spans="1:14" x14ac:dyDescent="0.35">
      <c r="A8">
        <v>7</v>
      </c>
      <c r="B8" t="s">
        <v>4</v>
      </c>
      <c r="C8" t="s">
        <v>17</v>
      </c>
      <c r="D8" s="2">
        <v>3655</v>
      </c>
      <c r="E8" s="2">
        <f t="shared" si="0"/>
        <v>1114.3292682926831</v>
      </c>
      <c r="F8" s="2">
        <v>1</v>
      </c>
      <c r="G8" s="2">
        <v>17.846128119999999</v>
      </c>
      <c r="H8" s="1">
        <f t="shared" si="1"/>
        <v>13.719512195121952</v>
      </c>
    </row>
    <row r="9" spans="1:14" x14ac:dyDescent="0.35">
      <c r="A9">
        <v>8</v>
      </c>
      <c r="B9" t="s">
        <v>4</v>
      </c>
      <c r="C9" t="s">
        <v>23</v>
      </c>
      <c r="D9" s="2">
        <v>3648</v>
      </c>
      <c r="E9" s="2">
        <f t="shared" si="0"/>
        <v>1112.1951219512196</v>
      </c>
      <c r="F9" s="2">
        <v>1</v>
      </c>
      <c r="G9" s="2">
        <v>0</v>
      </c>
      <c r="H9" s="1">
        <f t="shared" si="1"/>
        <v>15.853658536585368</v>
      </c>
      <c r="I9" s="4" t="s">
        <v>26</v>
      </c>
      <c r="J9" s="6" t="s">
        <v>29</v>
      </c>
    </row>
    <row r="10" spans="1:14" x14ac:dyDescent="0.35">
      <c r="A10">
        <v>9</v>
      </c>
      <c r="B10" t="s">
        <v>4</v>
      </c>
      <c r="C10" t="s">
        <v>16</v>
      </c>
      <c r="D10" s="2">
        <v>3636</v>
      </c>
      <c r="E10" s="2">
        <f t="shared" si="0"/>
        <v>1108.5365853658536</v>
      </c>
      <c r="F10" s="2">
        <v>1</v>
      </c>
      <c r="G10" s="2">
        <v>15.535698999999999</v>
      </c>
      <c r="H10" s="1">
        <f t="shared" si="1"/>
        <v>19.512195121951219</v>
      </c>
    </row>
    <row r="11" spans="1:14" x14ac:dyDescent="0.35">
      <c r="A11">
        <v>10</v>
      </c>
      <c r="B11" t="s">
        <v>4</v>
      </c>
      <c r="C11" t="s">
        <v>15</v>
      </c>
      <c r="D11" s="2">
        <v>3575.03294185707</v>
      </c>
      <c r="E11" s="2">
        <f t="shared" si="0"/>
        <v>1089.9490676393507</v>
      </c>
      <c r="F11" s="2">
        <v>1</v>
      </c>
      <c r="G11" s="2">
        <v>9.52</v>
      </c>
      <c r="H11" s="1">
        <f t="shared" si="1"/>
        <v>38.099712848454267</v>
      </c>
      <c r="I11" s="6" t="s">
        <v>27</v>
      </c>
      <c r="J11" s="3">
        <v>14</v>
      </c>
    </row>
    <row r="12" spans="1:14" x14ac:dyDescent="0.35">
      <c r="A12">
        <v>11</v>
      </c>
      <c r="B12" t="s">
        <v>4</v>
      </c>
      <c r="C12" t="s">
        <v>10</v>
      </c>
      <c r="D12" s="2">
        <v>3569.5</v>
      </c>
      <c r="E12" s="2">
        <f t="shared" si="0"/>
        <v>1088.2621951219512</v>
      </c>
      <c r="F12" s="2">
        <v>1</v>
      </c>
      <c r="G12" s="2">
        <v>9.0667285400300006</v>
      </c>
      <c r="H12" s="1">
        <f t="shared" si="1"/>
        <v>39.786585365853661</v>
      </c>
    </row>
    <row r="13" spans="1:14" x14ac:dyDescent="0.35">
      <c r="A13">
        <v>12</v>
      </c>
      <c r="B13" t="s">
        <v>4</v>
      </c>
      <c r="C13" t="s">
        <v>14</v>
      </c>
      <c r="D13" s="2">
        <v>3525.0556660973898</v>
      </c>
      <c r="E13" s="2">
        <f t="shared" si="0"/>
        <v>1074.712093322375</v>
      </c>
      <c r="F13" s="2">
        <v>1</v>
      </c>
      <c r="G13" s="2">
        <v>5.93</v>
      </c>
      <c r="H13" s="1">
        <f t="shared" si="1"/>
        <v>53.336687165429943</v>
      </c>
    </row>
    <row r="14" spans="1:14" x14ac:dyDescent="0.35">
      <c r="A14">
        <v>13</v>
      </c>
      <c r="B14" t="s">
        <v>4</v>
      </c>
      <c r="C14" t="s">
        <v>33</v>
      </c>
      <c r="D14" s="2">
        <v>3525</v>
      </c>
      <c r="E14" s="2">
        <f t="shared" si="0"/>
        <v>1074.6951219512196</v>
      </c>
      <c r="F14" s="2">
        <v>1</v>
      </c>
      <c r="G14" s="2">
        <v>5.9</v>
      </c>
      <c r="H14" s="1">
        <f t="shared" si="1"/>
        <v>53.353658536585371</v>
      </c>
      <c r="I14" s="6" t="s">
        <v>28</v>
      </c>
    </row>
    <row r="15" spans="1:14" x14ac:dyDescent="0.35">
      <c r="A15">
        <v>14</v>
      </c>
      <c r="B15" t="s">
        <v>4</v>
      </c>
      <c r="C15" t="s">
        <v>12</v>
      </c>
      <c r="D15" s="2">
        <v>3509.5</v>
      </c>
      <c r="E15" s="2">
        <f t="shared" si="0"/>
        <v>1069.969512195122</v>
      </c>
      <c r="F15" s="2">
        <v>1</v>
      </c>
      <c r="G15" s="2">
        <v>5.0194088099999998</v>
      </c>
      <c r="H15" s="1">
        <f t="shared" si="1"/>
        <v>58.079268292682933</v>
      </c>
    </row>
    <row r="16" spans="1:14" x14ac:dyDescent="0.35">
      <c r="A16">
        <v>15</v>
      </c>
      <c r="B16" t="s">
        <v>4</v>
      </c>
      <c r="C16" t="s">
        <v>11</v>
      </c>
      <c r="D16" s="2">
        <v>3489.5</v>
      </c>
      <c r="E16" s="2">
        <f t="shared" si="0"/>
        <v>1063.8719512195123</v>
      </c>
      <c r="F16" s="2">
        <v>1</v>
      </c>
      <c r="G16" s="2">
        <v>3.9725354400000001</v>
      </c>
      <c r="H16" s="1">
        <f t="shared" si="1"/>
        <v>64.176829268292693</v>
      </c>
    </row>
    <row r="17" spans="1:8" x14ac:dyDescent="0.35">
      <c r="A17">
        <v>16</v>
      </c>
      <c r="B17" t="s">
        <v>4</v>
      </c>
      <c r="C17" t="s">
        <v>13</v>
      </c>
      <c r="D17" s="2">
        <v>3486.98870503332</v>
      </c>
      <c r="E17" s="2">
        <f t="shared" si="0"/>
        <v>1063.1063125101587</v>
      </c>
      <c r="F17" s="2">
        <v>1</v>
      </c>
      <c r="G17" s="2">
        <v>3.85</v>
      </c>
      <c r="H17" s="1">
        <f t="shared" si="1"/>
        <v>64.942467977646345</v>
      </c>
    </row>
    <row r="18" spans="1:8" x14ac:dyDescent="0.35">
      <c r="A18">
        <v>17</v>
      </c>
      <c r="B18" t="s">
        <v>4</v>
      </c>
      <c r="C18" t="s">
        <v>34</v>
      </c>
      <c r="D18" s="2">
        <v>3455</v>
      </c>
      <c r="E18" s="2">
        <f t="shared" si="0"/>
        <v>1053.3536585365855</v>
      </c>
      <c r="F18" s="2">
        <v>1</v>
      </c>
      <c r="G18" s="2">
        <v>2.5</v>
      </c>
      <c r="H18" s="1">
        <f t="shared" si="1"/>
        <v>74.695121951219519</v>
      </c>
    </row>
    <row r="19" spans="1:8" x14ac:dyDescent="0.35">
      <c r="A19">
        <v>19</v>
      </c>
      <c r="B19" t="s">
        <v>4</v>
      </c>
      <c r="C19" t="s">
        <v>30</v>
      </c>
      <c r="D19" s="2">
        <v>3370</v>
      </c>
      <c r="E19" s="2">
        <f t="shared" si="0"/>
        <v>1027.439024390244</v>
      </c>
      <c r="F19" s="2">
        <v>1</v>
      </c>
      <c r="G19" s="2">
        <v>0</v>
      </c>
      <c r="H19" s="1">
        <f t="shared" si="1"/>
        <v>100.60975609756098</v>
      </c>
    </row>
  </sheetData>
  <sortState ref="C2:H19">
    <sortCondition descending="1" ref="D2:D19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9122F92-D9FC-4129-B4D9-1F453ABE8E26}">
  <dimension ref="A1"/>
  <sheetViews>
    <sheetView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PowellElevations</vt:lpstr>
      <vt:lpstr>Powell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david</dc:creator>
  <cp:lastModifiedBy>david</cp:lastModifiedBy>
  <dcterms:created xsi:type="dcterms:W3CDTF">2020-04-08T19:26:54Z</dcterms:created>
  <dcterms:modified xsi:type="dcterms:W3CDTF">2020-06-22T03:25:25Z</dcterms:modified>
</cp:coreProperties>
</file>