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Rosenberg\Work\USU\Research\ColoradoRiver\RCode\ColoradoRiverFutures\InteractiveWaterBudget-Powell\"/>
    </mc:Choice>
  </mc:AlternateContent>
  <xr:revisionPtr revIDLastSave="0" documentId="13_ncr:1_{9F43D5F5-7DE7-401A-A8F9-79327DC5DE82}" xr6:coauthVersionLast="36" xr6:coauthVersionMax="36" xr10:uidLastSave="{00000000-0000-0000-0000-000000000000}"/>
  <bookViews>
    <workbookView xWindow="0" yWindow="0" windowWidth="19200" windowHeight="6640" xr2:uid="{5373AB19-D84C-490D-97DC-C516D358024A}"/>
  </bookViews>
  <sheets>
    <sheet name="ReadMe-Directions" sheetId="6" r:id="rId1"/>
    <sheet name="Master" sheetId="5" r:id="rId2"/>
    <sheet name="HydrologicScenarios" sheetId="7" r:id="rId3"/>
    <sheet name="Powell-Elevation-Area" sheetId="2" r:id="rId4"/>
    <sheet name="Millennium-DER" sheetId="9" r:id="rId5"/>
  </sheets>
  <externalReferences>
    <externalReference r:id="rId6"/>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9" l="1"/>
  <c r="E47" i="9"/>
  <c r="F47" i="9" s="1"/>
  <c r="G47" i="9" s="1"/>
  <c r="H47" i="9" s="1"/>
  <c r="I47" i="9" s="1"/>
  <c r="J47" i="9" s="1"/>
  <c r="K47" i="9" s="1"/>
  <c r="L47" i="9" s="1"/>
  <c r="D47" i="9"/>
  <c r="D46" i="9"/>
  <c r="E46" i="9" s="1"/>
  <c r="F46" i="9" s="1"/>
  <c r="G46" i="9" s="1"/>
  <c r="H46" i="9" s="1"/>
  <c r="I46" i="9" s="1"/>
  <c r="J46" i="9" s="1"/>
  <c r="K46" i="9" s="1"/>
  <c r="L46" i="9" s="1"/>
  <c r="E45" i="9"/>
  <c r="F45" i="9" s="1"/>
  <c r="G45" i="9" s="1"/>
  <c r="H45" i="9" s="1"/>
  <c r="I45" i="9" s="1"/>
  <c r="J45" i="9" s="1"/>
  <c r="K45" i="9" s="1"/>
  <c r="L45" i="9" s="1"/>
  <c r="D45" i="9"/>
  <c r="M39" i="9"/>
  <c r="D37" i="9"/>
  <c r="E37" i="9" s="1"/>
  <c r="F37" i="9" s="1"/>
  <c r="G37" i="9" s="1"/>
  <c r="H37" i="9" s="1"/>
  <c r="I37" i="9" s="1"/>
  <c r="J37" i="9" s="1"/>
  <c r="K37" i="9" s="1"/>
  <c r="L37" i="9" s="1"/>
  <c r="C37" i="9"/>
  <c r="M37" i="9" s="1"/>
  <c r="D36" i="9"/>
  <c r="E36" i="9" s="1"/>
  <c r="F36" i="9" s="1"/>
  <c r="G36" i="9" s="1"/>
  <c r="H36" i="9" s="1"/>
  <c r="I36" i="9" s="1"/>
  <c r="J36" i="9" s="1"/>
  <c r="K36" i="9" s="1"/>
  <c r="L36" i="9" s="1"/>
  <c r="C34" i="9"/>
  <c r="B34" i="9"/>
  <c r="C32" i="9"/>
  <c r="C33" i="9" s="1"/>
  <c r="D31" i="9"/>
  <c r="D32" i="9" s="1"/>
  <c r="C23" i="9"/>
  <c r="C26" i="9" s="1"/>
  <c r="E22" i="9"/>
  <c r="D22" i="9"/>
  <c r="M39" i="5"/>
  <c r="D32" i="5"/>
  <c r="C41" i="5"/>
  <c r="E32" i="5"/>
  <c r="E33" i="5" s="1"/>
  <c r="C43" i="5"/>
  <c r="C42" i="5"/>
  <c r="C32" i="5"/>
  <c r="C27" i="9" l="1"/>
  <c r="E34" i="9"/>
  <c r="E48" i="9"/>
  <c r="F22" i="9"/>
  <c r="E31" i="9"/>
  <c r="F31" i="9" s="1"/>
  <c r="G31" i="9" s="1"/>
  <c r="H31" i="9" s="1"/>
  <c r="I31" i="9" s="1"/>
  <c r="J31" i="9" s="1"/>
  <c r="K31" i="9" s="1"/>
  <c r="L31" i="9" s="1"/>
  <c r="C24" i="9"/>
  <c r="E32" i="9"/>
  <c r="E33" i="9" s="1"/>
  <c r="C25" i="9"/>
  <c r="D33" i="9"/>
  <c r="D34" i="9"/>
  <c r="D48" i="9"/>
  <c r="G32" i="5"/>
  <c r="G33" i="5" s="1"/>
  <c r="F32" i="5"/>
  <c r="D33" i="5"/>
  <c r="D34" i="5"/>
  <c r="E34" i="5"/>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F32" i="9" l="1"/>
  <c r="F33" i="9" s="1"/>
  <c r="G22" i="9"/>
  <c r="F48" i="9"/>
  <c r="F34" i="9"/>
  <c r="C30" i="9"/>
  <c r="C43" i="9" s="1"/>
  <c r="C52" i="9" s="1"/>
  <c r="D26" i="9" s="1"/>
  <c r="C29" i="9"/>
  <c r="C42" i="9" s="1"/>
  <c r="C51" i="9" s="1"/>
  <c r="D25" i="9" s="1"/>
  <c r="C28" i="9"/>
  <c r="C41" i="9" s="1"/>
  <c r="C50" i="9" s="1"/>
  <c r="M37" i="5"/>
  <c r="H33" i="5"/>
  <c r="H32" i="5"/>
  <c r="H34" i="5" s="1"/>
  <c r="F34" i="5"/>
  <c r="F33" i="5"/>
  <c r="G34" i="5"/>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C53" i="9" l="1"/>
  <c r="D23" i="9" s="1"/>
  <c r="D27" i="9" s="1"/>
  <c r="D24" i="9"/>
  <c r="G33" i="9"/>
  <c r="G34" i="9"/>
  <c r="G32" i="9"/>
  <c r="H22" i="9"/>
  <c r="G48" i="9"/>
  <c r="I34" i="5"/>
  <c r="I33" i="5"/>
  <c r="I32" i="5"/>
  <c r="V11" i="7"/>
  <c r="W11" i="7"/>
  <c r="V6" i="7"/>
  <c r="W6" i="7"/>
  <c r="D31" i="5"/>
  <c r="D48" i="5" s="1"/>
  <c r="B34" i="5"/>
  <c r="C23" i="5"/>
  <c r="C27" i="5" s="1"/>
  <c r="C48" i="5"/>
  <c r="D29" i="9" l="1"/>
  <c r="D42" i="9" s="1"/>
  <c r="D51" i="9" s="1"/>
  <c r="E25" i="9" s="1"/>
  <c r="D28" i="9"/>
  <c r="D41" i="9" s="1"/>
  <c r="D50" i="9" s="1"/>
  <c r="D30" i="9"/>
  <c r="D43" i="9" s="1"/>
  <c r="D52" i="9" s="1"/>
  <c r="E26" i="9" s="1"/>
  <c r="H32" i="9"/>
  <c r="H34" i="9" s="1"/>
  <c r="I22" i="9"/>
  <c r="H48" i="9"/>
  <c r="J32" i="5"/>
  <c r="J34" i="5" s="1"/>
  <c r="C33" i="5"/>
  <c r="C29" i="5"/>
  <c r="C30" i="5"/>
  <c r="V8" i="7"/>
  <c r="W8" i="7"/>
  <c r="E31" i="5"/>
  <c r="F31" i="5" s="1"/>
  <c r="F48" i="5" s="1"/>
  <c r="C24" i="5"/>
  <c r="C28" i="5" s="1"/>
  <c r="C26" i="5"/>
  <c r="C52" i="5" s="1"/>
  <c r="D26" i="5" s="1"/>
  <c r="C25" i="5"/>
  <c r="H33" i="9" l="1"/>
  <c r="I32" i="9"/>
  <c r="J22" i="9"/>
  <c r="I48" i="9"/>
  <c r="I34" i="9"/>
  <c r="I33" i="9"/>
  <c r="E24" i="9"/>
  <c r="D53" i="9"/>
  <c r="E23" i="9" s="1"/>
  <c r="E27" i="9" s="1"/>
  <c r="K32" i="5"/>
  <c r="K34" i="5" s="1"/>
  <c r="J33" i="5"/>
  <c r="C34" i="5"/>
  <c r="C51" i="5" s="1"/>
  <c r="V9" i="7"/>
  <c r="W9" i="7"/>
  <c r="G31" i="5"/>
  <c r="E48" i="5"/>
  <c r="C50" i="5"/>
  <c r="D24" i="5" s="1"/>
  <c r="G48" i="5"/>
  <c r="H31" i="5"/>
  <c r="H689" i="2"/>
  <c r="C689" i="2"/>
  <c r="G689" i="2" s="1"/>
  <c r="H688" i="2"/>
  <c r="C688" i="2"/>
  <c r="G688" i="2" s="1"/>
  <c r="H687" i="2"/>
  <c r="C687" i="2"/>
  <c r="G687" i="2" s="1"/>
  <c r="H686" i="2"/>
  <c r="C686" i="2"/>
  <c r="G686" i="2" s="1"/>
  <c r="H685" i="2"/>
  <c r="C685" i="2"/>
  <c r="G685" i="2" s="1"/>
  <c r="H684" i="2"/>
  <c r="C684" i="2"/>
  <c r="G684" i="2" s="1"/>
  <c r="H683" i="2"/>
  <c r="C683" i="2"/>
  <c r="G683" i="2" s="1"/>
  <c r="H682" i="2"/>
  <c r="C682" i="2"/>
  <c r="G682" i="2" s="1"/>
  <c r="H681" i="2"/>
  <c r="C681" i="2"/>
  <c r="G681" i="2" s="1"/>
  <c r="H680" i="2"/>
  <c r="C680" i="2"/>
  <c r="G680" i="2" s="1"/>
  <c r="H679" i="2"/>
  <c r="C679" i="2"/>
  <c r="G679" i="2" s="1"/>
  <c r="H678" i="2"/>
  <c r="C678" i="2"/>
  <c r="G678" i="2" s="1"/>
  <c r="H677" i="2"/>
  <c r="C677" i="2"/>
  <c r="G677" i="2" s="1"/>
  <c r="H676" i="2"/>
  <c r="C676" i="2"/>
  <c r="G676" i="2" s="1"/>
  <c r="H675" i="2"/>
  <c r="C675" i="2"/>
  <c r="G675" i="2" s="1"/>
  <c r="H674" i="2"/>
  <c r="C674" i="2"/>
  <c r="G674" i="2" s="1"/>
  <c r="H673" i="2"/>
  <c r="C673" i="2"/>
  <c r="G673" i="2" s="1"/>
  <c r="H672" i="2"/>
  <c r="C672" i="2"/>
  <c r="G672" i="2" s="1"/>
  <c r="H671" i="2"/>
  <c r="C671" i="2"/>
  <c r="G671" i="2" s="1"/>
  <c r="H670" i="2"/>
  <c r="C670" i="2"/>
  <c r="G670" i="2" s="1"/>
  <c r="H669" i="2"/>
  <c r="C669" i="2"/>
  <c r="G669" i="2" s="1"/>
  <c r="H668" i="2"/>
  <c r="C668" i="2"/>
  <c r="G668" i="2" s="1"/>
  <c r="H667" i="2"/>
  <c r="C667" i="2"/>
  <c r="G667" i="2" s="1"/>
  <c r="H666" i="2"/>
  <c r="C666" i="2"/>
  <c r="G666" i="2" s="1"/>
  <c r="H665" i="2"/>
  <c r="C665" i="2"/>
  <c r="G665" i="2" s="1"/>
  <c r="H664" i="2"/>
  <c r="C664" i="2"/>
  <c r="G664" i="2" s="1"/>
  <c r="H663" i="2"/>
  <c r="C663" i="2"/>
  <c r="G663" i="2" s="1"/>
  <c r="H662" i="2"/>
  <c r="C662" i="2"/>
  <c r="G662" i="2" s="1"/>
  <c r="H661" i="2"/>
  <c r="C661" i="2"/>
  <c r="G661" i="2" s="1"/>
  <c r="H660" i="2"/>
  <c r="C660" i="2"/>
  <c r="G660" i="2" s="1"/>
  <c r="H659" i="2"/>
  <c r="C659" i="2"/>
  <c r="G659" i="2" s="1"/>
  <c r="H658" i="2"/>
  <c r="C658" i="2"/>
  <c r="G658" i="2" s="1"/>
  <c r="H657" i="2"/>
  <c r="C657" i="2"/>
  <c r="G657" i="2" s="1"/>
  <c r="H656" i="2"/>
  <c r="C656" i="2"/>
  <c r="G656" i="2" s="1"/>
  <c r="H655" i="2"/>
  <c r="C655" i="2"/>
  <c r="G655" i="2" s="1"/>
  <c r="H654" i="2"/>
  <c r="C654" i="2"/>
  <c r="G654" i="2" s="1"/>
  <c r="H653" i="2"/>
  <c r="C653" i="2"/>
  <c r="G653" i="2" s="1"/>
  <c r="H652" i="2"/>
  <c r="C652" i="2"/>
  <c r="G652" i="2" s="1"/>
  <c r="H651" i="2"/>
  <c r="C651" i="2"/>
  <c r="G651" i="2" s="1"/>
  <c r="H650" i="2"/>
  <c r="C650" i="2"/>
  <c r="G650" i="2" s="1"/>
  <c r="H649" i="2"/>
  <c r="C649" i="2"/>
  <c r="G649" i="2" s="1"/>
  <c r="H648" i="2"/>
  <c r="C648" i="2"/>
  <c r="G648" i="2" s="1"/>
  <c r="H647" i="2"/>
  <c r="C647" i="2"/>
  <c r="G647" i="2" s="1"/>
  <c r="H646" i="2"/>
  <c r="C646" i="2"/>
  <c r="G646" i="2" s="1"/>
  <c r="H645" i="2"/>
  <c r="C645" i="2"/>
  <c r="G645" i="2" s="1"/>
  <c r="H644" i="2"/>
  <c r="C644" i="2"/>
  <c r="G644" i="2" s="1"/>
  <c r="H643" i="2"/>
  <c r="C643" i="2"/>
  <c r="G643" i="2" s="1"/>
  <c r="H642" i="2"/>
  <c r="C642" i="2"/>
  <c r="G642" i="2" s="1"/>
  <c r="H641" i="2"/>
  <c r="C641" i="2"/>
  <c r="G641" i="2" s="1"/>
  <c r="H640" i="2"/>
  <c r="C640" i="2"/>
  <c r="G640" i="2" s="1"/>
  <c r="H639" i="2"/>
  <c r="C639" i="2"/>
  <c r="G639" i="2" s="1"/>
  <c r="H638" i="2"/>
  <c r="C638" i="2"/>
  <c r="G638" i="2" s="1"/>
  <c r="H637" i="2"/>
  <c r="C637" i="2"/>
  <c r="G637" i="2" s="1"/>
  <c r="H636" i="2"/>
  <c r="C636" i="2"/>
  <c r="G636" i="2" s="1"/>
  <c r="H635" i="2"/>
  <c r="C635" i="2"/>
  <c r="G635" i="2" s="1"/>
  <c r="H634" i="2"/>
  <c r="C634" i="2"/>
  <c r="G634" i="2" s="1"/>
  <c r="H633" i="2"/>
  <c r="C633" i="2"/>
  <c r="G633" i="2" s="1"/>
  <c r="H632" i="2"/>
  <c r="C632" i="2"/>
  <c r="G632" i="2" s="1"/>
  <c r="H631" i="2"/>
  <c r="C631" i="2"/>
  <c r="G631" i="2" s="1"/>
  <c r="H630" i="2"/>
  <c r="C630" i="2"/>
  <c r="G630" i="2" s="1"/>
  <c r="H629" i="2"/>
  <c r="C629" i="2"/>
  <c r="G629" i="2" s="1"/>
  <c r="H628" i="2"/>
  <c r="C628" i="2"/>
  <c r="G628" i="2" s="1"/>
  <c r="H627" i="2"/>
  <c r="C627" i="2"/>
  <c r="G627" i="2" s="1"/>
  <c r="H626" i="2"/>
  <c r="C626" i="2"/>
  <c r="G626" i="2" s="1"/>
  <c r="H625" i="2"/>
  <c r="C625" i="2"/>
  <c r="G625" i="2" s="1"/>
  <c r="H624" i="2"/>
  <c r="C624" i="2"/>
  <c r="G624" i="2" s="1"/>
  <c r="H623" i="2"/>
  <c r="C623" i="2"/>
  <c r="G623" i="2" s="1"/>
  <c r="H622" i="2"/>
  <c r="C622" i="2"/>
  <c r="G622" i="2" s="1"/>
  <c r="H621" i="2"/>
  <c r="C621" i="2"/>
  <c r="G621" i="2" s="1"/>
  <c r="H620" i="2"/>
  <c r="C620" i="2"/>
  <c r="G620" i="2" s="1"/>
  <c r="H619" i="2"/>
  <c r="C619" i="2"/>
  <c r="G619" i="2" s="1"/>
  <c r="H618" i="2"/>
  <c r="C618" i="2"/>
  <c r="G618" i="2" s="1"/>
  <c r="H617" i="2"/>
  <c r="C617" i="2"/>
  <c r="G617" i="2" s="1"/>
  <c r="H616" i="2"/>
  <c r="C616" i="2"/>
  <c r="G616" i="2" s="1"/>
  <c r="H615" i="2"/>
  <c r="C615" i="2"/>
  <c r="G615" i="2" s="1"/>
  <c r="H614" i="2"/>
  <c r="C614" i="2"/>
  <c r="G614" i="2" s="1"/>
  <c r="H613" i="2"/>
  <c r="C613" i="2"/>
  <c r="G613" i="2" s="1"/>
  <c r="H612" i="2"/>
  <c r="C612" i="2"/>
  <c r="G612" i="2" s="1"/>
  <c r="H611" i="2"/>
  <c r="C611" i="2"/>
  <c r="G611" i="2" s="1"/>
  <c r="H610" i="2"/>
  <c r="C610" i="2"/>
  <c r="G610" i="2" s="1"/>
  <c r="H609" i="2"/>
  <c r="C609" i="2"/>
  <c r="G609" i="2" s="1"/>
  <c r="H608" i="2"/>
  <c r="C608" i="2"/>
  <c r="G608" i="2" s="1"/>
  <c r="H607" i="2"/>
  <c r="C607" i="2"/>
  <c r="G607" i="2" s="1"/>
  <c r="H606" i="2"/>
  <c r="G606" i="2"/>
  <c r="C606" i="2"/>
  <c r="H605" i="2"/>
  <c r="C605" i="2"/>
  <c r="G605" i="2" s="1"/>
  <c r="H604" i="2"/>
  <c r="C604" i="2"/>
  <c r="G604" i="2" s="1"/>
  <c r="H603" i="2"/>
  <c r="C603" i="2"/>
  <c r="G603" i="2" s="1"/>
  <c r="H602" i="2"/>
  <c r="C602" i="2"/>
  <c r="G602" i="2" s="1"/>
  <c r="H601" i="2"/>
  <c r="C601" i="2"/>
  <c r="G601" i="2" s="1"/>
  <c r="H600" i="2"/>
  <c r="C600" i="2"/>
  <c r="G600" i="2" s="1"/>
  <c r="H599" i="2"/>
  <c r="C599" i="2"/>
  <c r="G599" i="2" s="1"/>
  <c r="H598" i="2"/>
  <c r="C598" i="2"/>
  <c r="G598" i="2" s="1"/>
  <c r="H597" i="2"/>
  <c r="C597" i="2"/>
  <c r="G597" i="2" s="1"/>
  <c r="H596" i="2"/>
  <c r="C596" i="2"/>
  <c r="G596" i="2" s="1"/>
  <c r="H595" i="2"/>
  <c r="C595" i="2"/>
  <c r="G595" i="2" s="1"/>
  <c r="H594" i="2"/>
  <c r="C594" i="2"/>
  <c r="G594" i="2" s="1"/>
  <c r="H593" i="2"/>
  <c r="C593" i="2"/>
  <c r="G593" i="2" s="1"/>
  <c r="H592" i="2"/>
  <c r="C592" i="2"/>
  <c r="G592" i="2" s="1"/>
  <c r="H591" i="2"/>
  <c r="C591" i="2"/>
  <c r="G591" i="2" s="1"/>
  <c r="H590" i="2"/>
  <c r="C590" i="2"/>
  <c r="G590" i="2" s="1"/>
  <c r="H589" i="2"/>
  <c r="C589" i="2"/>
  <c r="G589" i="2" s="1"/>
  <c r="H588" i="2"/>
  <c r="C588" i="2"/>
  <c r="G588" i="2" s="1"/>
  <c r="H587" i="2"/>
  <c r="C587" i="2"/>
  <c r="G587" i="2" s="1"/>
  <c r="H586" i="2"/>
  <c r="C586" i="2"/>
  <c r="G586" i="2" s="1"/>
  <c r="H585" i="2"/>
  <c r="C585" i="2"/>
  <c r="G585" i="2" s="1"/>
  <c r="H584" i="2"/>
  <c r="C584" i="2"/>
  <c r="G584" i="2" s="1"/>
  <c r="H583" i="2"/>
  <c r="C583" i="2"/>
  <c r="G583" i="2" s="1"/>
  <c r="H582" i="2"/>
  <c r="C582" i="2"/>
  <c r="G582" i="2" s="1"/>
  <c r="H581" i="2"/>
  <c r="C581" i="2"/>
  <c r="G581" i="2" s="1"/>
  <c r="H580" i="2"/>
  <c r="C580" i="2"/>
  <c r="G580" i="2" s="1"/>
  <c r="H579" i="2"/>
  <c r="C579" i="2"/>
  <c r="G579" i="2" s="1"/>
  <c r="H578" i="2"/>
  <c r="C578" i="2"/>
  <c r="G578" i="2" s="1"/>
  <c r="H577" i="2"/>
  <c r="C577" i="2"/>
  <c r="G577" i="2" s="1"/>
  <c r="H576" i="2"/>
  <c r="C576" i="2"/>
  <c r="G576" i="2" s="1"/>
  <c r="H575" i="2"/>
  <c r="C575" i="2"/>
  <c r="G575" i="2" s="1"/>
  <c r="H574" i="2"/>
  <c r="C574" i="2"/>
  <c r="G574" i="2" s="1"/>
  <c r="H573" i="2"/>
  <c r="C573" i="2"/>
  <c r="G573" i="2" s="1"/>
  <c r="H572" i="2"/>
  <c r="C572" i="2"/>
  <c r="G572" i="2" s="1"/>
  <c r="H571" i="2"/>
  <c r="C571" i="2"/>
  <c r="G571" i="2" s="1"/>
  <c r="H570" i="2"/>
  <c r="C570" i="2"/>
  <c r="G570" i="2" s="1"/>
  <c r="H569" i="2"/>
  <c r="C569" i="2"/>
  <c r="G569" i="2" s="1"/>
  <c r="H568" i="2"/>
  <c r="C568" i="2"/>
  <c r="G568" i="2" s="1"/>
  <c r="H567" i="2"/>
  <c r="C567" i="2"/>
  <c r="G567" i="2" s="1"/>
  <c r="H566" i="2"/>
  <c r="C566" i="2"/>
  <c r="G566" i="2" s="1"/>
  <c r="H565" i="2"/>
  <c r="C565" i="2"/>
  <c r="G565" i="2" s="1"/>
  <c r="H564" i="2"/>
  <c r="C564" i="2"/>
  <c r="G564" i="2" s="1"/>
  <c r="H563" i="2"/>
  <c r="C563" i="2"/>
  <c r="G563" i="2" s="1"/>
  <c r="H562" i="2"/>
  <c r="C562" i="2"/>
  <c r="G562" i="2" s="1"/>
  <c r="H561" i="2"/>
  <c r="C561" i="2"/>
  <c r="G561" i="2" s="1"/>
  <c r="H560" i="2"/>
  <c r="C560" i="2"/>
  <c r="G560" i="2" s="1"/>
  <c r="H559" i="2"/>
  <c r="C559" i="2"/>
  <c r="G559" i="2" s="1"/>
  <c r="H558" i="2"/>
  <c r="C558" i="2"/>
  <c r="G558" i="2" s="1"/>
  <c r="H557" i="2"/>
  <c r="C557" i="2"/>
  <c r="G557" i="2" s="1"/>
  <c r="H556" i="2"/>
  <c r="C556" i="2"/>
  <c r="G556" i="2" s="1"/>
  <c r="H555" i="2"/>
  <c r="C555" i="2"/>
  <c r="G555" i="2" s="1"/>
  <c r="H554" i="2"/>
  <c r="C554" i="2"/>
  <c r="G554" i="2" s="1"/>
  <c r="H553" i="2"/>
  <c r="C553" i="2"/>
  <c r="G553" i="2" s="1"/>
  <c r="H552" i="2"/>
  <c r="C552" i="2"/>
  <c r="G552" i="2" s="1"/>
  <c r="H551" i="2"/>
  <c r="C551" i="2"/>
  <c r="G551" i="2" s="1"/>
  <c r="H550" i="2"/>
  <c r="C550" i="2"/>
  <c r="G550" i="2" s="1"/>
  <c r="H549" i="2"/>
  <c r="C549" i="2"/>
  <c r="G549" i="2" s="1"/>
  <c r="H548" i="2"/>
  <c r="C548" i="2"/>
  <c r="G548" i="2" s="1"/>
  <c r="H547" i="2"/>
  <c r="C547" i="2"/>
  <c r="G547" i="2" s="1"/>
  <c r="H546" i="2"/>
  <c r="C546" i="2"/>
  <c r="G546" i="2" s="1"/>
  <c r="H545" i="2"/>
  <c r="C545" i="2"/>
  <c r="G545" i="2" s="1"/>
  <c r="H544" i="2"/>
  <c r="C544" i="2"/>
  <c r="G544" i="2" s="1"/>
  <c r="H543" i="2"/>
  <c r="C543" i="2"/>
  <c r="G543" i="2" s="1"/>
  <c r="H542" i="2"/>
  <c r="C542" i="2"/>
  <c r="G542" i="2" s="1"/>
  <c r="H541" i="2"/>
  <c r="C541" i="2"/>
  <c r="G541" i="2" s="1"/>
  <c r="H540" i="2"/>
  <c r="C540" i="2"/>
  <c r="G540" i="2" s="1"/>
  <c r="H539" i="2"/>
  <c r="C539" i="2"/>
  <c r="G539" i="2" s="1"/>
  <c r="H538" i="2"/>
  <c r="C538" i="2"/>
  <c r="G538" i="2" s="1"/>
  <c r="H537" i="2"/>
  <c r="C537" i="2"/>
  <c r="G537" i="2" s="1"/>
  <c r="H536" i="2"/>
  <c r="C536" i="2"/>
  <c r="G536" i="2" s="1"/>
  <c r="H535" i="2"/>
  <c r="C535" i="2"/>
  <c r="G535" i="2" s="1"/>
  <c r="H534" i="2"/>
  <c r="C534" i="2"/>
  <c r="G534" i="2" s="1"/>
  <c r="H533" i="2"/>
  <c r="C533" i="2"/>
  <c r="G533" i="2" s="1"/>
  <c r="H532" i="2"/>
  <c r="C532" i="2"/>
  <c r="G532" i="2" s="1"/>
  <c r="H531" i="2"/>
  <c r="C531" i="2"/>
  <c r="G531" i="2" s="1"/>
  <c r="H530" i="2"/>
  <c r="C530" i="2"/>
  <c r="G530" i="2" s="1"/>
  <c r="H529" i="2"/>
  <c r="C529" i="2"/>
  <c r="G529" i="2" s="1"/>
  <c r="H528" i="2"/>
  <c r="C528" i="2"/>
  <c r="G528" i="2" s="1"/>
  <c r="H527" i="2"/>
  <c r="C527" i="2"/>
  <c r="G527" i="2" s="1"/>
  <c r="H526" i="2"/>
  <c r="C526" i="2"/>
  <c r="G526" i="2" s="1"/>
  <c r="H525" i="2"/>
  <c r="C525" i="2"/>
  <c r="G525" i="2" s="1"/>
  <c r="H524" i="2"/>
  <c r="C524" i="2"/>
  <c r="G524" i="2" s="1"/>
  <c r="H523" i="2"/>
  <c r="C523" i="2"/>
  <c r="G523" i="2" s="1"/>
  <c r="H522" i="2"/>
  <c r="C522" i="2"/>
  <c r="G522" i="2" s="1"/>
  <c r="H521" i="2"/>
  <c r="C521" i="2"/>
  <c r="G521" i="2" s="1"/>
  <c r="H520" i="2"/>
  <c r="C520" i="2"/>
  <c r="G520" i="2" s="1"/>
  <c r="H519" i="2"/>
  <c r="C519" i="2"/>
  <c r="G519" i="2" s="1"/>
  <c r="H518" i="2"/>
  <c r="C518" i="2"/>
  <c r="G518" i="2" s="1"/>
  <c r="H517" i="2"/>
  <c r="C517" i="2"/>
  <c r="G517" i="2" s="1"/>
  <c r="H516" i="2"/>
  <c r="C516" i="2"/>
  <c r="G516" i="2" s="1"/>
  <c r="H515" i="2"/>
  <c r="C515" i="2"/>
  <c r="G515" i="2" s="1"/>
  <c r="H514" i="2"/>
  <c r="C514" i="2"/>
  <c r="G514" i="2" s="1"/>
  <c r="H513" i="2"/>
  <c r="C513" i="2"/>
  <c r="G513" i="2" s="1"/>
  <c r="H512" i="2"/>
  <c r="C512" i="2"/>
  <c r="G512" i="2" s="1"/>
  <c r="H511" i="2"/>
  <c r="C511" i="2"/>
  <c r="G511" i="2" s="1"/>
  <c r="H510" i="2"/>
  <c r="C510" i="2"/>
  <c r="G510" i="2" s="1"/>
  <c r="H509" i="2"/>
  <c r="C509" i="2"/>
  <c r="G509" i="2" s="1"/>
  <c r="H508" i="2"/>
  <c r="C508" i="2"/>
  <c r="G508" i="2" s="1"/>
  <c r="H507" i="2"/>
  <c r="C507" i="2"/>
  <c r="G507" i="2" s="1"/>
  <c r="H506" i="2"/>
  <c r="C506" i="2"/>
  <c r="G506" i="2" s="1"/>
  <c r="H505" i="2"/>
  <c r="C505" i="2"/>
  <c r="G505" i="2" s="1"/>
  <c r="H504" i="2"/>
  <c r="C504" i="2"/>
  <c r="G504" i="2" s="1"/>
  <c r="H503" i="2"/>
  <c r="C503" i="2"/>
  <c r="G503" i="2" s="1"/>
  <c r="H502" i="2"/>
  <c r="C502" i="2"/>
  <c r="G502" i="2" s="1"/>
  <c r="H501" i="2"/>
  <c r="C501" i="2"/>
  <c r="G501" i="2" s="1"/>
  <c r="H500" i="2"/>
  <c r="C500" i="2"/>
  <c r="G500" i="2" s="1"/>
  <c r="H499" i="2"/>
  <c r="C499" i="2"/>
  <c r="G499" i="2" s="1"/>
  <c r="H498" i="2"/>
  <c r="C498" i="2"/>
  <c r="G498" i="2" s="1"/>
  <c r="H497" i="2"/>
  <c r="C497" i="2"/>
  <c r="G497" i="2" s="1"/>
  <c r="H496" i="2"/>
  <c r="C496" i="2"/>
  <c r="G496" i="2" s="1"/>
  <c r="H495" i="2"/>
  <c r="C495" i="2"/>
  <c r="G495" i="2" s="1"/>
  <c r="H494" i="2"/>
  <c r="C494" i="2"/>
  <c r="G494" i="2" s="1"/>
  <c r="H493" i="2"/>
  <c r="C493" i="2"/>
  <c r="G493" i="2" s="1"/>
  <c r="H492" i="2"/>
  <c r="C492" i="2"/>
  <c r="G492" i="2" s="1"/>
  <c r="H491" i="2"/>
  <c r="C491" i="2"/>
  <c r="G491" i="2" s="1"/>
  <c r="H490" i="2"/>
  <c r="C490" i="2"/>
  <c r="G490" i="2" s="1"/>
  <c r="H489" i="2"/>
  <c r="C489" i="2"/>
  <c r="G489" i="2" s="1"/>
  <c r="H488" i="2"/>
  <c r="C488" i="2"/>
  <c r="G488" i="2" s="1"/>
  <c r="H487" i="2"/>
  <c r="C487" i="2"/>
  <c r="G487" i="2" s="1"/>
  <c r="H486" i="2"/>
  <c r="C486" i="2"/>
  <c r="G486" i="2" s="1"/>
  <c r="H485" i="2"/>
  <c r="C485" i="2"/>
  <c r="G485" i="2" s="1"/>
  <c r="H484" i="2"/>
  <c r="C484" i="2"/>
  <c r="G484" i="2" s="1"/>
  <c r="H483" i="2"/>
  <c r="C483" i="2"/>
  <c r="G483" i="2" s="1"/>
  <c r="H482" i="2"/>
  <c r="C482" i="2"/>
  <c r="G482" i="2" s="1"/>
  <c r="H481" i="2"/>
  <c r="C481" i="2"/>
  <c r="G481" i="2" s="1"/>
  <c r="H480" i="2"/>
  <c r="C480" i="2"/>
  <c r="G480" i="2" s="1"/>
  <c r="H479" i="2"/>
  <c r="C479" i="2"/>
  <c r="G479" i="2" s="1"/>
  <c r="H478" i="2"/>
  <c r="C478" i="2"/>
  <c r="G478" i="2" s="1"/>
  <c r="H477" i="2"/>
  <c r="C477" i="2"/>
  <c r="G477" i="2" s="1"/>
  <c r="H476" i="2"/>
  <c r="C476" i="2"/>
  <c r="G476" i="2" s="1"/>
  <c r="H475" i="2"/>
  <c r="C475" i="2"/>
  <c r="G475" i="2" s="1"/>
  <c r="H474" i="2"/>
  <c r="C474" i="2"/>
  <c r="G474" i="2" s="1"/>
  <c r="H473" i="2"/>
  <c r="C473" i="2"/>
  <c r="G473" i="2" s="1"/>
  <c r="H472" i="2"/>
  <c r="C472" i="2"/>
  <c r="G472" i="2" s="1"/>
  <c r="H471" i="2"/>
  <c r="C471" i="2"/>
  <c r="G471" i="2" s="1"/>
  <c r="H470" i="2"/>
  <c r="C470" i="2"/>
  <c r="G470" i="2" s="1"/>
  <c r="H469" i="2"/>
  <c r="C469" i="2"/>
  <c r="G469" i="2" s="1"/>
  <c r="H468" i="2"/>
  <c r="C468" i="2"/>
  <c r="G468" i="2" s="1"/>
  <c r="H467" i="2"/>
  <c r="C467" i="2"/>
  <c r="G467" i="2" s="1"/>
  <c r="H466" i="2"/>
  <c r="C466" i="2"/>
  <c r="G466" i="2" s="1"/>
  <c r="H465" i="2"/>
  <c r="C465" i="2"/>
  <c r="G465" i="2" s="1"/>
  <c r="H464" i="2"/>
  <c r="C464" i="2"/>
  <c r="G464" i="2" s="1"/>
  <c r="H463" i="2"/>
  <c r="C463" i="2"/>
  <c r="G463" i="2" s="1"/>
  <c r="H462" i="2"/>
  <c r="C462" i="2"/>
  <c r="G462" i="2" s="1"/>
  <c r="H461" i="2"/>
  <c r="C461" i="2"/>
  <c r="G461" i="2" s="1"/>
  <c r="H460" i="2"/>
  <c r="C460" i="2"/>
  <c r="G460" i="2" s="1"/>
  <c r="H459" i="2"/>
  <c r="C459" i="2"/>
  <c r="G459" i="2" s="1"/>
  <c r="H458" i="2"/>
  <c r="C458" i="2"/>
  <c r="G458" i="2" s="1"/>
  <c r="H457" i="2"/>
  <c r="C457" i="2"/>
  <c r="G457" i="2" s="1"/>
  <c r="H456" i="2"/>
  <c r="C456" i="2"/>
  <c r="G456" i="2" s="1"/>
  <c r="H455" i="2"/>
  <c r="C455" i="2"/>
  <c r="G455" i="2" s="1"/>
  <c r="H454" i="2"/>
  <c r="C454" i="2"/>
  <c r="G454" i="2" s="1"/>
  <c r="H453" i="2"/>
  <c r="C453" i="2"/>
  <c r="G453" i="2" s="1"/>
  <c r="H452" i="2"/>
  <c r="C452" i="2"/>
  <c r="G452" i="2" s="1"/>
  <c r="H451" i="2"/>
  <c r="C451" i="2"/>
  <c r="G451" i="2" s="1"/>
  <c r="H450" i="2"/>
  <c r="C450" i="2"/>
  <c r="G450" i="2" s="1"/>
  <c r="H449" i="2"/>
  <c r="C449" i="2"/>
  <c r="G449" i="2" s="1"/>
  <c r="H448" i="2"/>
  <c r="C448" i="2"/>
  <c r="G448" i="2" s="1"/>
  <c r="H447" i="2"/>
  <c r="C447" i="2"/>
  <c r="G447" i="2" s="1"/>
  <c r="H446" i="2"/>
  <c r="C446" i="2"/>
  <c r="G446" i="2" s="1"/>
  <c r="H445" i="2"/>
  <c r="C445" i="2"/>
  <c r="G445" i="2" s="1"/>
  <c r="H444" i="2"/>
  <c r="C444" i="2"/>
  <c r="G444" i="2" s="1"/>
  <c r="H443" i="2"/>
  <c r="C443" i="2"/>
  <c r="G443" i="2" s="1"/>
  <c r="H442" i="2"/>
  <c r="C442" i="2"/>
  <c r="G442" i="2" s="1"/>
  <c r="H441" i="2"/>
  <c r="C441" i="2"/>
  <c r="G441" i="2" s="1"/>
  <c r="H440" i="2"/>
  <c r="C440" i="2"/>
  <c r="G440" i="2" s="1"/>
  <c r="H439" i="2"/>
  <c r="C439" i="2"/>
  <c r="G439" i="2" s="1"/>
  <c r="H438" i="2"/>
  <c r="C438" i="2"/>
  <c r="G438" i="2" s="1"/>
  <c r="H437" i="2"/>
  <c r="C437" i="2"/>
  <c r="G437" i="2" s="1"/>
  <c r="H436" i="2"/>
  <c r="C436" i="2"/>
  <c r="G436" i="2" s="1"/>
  <c r="H435" i="2"/>
  <c r="C435" i="2"/>
  <c r="G435" i="2" s="1"/>
  <c r="H434" i="2"/>
  <c r="C434" i="2"/>
  <c r="G434" i="2" s="1"/>
  <c r="H433" i="2"/>
  <c r="C433" i="2"/>
  <c r="G433" i="2" s="1"/>
  <c r="H432" i="2"/>
  <c r="C432" i="2"/>
  <c r="G432" i="2" s="1"/>
  <c r="H431" i="2"/>
  <c r="C431" i="2"/>
  <c r="G431" i="2" s="1"/>
  <c r="H430" i="2"/>
  <c r="C430" i="2"/>
  <c r="G430" i="2" s="1"/>
  <c r="H429" i="2"/>
  <c r="C429" i="2"/>
  <c r="G429" i="2" s="1"/>
  <c r="H428" i="2"/>
  <c r="C428" i="2"/>
  <c r="G428" i="2" s="1"/>
  <c r="H427" i="2"/>
  <c r="C427" i="2"/>
  <c r="G427" i="2" s="1"/>
  <c r="H426" i="2"/>
  <c r="C426" i="2"/>
  <c r="G426" i="2" s="1"/>
  <c r="H425" i="2"/>
  <c r="C425" i="2"/>
  <c r="G425" i="2" s="1"/>
  <c r="H424" i="2"/>
  <c r="C424" i="2"/>
  <c r="G424" i="2" s="1"/>
  <c r="H423" i="2"/>
  <c r="C423" i="2"/>
  <c r="G423" i="2" s="1"/>
  <c r="H422" i="2"/>
  <c r="C422" i="2"/>
  <c r="G422" i="2" s="1"/>
  <c r="H421" i="2"/>
  <c r="C421" i="2"/>
  <c r="G421" i="2" s="1"/>
  <c r="H420" i="2"/>
  <c r="C420" i="2"/>
  <c r="G420" i="2" s="1"/>
  <c r="H419" i="2"/>
  <c r="C419" i="2"/>
  <c r="G419" i="2" s="1"/>
  <c r="H418" i="2"/>
  <c r="C418" i="2"/>
  <c r="G418" i="2" s="1"/>
  <c r="H417" i="2"/>
  <c r="C417" i="2"/>
  <c r="G417" i="2" s="1"/>
  <c r="H416" i="2"/>
  <c r="C416" i="2"/>
  <c r="G416" i="2" s="1"/>
  <c r="H415" i="2"/>
  <c r="C415" i="2"/>
  <c r="G415" i="2" s="1"/>
  <c r="H414" i="2"/>
  <c r="C414" i="2"/>
  <c r="G414" i="2" s="1"/>
  <c r="H413" i="2"/>
  <c r="C413" i="2"/>
  <c r="G413" i="2" s="1"/>
  <c r="H412" i="2"/>
  <c r="C412" i="2"/>
  <c r="G412" i="2" s="1"/>
  <c r="H411" i="2"/>
  <c r="C411" i="2"/>
  <c r="G411" i="2" s="1"/>
  <c r="H410" i="2"/>
  <c r="C410" i="2"/>
  <c r="G410" i="2" s="1"/>
  <c r="H409" i="2"/>
  <c r="C409" i="2"/>
  <c r="G409" i="2" s="1"/>
  <c r="H408" i="2"/>
  <c r="C408" i="2"/>
  <c r="G408" i="2" s="1"/>
  <c r="H407" i="2"/>
  <c r="C407" i="2"/>
  <c r="G407" i="2" s="1"/>
  <c r="H406" i="2"/>
  <c r="C406" i="2"/>
  <c r="G406" i="2" s="1"/>
  <c r="H405" i="2"/>
  <c r="C405" i="2"/>
  <c r="G405" i="2" s="1"/>
  <c r="H404" i="2"/>
  <c r="C404" i="2"/>
  <c r="G404" i="2" s="1"/>
  <c r="H403" i="2"/>
  <c r="C403" i="2"/>
  <c r="G403" i="2" s="1"/>
  <c r="H402" i="2"/>
  <c r="C402" i="2"/>
  <c r="G402" i="2" s="1"/>
  <c r="H401" i="2"/>
  <c r="C401" i="2"/>
  <c r="G401" i="2" s="1"/>
  <c r="H400" i="2"/>
  <c r="C400" i="2"/>
  <c r="G400" i="2" s="1"/>
  <c r="H399" i="2"/>
  <c r="C399" i="2"/>
  <c r="G399" i="2" s="1"/>
  <c r="H398" i="2"/>
  <c r="C398" i="2"/>
  <c r="G398" i="2" s="1"/>
  <c r="H397" i="2"/>
  <c r="C397" i="2"/>
  <c r="G397" i="2" s="1"/>
  <c r="H396" i="2"/>
  <c r="C396" i="2"/>
  <c r="G396" i="2" s="1"/>
  <c r="H395" i="2"/>
  <c r="C395" i="2"/>
  <c r="G395" i="2" s="1"/>
  <c r="H394" i="2"/>
  <c r="C394" i="2"/>
  <c r="G394" i="2" s="1"/>
  <c r="H393" i="2"/>
  <c r="C393" i="2"/>
  <c r="G393" i="2" s="1"/>
  <c r="H392" i="2"/>
  <c r="C392" i="2"/>
  <c r="G392" i="2" s="1"/>
  <c r="H391" i="2"/>
  <c r="C391" i="2"/>
  <c r="G391" i="2" s="1"/>
  <c r="H390" i="2"/>
  <c r="C390" i="2"/>
  <c r="G390" i="2" s="1"/>
  <c r="H389" i="2"/>
  <c r="C389" i="2"/>
  <c r="G389" i="2" s="1"/>
  <c r="H388" i="2"/>
  <c r="C388" i="2"/>
  <c r="G388" i="2" s="1"/>
  <c r="H387" i="2"/>
  <c r="C387" i="2"/>
  <c r="G387" i="2" s="1"/>
  <c r="H386" i="2"/>
  <c r="C386" i="2"/>
  <c r="G386" i="2" s="1"/>
  <c r="H385" i="2"/>
  <c r="C385" i="2"/>
  <c r="G385" i="2" s="1"/>
  <c r="H384" i="2"/>
  <c r="C384" i="2"/>
  <c r="G384" i="2" s="1"/>
  <c r="H383" i="2"/>
  <c r="C383" i="2"/>
  <c r="G383" i="2" s="1"/>
  <c r="H382" i="2"/>
  <c r="C382" i="2"/>
  <c r="G382" i="2" s="1"/>
  <c r="H381" i="2"/>
  <c r="C381" i="2"/>
  <c r="G381" i="2" s="1"/>
  <c r="H380" i="2"/>
  <c r="C380" i="2"/>
  <c r="G380" i="2" s="1"/>
  <c r="H379" i="2"/>
  <c r="C379" i="2"/>
  <c r="G379" i="2" s="1"/>
  <c r="H378" i="2"/>
  <c r="C378" i="2"/>
  <c r="G378" i="2" s="1"/>
  <c r="H377" i="2"/>
  <c r="C377" i="2"/>
  <c r="G377" i="2" s="1"/>
  <c r="H376" i="2"/>
  <c r="C376" i="2"/>
  <c r="G376" i="2" s="1"/>
  <c r="H375" i="2"/>
  <c r="C375" i="2"/>
  <c r="G375" i="2" s="1"/>
  <c r="H374" i="2"/>
  <c r="C374" i="2"/>
  <c r="G374" i="2" s="1"/>
  <c r="H373" i="2"/>
  <c r="C373" i="2"/>
  <c r="G373" i="2" s="1"/>
  <c r="H372" i="2"/>
  <c r="C372" i="2"/>
  <c r="G372" i="2" s="1"/>
  <c r="H371" i="2"/>
  <c r="C371" i="2"/>
  <c r="G371" i="2" s="1"/>
  <c r="H370" i="2"/>
  <c r="C370" i="2"/>
  <c r="G370" i="2" s="1"/>
  <c r="H369" i="2"/>
  <c r="C369" i="2"/>
  <c r="G369" i="2" s="1"/>
  <c r="H368" i="2"/>
  <c r="C368" i="2"/>
  <c r="G368" i="2" s="1"/>
  <c r="H367" i="2"/>
  <c r="C367" i="2"/>
  <c r="G367" i="2" s="1"/>
  <c r="H366" i="2"/>
  <c r="C366" i="2"/>
  <c r="G366" i="2" s="1"/>
  <c r="H365" i="2"/>
  <c r="C365" i="2"/>
  <c r="G365" i="2" s="1"/>
  <c r="H364" i="2"/>
  <c r="C364" i="2"/>
  <c r="G364" i="2" s="1"/>
  <c r="H363" i="2"/>
  <c r="C363" i="2"/>
  <c r="G363" i="2" s="1"/>
  <c r="H362" i="2"/>
  <c r="C362" i="2"/>
  <c r="G362" i="2" s="1"/>
  <c r="H361" i="2"/>
  <c r="C361" i="2"/>
  <c r="G361" i="2" s="1"/>
  <c r="H360" i="2"/>
  <c r="C360" i="2"/>
  <c r="G360" i="2" s="1"/>
  <c r="H359" i="2"/>
  <c r="C359" i="2"/>
  <c r="G359" i="2" s="1"/>
  <c r="H358" i="2"/>
  <c r="C358" i="2"/>
  <c r="G358" i="2" s="1"/>
  <c r="H357" i="2"/>
  <c r="C357" i="2"/>
  <c r="G357" i="2" s="1"/>
  <c r="H356" i="2"/>
  <c r="C356" i="2"/>
  <c r="G356" i="2" s="1"/>
  <c r="H355" i="2"/>
  <c r="C355" i="2"/>
  <c r="G355" i="2" s="1"/>
  <c r="H354" i="2"/>
  <c r="C354" i="2"/>
  <c r="G354" i="2" s="1"/>
  <c r="H353" i="2"/>
  <c r="G353" i="2"/>
  <c r="C353" i="2"/>
  <c r="H352" i="2"/>
  <c r="C352" i="2"/>
  <c r="G352" i="2" s="1"/>
  <c r="H351" i="2"/>
  <c r="C351" i="2"/>
  <c r="G351" i="2" s="1"/>
  <c r="H350" i="2"/>
  <c r="C350" i="2"/>
  <c r="G350" i="2" s="1"/>
  <c r="H349" i="2"/>
  <c r="C349" i="2"/>
  <c r="G349" i="2" s="1"/>
  <c r="H348" i="2"/>
  <c r="C348" i="2"/>
  <c r="G348" i="2" s="1"/>
  <c r="H347" i="2"/>
  <c r="C347" i="2"/>
  <c r="G347" i="2" s="1"/>
  <c r="H346" i="2"/>
  <c r="C346" i="2"/>
  <c r="G346" i="2" s="1"/>
  <c r="H345" i="2"/>
  <c r="C345" i="2"/>
  <c r="G345" i="2" s="1"/>
  <c r="H344" i="2"/>
  <c r="C344" i="2"/>
  <c r="G344" i="2" s="1"/>
  <c r="H343" i="2"/>
  <c r="C343" i="2"/>
  <c r="G343" i="2" s="1"/>
  <c r="H342" i="2"/>
  <c r="C342" i="2"/>
  <c r="G342" i="2" s="1"/>
  <c r="H341" i="2"/>
  <c r="C341" i="2"/>
  <c r="G341" i="2" s="1"/>
  <c r="H340" i="2"/>
  <c r="C340" i="2"/>
  <c r="G340" i="2" s="1"/>
  <c r="H339" i="2"/>
  <c r="C339" i="2"/>
  <c r="G339" i="2" s="1"/>
  <c r="H338" i="2"/>
  <c r="C338" i="2"/>
  <c r="G338" i="2" s="1"/>
  <c r="H337" i="2"/>
  <c r="C337" i="2"/>
  <c r="G337" i="2" s="1"/>
  <c r="H336" i="2"/>
  <c r="C336" i="2"/>
  <c r="G336" i="2" s="1"/>
  <c r="H335" i="2"/>
  <c r="C335" i="2"/>
  <c r="G335" i="2" s="1"/>
  <c r="H334" i="2"/>
  <c r="C334" i="2"/>
  <c r="G334" i="2" s="1"/>
  <c r="H333" i="2"/>
  <c r="C333" i="2"/>
  <c r="G333" i="2" s="1"/>
  <c r="H332" i="2"/>
  <c r="C332" i="2"/>
  <c r="G332" i="2" s="1"/>
  <c r="H331" i="2"/>
  <c r="C331" i="2"/>
  <c r="G331" i="2" s="1"/>
  <c r="H330" i="2"/>
  <c r="C330" i="2"/>
  <c r="G330" i="2" s="1"/>
  <c r="H329" i="2"/>
  <c r="C329" i="2"/>
  <c r="G329" i="2" s="1"/>
  <c r="H328" i="2"/>
  <c r="C328" i="2"/>
  <c r="G328" i="2" s="1"/>
  <c r="H327" i="2"/>
  <c r="C327" i="2"/>
  <c r="G327" i="2" s="1"/>
  <c r="H326" i="2"/>
  <c r="C326" i="2"/>
  <c r="G326" i="2" s="1"/>
  <c r="H325" i="2"/>
  <c r="C325" i="2"/>
  <c r="G325" i="2" s="1"/>
  <c r="H324" i="2"/>
  <c r="C324" i="2"/>
  <c r="G324" i="2" s="1"/>
  <c r="H323" i="2"/>
  <c r="C323" i="2"/>
  <c r="G323" i="2" s="1"/>
  <c r="H322" i="2"/>
  <c r="C322" i="2"/>
  <c r="G322" i="2" s="1"/>
  <c r="H321" i="2"/>
  <c r="C321" i="2"/>
  <c r="G321" i="2" s="1"/>
  <c r="H320" i="2"/>
  <c r="C320" i="2"/>
  <c r="G320" i="2" s="1"/>
  <c r="H319" i="2"/>
  <c r="C319" i="2"/>
  <c r="G319" i="2" s="1"/>
  <c r="H318" i="2"/>
  <c r="C318" i="2"/>
  <c r="G318" i="2" s="1"/>
  <c r="H317" i="2"/>
  <c r="C317" i="2"/>
  <c r="G317" i="2" s="1"/>
  <c r="H316" i="2"/>
  <c r="C316" i="2"/>
  <c r="G316" i="2" s="1"/>
  <c r="H315" i="2"/>
  <c r="C315" i="2"/>
  <c r="G315" i="2" s="1"/>
  <c r="H314" i="2"/>
  <c r="C314" i="2"/>
  <c r="G314" i="2" s="1"/>
  <c r="H313" i="2"/>
  <c r="C313" i="2"/>
  <c r="G313" i="2" s="1"/>
  <c r="H312" i="2"/>
  <c r="C312" i="2"/>
  <c r="G312" i="2" s="1"/>
  <c r="H311" i="2"/>
  <c r="C311" i="2"/>
  <c r="G311" i="2" s="1"/>
  <c r="H310" i="2"/>
  <c r="C310" i="2"/>
  <c r="G310" i="2" s="1"/>
  <c r="H309" i="2"/>
  <c r="C309" i="2"/>
  <c r="G309" i="2" s="1"/>
  <c r="H308" i="2"/>
  <c r="C308" i="2"/>
  <c r="G308" i="2" s="1"/>
  <c r="H307" i="2"/>
  <c r="C307" i="2"/>
  <c r="G307" i="2" s="1"/>
  <c r="H306" i="2"/>
  <c r="C306" i="2"/>
  <c r="G306" i="2" s="1"/>
  <c r="H305" i="2"/>
  <c r="C305" i="2"/>
  <c r="G305" i="2" s="1"/>
  <c r="H304" i="2"/>
  <c r="C304" i="2"/>
  <c r="G304" i="2" s="1"/>
  <c r="H303" i="2"/>
  <c r="C303" i="2"/>
  <c r="G303" i="2" s="1"/>
  <c r="H302" i="2"/>
  <c r="C302" i="2"/>
  <c r="G302" i="2" s="1"/>
  <c r="H301" i="2"/>
  <c r="C301" i="2"/>
  <c r="G301" i="2" s="1"/>
  <c r="H300" i="2"/>
  <c r="C300" i="2"/>
  <c r="G300" i="2" s="1"/>
  <c r="H299" i="2"/>
  <c r="C299" i="2"/>
  <c r="G299" i="2" s="1"/>
  <c r="H298" i="2"/>
  <c r="C298" i="2"/>
  <c r="G298" i="2" s="1"/>
  <c r="H297" i="2"/>
  <c r="C297" i="2"/>
  <c r="G297" i="2" s="1"/>
  <c r="H296" i="2"/>
  <c r="C296" i="2"/>
  <c r="G296" i="2" s="1"/>
  <c r="H295" i="2"/>
  <c r="C295" i="2"/>
  <c r="G295" i="2" s="1"/>
  <c r="H294" i="2"/>
  <c r="C294" i="2"/>
  <c r="G294" i="2" s="1"/>
  <c r="H293" i="2"/>
  <c r="C293" i="2"/>
  <c r="G293" i="2" s="1"/>
  <c r="H292" i="2"/>
  <c r="C292" i="2"/>
  <c r="G292" i="2" s="1"/>
  <c r="H291" i="2"/>
  <c r="C291" i="2"/>
  <c r="G291" i="2" s="1"/>
  <c r="H290" i="2"/>
  <c r="C290" i="2"/>
  <c r="G290" i="2" s="1"/>
  <c r="H289" i="2"/>
  <c r="C289" i="2"/>
  <c r="G289" i="2" s="1"/>
  <c r="H288" i="2"/>
  <c r="C288" i="2"/>
  <c r="G288" i="2" s="1"/>
  <c r="H287" i="2"/>
  <c r="C287" i="2"/>
  <c r="G287" i="2" s="1"/>
  <c r="H286" i="2"/>
  <c r="C286" i="2"/>
  <c r="G286" i="2" s="1"/>
  <c r="H285" i="2"/>
  <c r="C285" i="2"/>
  <c r="G285" i="2" s="1"/>
  <c r="H284" i="2"/>
  <c r="C284" i="2"/>
  <c r="G284" i="2" s="1"/>
  <c r="H283" i="2"/>
  <c r="C283" i="2"/>
  <c r="G283" i="2" s="1"/>
  <c r="H282" i="2"/>
  <c r="C282" i="2"/>
  <c r="G282" i="2" s="1"/>
  <c r="H281" i="2"/>
  <c r="C281" i="2"/>
  <c r="G281" i="2" s="1"/>
  <c r="H280" i="2"/>
  <c r="C280" i="2"/>
  <c r="G280" i="2" s="1"/>
  <c r="H279" i="2"/>
  <c r="C279" i="2"/>
  <c r="G279" i="2" s="1"/>
  <c r="H278" i="2"/>
  <c r="C278" i="2"/>
  <c r="G278" i="2" s="1"/>
  <c r="H277" i="2"/>
  <c r="C277" i="2"/>
  <c r="G277" i="2" s="1"/>
  <c r="H276" i="2"/>
  <c r="C276" i="2"/>
  <c r="G276" i="2" s="1"/>
  <c r="H275" i="2"/>
  <c r="C275" i="2"/>
  <c r="G275" i="2" s="1"/>
  <c r="H274" i="2"/>
  <c r="C274" i="2"/>
  <c r="G274" i="2" s="1"/>
  <c r="H273" i="2"/>
  <c r="C273" i="2"/>
  <c r="G273" i="2" s="1"/>
  <c r="H272" i="2"/>
  <c r="C272" i="2"/>
  <c r="G272" i="2" s="1"/>
  <c r="H271" i="2"/>
  <c r="C271" i="2"/>
  <c r="G271" i="2" s="1"/>
  <c r="H270" i="2"/>
  <c r="C270" i="2"/>
  <c r="G270" i="2" s="1"/>
  <c r="H269" i="2"/>
  <c r="C269" i="2"/>
  <c r="G269" i="2" s="1"/>
  <c r="H268" i="2"/>
  <c r="C268" i="2"/>
  <c r="G268" i="2" s="1"/>
  <c r="H267" i="2"/>
  <c r="C267" i="2"/>
  <c r="G267" i="2" s="1"/>
  <c r="H266" i="2"/>
  <c r="C266" i="2"/>
  <c r="G266" i="2" s="1"/>
  <c r="H265" i="2"/>
  <c r="C265" i="2"/>
  <c r="G265" i="2" s="1"/>
  <c r="H264" i="2"/>
  <c r="C264" i="2"/>
  <c r="G264" i="2" s="1"/>
  <c r="H263" i="2"/>
  <c r="C263" i="2"/>
  <c r="G263" i="2" s="1"/>
  <c r="H262" i="2"/>
  <c r="C262" i="2"/>
  <c r="G262" i="2" s="1"/>
  <c r="H261" i="2"/>
  <c r="C261" i="2"/>
  <c r="G261" i="2" s="1"/>
  <c r="H260" i="2"/>
  <c r="C260" i="2"/>
  <c r="G260" i="2" s="1"/>
  <c r="H259" i="2"/>
  <c r="C259" i="2"/>
  <c r="G259" i="2" s="1"/>
  <c r="H258" i="2"/>
  <c r="C258" i="2"/>
  <c r="G258" i="2" s="1"/>
  <c r="H257" i="2"/>
  <c r="C257" i="2"/>
  <c r="G257" i="2" s="1"/>
  <c r="H256" i="2"/>
  <c r="C256" i="2"/>
  <c r="G256" i="2" s="1"/>
  <c r="H255" i="2"/>
  <c r="C255" i="2"/>
  <c r="G255" i="2" s="1"/>
  <c r="H254" i="2"/>
  <c r="C254" i="2"/>
  <c r="G254" i="2" s="1"/>
  <c r="H253" i="2"/>
  <c r="C253" i="2"/>
  <c r="G253" i="2" s="1"/>
  <c r="H252" i="2"/>
  <c r="C252" i="2"/>
  <c r="G252" i="2" s="1"/>
  <c r="H251" i="2"/>
  <c r="C251" i="2"/>
  <c r="G251" i="2" s="1"/>
  <c r="H250" i="2"/>
  <c r="C250" i="2"/>
  <c r="G250" i="2" s="1"/>
  <c r="H249" i="2"/>
  <c r="C249" i="2"/>
  <c r="G249" i="2" s="1"/>
  <c r="H248" i="2"/>
  <c r="C248" i="2"/>
  <c r="G248" i="2" s="1"/>
  <c r="H247" i="2"/>
  <c r="C247" i="2"/>
  <c r="G247" i="2" s="1"/>
  <c r="H246" i="2"/>
  <c r="C246" i="2"/>
  <c r="G246" i="2" s="1"/>
  <c r="H245" i="2"/>
  <c r="C245" i="2"/>
  <c r="G245" i="2" s="1"/>
  <c r="H244" i="2"/>
  <c r="C244" i="2"/>
  <c r="G244" i="2" s="1"/>
  <c r="H243" i="2"/>
  <c r="C243" i="2"/>
  <c r="G243" i="2" s="1"/>
  <c r="H242" i="2"/>
  <c r="C242" i="2"/>
  <c r="G242" i="2" s="1"/>
  <c r="H241" i="2"/>
  <c r="C241" i="2"/>
  <c r="G241" i="2" s="1"/>
  <c r="H240" i="2"/>
  <c r="C240" i="2"/>
  <c r="G240" i="2" s="1"/>
  <c r="H239" i="2"/>
  <c r="G239" i="2"/>
  <c r="C239" i="2"/>
  <c r="H238" i="2"/>
  <c r="C238" i="2"/>
  <c r="G238" i="2" s="1"/>
  <c r="H237" i="2"/>
  <c r="C237" i="2"/>
  <c r="G237" i="2" s="1"/>
  <c r="H236" i="2"/>
  <c r="C236" i="2"/>
  <c r="G236" i="2" s="1"/>
  <c r="H235" i="2"/>
  <c r="C235" i="2"/>
  <c r="G235" i="2" s="1"/>
  <c r="H234" i="2"/>
  <c r="C234" i="2"/>
  <c r="G234" i="2" s="1"/>
  <c r="H233" i="2"/>
  <c r="C233" i="2"/>
  <c r="G233" i="2" s="1"/>
  <c r="H232" i="2"/>
  <c r="C232" i="2"/>
  <c r="G232" i="2" s="1"/>
  <c r="H231" i="2"/>
  <c r="C231" i="2"/>
  <c r="G231" i="2" s="1"/>
  <c r="H230" i="2"/>
  <c r="C230" i="2"/>
  <c r="G230" i="2" s="1"/>
  <c r="H229" i="2"/>
  <c r="C229" i="2"/>
  <c r="G229" i="2" s="1"/>
  <c r="H228" i="2"/>
  <c r="C228" i="2"/>
  <c r="G228" i="2" s="1"/>
  <c r="H227" i="2"/>
  <c r="C227" i="2"/>
  <c r="G227" i="2" s="1"/>
  <c r="H226" i="2"/>
  <c r="C226" i="2"/>
  <c r="G226" i="2" s="1"/>
  <c r="H225" i="2"/>
  <c r="C225" i="2"/>
  <c r="G225" i="2" s="1"/>
  <c r="H224" i="2"/>
  <c r="C224" i="2"/>
  <c r="G224" i="2" s="1"/>
  <c r="H223" i="2"/>
  <c r="C223" i="2"/>
  <c r="G223" i="2" s="1"/>
  <c r="H222" i="2"/>
  <c r="C222" i="2"/>
  <c r="G222" i="2" s="1"/>
  <c r="H221" i="2"/>
  <c r="C221" i="2"/>
  <c r="G221" i="2" s="1"/>
  <c r="H220" i="2"/>
  <c r="C220" i="2"/>
  <c r="G220" i="2" s="1"/>
  <c r="H219" i="2"/>
  <c r="C219" i="2"/>
  <c r="G219" i="2" s="1"/>
  <c r="H218" i="2"/>
  <c r="C218" i="2"/>
  <c r="G218" i="2" s="1"/>
  <c r="H217" i="2"/>
  <c r="C217" i="2"/>
  <c r="G217" i="2" s="1"/>
  <c r="H216" i="2"/>
  <c r="C216" i="2"/>
  <c r="G216" i="2" s="1"/>
  <c r="H215" i="2"/>
  <c r="C215" i="2"/>
  <c r="G215" i="2" s="1"/>
  <c r="H214" i="2"/>
  <c r="C214" i="2"/>
  <c r="G214" i="2" s="1"/>
  <c r="H213" i="2"/>
  <c r="C213" i="2"/>
  <c r="G213" i="2" s="1"/>
  <c r="H212" i="2"/>
  <c r="C212" i="2"/>
  <c r="G212" i="2" s="1"/>
  <c r="H211" i="2"/>
  <c r="C211" i="2"/>
  <c r="G211" i="2" s="1"/>
  <c r="H210" i="2"/>
  <c r="C210" i="2"/>
  <c r="G210" i="2" s="1"/>
  <c r="H209" i="2"/>
  <c r="C209" i="2"/>
  <c r="G209" i="2" s="1"/>
  <c r="H208" i="2"/>
  <c r="C208" i="2"/>
  <c r="G208" i="2" s="1"/>
  <c r="H207" i="2"/>
  <c r="C207" i="2"/>
  <c r="G207" i="2" s="1"/>
  <c r="H206" i="2"/>
  <c r="C206" i="2"/>
  <c r="G206" i="2" s="1"/>
  <c r="H205" i="2"/>
  <c r="C205" i="2"/>
  <c r="G205" i="2" s="1"/>
  <c r="H204" i="2"/>
  <c r="C204" i="2"/>
  <c r="G204" i="2" s="1"/>
  <c r="H203" i="2"/>
  <c r="C203" i="2"/>
  <c r="G203" i="2" s="1"/>
  <c r="H202" i="2"/>
  <c r="C202" i="2"/>
  <c r="G202" i="2" s="1"/>
  <c r="H201" i="2"/>
  <c r="C201" i="2"/>
  <c r="G201" i="2" s="1"/>
  <c r="H200" i="2"/>
  <c r="C200" i="2"/>
  <c r="G200" i="2" s="1"/>
  <c r="H199" i="2"/>
  <c r="C199" i="2"/>
  <c r="G199" i="2" s="1"/>
  <c r="H198" i="2"/>
  <c r="C198" i="2"/>
  <c r="G198" i="2" s="1"/>
  <c r="H197" i="2"/>
  <c r="C197" i="2"/>
  <c r="G197" i="2" s="1"/>
  <c r="H196" i="2"/>
  <c r="C196" i="2"/>
  <c r="G196" i="2" s="1"/>
  <c r="H195" i="2"/>
  <c r="C195" i="2"/>
  <c r="G195" i="2" s="1"/>
  <c r="H194" i="2"/>
  <c r="C194" i="2"/>
  <c r="G194" i="2" s="1"/>
  <c r="H193" i="2"/>
  <c r="C193" i="2"/>
  <c r="G193" i="2" s="1"/>
  <c r="H192" i="2"/>
  <c r="C192" i="2"/>
  <c r="G192" i="2" s="1"/>
  <c r="H191" i="2"/>
  <c r="C191" i="2"/>
  <c r="G191" i="2" s="1"/>
  <c r="H190" i="2"/>
  <c r="C190" i="2"/>
  <c r="G190" i="2" s="1"/>
  <c r="H189" i="2"/>
  <c r="C189" i="2"/>
  <c r="G189" i="2" s="1"/>
  <c r="H188" i="2"/>
  <c r="C188" i="2"/>
  <c r="G188" i="2" s="1"/>
  <c r="H187" i="2"/>
  <c r="C187" i="2"/>
  <c r="G187" i="2" s="1"/>
  <c r="H186" i="2"/>
  <c r="C186" i="2"/>
  <c r="G186" i="2" s="1"/>
  <c r="H185" i="2"/>
  <c r="C185" i="2"/>
  <c r="G185" i="2" s="1"/>
  <c r="H184" i="2"/>
  <c r="C184" i="2"/>
  <c r="G184" i="2" s="1"/>
  <c r="H183" i="2"/>
  <c r="C183" i="2"/>
  <c r="G183" i="2" s="1"/>
  <c r="H182" i="2"/>
  <c r="C182" i="2"/>
  <c r="G182" i="2" s="1"/>
  <c r="H181" i="2"/>
  <c r="C181" i="2"/>
  <c r="G181" i="2" s="1"/>
  <c r="H180" i="2"/>
  <c r="C180" i="2"/>
  <c r="G180" i="2" s="1"/>
  <c r="H179" i="2"/>
  <c r="C179" i="2"/>
  <c r="G179" i="2" s="1"/>
  <c r="H178" i="2"/>
  <c r="C178" i="2"/>
  <c r="G178" i="2" s="1"/>
  <c r="H177" i="2"/>
  <c r="C177" i="2"/>
  <c r="G177" i="2" s="1"/>
  <c r="H176" i="2"/>
  <c r="C176" i="2"/>
  <c r="G176" i="2" s="1"/>
  <c r="H175" i="2"/>
  <c r="C175" i="2"/>
  <c r="G175" i="2" s="1"/>
  <c r="H174" i="2"/>
  <c r="C174" i="2"/>
  <c r="G174" i="2" s="1"/>
  <c r="H173" i="2"/>
  <c r="C173" i="2"/>
  <c r="G173" i="2" s="1"/>
  <c r="H172" i="2"/>
  <c r="C172" i="2"/>
  <c r="G172" i="2" s="1"/>
  <c r="H171" i="2"/>
  <c r="C171" i="2"/>
  <c r="G171" i="2" s="1"/>
  <c r="H170" i="2"/>
  <c r="C170" i="2"/>
  <c r="G170" i="2" s="1"/>
  <c r="H169" i="2"/>
  <c r="C169" i="2"/>
  <c r="G169" i="2" s="1"/>
  <c r="H168" i="2"/>
  <c r="C168" i="2"/>
  <c r="G168" i="2" s="1"/>
  <c r="H167" i="2"/>
  <c r="C167" i="2"/>
  <c r="G167" i="2" s="1"/>
  <c r="H166" i="2"/>
  <c r="C166" i="2"/>
  <c r="G166" i="2" s="1"/>
  <c r="H165" i="2"/>
  <c r="C165" i="2"/>
  <c r="G165" i="2" s="1"/>
  <c r="H164" i="2"/>
  <c r="C164" i="2"/>
  <c r="G164" i="2" s="1"/>
  <c r="H163" i="2"/>
  <c r="G163" i="2"/>
  <c r="C163" i="2"/>
  <c r="H162" i="2"/>
  <c r="C162" i="2"/>
  <c r="G162" i="2" s="1"/>
  <c r="H161" i="2"/>
  <c r="C161" i="2"/>
  <c r="G161" i="2" s="1"/>
  <c r="H160" i="2"/>
  <c r="C160" i="2"/>
  <c r="G160" i="2" s="1"/>
  <c r="H159" i="2"/>
  <c r="C159" i="2"/>
  <c r="G159" i="2" s="1"/>
  <c r="H158" i="2"/>
  <c r="C158" i="2"/>
  <c r="G158" i="2" s="1"/>
  <c r="H157" i="2"/>
  <c r="C157" i="2"/>
  <c r="G157" i="2" s="1"/>
  <c r="H156" i="2"/>
  <c r="C156" i="2"/>
  <c r="G156" i="2" s="1"/>
  <c r="H155" i="2"/>
  <c r="C155" i="2"/>
  <c r="G155" i="2" s="1"/>
  <c r="H154" i="2"/>
  <c r="C154" i="2"/>
  <c r="G154" i="2" s="1"/>
  <c r="H153" i="2"/>
  <c r="C153" i="2"/>
  <c r="G153" i="2" s="1"/>
  <c r="H152" i="2"/>
  <c r="C152" i="2"/>
  <c r="G152" i="2" s="1"/>
  <c r="H151" i="2"/>
  <c r="C151" i="2"/>
  <c r="G151" i="2" s="1"/>
  <c r="H150" i="2"/>
  <c r="C150" i="2"/>
  <c r="G150" i="2" s="1"/>
  <c r="H149" i="2"/>
  <c r="C149" i="2"/>
  <c r="G149" i="2" s="1"/>
  <c r="H148" i="2"/>
  <c r="C148" i="2"/>
  <c r="G148" i="2" s="1"/>
  <c r="H147" i="2"/>
  <c r="C147" i="2"/>
  <c r="G147" i="2" s="1"/>
  <c r="H146" i="2"/>
  <c r="C146" i="2"/>
  <c r="G146" i="2" s="1"/>
  <c r="H145" i="2"/>
  <c r="C145" i="2"/>
  <c r="G145" i="2" s="1"/>
  <c r="H144" i="2"/>
  <c r="C144" i="2"/>
  <c r="G144" i="2" s="1"/>
  <c r="H143" i="2"/>
  <c r="C143" i="2"/>
  <c r="G143" i="2" s="1"/>
  <c r="H142" i="2"/>
  <c r="C142" i="2"/>
  <c r="G142" i="2" s="1"/>
  <c r="H141" i="2"/>
  <c r="C141" i="2"/>
  <c r="G141" i="2" s="1"/>
  <c r="H140" i="2"/>
  <c r="C140" i="2"/>
  <c r="G140" i="2" s="1"/>
  <c r="H139" i="2"/>
  <c r="C139" i="2"/>
  <c r="G139" i="2" s="1"/>
  <c r="H138" i="2"/>
  <c r="C138" i="2"/>
  <c r="G138" i="2" s="1"/>
  <c r="H137" i="2"/>
  <c r="C137" i="2"/>
  <c r="G137" i="2" s="1"/>
  <c r="H136" i="2"/>
  <c r="C136" i="2"/>
  <c r="G136" i="2" s="1"/>
  <c r="H135" i="2"/>
  <c r="C135" i="2"/>
  <c r="G135" i="2" s="1"/>
  <c r="H134" i="2"/>
  <c r="C134" i="2"/>
  <c r="G134" i="2" s="1"/>
  <c r="H133" i="2"/>
  <c r="C133" i="2"/>
  <c r="G133" i="2" s="1"/>
  <c r="H132" i="2"/>
  <c r="C132" i="2"/>
  <c r="G132" i="2" s="1"/>
  <c r="H131" i="2"/>
  <c r="C131" i="2"/>
  <c r="G131" i="2" s="1"/>
  <c r="H130" i="2"/>
  <c r="C130" i="2"/>
  <c r="G130" i="2" s="1"/>
  <c r="H129" i="2"/>
  <c r="C129" i="2"/>
  <c r="G129" i="2" s="1"/>
  <c r="H128" i="2"/>
  <c r="C128" i="2"/>
  <c r="G128" i="2" s="1"/>
  <c r="H127" i="2"/>
  <c r="C127" i="2"/>
  <c r="G127" i="2" s="1"/>
  <c r="H126" i="2"/>
  <c r="C126" i="2"/>
  <c r="G126" i="2" s="1"/>
  <c r="H125" i="2"/>
  <c r="C125" i="2"/>
  <c r="G125" i="2" s="1"/>
  <c r="H124" i="2"/>
  <c r="C124" i="2"/>
  <c r="G124" i="2" s="1"/>
  <c r="H123" i="2"/>
  <c r="C123" i="2"/>
  <c r="G123" i="2" s="1"/>
  <c r="H122" i="2"/>
  <c r="C122" i="2"/>
  <c r="G122" i="2" s="1"/>
  <c r="H121" i="2"/>
  <c r="C121" i="2"/>
  <c r="G121" i="2" s="1"/>
  <c r="H120" i="2"/>
  <c r="C120" i="2"/>
  <c r="G120" i="2" s="1"/>
  <c r="H119" i="2"/>
  <c r="C119" i="2"/>
  <c r="G119" i="2" s="1"/>
  <c r="H118" i="2"/>
  <c r="C118" i="2"/>
  <c r="G118" i="2" s="1"/>
  <c r="H117" i="2"/>
  <c r="C117" i="2"/>
  <c r="G117" i="2" s="1"/>
  <c r="H116" i="2"/>
  <c r="C116" i="2"/>
  <c r="G116" i="2" s="1"/>
  <c r="H115" i="2"/>
  <c r="C115" i="2"/>
  <c r="G115" i="2" s="1"/>
  <c r="H114" i="2"/>
  <c r="C114" i="2"/>
  <c r="G114" i="2" s="1"/>
  <c r="H113" i="2"/>
  <c r="C113" i="2"/>
  <c r="G113" i="2" s="1"/>
  <c r="H112" i="2"/>
  <c r="C112" i="2"/>
  <c r="G112" i="2" s="1"/>
  <c r="H111" i="2"/>
  <c r="C111" i="2"/>
  <c r="G111" i="2" s="1"/>
  <c r="H110" i="2"/>
  <c r="C110" i="2"/>
  <c r="G110" i="2" s="1"/>
  <c r="H109" i="2"/>
  <c r="C109" i="2"/>
  <c r="G109" i="2" s="1"/>
  <c r="H108" i="2"/>
  <c r="C108" i="2"/>
  <c r="G108" i="2" s="1"/>
  <c r="H107" i="2"/>
  <c r="C107" i="2"/>
  <c r="G107" i="2" s="1"/>
  <c r="H106" i="2"/>
  <c r="C106" i="2"/>
  <c r="G106" i="2" s="1"/>
  <c r="H105" i="2"/>
  <c r="C105" i="2"/>
  <c r="G105" i="2" s="1"/>
  <c r="H104" i="2"/>
  <c r="C104" i="2"/>
  <c r="G104" i="2" s="1"/>
  <c r="H103" i="2"/>
  <c r="C103" i="2"/>
  <c r="G103" i="2" s="1"/>
  <c r="H102" i="2"/>
  <c r="C102" i="2"/>
  <c r="G102" i="2" s="1"/>
  <c r="H101" i="2"/>
  <c r="C101" i="2"/>
  <c r="G101" i="2" s="1"/>
  <c r="H100" i="2"/>
  <c r="C100" i="2"/>
  <c r="G100" i="2" s="1"/>
  <c r="H99" i="2"/>
  <c r="C99" i="2"/>
  <c r="G99" i="2" s="1"/>
  <c r="H98" i="2"/>
  <c r="C98" i="2"/>
  <c r="G98" i="2" s="1"/>
  <c r="H97" i="2"/>
  <c r="C97" i="2"/>
  <c r="G97" i="2" s="1"/>
  <c r="H96" i="2"/>
  <c r="C96" i="2"/>
  <c r="G96" i="2" s="1"/>
  <c r="H95" i="2"/>
  <c r="C95" i="2"/>
  <c r="G95" i="2" s="1"/>
  <c r="H94" i="2"/>
  <c r="C94" i="2"/>
  <c r="G94" i="2" s="1"/>
  <c r="H93" i="2"/>
  <c r="C93" i="2"/>
  <c r="G93" i="2" s="1"/>
  <c r="H92" i="2"/>
  <c r="C92" i="2"/>
  <c r="G92" i="2" s="1"/>
  <c r="H91" i="2"/>
  <c r="C91" i="2"/>
  <c r="G91" i="2" s="1"/>
  <c r="H90" i="2"/>
  <c r="C90" i="2"/>
  <c r="G90" i="2" s="1"/>
  <c r="H89" i="2"/>
  <c r="C89" i="2"/>
  <c r="G89" i="2" s="1"/>
  <c r="H88" i="2"/>
  <c r="C88" i="2"/>
  <c r="G88" i="2" s="1"/>
  <c r="H87" i="2"/>
  <c r="C87" i="2"/>
  <c r="G87" i="2" s="1"/>
  <c r="H86" i="2"/>
  <c r="C86" i="2"/>
  <c r="G86" i="2" s="1"/>
  <c r="H85" i="2"/>
  <c r="C85" i="2"/>
  <c r="G85" i="2" s="1"/>
  <c r="H84" i="2"/>
  <c r="C84" i="2"/>
  <c r="G84" i="2" s="1"/>
  <c r="H83" i="2"/>
  <c r="C83" i="2"/>
  <c r="G83" i="2" s="1"/>
  <c r="H82" i="2"/>
  <c r="C82" i="2"/>
  <c r="G82" i="2" s="1"/>
  <c r="H81" i="2"/>
  <c r="C81" i="2"/>
  <c r="G81" i="2" s="1"/>
  <c r="H80" i="2"/>
  <c r="C80" i="2"/>
  <c r="G80" i="2" s="1"/>
  <c r="H79" i="2"/>
  <c r="C79" i="2"/>
  <c r="G79" i="2" s="1"/>
  <c r="H78" i="2"/>
  <c r="C78" i="2"/>
  <c r="G78" i="2" s="1"/>
  <c r="H77" i="2"/>
  <c r="C77" i="2"/>
  <c r="G77" i="2" s="1"/>
  <c r="H76" i="2"/>
  <c r="C76" i="2"/>
  <c r="G76" i="2" s="1"/>
  <c r="H75" i="2"/>
  <c r="C75" i="2"/>
  <c r="G75" i="2" s="1"/>
  <c r="H74" i="2"/>
  <c r="C74" i="2"/>
  <c r="G74" i="2" s="1"/>
  <c r="H73" i="2"/>
  <c r="C73" i="2"/>
  <c r="G73" i="2" s="1"/>
  <c r="H72" i="2"/>
  <c r="C72" i="2"/>
  <c r="G72" i="2" s="1"/>
  <c r="H71" i="2"/>
  <c r="C71" i="2"/>
  <c r="G71" i="2" s="1"/>
  <c r="H70" i="2"/>
  <c r="C70" i="2"/>
  <c r="G70" i="2" s="1"/>
  <c r="H69" i="2"/>
  <c r="C69" i="2"/>
  <c r="G69" i="2" s="1"/>
  <c r="H68" i="2"/>
  <c r="C68" i="2"/>
  <c r="G68" i="2" s="1"/>
  <c r="H67" i="2"/>
  <c r="C67" i="2"/>
  <c r="G67" i="2" s="1"/>
  <c r="H66" i="2"/>
  <c r="C66" i="2"/>
  <c r="G66" i="2" s="1"/>
  <c r="H65" i="2"/>
  <c r="C65" i="2"/>
  <c r="G65" i="2" s="1"/>
  <c r="H64" i="2"/>
  <c r="C64" i="2"/>
  <c r="G64" i="2" s="1"/>
  <c r="H63" i="2"/>
  <c r="C63" i="2"/>
  <c r="G63" i="2" s="1"/>
  <c r="H62" i="2"/>
  <c r="C62" i="2"/>
  <c r="G62" i="2" s="1"/>
  <c r="H61" i="2"/>
  <c r="C61" i="2"/>
  <c r="G61" i="2" s="1"/>
  <c r="H60" i="2"/>
  <c r="C60" i="2"/>
  <c r="G60" i="2" s="1"/>
  <c r="H59" i="2"/>
  <c r="C59" i="2"/>
  <c r="G59" i="2" s="1"/>
  <c r="H58" i="2"/>
  <c r="C58" i="2"/>
  <c r="G58" i="2" s="1"/>
  <c r="H57" i="2"/>
  <c r="C57" i="2"/>
  <c r="G57" i="2" s="1"/>
  <c r="H56" i="2"/>
  <c r="C56" i="2"/>
  <c r="G56" i="2" s="1"/>
  <c r="H55" i="2"/>
  <c r="C55" i="2"/>
  <c r="G55" i="2" s="1"/>
  <c r="H54" i="2"/>
  <c r="C54" i="2"/>
  <c r="G54" i="2" s="1"/>
  <c r="H53" i="2"/>
  <c r="C53" i="2"/>
  <c r="G53" i="2" s="1"/>
  <c r="H52" i="2"/>
  <c r="C52" i="2"/>
  <c r="G52" i="2" s="1"/>
  <c r="H51" i="2"/>
  <c r="C51" i="2"/>
  <c r="G51" i="2" s="1"/>
  <c r="H50" i="2"/>
  <c r="C50" i="2"/>
  <c r="G50" i="2" s="1"/>
  <c r="H49" i="2"/>
  <c r="C49" i="2"/>
  <c r="G49" i="2" s="1"/>
  <c r="H48" i="2"/>
  <c r="C48" i="2"/>
  <c r="G48" i="2" s="1"/>
  <c r="H47" i="2"/>
  <c r="C47" i="2"/>
  <c r="G47" i="2" s="1"/>
  <c r="H46" i="2"/>
  <c r="C46" i="2"/>
  <c r="G46" i="2" s="1"/>
  <c r="H45" i="2"/>
  <c r="C45" i="2"/>
  <c r="G45" i="2" s="1"/>
  <c r="H44" i="2"/>
  <c r="C44" i="2"/>
  <c r="G44" i="2" s="1"/>
  <c r="H43" i="2"/>
  <c r="C43" i="2"/>
  <c r="G43" i="2" s="1"/>
  <c r="H42" i="2"/>
  <c r="C42" i="2"/>
  <c r="G42" i="2" s="1"/>
  <c r="H41" i="2"/>
  <c r="C41" i="2"/>
  <c r="G41" i="2" s="1"/>
  <c r="H40" i="2"/>
  <c r="C40" i="2"/>
  <c r="G40" i="2" s="1"/>
  <c r="H39" i="2"/>
  <c r="C39" i="2"/>
  <c r="G39" i="2" s="1"/>
  <c r="H38" i="2"/>
  <c r="C38" i="2"/>
  <c r="G38" i="2" s="1"/>
  <c r="H37" i="2"/>
  <c r="C37" i="2"/>
  <c r="G37" i="2" s="1"/>
  <c r="H36" i="2"/>
  <c r="C36" i="2"/>
  <c r="G36" i="2" s="1"/>
  <c r="H35" i="2"/>
  <c r="C35" i="2"/>
  <c r="G35" i="2" s="1"/>
  <c r="H34" i="2"/>
  <c r="C34" i="2"/>
  <c r="G34" i="2" s="1"/>
  <c r="H33" i="2"/>
  <c r="C33" i="2"/>
  <c r="G33" i="2" s="1"/>
  <c r="H32" i="2"/>
  <c r="C32" i="2"/>
  <c r="G32" i="2" s="1"/>
  <c r="H31" i="2"/>
  <c r="C31" i="2"/>
  <c r="G31" i="2" s="1"/>
  <c r="H30" i="2"/>
  <c r="C30" i="2"/>
  <c r="G30" i="2" s="1"/>
  <c r="H29" i="2"/>
  <c r="C29" i="2"/>
  <c r="G29" i="2" s="1"/>
  <c r="H28" i="2"/>
  <c r="C28" i="2"/>
  <c r="G28" i="2" s="1"/>
  <c r="H27" i="2"/>
  <c r="C27" i="2"/>
  <c r="G27" i="2" s="1"/>
  <c r="H26" i="2"/>
  <c r="C26" i="2"/>
  <c r="G26" i="2" s="1"/>
  <c r="H25" i="2"/>
  <c r="C25" i="2"/>
  <c r="G25" i="2" s="1"/>
  <c r="H24" i="2"/>
  <c r="C24" i="2"/>
  <c r="G24" i="2" s="1"/>
  <c r="H23" i="2"/>
  <c r="C23" i="2"/>
  <c r="G23" i="2" s="1"/>
  <c r="H22" i="2"/>
  <c r="C22" i="2"/>
  <c r="G22" i="2" s="1"/>
  <c r="H21" i="2"/>
  <c r="C21" i="2"/>
  <c r="G21" i="2" s="1"/>
  <c r="H20" i="2"/>
  <c r="C20" i="2"/>
  <c r="G20" i="2" s="1"/>
  <c r="H19" i="2"/>
  <c r="C19" i="2"/>
  <c r="G19" i="2" s="1"/>
  <c r="H18" i="2"/>
  <c r="C18" i="2"/>
  <c r="G18" i="2" s="1"/>
  <c r="H17" i="2"/>
  <c r="C17" i="2"/>
  <c r="G17" i="2" s="1"/>
  <c r="H16" i="2"/>
  <c r="C16" i="2"/>
  <c r="G16" i="2" s="1"/>
  <c r="H15" i="2"/>
  <c r="C15" i="2"/>
  <c r="G15" i="2" s="1"/>
  <c r="H14" i="2"/>
  <c r="C14" i="2"/>
  <c r="G14" i="2" s="1"/>
  <c r="J13" i="2"/>
  <c r="H13" i="2"/>
  <c r="C13" i="2"/>
  <c r="G13" i="2" s="1"/>
  <c r="H12" i="2"/>
  <c r="C12" i="2"/>
  <c r="G12" i="2" s="1"/>
  <c r="H11" i="2"/>
  <c r="C11" i="2"/>
  <c r="G11" i="2" s="1"/>
  <c r="H10" i="2"/>
  <c r="C10" i="2"/>
  <c r="G10" i="2" s="1"/>
  <c r="H9" i="2"/>
  <c r="C9" i="2"/>
  <c r="G9" i="2" s="1"/>
  <c r="S8" i="2"/>
  <c r="H8" i="2"/>
  <c r="C8" i="2"/>
  <c r="G8" i="2" s="1"/>
  <c r="H7" i="2"/>
  <c r="C7" i="2"/>
  <c r="G7" i="2" s="1"/>
  <c r="H6" i="2"/>
  <c r="C6" i="2"/>
  <c r="G6" i="2" s="1"/>
  <c r="H5" i="2"/>
  <c r="C5" i="2"/>
  <c r="G5" i="2" s="1"/>
  <c r="E29" i="9" l="1"/>
  <c r="E42" i="9" s="1"/>
  <c r="E51" i="9" s="1"/>
  <c r="F25" i="9" s="1"/>
  <c r="E30" i="9"/>
  <c r="E43" i="9" s="1"/>
  <c r="E52" i="9" s="1"/>
  <c r="F26" i="9" s="1"/>
  <c r="E28" i="9"/>
  <c r="E41" i="9" s="1"/>
  <c r="E50" i="9" s="1"/>
  <c r="K22" i="9"/>
  <c r="J48" i="9"/>
  <c r="J32" i="9"/>
  <c r="J34" i="9" s="1"/>
  <c r="K33" i="5"/>
  <c r="L32" i="5"/>
  <c r="L34" i="5" s="1"/>
  <c r="V10" i="7"/>
  <c r="W10" i="7"/>
  <c r="I31" i="5"/>
  <c r="H48" i="5"/>
  <c r="C53" i="5"/>
  <c r="D23" i="5" s="1"/>
  <c r="D27" i="5" s="1"/>
  <c r="D25" i="5"/>
  <c r="K13" i="2"/>
  <c r="L13" i="2" s="1"/>
  <c r="K8" i="2"/>
  <c r="E53" i="9" l="1"/>
  <c r="F23" i="9" s="1"/>
  <c r="F27" i="9" s="1"/>
  <c r="F24" i="9"/>
  <c r="J33" i="9"/>
  <c r="L22" i="9"/>
  <c r="K48" i="9"/>
  <c r="K34" i="9"/>
  <c r="K32" i="9"/>
  <c r="K33" i="9" s="1"/>
  <c r="L33" i="5"/>
  <c r="D29" i="5"/>
  <c r="D42" i="5" s="1"/>
  <c r="D51" i="5" s="1"/>
  <c r="E25" i="5" s="1"/>
  <c r="D30" i="5"/>
  <c r="D43" i="5" s="1"/>
  <c r="D52" i="5" s="1"/>
  <c r="E26" i="5" s="1"/>
  <c r="D28" i="5"/>
  <c r="D41" i="5" s="1"/>
  <c r="D50" i="5" s="1"/>
  <c r="J31" i="5"/>
  <c r="I48" i="5"/>
  <c r="N13" i="2"/>
  <c r="O13" i="2"/>
  <c r="M13" i="2"/>
  <c r="L48" i="9" l="1"/>
  <c r="L32" i="9"/>
  <c r="L33" i="9" s="1"/>
  <c r="F30" i="9"/>
  <c r="F43" i="9" s="1"/>
  <c r="F52" i="9" s="1"/>
  <c r="G26" i="9" s="1"/>
  <c r="F28" i="9"/>
  <c r="F41" i="9" s="1"/>
  <c r="F50" i="9" s="1"/>
  <c r="F29" i="9"/>
  <c r="F42" i="9" s="1"/>
  <c r="F51" i="9" s="1"/>
  <c r="G25" i="9" s="1"/>
  <c r="J48" i="5"/>
  <c r="K31" i="5"/>
  <c r="E24" i="5"/>
  <c r="D53" i="5"/>
  <c r="E23" i="5" s="1"/>
  <c r="E27" i="5" s="1"/>
  <c r="P13" i="2"/>
  <c r="F53" i="9" l="1"/>
  <c r="G23" i="9" s="1"/>
  <c r="G27" i="9" s="1"/>
  <c r="G24" i="9"/>
  <c r="L34" i="9"/>
  <c r="E28" i="5"/>
  <c r="E41" i="5" s="1"/>
  <c r="E50" i="5" s="1"/>
  <c r="E29" i="5"/>
  <c r="E42" i="5" s="1"/>
  <c r="E51" i="5" s="1"/>
  <c r="F25" i="5" s="1"/>
  <c r="E30" i="5"/>
  <c r="E43" i="5" s="1"/>
  <c r="E52" i="5" s="1"/>
  <c r="F26" i="5" s="1"/>
  <c r="K48" i="5"/>
  <c r="L31" i="5"/>
  <c r="L48" i="5" s="1"/>
  <c r="G30" i="9" l="1"/>
  <c r="G43" i="9" s="1"/>
  <c r="G52" i="9" s="1"/>
  <c r="H26" i="9" s="1"/>
  <c r="G28" i="9"/>
  <c r="G41" i="9" s="1"/>
  <c r="G50" i="9" s="1"/>
  <c r="G29" i="9"/>
  <c r="G42" i="9" s="1"/>
  <c r="G51" i="9" s="1"/>
  <c r="H25" i="9" s="1"/>
  <c r="F24" i="5"/>
  <c r="E53" i="5"/>
  <c r="F23" i="5" s="1"/>
  <c r="F27" i="5" s="1"/>
  <c r="G53" i="9" l="1"/>
  <c r="H23" i="9" s="1"/>
  <c r="H27" i="9" s="1"/>
  <c r="H24" i="9"/>
  <c r="F30" i="5"/>
  <c r="F43" i="5" s="1"/>
  <c r="F52" i="5" s="1"/>
  <c r="G26" i="5" s="1"/>
  <c r="F29" i="5"/>
  <c r="F42" i="5" s="1"/>
  <c r="F51" i="5" s="1"/>
  <c r="G25" i="5" s="1"/>
  <c r="F28" i="5"/>
  <c r="F41" i="5" s="1"/>
  <c r="F50" i="5" s="1"/>
  <c r="H30" i="9" l="1"/>
  <c r="H43" i="9" s="1"/>
  <c r="H52" i="9" s="1"/>
  <c r="I26" i="9" s="1"/>
  <c r="H29" i="9"/>
  <c r="H42" i="9" s="1"/>
  <c r="H51" i="9" s="1"/>
  <c r="I25" i="9" s="1"/>
  <c r="H28" i="9"/>
  <c r="H41" i="9" s="1"/>
  <c r="H50" i="9" s="1"/>
  <c r="F53" i="5"/>
  <c r="G23" i="5" s="1"/>
  <c r="G27" i="5" s="1"/>
  <c r="G24" i="5"/>
  <c r="H53" i="9" l="1"/>
  <c r="I23" i="9" s="1"/>
  <c r="I27" i="9" s="1"/>
  <c r="I24" i="9"/>
  <c r="G29" i="5"/>
  <c r="G42" i="5" s="1"/>
  <c r="G51" i="5" s="1"/>
  <c r="H25" i="5" s="1"/>
  <c r="G28" i="5"/>
  <c r="G41" i="5" s="1"/>
  <c r="G50" i="5" s="1"/>
  <c r="G30" i="5"/>
  <c r="G43" i="5" s="1"/>
  <c r="G52" i="5" s="1"/>
  <c r="H26" i="5" s="1"/>
  <c r="I41" i="9" l="1"/>
  <c r="I50" i="9" s="1"/>
  <c r="I29" i="9"/>
  <c r="I42" i="9" s="1"/>
  <c r="I51" i="9" s="1"/>
  <c r="J25" i="9" s="1"/>
  <c r="I30" i="9"/>
  <c r="I43" i="9" s="1"/>
  <c r="I52" i="9" s="1"/>
  <c r="J26" i="9" s="1"/>
  <c r="I28" i="9"/>
  <c r="G53" i="5"/>
  <c r="H23" i="5" s="1"/>
  <c r="H27" i="5" s="1"/>
  <c r="H24" i="5"/>
  <c r="I53" i="9" l="1"/>
  <c r="J23" i="9" s="1"/>
  <c r="J27" i="9" s="1"/>
  <c r="J24" i="9"/>
  <c r="H29" i="5"/>
  <c r="H42" i="5" s="1"/>
  <c r="H51" i="5" s="1"/>
  <c r="I25" i="5" s="1"/>
  <c r="H28" i="5"/>
  <c r="H41" i="5" s="1"/>
  <c r="H50" i="5" s="1"/>
  <c r="H30" i="5"/>
  <c r="H43" i="5" s="1"/>
  <c r="H52" i="5" s="1"/>
  <c r="I26" i="5" s="1"/>
  <c r="J41" i="9" l="1"/>
  <c r="J50" i="9" s="1"/>
  <c r="J30" i="9"/>
  <c r="J43" i="9" s="1"/>
  <c r="J52" i="9" s="1"/>
  <c r="K26" i="9" s="1"/>
  <c r="J29" i="9"/>
  <c r="J42" i="9" s="1"/>
  <c r="J51" i="9" s="1"/>
  <c r="K25" i="9" s="1"/>
  <c r="J28" i="9"/>
  <c r="H53" i="5"/>
  <c r="I23" i="5" s="1"/>
  <c r="I27" i="5" s="1"/>
  <c r="I24" i="5"/>
  <c r="J53" i="9" l="1"/>
  <c r="K23" i="9" s="1"/>
  <c r="K27" i="9" s="1"/>
  <c r="K24" i="9"/>
  <c r="I30" i="5"/>
  <c r="I43" i="5" s="1"/>
  <c r="I52" i="5" s="1"/>
  <c r="J26" i="5" s="1"/>
  <c r="I28" i="5"/>
  <c r="I41" i="5" s="1"/>
  <c r="I50" i="5" s="1"/>
  <c r="I29" i="5"/>
  <c r="I42" i="5" s="1"/>
  <c r="I51" i="5" s="1"/>
  <c r="J25" i="5" s="1"/>
  <c r="K30" i="9" l="1"/>
  <c r="K43" i="9" s="1"/>
  <c r="K52" i="9" s="1"/>
  <c r="L26" i="9" s="1"/>
  <c r="K28" i="9"/>
  <c r="K41" i="9" s="1"/>
  <c r="K50" i="9" s="1"/>
  <c r="K29" i="9"/>
  <c r="K42" i="9" s="1"/>
  <c r="K51" i="9" s="1"/>
  <c r="L25" i="9" s="1"/>
  <c r="J24" i="5"/>
  <c r="I53" i="5"/>
  <c r="J23" i="5" s="1"/>
  <c r="J27" i="5" s="1"/>
  <c r="K53" i="9" l="1"/>
  <c r="L23" i="9" s="1"/>
  <c r="L27" i="9" s="1"/>
  <c r="L24" i="9"/>
  <c r="J29" i="5"/>
  <c r="J42" i="5" s="1"/>
  <c r="J51" i="5" s="1"/>
  <c r="K25" i="5" s="1"/>
  <c r="J28" i="5"/>
  <c r="J41" i="5" s="1"/>
  <c r="J50" i="5" s="1"/>
  <c r="J30" i="5"/>
  <c r="J43" i="5" s="1"/>
  <c r="J52" i="5" s="1"/>
  <c r="K26" i="5" s="1"/>
  <c r="L28" i="9" l="1"/>
  <c r="L41" i="9" s="1"/>
  <c r="L50" i="9" s="1"/>
  <c r="L30" i="9"/>
  <c r="L43" i="9" s="1"/>
  <c r="L52" i="9" s="1"/>
  <c r="L29" i="9"/>
  <c r="L42" i="9" s="1"/>
  <c r="L51" i="9" s="1"/>
  <c r="J53" i="5"/>
  <c r="K23" i="5" s="1"/>
  <c r="K27" i="5" s="1"/>
  <c r="K24" i="5"/>
  <c r="L53" i="9" l="1"/>
  <c r="K30" i="5"/>
  <c r="K43" i="5" s="1"/>
  <c r="K52" i="5" s="1"/>
  <c r="L26" i="5" s="1"/>
  <c r="K29" i="5"/>
  <c r="K42" i="5" s="1"/>
  <c r="K51" i="5" s="1"/>
  <c r="L25" i="5" s="1"/>
  <c r="K28" i="5"/>
  <c r="K41" i="5" s="1"/>
  <c r="K50" i="5" s="1"/>
  <c r="K53" i="5" l="1"/>
  <c r="L23" i="5" s="1"/>
  <c r="L27" i="5" s="1"/>
  <c r="L24" i="5"/>
  <c r="L30" i="5" l="1"/>
  <c r="L43" i="5" s="1"/>
  <c r="L52" i="5" s="1"/>
  <c r="L29" i="5"/>
  <c r="L42" i="5" s="1"/>
  <c r="L51" i="5" s="1"/>
  <c r="L28" i="5"/>
  <c r="L41" i="5" s="1"/>
  <c r="L50" i="5" s="1"/>
  <c r="L53" i="5" l="1"/>
</calcChain>
</file>

<file path=xl/sharedStrings.xml><?xml version="1.0" encoding="utf-8"?>
<sst xmlns="http://schemas.openxmlformats.org/spreadsheetml/2006/main" count="238" uniqueCount="142">
  <si>
    <t xml:space="preserve">    To Upper Basin</t>
  </si>
  <si>
    <t xml:space="preserve">    To Lower Basin</t>
  </si>
  <si>
    <t>Lake Powell Release</t>
  </si>
  <si>
    <t>Lake Powell Storage</t>
  </si>
  <si>
    <t xml:space="preserve">    Upper Basin</t>
  </si>
  <si>
    <t xml:space="preserve">    Lower Basin</t>
  </si>
  <si>
    <t xml:space="preserve">    Mexico</t>
  </si>
  <si>
    <t>Account end-of-year balance</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</si>
  <si>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</si>
  <si>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</si>
  <si>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</si>
  <si>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</si>
  <si>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</si>
  <si>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</si>
  <si>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</si>
  <si>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</si>
  <si>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</si>
  <si>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</si>
  <si>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</si>
  <si>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</si>
  <si>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</si>
  <si>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</si>
  <si>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</si>
  <si>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</si>
  <si>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</si>
  <si>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</si>
  <si>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</si>
  <si>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</si>
  <si>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</si>
  <si>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</si>
  <si>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</si>
  <si>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</si>
  <si>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</si>
  <si>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</si>
  <si>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UB Balance</t>
  </si>
  <si>
    <t xml:space="preserve">    LB Balance</t>
  </si>
  <si>
    <t xml:space="preserve">    Mexico Balance</t>
  </si>
  <si>
    <t>Assumptions</t>
  </si>
  <si>
    <t xml:space="preserve">   Powell evaporation rate (feet/year)</t>
  </si>
  <si>
    <t xml:space="preserve">   Powell starting storage (million acre feet)</t>
  </si>
  <si>
    <t>Beginning of year storage - Powell</t>
  </si>
  <si>
    <t>10/1/2020 lake level</t>
  </si>
  <si>
    <t>Water Budget Component</t>
  </si>
  <si>
    <t>Year 9</t>
  </si>
  <si>
    <t>Year 10</t>
  </si>
  <si>
    <t>Overview</t>
  </si>
  <si>
    <t>Role</t>
  </si>
  <si>
    <t>Upper Basin</t>
  </si>
  <si>
    <t>Lower Basin</t>
  </si>
  <si>
    <t>Mexico</t>
  </si>
  <si>
    <t>Person</t>
  </si>
  <si>
    <t>Strategy</t>
  </si>
  <si>
    <t>Natural inflow to Lake Powell</t>
  </si>
  <si>
    <t>Consumptive Use/Withdrawals</t>
  </si>
  <si>
    <t>Explanation of Cell Types</t>
  </si>
  <si>
    <t>Calculated cell</t>
  </si>
  <si>
    <t>Political (water manager) decision</t>
  </si>
  <si>
    <t>Initialize</t>
  </si>
  <si>
    <t>Lake Powell Evaporation</t>
  </si>
  <si>
    <t>4.9 to 6.5 feet per year from Schmidt et al (2016)</t>
  </si>
  <si>
    <t>Requested Citation</t>
  </si>
  <si>
    <t>Roles and Players:</t>
  </si>
  <si>
    <t>Facilitator</t>
  </si>
  <si>
    <t>Physical watershed data - Facilitator chooses</t>
  </si>
  <si>
    <t>On the new worksheet, assign a role to each person (Rows 3 to 8).</t>
  </si>
  <si>
    <t>Hydrology to use (facilitator may or may not reveal to players):</t>
  </si>
  <si>
    <t>Enter a Powell starting storage in Cell B19.</t>
  </si>
  <si>
    <t>In Year 1, Facilitator enters the natural inflow to Lake Powell in Cell C22.</t>
  </si>
  <si>
    <t>Continue to Year 2 in Column D. Facilitator enters next Natural Inflow to Lake Powell in Cell D22.</t>
  </si>
  <si>
    <t>Repeat Steps #5-#9 for as many years  (columns D, E, F, …) as desired. Stop when you no longer gain new insights about the system.</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</si>
  <si>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</si>
  <si>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</si>
  <si>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</si>
  <si>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</si>
  <si>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</si>
  <si>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</si>
  <si>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</si>
  <si>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</si>
  <si>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</si>
  <si>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</si>
  <si>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</si>
  <si>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</si>
  <si>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</si>
  <si>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</si>
  <si>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</si>
  <si>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</si>
  <si>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</si>
  <si>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</si>
  <si>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</si>
  <si>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</si>
  <si>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</si>
  <si>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</si>
  <si>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</si>
  <si>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</si>
  <si>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</si>
  <si>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</si>
  <si>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</si>
  <si>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</si>
  <si>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</si>
  <si>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</si>
  <si>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</si>
  <si>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</si>
  <si>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</si>
  <si>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</si>
  <si>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</si>
  <si>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</si>
  <si>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</si>
  <si>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</si>
  <si>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</si>
  <si>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Facilitator chooses a Hydrologic Scenario in Row 15. Facilitator may or may not reveal the hydrologic scenario to the players. See HydrologicScenarios worksheet for some potential hydrologies.</t>
  </si>
  <si>
    <t>Description of Worksheets</t>
  </si>
  <si>
    <t>Master</t>
  </si>
  <si>
    <t>Blank model template. Copy to a new sheet before using. See directions above for use.</t>
  </si>
  <si>
    <t>Mellennium-DER</t>
  </si>
  <si>
    <t>HydrologicScenarios</t>
  </si>
  <si>
    <t>Potential hydrologic scenarios to use in the role play. Millennium drought, scrambled years, drier and wetter decades</t>
  </si>
  <si>
    <t>Powell-Elevation-Area</t>
  </si>
  <si>
    <t>The Lake Powell storage volume-elevation-area curve data downloaded from CRSS.</t>
  </si>
  <si>
    <t>A completed role play of the Millennium Drought continuing for 10 more years where David Rosenberg (DER) played all roles</t>
  </si>
  <si>
    <t>Role play again (steps #2-11) for different management decisions, hydrologic scenarios, one-time allocations of starting Lake Powell storage, allocations of natural flow, etc.</t>
  </si>
  <si>
    <t>Interactive Water Budget and Role Play for Lake Powell, Colorado River</t>
  </si>
  <si>
    <t>Interactive Water Budget and Role Play for Lake Powell Watershed</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</si>
  <si>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</si>
  <si>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</si>
  <si>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</si>
  <si>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</si>
  <si>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</si>
  <si>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</si>
  <si>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</si>
  <si>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</si>
  <si>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Half of Mexico treaty obligation</t>
  </si>
  <si>
    <t>Available water (Account Balance + Available Inflow - Evaporation +/- Trades)</t>
  </si>
  <si>
    <t>Available Inflow (Natural - Mexico obligation)</t>
  </si>
  <si>
    <t>Total</t>
  </si>
  <si>
    <t>This interactive water budget allows a facillitator and representatives of the Upper Basin, Lower Basin, and Mexico to role play Lake Powell management year by year. A facilitator decides the hydrology to use and reveals natural inflow to Lake Powell year-by-year to the players. Each player decides the volume to consumptively use/release/store each year. Additionally, the Upper Basin can voluntarily transfer stored water to the Lower Basin with compensation and Mexico can voluntarily transfer stored water to the Lower Basin with compensation. The interactive water budget tracks physical water budget items such as Powell evaporation rate, Powell starting storage, natural inflow to Lake Powell, and Evaporated volume on Rows 18, 19, 22, and 27. The interactive water budget also assigns the Upper Basin, Lower Basin, and Mexico a share of the evaporated volume based on each entity's share of total Lake Powell storage. The interactive water budget also tracks one time political (water manager) decisions such as Division of existing Powell storage and Division of Annual available water among users in Column B, Rows 24-26 and 33-34). The interactive water budget also tracks Annual political (water manager) decisions  such as the Mexico treaty bligation, Withdrawals/Consumptive Use from Lake Powell accounts, water transfers among users, and payments for transfers on Rows 28, 45-47, and 36-39).</t>
  </si>
  <si>
    <t>We recommend to move this Excel workbook into Google Docs so that all users can access syncronously.</t>
  </si>
  <si>
    <t>Model calculates available water to release/use. Each player enters their withdrawal from their Lake Powell account/consumptive use in Cells C45:C47. Check other players released/used water within their budget!!</t>
  </si>
  <si>
    <t>The Upper Basin and Mexico can additionally transfer water with payment to the Lower Basin in Cells C36:C39.</t>
  </si>
  <si>
    <t>Observe the Annual Powell release, ending storages in accounts, and Lake Powell ending storage in Cells C48:C53.</t>
  </si>
  <si>
    <t>Directions to complete the Interactive Water Budget:</t>
  </si>
  <si>
    <t>David E. Rosenberg (2021). "Interactive Water Budget and Role Play for Lake Powell, Colorado River." Utah State University, Logan, UT. https://github.com/dzeke/ColoradoRiverFutures/tree/master/InteractiveWaterBudget-LakePowell</t>
  </si>
  <si>
    <t>Interactive Water Budget and Role Play for Lake Powell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</si>
</sst>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cellStyleXfs>
  <cellXfs count="49">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3" fillId="2" borderId="1" xfId="2"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2" fontId="4" fillId="3" borderId="1" xfId="3" applyNumberFormat="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0" fillId="0" borderId="0" xfId="0" applyFont="1" applyAlignment="1">
      <alignment horizontal="left" wrapText="1"/>
    </xf>
    <xf numFmtId="0" fontId="3" fillId="2" borderId="1" xfId="2" applyAlignment="1">
      <alignment horizontal="center"/>
    </xf>
  </cellXfs>
  <cellStyles count="7">
    <cellStyle name="Accent2" xfId="6" builtinId="33"/>
    <cellStyle name="Calculation" xfId="3" builtinId="22"/>
    <cellStyle name="Comma" xfId="1" builtinId="3"/>
    <cellStyle name="Currency" xfId="4" builtinId="4"/>
    <cellStyle name="Input" xfId="2" builtinId="20"/>
    <cellStyle name="Normal" xfId="0" builtinId="0"/>
    <cellStyle name="Percent" xfId="5"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27"/>
  <sheetViews>
    <sheetView tabSelected="1" zoomScale="150" zoomScaleNormal="150" workbookViewId="0">
      <selection activeCell="B3" sqref="B3"/>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120</v>
      </c>
      <c r="B1" s="1"/>
      <c r="C1" s="2"/>
      <c r="D1"/>
    </row>
    <row r="2" spans="1:12" x14ac:dyDescent="0.35">
      <c r="A2" s="1"/>
      <c r="B2" s="1"/>
      <c r="C2" s="2"/>
      <c r="D2"/>
    </row>
    <row r="3" spans="1:12" x14ac:dyDescent="0.35">
      <c r="A3" s="1" t="s">
        <v>45</v>
      </c>
      <c r="B3" s="1"/>
      <c r="C3" s="2"/>
      <c r="D3"/>
    </row>
    <row r="4" spans="1:12" ht="164.5" customHeight="1" x14ac:dyDescent="0.35">
      <c r="A4" s="47" t="s">
        <v>134</v>
      </c>
      <c r="B4" s="47"/>
      <c r="C4" s="47"/>
      <c r="D4" s="47"/>
      <c r="E4" s="47"/>
      <c r="F4" s="47"/>
      <c r="G4" s="47"/>
      <c r="H4" s="47"/>
      <c r="I4" s="47"/>
      <c r="J4" s="47"/>
      <c r="K4" s="47"/>
      <c r="L4" s="47"/>
    </row>
    <row r="5" spans="1:12" ht="13.5" customHeight="1" x14ac:dyDescent="0.35">
      <c r="B5" s="16"/>
      <c r="C5" s="16"/>
      <c r="D5" s="16"/>
      <c r="E5" s="16"/>
      <c r="F5" s="16"/>
      <c r="G5" s="16"/>
      <c r="H5" s="16"/>
      <c r="I5" s="16"/>
      <c r="J5" s="16"/>
      <c r="K5" s="16"/>
      <c r="L5" s="16"/>
    </row>
    <row r="6" spans="1:12" ht="16.5" customHeight="1" x14ac:dyDescent="0.35">
      <c r="A6" s="38" t="s">
        <v>139</v>
      </c>
      <c r="B6" s="39"/>
      <c r="C6" s="39"/>
      <c r="D6" s="39"/>
      <c r="E6" s="39"/>
      <c r="F6" s="39"/>
      <c r="G6" s="39"/>
      <c r="H6" s="39"/>
      <c r="I6" s="39"/>
      <c r="J6" s="39"/>
      <c r="K6" s="39"/>
      <c r="L6" s="40"/>
    </row>
    <row r="7" spans="1:12" ht="16.5" customHeight="1" x14ac:dyDescent="0.35">
      <c r="A7" s="30">
        <v>1</v>
      </c>
      <c r="B7" s="41" t="s">
        <v>135</v>
      </c>
      <c r="C7" s="41"/>
      <c r="D7" s="41"/>
      <c r="E7" s="41"/>
      <c r="F7" s="41"/>
      <c r="G7" s="41"/>
      <c r="H7" s="41"/>
      <c r="I7" s="41"/>
      <c r="J7" s="41"/>
      <c r="K7" s="41"/>
      <c r="L7" s="42"/>
    </row>
    <row r="8" spans="1:12" ht="16.5" customHeight="1" x14ac:dyDescent="0.35">
      <c r="A8" s="30">
        <v>2</v>
      </c>
      <c r="B8" s="41" t="s">
        <v>108</v>
      </c>
      <c r="C8" s="41"/>
      <c r="D8" s="41"/>
      <c r="E8" s="41"/>
      <c r="F8" s="41"/>
      <c r="G8" s="41"/>
      <c r="H8" s="41"/>
      <c r="I8" s="41"/>
      <c r="J8" s="41"/>
      <c r="K8" s="41"/>
      <c r="L8" s="42"/>
    </row>
    <row r="9" spans="1:12" ht="16.5" customHeight="1" x14ac:dyDescent="0.35">
      <c r="A9" s="30">
        <v>3</v>
      </c>
      <c r="B9" s="41" t="s">
        <v>64</v>
      </c>
      <c r="C9" s="41"/>
      <c r="D9" s="41"/>
      <c r="E9" s="41"/>
      <c r="F9" s="41"/>
      <c r="G9" s="41"/>
      <c r="H9" s="41"/>
      <c r="I9" s="41"/>
      <c r="J9" s="41"/>
      <c r="K9" s="41"/>
      <c r="L9" s="42"/>
    </row>
    <row r="10" spans="1:12" ht="32.5" customHeight="1" x14ac:dyDescent="0.35">
      <c r="A10" s="30">
        <v>4</v>
      </c>
      <c r="B10" s="41" t="s">
        <v>109</v>
      </c>
      <c r="C10" s="41"/>
      <c r="D10" s="41"/>
      <c r="E10" s="41"/>
      <c r="F10" s="41"/>
      <c r="G10" s="41"/>
      <c r="H10" s="41"/>
      <c r="I10" s="41"/>
      <c r="J10" s="41"/>
      <c r="K10" s="41"/>
      <c r="L10" s="42"/>
    </row>
    <row r="11" spans="1:12" ht="16.5" customHeight="1" x14ac:dyDescent="0.35">
      <c r="A11" s="30">
        <v>5</v>
      </c>
      <c r="B11" s="41" t="s">
        <v>66</v>
      </c>
      <c r="C11" s="41"/>
      <c r="D11" s="41"/>
      <c r="E11" s="41"/>
      <c r="F11" s="41"/>
      <c r="G11" s="41"/>
      <c r="H11" s="41"/>
      <c r="I11" s="41"/>
      <c r="J11" s="41"/>
      <c r="K11" s="41"/>
      <c r="L11" s="42"/>
    </row>
    <row r="12" spans="1:12" ht="16.5" customHeight="1" x14ac:dyDescent="0.35">
      <c r="A12" s="30">
        <v>6</v>
      </c>
      <c r="B12" s="41" t="s">
        <v>67</v>
      </c>
      <c r="C12" s="41"/>
      <c r="D12" s="41"/>
      <c r="E12" s="41"/>
      <c r="F12" s="41"/>
      <c r="G12" s="41"/>
      <c r="H12" s="41"/>
      <c r="I12" s="41"/>
      <c r="J12" s="41"/>
      <c r="K12" s="41"/>
      <c r="L12" s="42"/>
    </row>
    <row r="13" spans="1:12" ht="32.5" customHeight="1" x14ac:dyDescent="0.35">
      <c r="A13" s="30">
        <v>7</v>
      </c>
      <c r="B13" s="41" t="s">
        <v>136</v>
      </c>
      <c r="C13" s="41"/>
      <c r="D13" s="41"/>
      <c r="E13" s="41"/>
      <c r="F13" s="41"/>
      <c r="G13" s="41"/>
      <c r="H13" s="41"/>
      <c r="I13" s="41"/>
      <c r="J13" s="41"/>
      <c r="K13" s="41"/>
      <c r="L13" s="42"/>
    </row>
    <row r="14" spans="1:12" ht="16.5" customHeight="1" x14ac:dyDescent="0.35">
      <c r="A14" s="30">
        <v>8</v>
      </c>
      <c r="B14" s="41" t="s">
        <v>137</v>
      </c>
      <c r="C14" s="41"/>
      <c r="D14" s="41"/>
      <c r="E14" s="41"/>
      <c r="F14" s="41"/>
      <c r="G14" s="41"/>
      <c r="H14" s="41"/>
      <c r="I14" s="41"/>
      <c r="J14" s="41"/>
      <c r="K14" s="41"/>
      <c r="L14" s="42"/>
    </row>
    <row r="15" spans="1:12" ht="16.5" customHeight="1" x14ac:dyDescent="0.35">
      <c r="A15" s="30">
        <v>9</v>
      </c>
      <c r="B15" s="41" t="s">
        <v>138</v>
      </c>
      <c r="C15" s="41"/>
      <c r="D15" s="41"/>
      <c r="E15" s="41"/>
      <c r="F15" s="41"/>
      <c r="G15" s="41"/>
      <c r="H15" s="41"/>
      <c r="I15" s="41"/>
      <c r="J15" s="41"/>
      <c r="K15" s="41"/>
      <c r="L15" s="42"/>
    </row>
    <row r="16" spans="1:12" ht="16.5" customHeight="1" x14ac:dyDescent="0.35">
      <c r="A16" s="30">
        <v>10</v>
      </c>
      <c r="B16" s="41" t="s">
        <v>68</v>
      </c>
      <c r="C16" s="41"/>
      <c r="D16" s="41"/>
      <c r="E16" s="41"/>
      <c r="F16" s="41"/>
      <c r="G16" s="41"/>
      <c r="H16" s="41"/>
      <c r="I16" s="41"/>
      <c r="J16" s="41"/>
      <c r="K16" s="41"/>
      <c r="L16" s="42"/>
    </row>
    <row r="17" spans="1:12" ht="16.5" customHeight="1" x14ac:dyDescent="0.35">
      <c r="A17" s="30">
        <v>11</v>
      </c>
      <c r="B17" s="43" t="s">
        <v>69</v>
      </c>
      <c r="C17" s="43"/>
      <c r="D17" s="43"/>
      <c r="E17" s="43"/>
      <c r="F17" s="43"/>
      <c r="G17" s="43"/>
      <c r="H17" s="43"/>
      <c r="I17" s="43"/>
      <c r="J17" s="43"/>
      <c r="K17" s="43"/>
      <c r="L17" s="44"/>
    </row>
    <row r="18" spans="1:12" ht="32" customHeight="1" x14ac:dyDescent="0.35">
      <c r="A18" s="30">
        <v>12</v>
      </c>
      <c r="B18" s="45" t="s">
        <v>119</v>
      </c>
      <c r="C18" s="45"/>
      <c r="D18" s="45"/>
      <c r="E18" s="45"/>
      <c r="F18" s="45"/>
      <c r="G18" s="45"/>
      <c r="H18" s="45"/>
      <c r="I18" s="45"/>
      <c r="J18" s="45"/>
      <c r="K18" s="45"/>
      <c r="L18" s="46"/>
    </row>
    <row r="19" spans="1:12" ht="16.5" customHeight="1" x14ac:dyDescent="0.35">
      <c r="B19" s="28"/>
      <c r="C19" s="28"/>
      <c r="D19" s="28"/>
      <c r="E19" s="28"/>
      <c r="F19" s="28"/>
      <c r="G19" s="28"/>
      <c r="H19" s="28"/>
      <c r="I19" s="28"/>
      <c r="J19" s="28"/>
      <c r="K19" s="28"/>
      <c r="L19" s="28"/>
    </row>
    <row r="20" spans="1:12" x14ac:dyDescent="0.35">
      <c r="A20" s="1" t="s">
        <v>110</v>
      </c>
    </row>
    <row r="21" spans="1:12" x14ac:dyDescent="0.35">
      <c r="B21" s="2" t="s">
        <v>111</v>
      </c>
      <c r="C21" t="s">
        <v>112</v>
      </c>
    </row>
    <row r="22" spans="1:12" x14ac:dyDescent="0.35">
      <c r="B22" s="2" t="s">
        <v>114</v>
      </c>
      <c r="C22" t="s">
        <v>115</v>
      </c>
    </row>
    <row r="23" spans="1:12" x14ac:dyDescent="0.35">
      <c r="B23" s="2" t="s">
        <v>116</v>
      </c>
      <c r="C23" t="s">
        <v>117</v>
      </c>
    </row>
    <row r="24" spans="1:12" x14ac:dyDescent="0.35">
      <c r="B24" s="2" t="s">
        <v>113</v>
      </c>
      <c r="C24" t="s">
        <v>118</v>
      </c>
    </row>
    <row r="26" spans="1:12" x14ac:dyDescent="0.35">
      <c r="A26" s="1" t="s">
        <v>60</v>
      </c>
    </row>
    <row r="27" spans="1:12" ht="30.5" customHeight="1" x14ac:dyDescent="0.35">
      <c r="A27" s="37" t="s">
        <v>140</v>
      </c>
      <c r="B27" s="37"/>
      <c r="C27" s="37"/>
      <c r="D27" s="37"/>
      <c r="E27" s="37"/>
      <c r="F27" s="37"/>
      <c r="G27" s="37"/>
      <c r="H27" s="37"/>
      <c r="I27" s="37"/>
      <c r="J27" s="37"/>
      <c r="K27" s="37"/>
      <c r="L27" s="37"/>
    </row>
  </sheetData>
  <mergeCells count="15">
    <mergeCell ref="A4:L4"/>
    <mergeCell ref="B9:L9"/>
    <mergeCell ref="B11:L11"/>
    <mergeCell ref="B12:L12"/>
    <mergeCell ref="B13:L13"/>
    <mergeCell ref="A27:L27"/>
    <mergeCell ref="A6:L6"/>
    <mergeCell ref="B10:L10"/>
    <mergeCell ref="B7:L7"/>
    <mergeCell ref="B8:L8"/>
    <mergeCell ref="B14:L14"/>
    <mergeCell ref="B15:L15"/>
    <mergeCell ref="B16:L16"/>
    <mergeCell ref="B17:L17"/>
    <mergeCell ref="B18:L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6767-5983-45FB-80E4-1C5DE08E38A0}">
  <dimension ref="A1:M58"/>
  <sheetViews>
    <sheetView topLeftCell="A4" zoomScale="150" zoomScaleNormal="150" workbookViewId="0">
      <selection activeCell="A2" sqref="A2"/>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0" hidden="1" customWidth="1"/>
  </cols>
  <sheetData>
    <row r="1" spans="1:11" x14ac:dyDescent="0.35">
      <c r="A1" s="1" t="s">
        <v>141</v>
      </c>
      <c r="B1" s="1"/>
    </row>
    <row r="2" spans="1:11" x14ac:dyDescent="0.35">
      <c r="A2" s="1"/>
      <c r="B2" s="1"/>
    </row>
    <row r="3" spans="1:11" ht="16.5" customHeight="1" x14ac:dyDescent="0.35">
      <c r="A3" s="28" t="s">
        <v>61</v>
      </c>
      <c r="B3" s="28"/>
      <c r="C3" s="28"/>
      <c r="D3" s="28"/>
      <c r="E3" s="28"/>
      <c r="F3" s="28"/>
      <c r="G3" s="28"/>
      <c r="H3" s="28"/>
      <c r="I3" s="28"/>
      <c r="J3" s="28"/>
      <c r="K3" s="28"/>
    </row>
    <row r="4" spans="1:11" x14ac:dyDescent="0.35">
      <c r="A4" s="18" t="s">
        <v>46</v>
      </c>
      <c r="B4" s="14" t="s">
        <v>50</v>
      </c>
      <c r="C4" s="1" t="s">
        <v>51</v>
      </c>
    </row>
    <row r="5" spans="1:11" x14ac:dyDescent="0.35">
      <c r="A5" s="29" t="s">
        <v>62</v>
      </c>
      <c r="B5" s="13"/>
      <c r="C5" s="48"/>
      <c r="D5" s="48"/>
      <c r="E5" s="48"/>
      <c r="F5" s="48"/>
      <c r="G5" s="48"/>
      <c r="H5" s="48"/>
    </row>
    <row r="6" spans="1:11" x14ac:dyDescent="0.35">
      <c r="A6" s="17" t="s">
        <v>47</v>
      </c>
      <c r="B6" s="13"/>
      <c r="C6" s="48"/>
      <c r="D6" s="48"/>
      <c r="E6" s="48"/>
      <c r="F6" s="48"/>
      <c r="G6" s="48"/>
      <c r="H6" s="48"/>
    </row>
    <row r="7" spans="1:11" x14ac:dyDescent="0.35">
      <c r="A7" s="17" t="s">
        <v>48</v>
      </c>
      <c r="B7" s="13"/>
      <c r="C7" s="48"/>
      <c r="D7" s="48"/>
      <c r="E7" s="48"/>
      <c r="F7" s="48"/>
      <c r="G7" s="48"/>
      <c r="H7" s="48"/>
    </row>
    <row r="8" spans="1:11" x14ac:dyDescent="0.35">
      <c r="A8" s="17" t="s">
        <v>49</v>
      </c>
      <c r="B8" s="13"/>
      <c r="C8" s="48"/>
      <c r="D8" s="48"/>
      <c r="E8" s="48"/>
      <c r="F8" s="48"/>
      <c r="G8" s="48"/>
      <c r="H8" s="48"/>
    </row>
    <row r="9" spans="1:11" x14ac:dyDescent="0.35">
      <c r="A9" s="17"/>
      <c r="B9" s="2"/>
      <c r="C9"/>
    </row>
    <row r="10" spans="1:11" x14ac:dyDescent="0.35">
      <c r="A10" s="20" t="s">
        <v>54</v>
      </c>
      <c r="B10" s="2"/>
      <c r="C10"/>
    </row>
    <row r="11" spans="1:11" x14ac:dyDescent="0.35">
      <c r="A11" s="21" t="s">
        <v>63</v>
      </c>
    </row>
    <row r="12" spans="1:11" x14ac:dyDescent="0.35">
      <c r="A12" s="23" t="s">
        <v>56</v>
      </c>
      <c r="B12" s="20"/>
    </row>
    <row r="13" spans="1:11" x14ac:dyDescent="0.35">
      <c r="A13" s="22" t="s">
        <v>55</v>
      </c>
    </row>
    <row r="15" spans="1:11" x14ac:dyDescent="0.35">
      <c r="A15" s="1" t="s">
        <v>65</v>
      </c>
      <c r="D15" s="21"/>
    </row>
    <row r="17" spans="1:13" x14ac:dyDescent="0.35">
      <c r="A17" s="1" t="s">
        <v>37</v>
      </c>
      <c r="B17" s="1"/>
    </row>
    <row r="18" spans="1:13" x14ac:dyDescent="0.35">
      <c r="A18" t="s">
        <v>38</v>
      </c>
      <c r="B18" s="12">
        <v>5.73</v>
      </c>
      <c r="C18" s="24" t="s">
        <v>59</v>
      </c>
    </row>
    <row r="19" spans="1:13" x14ac:dyDescent="0.35">
      <c r="A19" t="s">
        <v>39</v>
      </c>
      <c r="B19" s="12">
        <v>11</v>
      </c>
      <c r="C19" s="11" t="s">
        <v>41</v>
      </c>
    </row>
    <row r="21" spans="1:13" s="1" customFormat="1" x14ac:dyDescent="0.35">
      <c r="A21" s="1" t="s">
        <v>42</v>
      </c>
      <c r="B21" s="1" t="s">
        <v>57</v>
      </c>
      <c r="C21" s="14" t="s">
        <v>8</v>
      </c>
      <c r="D21" s="14" t="s">
        <v>9</v>
      </c>
      <c r="E21" s="14" t="s">
        <v>10</v>
      </c>
      <c r="F21" s="14" t="s">
        <v>11</v>
      </c>
      <c r="G21" s="14" t="s">
        <v>12</v>
      </c>
      <c r="H21" s="14" t="s">
        <v>13</v>
      </c>
      <c r="I21" s="14" t="s">
        <v>14</v>
      </c>
      <c r="J21" s="14" t="s">
        <v>15</v>
      </c>
      <c r="K21" s="14" t="s">
        <v>43</v>
      </c>
      <c r="L21" s="14" t="s">
        <v>44</v>
      </c>
      <c r="M21" s="14" t="s">
        <v>133</v>
      </c>
    </row>
    <row r="22" spans="1:13" x14ac:dyDescent="0.35">
      <c r="A22" s="1" t="s">
        <v>52</v>
      </c>
      <c r="B22" s="1"/>
      <c r="C22" s="12"/>
      <c r="D22" s="12"/>
      <c r="E22" s="12"/>
      <c r="F22" s="12"/>
      <c r="G22" s="12"/>
      <c r="H22" s="12"/>
      <c r="I22" s="12"/>
      <c r="J22" s="12"/>
      <c r="K22" s="12"/>
      <c r="L22" s="12"/>
    </row>
    <row r="23" spans="1:13" x14ac:dyDescent="0.35">
      <c r="A23" s="1" t="s">
        <v>40</v>
      </c>
      <c r="B23" s="1"/>
      <c r="C23" s="15" t="str">
        <f>IF(C$22&lt;&gt;"",B19,"")</f>
        <v/>
      </c>
      <c r="D23" s="15" t="str">
        <f>IF(D$22&lt;&gt;"",C53,"")</f>
        <v/>
      </c>
      <c r="E23" s="15" t="str">
        <f t="shared" ref="E23:L23" si="0">IF(E$22&lt;&gt;"",D53,"")</f>
        <v/>
      </c>
      <c r="F23" s="15" t="str">
        <f t="shared" si="0"/>
        <v/>
      </c>
      <c r="G23" s="15" t="str">
        <f t="shared" si="0"/>
        <v/>
      </c>
      <c r="H23" s="15" t="str">
        <f t="shared" si="0"/>
        <v/>
      </c>
      <c r="I23" s="15" t="str">
        <f t="shared" si="0"/>
        <v/>
      </c>
      <c r="J23" s="15" t="str">
        <f t="shared" si="0"/>
        <v/>
      </c>
      <c r="K23" s="15" t="str">
        <f t="shared" si="0"/>
        <v/>
      </c>
      <c r="L23" s="15" t="str">
        <f t="shared" si="0"/>
        <v/>
      </c>
    </row>
    <row r="24" spans="1:13" x14ac:dyDescent="0.35">
      <c r="A24" t="s">
        <v>34</v>
      </c>
      <c r="B24" s="25">
        <v>1</v>
      </c>
      <c r="C24" s="15" t="str">
        <f>IF(C$22&lt;&gt;"",B24*C$23,"")</f>
        <v/>
      </c>
      <c r="D24" s="15" t="str">
        <f>IF(D$22&lt;&gt;"",C50,"")</f>
        <v/>
      </c>
      <c r="E24" s="15" t="str">
        <f t="shared" ref="E24:L24" si="1">IF(E$22&lt;&gt;"",D50,"")</f>
        <v/>
      </c>
      <c r="F24" s="15" t="str">
        <f t="shared" si="1"/>
        <v/>
      </c>
      <c r="G24" s="15" t="str">
        <f t="shared" si="1"/>
        <v/>
      </c>
      <c r="H24" s="15" t="str">
        <f t="shared" si="1"/>
        <v/>
      </c>
      <c r="I24" s="15" t="str">
        <f t="shared" si="1"/>
        <v/>
      </c>
      <c r="J24" s="15" t="str">
        <f t="shared" si="1"/>
        <v/>
      </c>
      <c r="K24" s="15" t="str">
        <f t="shared" si="1"/>
        <v/>
      </c>
      <c r="L24" s="15" t="str">
        <f t="shared" si="1"/>
        <v/>
      </c>
    </row>
    <row r="25" spans="1:13" x14ac:dyDescent="0.35">
      <c r="A25" t="s">
        <v>35</v>
      </c>
      <c r="B25" s="25">
        <v>0</v>
      </c>
      <c r="C25" s="15" t="str">
        <f>IF(C$22&lt;&gt;"",B25*C$23,"")</f>
        <v/>
      </c>
      <c r="D25" s="15" t="str">
        <f>IF(D$22&lt;&gt;"",C51,"")</f>
        <v/>
      </c>
      <c r="E25" s="15" t="str">
        <f t="shared" ref="E25:L26" si="2">IF(E$22&lt;&gt;"",D51,"")</f>
        <v/>
      </c>
      <c r="F25" s="15" t="str">
        <f t="shared" si="2"/>
        <v/>
      </c>
      <c r="G25" s="15" t="str">
        <f t="shared" si="2"/>
        <v/>
      </c>
      <c r="H25" s="15" t="str">
        <f t="shared" si="2"/>
        <v/>
      </c>
      <c r="I25" s="15" t="str">
        <f t="shared" si="2"/>
        <v/>
      </c>
      <c r="J25" s="15" t="str">
        <f t="shared" si="2"/>
        <v/>
      </c>
      <c r="K25" s="15" t="str">
        <f t="shared" si="2"/>
        <v/>
      </c>
      <c r="L25" s="15" t="str">
        <f t="shared" si="2"/>
        <v/>
      </c>
    </row>
    <row r="26" spans="1:13" x14ac:dyDescent="0.35">
      <c r="A26" t="s">
        <v>36</v>
      </c>
      <c r="B26" s="25">
        <v>0</v>
      </c>
      <c r="C26" s="15" t="str">
        <f>IF(C$22&lt;&gt;"",B26*C$23,"")</f>
        <v/>
      </c>
      <c r="D26" s="15" t="str">
        <f>IF(D$22&lt;&gt;"",C52,"")</f>
        <v/>
      </c>
      <c r="E26" s="15" t="str">
        <f t="shared" si="2"/>
        <v/>
      </c>
      <c r="F26" s="15" t="str">
        <f t="shared" si="2"/>
        <v/>
      </c>
      <c r="G26" s="15" t="str">
        <f t="shared" si="2"/>
        <v/>
      </c>
      <c r="H26" s="15" t="str">
        <f t="shared" si="2"/>
        <v/>
      </c>
      <c r="I26" s="15" t="str">
        <f t="shared" si="2"/>
        <v/>
      </c>
      <c r="J26" s="15" t="str">
        <f t="shared" si="2"/>
        <v/>
      </c>
      <c r="K26" s="15" t="str">
        <f t="shared" si="2"/>
        <v/>
      </c>
      <c r="L26" s="15" t="str">
        <f t="shared" si="2"/>
        <v/>
      </c>
    </row>
    <row r="27" spans="1:13" x14ac:dyDescent="0.35">
      <c r="A27" s="1" t="s">
        <v>58</v>
      </c>
      <c r="B27" s="1"/>
      <c r="C27" s="15" t="str">
        <f>IF(C$22&lt;&gt;"",VLOOKUP(C23*1000000,'Powell-Elevation-Area'!$B$5:$D$689,3)*$B$18/1000000,"")</f>
        <v/>
      </c>
      <c r="D27" s="15" t="str">
        <f>IF(D$22&lt;&gt;"",VLOOKUP(D23*1000000,'Powell-Elevation-Area'!$B$5:$D$689,3)*$B$18/1000000,"")</f>
        <v/>
      </c>
      <c r="E27" s="15" t="str">
        <f>IF(E$22&lt;&gt;"",VLOOKUP(E23*1000000,'Powell-Elevation-Area'!$B$5:$D$689,3)*$B$18/1000000,"")</f>
        <v/>
      </c>
      <c r="F27" s="15" t="str">
        <f>IF(F$22&lt;&gt;"",VLOOKUP(F23*1000000,'Powell-Elevation-Area'!$B$5:$D$689,3)*$B$18/1000000,"")</f>
        <v/>
      </c>
      <c r="G27" s="15" t="str">
        <f>IF(G$22&lt;&gt;"",VLOOKUP(G23*1000000,'Powell-Elevation-Area'!$B$5:$D$689,3)*$B$18/1000000,"")</f>
        <v/>
      </c>
      <c r="H27" s="15" t="str">
        <f>IF(H$22&lt;&gt;"",VLOOKUP(H23*1000000,'Powell-Elevation-Area'!$B$5:$D$689,3)*$B$18/1000000,"")</f>
        <v/>
      </c>
      <c r="I27" s="15" t="str">
        <f>IF(I$22&lt;&gt;"",VLOOKUP(I23*1000000,'Powell-Elevation-Area'!$B$5:$D$689,3)*$B$18/1000000,"")</f>
        <v/>
      </c>
      <c r="J27" s="15" t="str">
        <f>IF(J$22&lt;&gt;"",VLOOKUP(J23*1000000,'Powell-Elevation-Area'!$B$5:$D$689,3)*$B$18/1000000,"")</f>
        <v/>
      </c>
      <c r="K27" s="15" t="str">
        <f>IF(K$22&lt;&gt;"",VLOOKUP(K23*1000000,'Powell-Elevation-Area'!$B$5:$D$689,3)*$B$18/1000000,"")</f>
        <v/>
      </c>
      <c r="L27" s="15" t="str">
        <f>IF(L$22&lt;&gt;"",VLOOKUP(L23*1000000,'Powell-Elevation-Area'!$B$5:$D$689,3)*$B$18/1000000,"")</f>
        <v/>
      </c>
    </row>
    <row r="28" spans="1:13" x14ac:dyDescent="0.35">
      <c r="A28" t="s">
        <v>122</v>
      </c>
      <c r="B28" s="1"/>
      <c r="C28" s="15" t="str">
        <f>IF(C$22&lt;&gt;"",C$27*C24/SUM(C$24:C$26),"")</f>
        <v/>
      </c>
      <c r="D28" s="15" t="str">
        <f t="shared" ref="D28:L28" si="3">IF(D$22&lt;&gt;"",D$27*D24/SUM(D$24:D$26),"")</f>
        <v/>
      </c>
      <c r="E28" s="15" t="str">
        <f t="shared" si="3"/>
        <v/>
      </c>
      <c r="F28" s="15" t="str">
        <f t="shared" si="3"/>
        <v/>
      </c>
      <c r="G28" s="15" t="str">
        <f t="shared" si="3"/>
        <v/>
      </c>
      <c r="H28" s="15" t="str">
        <f t="shared" si="3"/>
        <v/>
      </c>
      <c r="I28" s="15" t="str">
        <f t="shared" si="3"/>
        <v/>
      </c>
      <c r="J28" s="15" t="str">
        <f t="shared" si="3"/>
        <v/>
      </c>
      <c r="K28" s="15" t="str">
        <f t="shared" si="3"/>
        <v/>
      </c>
      <c r="L28" s="15" t="str">
        <f t="shared" si="3"/>
        <v/>
      </c>
    </row>
    <row r="29" spans="1:13" x14ac:dyDescent="0.35">
      <c r="A29" t="s">
        <v>123</v>
      </c>
      <c r="B29" s="1"/>
      <c r="C29" s="15" t="str">
        <f t="shared" ref="C29:L30" si="4">IF(C$22&lt;&gt;"",C$27*C25/SUM(C$24:C$26),"")</f>
        <v/>
      </c>
      <c r="D29" s="15" t="str">
        <f t="shared" si="4"/>
        <v/>
      </c>
      <c r="E29" s="15" t="str">
        <f t="shared" si="4"/>
        <v/>
      </c>
      <c r="F29" s="15" t="str">
        <f t="shared" si="4"/>
        <v/>
      </c>
      <c r="G29" s="15" t="str">
        <f t="shared" si="4"/>
        <v/>
      </c>
      <c r="H29" s="15" t="str">
        <f t="shared" si="4"/>
        <v/>
      </c>
      <c r="I29" s="15" t="str">
        <f t="shared" si="4"/>
        <v/>
      </c>
      <c r="J29" s="15" t="str">
        <f t="shared" si="4"/>
        <v/>
      </c>
      <c r="K29" s="15" t="str">
        <f t="shared" si="4"/>
        <v/>
      </c>
      <c r="L29" s="15" t="str">
        <f t="shared" si="4"/>
        <v/>
      </c>
    </row>
    <row r="30" spans="1:13" x14ac:dyDescent="0.35">
      <c r="A30" t="s">
        <v>124</v>
      </c>
      <c r="B30" s="1"/>
      <c r="C30" s="15" t="str">
        <f t="shared" si="4"/>
        <v/>
      </c>
      <c r="D30" s="15" t="str">
        <f t="shared" si="4"/>
        <v/>
      </c>
      <c r="E30" s="15" t="str">
        <f t="shared" si="4"/>
        <v/>
      </c>
      <c r="F30" s="15" t="str">
        <f t="shared" si="4"/>
        <v/>
      </c>
      <c r="G30" s="15" t="str">
        <f t="shared" si="4"/>
        <v/>
      </c>
      <c r="H30" s="15" t="str">
        <f t="shared" si="4"/>
        <v/>
      </c>
      <c r="I30" s="15" t="str">
        <f t="shared" si="4"/>
        <v/>
      </c>
      <c r="J30" s="15" t="str">
        <f t="shared" si="4"/>
        <v/>
      </c>
      <c r="K30" s="15" t="str">
        <f t="shared" si="4"/>
        <v/>
      </c>
      <c r="L30" s="15" t="str">
        <f t="shared" si="4"/>
        <v/>
      </c>
    </row>
    <row r="31" spans="1:13" x14ac:dyDescent="0.35">
      <c r="A31" s="1" t="s">
        <v>130</v>
      </c>
      <c r="B31" s="1"/>
      <c r="C31" s="26">
        <v>0.75</v>
      </c>
      <c r="D31" s="26">
        <f>C31</f>
        <v>0.75</v>
      </c>
      <c r="E31" s="26">
        <f t="shared" ref="E31:L31" si="5">D31</f>
        <v>0.75</v>
      </c>
      <c r="F31" s="26">
        <f t="shared" si="5"/>
        <v>0.75</v>
      </c>
      <c r="G31" s="26">
        <f t="shared" si="5"/>
        <v>0.75</v>
      </c>
      <c r="H31" s="26">
        <f t="shared" si="5"/>
        <v>0.75</v>
      </c>
      <c r="I31" s="26">
        <f t="shared" si="5"/>
        <v>0.75</v>
      </c>
      <c r="J31" s="26">
        <f t="shared" si="5"/>
        <v>0.75</v>
      </c>
      <c r="K31" s="26">
        <f t="shared" si="5"/>
        <v>0.75</v>
      </c>
      <c r="L31" s="26">
        <f t="shared" si="5"/>
        <v>0.75</v>
      </c>
    </row>
    <row r="32" spans="1:13" x14ac:dyDescent="0.35">
      <c r="A32" s="1" t="s">
        <v>132</v>
      </c>
      <c r="B32" s="1"/>
      <c r="C32" s="15" t="str">
        <f>IF(C$22&lt;&gt;"",C22-C31,"")</f>
        <v/>
      </c>
      <c r="D32" s="15" t="str">
        <f t="shared" ref="D32:L32" si="6">IF(D$22&lt;&gt;"",D22-D31,"")</f>
        <v/>
      </c>
      <c r="E32" s="15" t="str">
        <f t="shared" si="6"/>
        <v/>
      </c>
      <c r="F32" s="15" t="str">
        <f t="shared" si="6"/>
        <v/>
      </c>
      <c r="G32" s="15" t="str">
        <f t="shared" si="6"/>
        <v/>
      </c>
      <c r="H32" s="15" t="str">
        <f t="shared" si="6"/>
        <v/>
      </c>
      <c r="I32" s="15" t="str">
        <f t="shared" si="6"/>
        <v/>
      </c>
      <c r="J32" s="15" t="str">
        <f t="shared" si="6"/>
        <v/>
      </c>
      <c r="K32" s="15" t="str">
        <f t="shared" si="6"/>
        <v/>
      </c>
      <c r="L32" s="15" t="str">
        <f t="shared" si="6"/>
        <v/>
      </c>
    </row>
    <row r="33" spans="1:13" x14ac:dyDescent="0.35">
      <c r="A33" t="s">
        <v>0</v>
      </c>
      <c r="B33" s="25">
        <v>0.5</v>
      </c>
      <c r="C33" s="15" t="str">
        <f>IF(C$22&lt;&gt;"",C$32*$B33,"")</f>
        <v/>
      </c>
      <c r="D33" s="15" t="str">
        <f t="shared" ref="D33:L34" si="7">IF(D$22&lt;&gt;"",D$32*$B33,"")</f>
        <v/>
      </c>
      <c r="E33" s="15" t="str">
        <f t="shared" si="7"/>
        <v/>
      </c>
      <c r="F33" s="15" t="str">
        <f t="shared" si="7"/>
        <v/>
      </c>
      <c r="G33" s="15" t="str">
        <f t="shared" si="7"/>
        <v/>
      </c>
      <c r="H33" s="15" t="str">
        <f t="shared" si="7"/>
        <v/>
      </c>
      <c r="I33" s="15" t="str">
        <f t="shared" si="7"/>
        <v/>
      </c>
      <c r="J33" s="15" t="str">
        <f t="shared" si="7"/>
        <v/>
      </c>
      <c r="K33" s="15" t="str">
        <f t="shared" si="7"/>
        <v/>
      </c>
      <c r="L33" s="15" t="str">
        <f t="shared" si="7"/>
        <v/>
      </c>
    </row>
    <row r="34" spans="1:13" x14ac:dyDescent="0.35">
      <c r="A34" t="s">
        <v>1</v>
      </c>
      <c r="B34" s="25">
        <f>1-B33</f>
        <v>0.5</v>
      </c>
      <c r="C34" s="15" t="str">
        <f>IF(C$22&lt;&gt;"",C$32*$B34,"")</f>
        <v/>
      </c>
      <c r="D34" s="15" t="str">
        <f t="shared" si="7"/>
        <v/>
      </c>
      <c r="E34" s="15" t="str">
        <f t="shared" si="7"/>
        <v/>
      </c>
      <c r="F34" s="15" t="str">
        <f t="shared" si="7"/>
        <v/>
      </c>
      <c r="G34" s="15" t="str">
        <f t="shared" si="7"/>
        <v/>
      </c>
      <c r="H34" s="15" t="str">
        <f t="shared" si="7"/>
        <v/>
      </c>
      <c r="I34" s="15" t="str">
        <f t="shared" si="7"/>
        <v/>
      </c>
      <c r="J34" s="15" t="str">
        <f t="shared" si="7"/>
        <v/>
      </c>
      <c r="K34" s="15" t="str">
        <f t="shared" si="7"/>
        <v/>
      </c>
      <c r="L34" s="15" t="str">
        <f t="shared" si="7"/>
        <v/>
      </c>
    </row>
    <row r="35" spans="1:13" x14ac:dyDescent="0.35">
      <c r="A35" s="1" t="s">
        <v>127</v>
      </c>
      <c r="C35"/>
    </row>
    <row r="36" spans="1:13" x14ac:dyDescent="0.35">
      <c r="A36" s="34" t="s">
        <v>125</v>
      </c>
      <c r="B36" s="1"/>
      <c r="C36" s="26"/>
      <c r="D36" s="26"/>
      <c r="E36" s="26"/>
      <c r="F36" s="26"/>
      <c r="G36" s="26"/>
      <c r="H36" s="26"/>
      <c r="I36" s="26"/>
      <c r="J36" s="26"/>
      <c r="K36" s="26"/>
      <c r="L36" s="26"/>
    </row>
    <row r="37" spans="1:13" x14ac:dyDescent="0.35">
      <c r="A37" s="34" t="s">
        <v>126</v>
      </c>
      <c r="B37" s="1"/>
      <c r="C37" s="33"/>
      <c r="D37" s="33"/>
      <c r="E37" s="33"/>
      <c r="F37" s="33"/>
      <c r="G37" s="33"/>
      <c r="H37" s="33"/>
      <c r="I37" s="33"/>
      <c r="J37" s="33"/>
      <c r="K37" s="33"/>
      <c r="L37" s="33"/>
      <c r="M37" s="35">
        <f>SUM(C37:L37)</f>
        <v>0</v>
      </c>
    </row>
    <row r="38" spans="1:13" x14ac:dyDescent="0.35">
      <c r="A38" s="34" t="s">
        <v>128</v>
      </c>
      <c r="B38" s="1"/>
      <c r="C38" s="26"/>
      <c r="D38" s="26"/>
      <c r="E38" s="26"/>
      <c r="F38" s="26"/>
      <c r="G38" s="26"/>
      <c r="H38" s="26"/>
      <c r="I38" s="26"/>
      <c r="J38" s="26"/>
      <c r="K38" s="26"/>
      <c r="L38" s="26"/>
      <c r="M38" s="36"/>
    </row>
    <row r="39" spans="1:13" x14ac:dyDescent="0.35">
      <c r="A39" s="34" t="s">
        <v>129</v>
      </c>
      <c r="B39" s="1"/>
      <c r="C39" s="33"/>
      <c r="D39" s="33"/>
      <c r="E39" s="33"/>
      <c r="F39" s="33"/>
      <c r="G39" s="33"/>
      <c r="H39" s="33"/>
      <c r="I39" s="33"/>
      <c r="J39" s="33"/>
      <c r="K39" s="33"/>
      <c r="L39" s="33"/>
      <c r="M39" s="35">
        <f>SUM(C39:L39)</f>
        <v>0</v>
      </c>
    </row>
    <row r="40" spans="1:13" x14ac:dyDescent="0.35">
      <c r="A40" s="1" t="s">
        <v>131</v>
      </c>
      <c r="B40" s="1"/>
      <c r="C40"/>
    </row>
    <row r="41" spans="1:13" x14ac:dyDescent="0.35">
      <c r="A41" t="s">
        <v>4</v>
      </c>
      <c r="C41" s="15" t="str">
        <f>IF(C$22&lt;&gt;"",C24+C33-C28-C36,"")</f>
        <v/>
      </c>
      <c r="D41" s="15" t="str">
        <f t="shared" ref="D41:L41" si="8">IF(D$22&lt;&gt;"",D24+D33-D28-D36,"")</f>
        <v/>
      </c>
      <c r="E41" s="15" t="str">
        <f t="shared" si="8"/>
        <v/>
      </c>
      <c r="F41" s="15" t="str">
        <f t="shared" si="8"/>
        <v/>
      </c>
      <c r="G41" s="15" t="str">
        <f t="shared" si="8"/>
        <v/>
      </c>
      <c r="H41" s="15" t="str">
        <f t="shared" si="8"/>
        <v/>
      </c>
      <c r="I41" s="15" t="str">
        <f t="shared" si="8"/>
        <v/>
      </c>
      <c r="J41" s="15" t="str">
        <f t="shared" si="8"/>
        <v/>
      </c>
      <c r="K41" s="15" t="str">
        <f t="shared" si="8"/>
        <v/>
      </c>
      <c r="L41" s="15" t="str">
        <f t="shared" si="8"/>
        <v/>
      </c>
    </row>
    <row r="42" spans="1:13" x14ac:dyDescent="0.35">
      <c r="A42" t="s">
        <v>5</v>
      </c>
      <c r="C42" s="15" t="str">
        <f>IF(C$22&lt;&gt;"",C25+C34-C29+C36+C38,"")</f>
        <v/>
      </c>
      <c r="D42" s="15" t="str">
        <f t="shared" ref="D42:L42" si="9">IF(D$22&lt;&gt;"",D25+D34-D29+D36+D38,"")</f>
        <v/>
      </c>
      <c r="E42" s="15" t="str">
        <f t="shared" si="9"/>
        <v/>
      </c>
      <c r="F42" s="15" t="str">
        <f t="shared" si="9"/>
        <v/>
      </c>
      <c r="G42" s="15" t="str">
        <f t="shared" si="9"/>
        <v/>
      </c>
      <c r="H42" s="15" t="str">
        <f t="shared" si="9"/>
        <v/>
      </c>
      <c r="I42" s="15" t="str">
        <f t="shared" si="9"/>
        <v/>
      </c>
      <c r="J42" s="15" t="str">
        <f t="shared" si="9"/>
        <v/>
      </c>
      <c r="K42" s="15" t="str">
        <f t="shared" si="9"/>
        <v/>
      </c>
      <c r="L42" s="15" t="str">
        <f t="shared" si="9"/>
        <v/>
      </c>
    </row>
    <row r="43" spans="1:13" x14ac:dyDescent="0.35">
      <c r="A43" t="s">
        <v>6</v>
      </c>
      <c r="C43" s="27" t="str">
        <f>IF(C$22&lt;&gt;"",C26+C31-C30-C38,"")</f>
        <v/>
      </c>
      <c r="D43" s="27" t="str">
        <f t="shared" ref="D43:L43" si="10">IF(D$22&lt;&gt;"",D26+D31-D30-D38,"")</f>
        <v/>
      </c>
      <c r="E43" s="27" t="str">
        <f t="shared" si="10"/>
        <v/>
      </c>
      <c r="F43" s="27" t="str">
        <f t="shared" si="10"/>
        <v/>
      </c>
      <c r="G43" s="27" t="str">
        <f t="shared" si="10"/>
        <v/>
      </c>
      <c r="H43" s="27" t="str">
        <f t="shared" si="10"/>
        <v/>
      </c>
      <c r="I43" s="27" t="str">
        <f t="shared" si="10"/>
        <v/>
      </c>
      <c r="J43" s="27" t="str">
        <f t="shared" si="10"/>
        <v/>
      </c>
      <c r="K43" s="27" t="str">
        <f t="shared" si="10"/>
        <v/>
      </c>
      <c r="L43" s="27" t="str">
        <f t="shared" si="10"/>
        <v/>
      </c>
    </row>
    <row r="44" spans="1:13" x14ac:dyDescent="0.35">
      <c r="A44" s="1" t="s">
        <v>53</v>
      </c>
      <c r="B44" s="1"/>
      <c r="C44" s="31"/>
      <c r="D44" s="2"/>
      <c r="E44" s="2"/>
      <c r="F44" s="2"/>
      <c r="G44" s="2"/>
      <c r="H44" s="2"/>
      <c r="I44" s="2"/>
      <c r="J44" s="2"/>
      <c r="K44" s="2"/>
      <c r="L44" s="2"/>
    </row>
    <row r="45" spans="1:13" x14ac:dyDescent="0.35">
      <c r="A45" t="s">
        <v>4</v>
      </c>
      <c r="C45" s="26"/>
      <c r="D45" s="26"/>
      <c r="E45" s="26"/>
      <c r="F45" s="26"/>
      <c r="G45" s="26"/>
      <c r="H45" s="26"/>
      <c r="I45" s="26"/>
      <c r="J45" s="26"/>
      <c r="K45" s="26"/>
      <c r="L45" s="26"/>
    </row>
    <row r="46" spans="1:13" x14ac:dyDescent="0.35">
      <c r="A46" t="s">
        <v>5</v>
      </c>
      <c r="C46" s="26"/>
      <c r="D46" s="26"/>
      <c r="E46" s="26"/>
      <c r="F46" s="26"/>
      <c r="G46" s="26"/>
      <c r="H46" s="26"/>
      <c r="I46" s="26"/>
      <c r="J46" s="26"/>
      <c r="K46" s="26"/>
      <c r="L46" s="26"/>
    </row>
    <row r="47" spans="1:13" x14ac:dyDescent="0.35">
      <c r="A47" t="s">
        <v>6</v>
      </c>
      <c r="C47" s="26"/>
      <c r="D47" s="26"/>
      <c r="E47" s="26"/>
      <c r="F47" s="26"/>
      <c r="G47" s="26"/>
      <c r="H47" s="26"/>
      <c r="I47" s="26"/>
      <c r="J47" s="26"/>
      <c r="K47" s="26"/>
      <c r="L47" s="26"/>
    </row>
    <row r="48" spans="1:13" x14ac:dyDescent="0.35">
      <c r="A48" s="1" t="s">
        <v>2</v>
      </c>
      <c r="B48" s="1"/>
      <c r="C48" s="15" t="str">
        <f>IF(C$22&lt;&gt;"",SUM(C46:C47),"")</f>
        <v/>
      </c>
      <c r="D48" s="15" t="str">
        <f>IF(D$22&lt;&gt;"",SUM(D46:D47),"")</f>
        <v/>
      </c>
      <c r="E48" s="15" t="str">
        <f t="shared" ref="E48:L48" si="11">IF(E$22&lt;&gt;"",SUM(E46:E47),"")</f>
        <v/>
      </c>
      <c r="F48" s="15" t="str">
        <f t="shared" si="11"/>
        <v/>
      </c>
      <c r="G48" s="15" t="str">
        <f t="shared" si="11"/>
        <v/>
      </c>
      <c r="H48" s="15" t="str">
        <f t="shared" si="11"/>
        <v/>
      </c>
      <c r="I48" s="15" t="str">
        <f t="shared" si="11"/>
        <v/>
      </c>
      <c r="J48" s="15" t="str">
        <f t="shared" si="11"/>
        <v/>
      </c>
      <c r="K48" s="15" t="str">
        <f t="shared" si="11"/>
        <v/>
      </c>
      <c r="L48" s="15" t="str">
        <f t="shared" si="11"/>
        <v/>
      </c>
    </row>
    <row r="49" spans="1:12" x14ac:dyDescent="0.35">
      <c r="A49" s="1" t="s">
        <v>7</v>
      </c>
      <c r="B49" s="1"/>
      <c r="D49" s="2"/>
      <c r="E49" s="2"/>
      <c r="F49" s="2"/>
      <c r="G49" s="2"/>
      <c r="H49" s="2"/>
      <c r="I49" s="2"/>
      <c r="J49" s="2"/>
      <c r="K49" s="2"/>
      <c r="L49" s="2"/>
    </row>
    <row r="50" spans="1:12" x14ac:dyDescent="0.35">
      <c r="A50" t="s">
        <v>4</v>
      </c>
      <c r="C50" s="15" t="str">
        <f>IF(C$22&lt;&gt;"",C41-C45,"")</f>
        <v/>
      </c>
      <c r="D50" s="15" t="str">
        <f>IF(D$22&lt;&gt;"",D41-D45,"")</f>
        <v/>
      </c>
      <c r="E50" s="15" t="str">
        <f t="shared" ref="E50:L50" si="12">IF(E$22&lt;&gt;"",E41-E45,"")</f>
        <v/>
      </c>
      <c r="F50" s="15" t="str">
        <f t="shared" si="12"/>
        <v/>
      </c>
      <c r="G50" s="15" t="str">
        <f t="shared" si="12"/>
        <v/>
      </c>
      <c r="H50" s="15" t="str">
        <f t="shared" si="12"/>
        <v/>
      </c>
      <c r="I50" s="15" t="str">
        <f t="shared" si="12"/>
        <v/>
      </c>
      <c r="J50" s="15" t="str">
        <f t="shared" si="12"/>
        <v/>
      </c>
      <c r="K50" s="15" t="str">
        <f t="shared" si="12"/>
        <v/>
      </c>
      <c r="L50" s="15" t="str">
        <f t="shared" si="12"/>
        <v/>
      </c>
    </row>
    <row r="51" spans="1:12" x14ac:dyDescent="0.35">
      <c r="A51" t="s">
        <v>5</v>
      </c>
      <c r="C51" s="15" t="str">
        <f t="shared" ref="C51:D52" si="13">IF(C$22&lt;&gt;"",C42-C46,"")</f>
        <v/>
      </c>
      <c r="D51" s="15" t="str">
        <f t="shared" si="13"/>
        <v/>
      </c>
      <c r="E51" s="15" t="str">
        <f t="shared" ref="E51:L51" si="14">IF(E$22&lt;&gt;"",E42-E46,"")</f>
        <v/>
      </c>
      <c r="F51" s="15" t="str">
        <f t="shared" si="14"/>
        <v/>
      </c>
      <c r="G51" s="15" t="str">
        <f t="shared" si="14"/>
        <v/>
      </c>
      <c r="H51" s="15" t="str">
        <f t="shared" si="14"/>
        <v/>
      </c>
      <c r="I51" s="15" t="str">
        <f t="shared" si="14"/>
        <v/>
      </c>
      <c r="J51" s="15" t="str">
        <f t="shared" si="14"/>
        <v/>
      </c>
      <c r="K51" s="15" t="str">
        <f t="shared" si="14"/>
        <v/>
      </c>
      <c r="L51" s="15" t="str">
        <f t="shared" si="14"/>
        <v/>
      </c>
    </row>
    <row r="52" spans="1:12" x14ac:dyDescent="0.35">
      <c r="A52" t="s">
        <v>6</v>
      </c>
      <c r="C52" s="15" t="str">
        <f t="shared" si="13"/>
        <v/>
      </c>
      <c r="D52" s="15" t="str">
        <f t="shared" si="13"/>
        <v/>
      </c>
      <c r="E52" s="15" t="str">
        <f t="shared" ref="E52:L52" si="15">IF(E$22&lt;&gt;"",E43-E47,"")</f>
        <v/>
      </c>
      <c r="F52" s="15" t="str">
        <f t="shared" si="15"/>
        <v/>
      </c>
      <c r="G52" s="15" t="str">
        <f t="shared" si="15"/>
        <v/>
      </c>
      <c r="H52" s="15" t="str">
        <f t="shared" si="15"/>
        <v/>
      </c>
      <c r="I52" s="15" t="str">
        <f t="shared" si="15"/>
        <v/>
      </c>
      <c r="J52" s="15" t="str">
        <f t="shared" si="15"/>
        <v/>
      </c>
      <c r="K52" s="15" t="str">
        <f t="shared" si="15"/>
        <v/>
      </c>
      <c r="L52" s="15" t="str">
        <f t="shared" si="15"/>
        <v/>
      </c>
    </row>
    <row r="53" spans="1:12" x14ac:dyDescent="0.35">
      <c r="A53" s="1" t="s">
        <v>3</v>
      </c>
      <c r="B53" s="1"/>
      <c r="C53" s="15" t="str">
        <f>IF(C$22&lt;&gt;"",SUM(C50:C52),"")</f>
        <v/>
      </c>
      <c r="D53" s="15" t="str">
        <f>IF(D$22&lt;&gt;"",SUM(D50:D52),"")</f>
        <v/>
      </c>
      <c r="E53" s="15" t="str">
        <f t="shared" ref="E53:L53" si="16">IF(E$22&lt;&gt;"",SUM(E50:E52),"")</f>
        <v/>
      </c>
      <c r="F53" s="15" t="str">
        <f t="shared" si="16"/>
        <v/>
      </c>
      <c r="G53" s="15" t="str">
        <f t="shared" si="16"/>
        <v/>
      </c>
      <c r="H53" s="15" t="str">
        <f t="shared" si="16"/>
        <v/>
      </c>
      <c r="I53" s="15" t="str">
        <f t="shared" si="16"/>
        <v/>
      </c>
      <c r="J53" s="15" t="str">
        <f t="shared" si="16"/>
        <v/>
      </c>
      <c r="K53" s="15" t="str">
        <f t="shared" si="16"/>
        <v/>
      </c>
      <c r="L53" s="15" t="str">
        <f t="shared" si="16"/>
        <v/>
      </c>
    </row>
    <row r="58" spans="1:12" x14ac:dyDescent="0.35">
      <c r="D58" s="19"/>
    </row>
  </sheetData>
  <mergeCells count="4">
    <mergeCell ref="C5:H5"/>
    <mergeCell ref="C6:H6"/>
    <mergeCell ref="C7:H7"/>
    <mergeCell ref="C8:H8"/>
  </mergeCells>
  <conditionalFormatting sqref="C45:L45 D46:L47">
    <cfRule type="cellIs" dxfId="1" priority="1" operator="greaterThan">
      <formula>$C$41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P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70</v>
      </c>
    </row>
    <row r="3" spans="1:24" x14ac:dyDescent="0.35">
      <c r="A3" t="s">
        <v>92</v>
      </c>
    </row>
    <row r="5" spans="1:24" s="1" customFormat="1" x14ac:dyDescent="0.35">
      <c r="A5" s="1" t="s">
        <v>72</v>
      </c>
      <c r="B5" s="1" t="s">
        <v>71</v>
      </c>
      <c r="C5" s="14" t="s">
        <v>8</v>
      </c>
      <c r="D5" s="14" t="s">
        <v>9</v>
      </c>
      <c r="E5" s="14" t="s">
        <v>10</v>
      </c>
      <c r="F5" s="14" t="s">
        <v>11</v>
      </c>
      <c r="G5" s="14" t="s">
        <v>12</v>
      </c>
      <c r="H5" s="14" t="s">
        <v>13</v>
      </c>
      <c r="I5" s="14" t="s">
        <v>14</v>
      </c>
      <c r="J5" s="14" t="s">
        <v>15</v>
      </c>
      <c r="K5" s="14" t="s">
        <v>43</v>
      </c>
      <c r="L5" s="14" t="s">
        <v>44</v>
      </c>
      <c r="M5" s="14" t="s">
        <v>75</v>
      </c>
      <c r="N5" s="14" t="s">
        <v>76</v>
      </c>
      <c r="O5" s="14" t="s">
        <v>77</v>
      </c>
      <c r="P5" s="14" t="s">
        <v>78</v>
      </c>
      <c r="Q5" s="14" t="s">
        <v>79</v>
      </c>
      <c r="R5" s="14" t="s">
        <v>80</v>
      </c>
      <c r="S5" s="14" t="s">
        <v>81</v>
      </c>
      <c r="T5" s="14" t="s">
        <v>82</v>
      </c>
      <c r="U5" s="14" t="s">
        <v>83</v>
      </c>
      <c r="V5" s="1" t="s">
        <v>99</v>
      </c>
      <c r="W5" s="1" t="s">
        <v>100</v>
      </c>
      <c r="X5" s="1" t="s">
        <v>73</v>
      </c>
    </row>
    <row r="6" spans="1:24" x14ac:dyDescent="0.35">
      <c r="A6" t="s">
        <v>102</v>
      </c>
      <c r="B6" t="s">
        <v>103</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31">
        <f>AVERAGE(C6:L6)</f>
        <v>12.400000000000002</v>
      </c>
      <c r="W6" s="31">
        <f>AVERAGE(C6:U6)</f>
        <v>12.400000000000004</v>
      </c>
      <c r="X6" t="s">
        <v>87</v>
      </c>
    </row>
    <row r="7" spans="1:24" x14ac:dyDescent="0.35">
      <c r="A7" t="s">
        <v>104</v>
      </c>
      <c r="B7" t="s">
        <v>74</v>
      </c>
      <c r="C7" s="31">
        <v>10.541308000000001</v>
      </c>
      <c r="D7" s="31">
        <v>11.023149</v>
      </c>
      <c r="E7" s="31">
        <v>5.870736</v>
      </c>
      <c r="F7" s="31">
        <v>10.455249</v>
      </c>
      <c r="G7" s="31">
        <v>9.4432220000000004</v>
      </c>
      <c r="H7" s="31">
        <v>17.117932</v>
      </c>
      <c r="I7" s="31">
        <v>12.627808</v>
      </c>
      <c r="J7" s="31">
        <v>12.567529</v>
      </c>
      <c r="K7" s="31">
        <v>16.3156</v>
      </c>
      <c r="L7" s="31">
        <v>14.306982</v>
      </c>
      <c r="M7" s="31">
        <v>12.326231999999999</v>
      </c>
      <c r="N7" s="31">
        <v>20.207163000000001</v>
      </c>
      <c r="O7" s="31">
        <v>8.4420540000000006</v>
      </c>
      <c r="P7" s="31">
        <v>8.9732859999999999</v>
      </c>
      <c r="Q7" s="31">
        <v>14.100669999999999</v>
      </c>
      <c r="R7" s="31">
        <v>13.433123999999999</v>
      </c>
      <c r="S7" s="31">
        <v>13.477814</v>
      </c>
      <c r="T7" s="31">
        <v>16.476396999999999</v>
      </c>
      <c r="U7" s="31">
        <v>8.6142029999999998</v>
      </c>
      <c r="V7" s="31">
        <f t="shared" ref="V7:V13" si="1">AVERAGE(C7:L7)</f>
        <v>12.026951499999999</v>
      </c>
      <c r="W7" s="31">
        <f t="shared" ref="W7:W13" si="2">AVERAGE(C7:U7)</f>
        <v>12.437918842105264</v>
      </c>
      <c r="X7" t="s">
        <v>87</v>
      </c>
    </row>
    <row r="8" spans="1:24" x14ac:dyDescent="0.35">
      <c r="A8" t="s">
        <v>105</v>
      </c>
      <c r="B8" t="s">
        <v>89</v>
      </c>
      <c r="C8" s="31">
        <f>INDEX($C$7:$U$7, _xlfn.RANK.EQ(C19, $C19:$U19) + COUNTIF($C19:C19, C19) - 1)</f>
        <v>12.627808</v>
      </c>
      <c r="D8" s="31">
        <f>INDEX($C$7:$U$7, _xlfn.RANK.EQ(D19, $C19:$U19) + COUNTIF($C19:D19, D19) - 1)</f>
        <v>12.326231999999999</v>
      </c>
      <c r="E8" s="31">
        <f>INDEX($C$7:$U$7, _xlfn.RANK.EQ(E19, $C19:$U19) + COUNTIF($C19:E19, E19) - 1)</f>
        <v>10.455249</v>
      </c>
      <c r="F8" s="31">
        <f>INDEX($C$7:$U$7, _xlfn.RANK.EQ(F19, $C19:$U19) + COUNTIF($C19:F19, F19) - 1)</f>
        <v>5.870736</v>
      </c>
      <c r="G8" s="31">
        <f>INDEX($C$7:$U$7, _xlfn.RANK.EQ(G19, $C19:$U19) + COUNTIF($C19:G19, G19) - 1)</f>
        <v>14.100669999999999</v>
      </c>
      <c r="H8" s="31">
        <f>INDEX($C$7:$U$7, _xlfn.RANK.EQ(H19, $C19:$U19) + COUNTIF($C19:H19, H19) - 1)</f>
        <v>10.541308000000001</v>
      </c>
      <c r="I8" s="31">
        <f>INDEX($C$7:$U$7, _xlfn.RANK.EQ(I19, $C19:$U19) + COUNTIF($C19:I19, I19) - 1)</f>
        <v>17.117932</v>
      </c>
      <c r="J8" s="31">
        <f>INDEX($C$7:$U$7, _xlfn.RANK.EQ(J19, $C19:$U19) + COUNTIF($C19:J19, J19) - 1)</f>
        <v>9.4432220000000004</v>
      </c>
      <c r="K8" s="31">
        <f>INDEX($C$7:$U$7, _xlfn.RANK.EQ(K19, $C19:$U19) + COUNTIF($C19:K19, K19) - 1)</f>
        <v>20.207163000000001</v>
      </c>
      <c r="L8" s="31">
        <f>INDEX($C$7:$U$7, _xlfn.RANK.EQ(L19, $C19:$U19) + COUNTIF($C19:L19, L19) - 1)</f>
        <v>12.567529</v>
      </c>
      <c r="M8" s="31">
        <f>INDEX($C$7:$U$7, _xlfn.RANK.EQ(M19, $C19:$U19) + COUNTIF($C19:M19, M19) - 1)</f>
        <v>14.306982</v>
      </c>
      <c r="N8" s="31">
        <f>INDEX($C$7:$U$7, _xlfn.RANK.EQ(N19, $C19:$U19) + COUNTIF($C19:N19, N19) - 1)</f>
        <v>11.023149</v>
      </c>
      <c r="O8" s="31">
        <f>INDEX($C$7:$U$7, _xlfn.RANK.EQ(O19, $C19:$U19) + COUNTIF($C19:O19, O19) - 1)</f>
        <v>8.4420540000000006</v>
      </c>
      <c r="P8" s="31">
        <f>INDEX($C$7:$U$7, _xlfn.RANK.EQ(P19, $C19:$U19) + COUNTIF($C19:P19, P19) - 1)</f>
        <v>8.9732859999999999</v>
      </c>
      <c r="Q8" s="31">
        <f>INDEX($C$7:$U$7, _xlfn.RANK.EQ(Q19, $C19:$U19) + COUNTIF($C19:Q19, Q19) - 1)</f>
        <v>16.476396999999999</v>
      </c>
      <c r="R8" s="31">
        <f>INDEX($C$7:$U$7, _xlfn.RANK.EQ(R19, $C19:$U19) + COUNTIF($C19:R19, R19) - 1)</f>
        <v>16.3156</v>
      </c>
      <c r="S8" s="31">
        <f>INDEX($C$7:$U$7, _xlfn.RANK.EQ(S19, $C19:$U19) + COUNTIF($C19:S19, S19) - 1)</f>
        <v>13.477814</v>
      </c>
      <c r="T8" s="31">
        <f>INDEX($C$7:$U$7, _xlfn.RANK.EQ(T19, $C19:$U19) + COUNTIF($C19:T19, T19) - 1)</f>
        <v>13.433123999999999</v>
      </c>
      <c r="U8" s="31">
        <f>INDEX($C$7:$U$7, _xlfn.RANK.EQ(U19, $C19:$U19) + COUNTIF($C19:U19, U19) - 1)</f>
        <v>8.6142029999999998</v>
      </c>
      <c r="V8" s="31">
        <f t="shared" si="1"/>
        <v>12.525784900000001</v>
      </c>
      <c r="W8" s="31">
        <f t="shared" si="2"/>
        <v>12.437918842105264</v>
      </c>
      <c r="X8" t="s">
        <v>88</v>
      </c>
    </row>
    <row r="9" spans="1:24" x14ac:dyDescent="0.35">
      <c r="A9" t="s">
        <v>105</v>
      </c>
      <c r="B9" t="s">
        <v>90</v>
      </c>
      <c r="C9" s="31">
        <f>INDEX($C$7:$U$7, _xlfn.RANK.EQ(C20, $C20:$U20) + COUNTIF($C20:C20, C20) - 1)</f>
        <v>17.117932</v>
      </c>
      <c r="D9" s="31">
        <f>INDEX($C$7:$U$7, _xlfn.RANK.EQ(D20, $C20:$U20) + COUNTIF($C20:D20, D20) - 1)</f>
        <v>10.541308000000001</v>
      </c>
      <c r="E9" s="31">
        <f>INDEX($C$7:$U$7, _xlfn.RANK.EQ(E20, $C20:$U20) + COUNTIF($C20:E20, E20) - 1)</f>
        <v>14.100669999999999</v>
      </c>
      <c r="F9" s="31">
        <f>INDEX($C$7:$U$7, _xlfn.RANK.EQ(F20, $C20:$U20) + COUNTIF($C20:F20, F20) - 1)</f>
        <v>14.306982</v>
      </c>
      <c r="G9" s="31">
        <f>INDEX($C$7:$U$7, _xlfn.RANK.EQ(G20, $C20:$U20) + COUNTIF($C20:G20, G20) - 1)</f>
        <v>8.6142029999999998</v>
      </c>
      <c r="H9" s="31">
        <f>INDEX($C$7:$U$7, _xlfn.RANK.EQ(H20, $C20:$U20) + COUNTIF($C20:H20, H20) - 1)</f>
        <v>12.326231999999999</v>
      </c>
      <c r="I9" s="31">
        <f>INDEX($C$7:$U$7, _xlfn.RANK.EQ(I20, $C20:$U20) + COUNTIF($C20:I20, I20) - 1)</f>
        <v>10.455249</v>
      </c>
      <c r="J9" s="31">
        <f>INDEX($C$7:$U$7, _xlfn.RANK.EQ(J20, $C20:$U20) + COUNTIF($C20:J20, J20) - 1)</f>
        <v>5.870736</v>
      </c>
      <c r="K9" s="31">
        <f>INDEX($C$7:$U$7, _xlfn.RANK.EQ(K20, $C20:$U20) + COUNTIF($C20:K20, K20) - 1)</f>
        <v>13.433123999999999</v>
      </c>
      <c r="L9" s="31">
        <f>INDEX($C$7:$U$7, _xlfn.RANK.EQ(L20, $C20:$U20) + COUNTIF($C20:L20, L20) - 1)</f>
        <v>11.023149</v>
      </c>
      <c r="M9" s="31">
        <f>INDEX($C$7:$U$7, _xlfn.RANK.EQ(M20, $C20:$U20) + COUNTIF($C20:M20, M20) - 1)</f>
        <v>8.4420540000000006</v>
      </c>
      <c r="N9" s="31">
        <f>INDEX($C$7:$U$7, _xlfn.RANK.EQ(N20, $C20:$U20) + COUNTIF($C20:N20, N20) - 1)</f>
        <v>16.476396999999999</v>
      </c>
      <c r="O9" s="31">
        <f>INDEX($C$7:$U$7, _xlfn.RANK.EQ(O20, $C20:$U20) + COUNTIF($C20:O20, O20) - 1)</f>
        <v>20.207163000000001</v>
      </c>
      <c r="P9" s="31">
        <f>INDEX($C$7:$U$7, _xlfn.RANK.EQ(P20, $C20:$U20) + COUNTIF($C20:P20, P20) - 1)</f>
        <v>12.567529</v>
      </c>
      <c r="Q9" s="31">
        <f>INDEX($C$7:$U$7, _xlfn.RANK.EQ(Q20, $C20:$U20) + COUNTIF($C20:Q20, Q20) - 1)</f>
        <v>8.9732859999999999</v>
      </c>
      <c r="R9" s="31">
        <f>INDEX($C$7:$U$7, _xlfn.RANK.EQ(R20, $C20:$U20) + COUNTIF($C20:R20, R20) - 1)</f>
        <v>12.627808</v>
      </c>
      <c r="S9" s="31">
        <f>INDEX($C$7:$U$7, _xlfn.RANK.EQ(S20, $C20:$U20) + COUNTIF($C20:S20, S20) - 1)</f>
        <v>13.477814</v>
      </c>
      <c r="T9" s="31">
        <f>INDEX($C$7:$U$7, _xlfn.RANK.EQ(T20, $C20:$U20) + COUNTIF($C20:T20, T20) - 1)</f>
        <v>9.4432220000000004</v>
      </c>
      <c r="U9" s="31">
        <f>INDEX($C$7:$U$7, _xlfn.RANK.EQ(U20, $C20:$U20) + COUNTIF($C20:U20, U20) - 1)</f>
        <v>16.3156</v>
      </c>
      <c r="V9" s="31">
        <f t="shared" si="1"/>
        <v>11.7789585</v>
      </c>
      <c r="W9" s="31">
        <f t="shared" si="2"/>
        <v>12.437918842105262</v>
      </c>
      <c r="X9" t="s">
        <v>88</v>
      </c>
    </row>
    <row r="10" spans="1:24" x14ac:dyDescent="0.35">
      <c r="A10" t="s">
        <v>105</v>
      </c>
      <c r="B10" t="s">
        <v>91</v>
      </c>
      <c r="C10" s="31">
        <f>INDEX($C$7:$U$7, _xlfn.RANK.EQ(C21, $C21:$U21) + COUNTIF($C21:C21, C21) - 1)</f>
        <v>20.207163000000001</v>
      </c>
      <c r="D10" s="31">
        <f>INDEX($C$7:$U$7, _xlfn.RANK.EQ(D21, $C21:$U21) + COUNTIF($C21:D21, D21) - 1)</f>
        <v>17.117932</v>
      </c>
      <c r="E10" s="31">
        <f>INDEX($C$7:$U$7, _xlfn.RANK.EQ(E21, $C21:$U21) + COUNTIF($C21:E21, E21) - 1)</f>
        <v>16.476396999999999</v>
      </c>
      <c r="F10" s="31">
        <f>INDEX($C$7:$U$7, _xlfn.RANK.EQ(F21, $C21:$U21) + COUNTIF($C21:F21, F21) - 1)</f>
        <v>12.326231999999999</v>
      </c>
      <c r="G10" s="31">
        <f>INDEX($C$7:$U$7, _xlfn.RANK.EQ(G21, $C21:$U21) + COUNTIF($C21:G21, G21) - 1)</f>
        <v>12.627808</v>
      </c>
      <c r="H10" s="31">
        <f>INDEX($C$7:$U$7, _xlfn.RANK.EQ(H21, $C21:$U21) + COUNTIF($C21:H21, H21) - 1)</f>
        <v>13.433123999999999</v>
      </c>
      <c r="I10" s="31">
        <f>INDEX($C$7:$U$7, _xlfn.RANK.EQ(I21, $C21:$U21) + COUNTIF($C21:I21, I21) - 1)</f>
        <v>10.541308000000001</v>
      </c>
      <c r="J10" s="31">
        <f>INDEX($C$7:$U$7, _xlfn.RANK.EQ(J21, $C21:$U21) + COUNTIF($C21:J21, J21) - 1)</f>
        <v>16.3156</v>
      </c>
      <c r="K10" s="31">
        <f>INDEX($C$7:$U$7, _xlfn.RANK.EQ(K21, $C21:$U21) + COUNTIF($C21:K21, K21) - 1)</f>
        <v>9.4432220000000004</v>
      </c>
      <c r="L10" s="31">
        <f>INDEX($C$7:$U$7, _xlfn.RANK.EQ(L21, $C21:$U21) + COUNTIF($C21:L21, L21) - 1)</f>
        <v>14.306982</v>
      </c>
      <c r="M10" s="31">
        <f>INDEX($C$7:$U$7, _xlfn.RANK.EQ(M21, $C21:$U21) + COUNTIF($C21:M21, M21) - 1)</f>
        <v>8.6142029999999998</v>
      </c>
      <c r="N10" s="31">
        <f>INDEX($C$7:$U$7, _xlfn.RANK.EQ(N21, $C21:$U21) + COUNTIF($C21:N21, N21) - 1)</f>
        <v>10.455249</v>
      </c>
      <c r="O10" s="31">
        <f>INDEX($C$7:$U$7, _xlfn.RANK.EQ(O21, $C21:$U21) + COUNTIF($C21:O21, O21) - 1)</f>
        <v>8.4420540000000006</v>
      </c>
      <c r="P10" s="31">
        <f>INDEX($C$7:$U$7, _xlfn.RANK.EQ(P21, $C21:$U21) + COUNTIF($C21:P21, P21) - 1)</f>
        <v>8.9732859999999999</v>
      </c>
      <c r="Q10" s="31">
        <f>INDEX($C$7:$U$7, _xlfn.RANK.EQ(Q21, $C21:$U21) + COUNTIF($C21:Q21, Q21) - 1)</f>
        <v>14.100669999999999</v>
      </c>
      <c r="R10" s="31">
        <f>INDEX($C$7:$U$7, _xlfn.RANK.EQ(R21, $C21:$U21) + COUNTIF($C21:R21, R21) - 1)</f>
        <v>13.477814</v>
      </c>
      <c r="S10" s="31">
        <f>INDEX($C$7:$U$7, _xlfn.RANK.EQ(S21, $C21:$U21) + COUNTIF($C21:S21, S21) - 1)</f>
        <v>5.870736</v>
      </c>
      <c r="T10" s="31">
        <f>INDEX($C$7:$U$7, _xlfn.RANK.EQ(T21, $C21:$U21) + COUNTIF($C21:T21, T21) - 1)</f>
        <v>12.567529</v>
      </c>
      <c r="U10" s="31">
        <f>INDEX($C$7:$U$7, _xlfn.RANK.EQ(U21, $C21:$U21) + COUNTIF($C21:U21, U21) - 1)</f>
        <v>11.023149</v>
      </c>
      <c r="V10" s="31">
        <f t="shared" si="1"/>
        <v>14.279576800000001</v>
      </c>
      <c r="W10" s="31">
        <f t="shared" si="2"/>
        <v>12.437918842105265</v>
      </c>
      <c r="X10" t="s">
        <v>88</v>
      </c>
    </row>
    <row r="11" spans="1:24" x14ac:dyDescent="0.35">
      <c r="A11" t="s">
        <v>93</v>
      </c>
      <c r="B11" t="s">
        <v>106</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31">
        <f t="shared" si="1"/>
        <v>11.400000000000002</v>
      </c>
      <c r="W11" s="31">
        <f t="shared" si="2"/>
        <v>11.400000000000004</v>
      </c>
    </row>
    <row r="12" spans="1:24" x14ac:dyDescent="0.35">
      <c r="A12" t="s">
        <v>95</v>
      </c>
      <c r="B12" t="s">
        <v>96</v>
      </c>
      <c r="C12" s="31">
        <v>8.0656773127944597</v>
      </c>
      <c r="D12" s="31">
        <v>12.179497010248401</v>
      </c>
      <c r="E12" s="31">
        <v>10.4021452093777</v>
      </c>
      <c r="F12" s="31">
        <v>13.518813794409299</v>
      </c>
      <c r="G12" s="31">
        <v>16.316885566837801</v>
      </c>
      <c r="H12" s="31">
        <v>8.2963173615850092</v>
      </c>
      <c r="I12" s="31">
        <v>8.2334084440403892</v>
      </c>
      <c r="J12" s="31">
        <v>8.0507265516528701</v>
      </c>
      <c r="K12" s="31">
        <v>10.939025533005399</v>
      </c>
      <c r="L12" s="31">
        <v>17.117619193537298</v>
      </c>
      <c r="M12" s="31">
        <v>15.180122066368499</v>
      </c>
      <c r="N12" s="31">
        <v>18.434952033152101</v>
      </c>
      <c r="O12" s="31">
        <v>12.0058419359474</v>
      </c>
      <c r="P12" s="31">
        <v>6.7697458167134199</v>
      </c>
      <c r="Q12" s="31">
        <v>14.549174163850401</v>
      </c>
      <c r="R12" s="31">
        <v>7.0958145122825593</v>
      </c>
      <c r="S12" s="31">
        <v>14.9052393166876</v>
      </c>
      <c r="T12" s="31">
        <v>15.428213164007099</v>
      </c>
      <c r="U12" s="31">
        <v>17.679933099266101</v>
      </c>
      <c r="V12" s="31">
        <f t="shared" si="1"/>
        <v>11.312011597748862</v>
      </c>
      <c r="W12" s="31">
        <f t="shared" si="2"/>
        <v>12.377323793987571</v>
      </c>
      <c r="X12" t="s">
        <v>98</v>
      </c>
    </row>
    <row r="13" spans="1:24" x14ac:dyDescent="0.35">
      <c r="A13" t="s">
        <v>97</v>
      </c>
      <c r="B13" t="s">
        <v>96</v>
      </c>
      <c r="C13" s="31">
        <v>13.6721827614197</v>
      </c>
      <c r="D13" s="31">
        <v>12.666445529103701</v>
      </c>
      <c r="E13" s="31">
        <v>8.2123208856145009</v>
      </c>
      <c r="F13" s="31">
        <v>7.2985106981092596</v>
      </c>
      <c r="G13" s="31">
        <v>8.9240344766710908</v>
      </c>
      <c r="H13" s="31">
        <v>12.2239805462057</v>
      </c>
      <c r="I13" s="31">
        <v>12.116028475951</v>
      </c>
      <c r="J13" s="31">
        <v>9.3868894956851907</v>
      </c>
      <c r="K13" s="31">
        <v>5.7100895102609304</v>
      </c>
      <c r="L13" s="31">
        <v>7.6367030909024995</v>
      </c>
      <c r="M13" s="31">
        <v>17.908698431934599</v>
      </c>
      <c r="N13" s="31">
        <v>17.3439222124933</v>
      </c>
      <c r="O13" s="31">
        <v>16.712138882108398</v>
      </c>
      <c r="P13" s="31">
        <v>10.8627427743835</v>
      </c>
      <c r="Q13" s="31">
        <v>18.956338967251</v>
      </c>
      <c r="R13" s="31">
        <v>22.2800107884749</v>
      </c>
      <c r="S13" s="31">
        <v>19.616776674012698</v>
      </c>
      <c r="T13" s="31">
        <v>14.694013971958199</v>
      </c>
      <c r="U13" s="31">
        <v>13.8158034044588</v>
      </c>
      <c r="V13" s="31">
        <f t="shared" si="1"/>
        <v>9.7847185469923588</v>
      </c>
      <c r="W13" s="31">
        <f t="shared" si="2"/>
        <v>13.159875346157838</v>
      </c>
      <c r="X13" t="s">
        <v>98</v>
      </c>
    </row>
    <row r="14" spans="1:24" x14ac:dyDescent="0.35">
      <c r="A14" t="s">
        <v>94</v>
      </c>
      <c r="B14" t="s">
        <v>96</v>
      </c>
      <c r="C14" s="31">
        <v>8.6387119999999999</v>
      </c>
      <c r="D14" s="31">
        <v>16.724910999999999</v>
      </c>
      <c r="E14" s="31">
        <v>23.729841</v>
      </c>
      <c r="F14" s="31">
        <v>24.177980999999999</v>
      </c>
      <c r="G14" s="31">
        <v>21.044574999999998</v>
      </c>
      <c r="H14" s="31">
        <v>22.368445000000001</v>
      </c>
      <c r="I14" s="31">
        <v>16.596464999999998</v>
      </c>
      <c r="J14" s="31">
        <v>11.668810000000001</v>
      </c>
      <c r="K14" s="31">
        <v>9.5522320000000001</v>
      </c>
      <c r="L14" s="31">
        <v>8.9740110000000008</v>
      </c>
      <c r="M14" s="31">
        <v>12.344601000000001</v>
      </c>
      <c r="N14" s="31">
        <v>11.068530000000001</v>
      </c>
      <c r="O14" s="31">
        <v>18.697527999999998</v>
      </c>
      <c r="P14" s="31">
        <v>10.611249000000001</v>
      </c>
      <c r="Q14" s="31">
        <v>19.872761000000001</v>
      </c>
      <c r="R14" s="31">
        <v>14.052944999999999</v>
      </c>
      <c r="S14" s="31">
        <v>21.184925</v>
      </c>
      <c r="T14" s="31">
        <v>16.968572999999999</v>
      </c>
      <c r="U14" s="31">
        <v>16.452831</v>
      </c>
      <c r="V14" s="31">
        <f t="shared" ref="V14" si="4">AVERAGE(C14:L14)</f>
        <v>16.347598299999998</v>
      </c>
      <c r="W14" s="31">
        <f t="shared" ref="W14" si="5">AVERAGE(C14:U14)</f>
        <v>16.038417157894738</v>
      </c>
      <c r="X14" t="s">
        <v>87</v>
      </c>
    </row>
    <row r="15" spans="1:24" x14ac:dyDescent="0.35">
      <c r="A15" t="s">
        <v>101</v>
      </c>
      <c r="B15" t="s">
        <v>89</v>
      </c>
      <c r="C15" s="31">
        <f>INDEX($C$14:$U$14, _xlfn.RANK.EQ(C19, $C19:$U19) + COUNTIF($C19:C19, C19) - 1)</f>
        <v>16.596464999999998</v>
      </c>
      <c r="D15" s="31">
        <f>INDEX($C$14:$U$14, _xlfn.RANK.EQ(D19, $C19:$U19) + COUNTIF($C19:D19, D19) - 1)</f>
        <v>12.344601000000001</v>
      </c>
      <c r="E15" s="31">
        <f>INDEX($C$14:$U$14, _xlfn.RANK.EQ(E19, $C19:$U19) + COUNTIF($C19:E19, E19) - 1)</f>
        <v>24.177980999999999</v>
      </c>
      <c r="F15" s="31">
        <f>INDEX($C$14:$U$14, _xlfn.RANK.EQ(F19, $C19:$U19) + COUNTIF($C19:F19, F19) - 1)</f>
        <v>23.729841</v>
      </c>
      <c r="G15" s="31">
        <f>INDEX($C$14:$U$14, _xlfn.RANK.EQ(G19, $C19:$U19) + COUNTIF($C19:G19, G19) - 1)</f>
        <v>19.872761000000001</v>
      </c>
      <c r="H15" s="31">
        <f>INDEX($C$14:$U$14, _xlfn.RANK.EQ(H19, $C19:$U19) + COUNTIF($C19:H19, H19) - 1)</f>
        <v>8.6387119999999999</v>
      </c>
      <c r="I15" s="31">
        <f>INDEX($C$14:$U$14, _xlfn.RANK.EQ(I19, $C19:$U19) + COUNTIF($C19:I19, I19) - 1)</f>
        <v>22.368445000000001</v>
      </c>
      <c r="J15" s="31">
        <f>INDEX($C$14:$U$14, _xlfn.RANK.EQ(J19, $C19:$U19) + COUNTIF($C19:J19, J19) - 1)</f>
        <v>21.044574999999998</v>
      </c>
      <c r="K15" s="31">
        <f>INDEX($C$14:$U$14, _xlfn.RANK.EQ(K19, $C19:$U19) + COUNTIF($C19:K19, K19) - 1)</f>
        <v>11.068530000000001</v>
      </c>
      <c r="L15" s="31">
        <f>INDEX($C$14:$U$14, _xlfn.RANK.EQ(L19, $C19:$U19) + COUNTIF($C19:L19, L19) - 1)</f>
        <v>11.668810000000001</v>
      </c>
      <c r="M15" s="31">
        <f>INDEX($C$14:$U$14, _xlfn.RANK.EQ(M19, $C19:$U19) + COUNTIF($C19:M19, M19) - 1)</f>
        <v>8.9740110000000008</v>
      </c>
      <c r="N15" s="31">
        <f>INDEX($C$14:$U$14, _xlfn.RANK.EQ(N19, $C19:$U19) + COUNTIF($C19:N19, N19) - 1)</f>
        <v>16.724910999999999</v>
      </c>
      <c r="O15" s="31">
        <f>INDEX($C$14:$U$14, _xlfn.RANK.EQ(O19, $C19:$U19) + COUNTIF($C19:O19, O19) - 1)</f>
        <v>18.697527999999998</v>
      </c>
      <c r="P15" s="31">
        <f>INDEX($C$14:$U$14, _xlfn.RANK.EQ(P19, $C19:$U19) + COUNTIF($C19:P19, P19) - 1)</f>
        <v>10.611249000000001</v>
      </c>
      <c r="Q15" s="31">
        <f>INDEX($C$14:$U$14, _xlfn.RANK.EQ(Q19, $C19:$U19) + COUNTIF($C19:Q19, Q19) - 1)</f>
        <v>16.968572999999999</v>
      </c>
      <c r="R15" s="31">
        <f>INDEX($C$14:$U$14, _xlfn.RANK.EQ(R19, $C19:$U19) + COUNTIF($C19:R19, R19) - 1)</f>
        <v>9.5522320000000001</v>
      </c>
      <c r="S15" s="31">
        <f>INDEX($C$14:$U$14, _xlfn.RANK.EQ(S19, $C19:$U19) + COUNTIF($C19:S19, S19) - 1)</f>
        <v>21.184925</v>
      </c>
      <c r="T15" s="31">
        <f>INDEX($C$14:$U$14, _xlfn.RANK.EQ(T19, $C19:$U19) + COUNTIF($C19:T19, T19) - 1)</f>
        <v>14.052944999999999</v>
      </c>
      <c r="U15" s="31">
        <f>INDEX($C$14:$U$14, _xlfn.RANK.EQ(U19, $C19:$U19) + COUNTIF($C19:U19, U19) - 1)</f>
        <v>16.452831</v>
      </c>
      <c r="V15" s="31">
        <f t="shared" ref="V15:V16" si="6">AVERAGE(C15:L15)</f>
        <v>17.1510721</v>
      </c>
      <c r="W15" s="31">
        <f t="shared" ref="W15:W16" si="7">AVERAGE(C15:U15)</f>
        <v>16.038417157894738</v>
      </c>
      <c r="X15" t="s">
        <v>88</v>
      </c>
    </row>
    <row r="16" spans="1:24" x14ac:dyDescent="0.35">
      <c r="A16" t="s">
        <v>101</v>
      </c>
      <c r="B16" t="s">
        <v>90</v>
      </c>
      <c r="C16" s="31">
        <f>INDEX($C$14:$U$14, _xlfn.RANK.EQ(C20, $C20:$U20) + COUNTIF($C20:C20, C20) - 1)</f>
        <v>22.368445000000001</v>
      </c>
      <c r="D16" s="31">
        <f>INDEX($C$14:$U$14, _xlfn.RANK.EQ(D20, $C20:$U20) + COUNTIF($C20:D20, D20) - 1)</f>
        <v>8.6387119999999999</v>
      </c>
      <c r="E16" s="31">
        <f>INDEX($C$14:$U$14, _xlfn.RANK.EQ(E20, $C20:$U20) + COUNTIF($C20:E20, E20) - 1)</f>
        <v>19.872761000000001</v>
      </c>
      <c r="F16" s="31">
        <f>INDEX($C$14:$U$14, _xlfn.RANK.EQ(F20, $C20:$U20) + COUNTIF($C20:F20, F20) - 1)</f>
        <v>8.9740110000000008</v>
      </c>
      <c r="G16" s="31">
        <f>INDEX($C$14:$U$14, _xlfn.RANK.EQ(G20, $C20:$U20) + COUNTIF($C20:G20, G20) - 1)</f>
        <v>16.452831</v>
      </c>
      <c r="H16" s="31">
        <f>INDEX($C$14:$U$14, _xlfn.RANK.EQ(H20, $C20:$U20) + COUNTIF($C20:H20, H20) - 1)</f>
        <v>12.344601000000001</v>
      </c>
      <c r="I16" s="31">
        <f>INDEX($C$14:$U$14, _xlfn.RANK.EQ(I20, $C20:$U20) + COUNTIF($C20:I20, I20) - 1)</f>
        <v>24.177980999999999</v>
      </c>
      <c r="J16" s="31">
        <f>INDEX($C$14:$U$14, _xlfn.RANK.EQ(J20, $C20:$U20) + COUNTIF($C20:J20, J20) - 1)</f>
        <v>23.729841</v>
      </c>
      <c r="K16" s="31">
        <f>INDEX($C$14:$U$14, _xlfn.RANK.EQ(K20, $C20:$U20) + COUNTIF($C20:K20, K20) - 1)</f>
        <v>14.052944999999999</v>
      </c>
      <c r="L16" s="31">
        <f>INDEX($C$14:$U$14, _xlfn.RANK.EQ(L20, $C20:$U20) + COUNTIF($C20:L20, L20) - 1)</f>
        <v>16.724910999999999</v>
      </c>
      <c r="M16" s="31">
        <f>INDEX($C$14:$U$14, _xlfn.RANK.EQ(M20, $C20:$U20) + COUNTIF($C20:M20, M20) - 1)</f>
        <v>18.697527999999998</v>
      </c>
      <c r="N16" s="31">
        <f>INDEX($C$14:$U$14, _xlfn.RANK.EQ(N20, $C20:$U20) + COUNTIF($C20:N20, N20) - 1)</f>
        <v>16.968572999999999</v>
      </c>
      <c r="O16" s="31">
        <f>INDEX($C$14:$U$14, _xlfn.RANK.EQ(O20, $C20:$U20) + COUNTIF($C20:O20, O20) - 1)</f>
        <v>11.068530000000001</v>
      </c>
      <c r="P16" s="31">
        <f>INDEX($C$14:$U$14, _xlfn.RANK.EQ(P20, $C20:$U20) + COUNTIF($C20:P20, P20) - 1)</f>
        <v>11.668810000000001</v>
      </c>
      <c r="Q16" s="31">
        <f>INDEX($C$14:$U$14, _xlfn.RANK.EQ(Q20, $C20:$U20) + COUNTIF($C20:Q20, Q20) - 1)</f>
        <v>10.611249000000001</v>
      </c>
      <c r="R16" s="31">
        <f>INDEX($C$14:$U$14, _xlfn.RANK.EQ(R20, $C20:$U20) + COUNTIF($C20:R20, R20) - 1)</f>
        <v>16.596464999999998</v>
      </c>
      <c r="S16" s="31">
        <f>INDEX($C$14:$U$14, _xlfn.RANK.EQ(S20, $C20:$U20) + COUNTIF($C20:S20, S20) - 1)</f>
        <v>21.184925</v>
      </c>
      <c r="T16" s="31">
        <f>INDEX($C$14:$U$14, _xlfn.RANK.EQ(T20, $C20:$U20) + COUNTIF($C20:T20, T20) - 1)</f>
        <v>21.044574999999998</v>
      </c>
      <c r="U16" s="31">
        <f>INDEX($C$14:$U$14, _xlfn.RANK.EQ(U20, $C20:$U20) + COUNTIF($C20:U20, U20) - 1)</f>
        <v>9.5522320000000001</v>
      </c>
      <c r="V16" s="31">
        <f t="shared" si="6"/>
        <v>16.733703900000002</v>
      </c>
      <c r="W16" s="31">
        <f t="shared" si="7"/>
        <v>16.038417157894738</v>
      </c>
      <c r="X16" t="s">
        <v>88</v>
      </c>
    </row>
    <row r="18" spans="1:21" x14ac:dyDescent="0.35">
      <c r="A18" s="1" t="s">
        <v>107</v>
      </c>
    </row>
    <row r="19" spans="1:21" x14ac:dyDescent="0.35">
      <c r="A19" t="s">
        <v>84</v>
      </c>
      <c r="C19" s="32">
        <v>0.67644387335744371</v>
      </c>
      <c r="D19" s="32">
        <v>0.47418579468589028</v>
      </c>
      <c r="E19" s="32">
        <v>0.79191284201733858</v>
      </c>
      <c r="F19" s="32">
        <v>0.85845050624319708</v>
      </c>
      <c r="G19" s="32">
        <v>0.29119580343142981</v>
      </c>
      <c r="H19" s="32">
        <v>0.96698220369983379</v>
      </c>
      <c r="I19" s="32">
        <v>0.71660723236774859</v>
      </c>
      <c r="J19" s="32">
        <v>0.76657250740819849</v>
      </c>
      <c r="K19" s="32">
        <v>0.37210589764212265</v>
      </c>
      <c r="L19" s="32">
        <v>0.67238760239552131</v>
      </c>
      <c r="M19" s="32">
        <v>0.54861280840425941</v>
      </c>
      <c r="N19" s="32">
        <v>0.93847094237556061</v>
      </c>
      <c r="O19" s="32">
        <v>0.37036993145978159</v>
      </c>
      <c r="P19" s="32">
        <v>0.37012384678989274</v>
      </c>
      <c r="Q19" s="32">
        <v>5.0129257600194155E-2</v>
      </c>
      <c r="R19" s="32">
        <v>0.66224607523003343</v>
      </c>
      <c r="S19" s="32">
        <v>7.3598766477379618E-2</v>
      </c>
      <c r="T19" s="32">
        <v>0.14075741794709939</v>
      </c>
      <c r="U19" s="32">
        <v>4.0761876740060932E-2</v>
      </c>
    </row>
    <row r="20" spans="1:21" x14ac:dyDescent="0.35">
      <c r="A20" t="s">
        <v>85</v>
      </c>
      <c r="C20" s="32">
        <v>0.71178139473095614</v>
      </c>
      <c r="D20" s="32">
        <v>0.90508858194637953</v>
      </c>
      <c r="E20" s="32">
        <v>0.17598711058710848</v>
      </c>
      <c r="F20" s="32">
        <v>0.46040924842222275</v>
      </c>
      <c r="G20" s="32">
        <v>1.1082729617274412E-3</v>
      </c>
      <c r="H20" s="32">
        <v>0.4469646580924429</v>
      </c>
      <c r="I20" s="32">
        <v>0.76533202050878746</v>
      </c>
      <c r="J20" s="32">
        <v>0.83884971961311028</v>
      </c>
      <c r="K20" s="32">
        <v>0.13861192500449215</v>
      </c>
      <c r="L20" s="32">
        <v>0.86445706016894996</v>
      </c>
      <c r="M20" s="32">
        <v>0.27880519114550062</v>
      </c>
      <c r="N20" s="32">
        <v>4.9331580912537532E-2</v>
      </c>
      <c r="O20" s="32">
        <v>0.44358552686154573</v>
      </c>
      <c r="P20" s="32">
        <v>0.51627460025941363</v>
      </c>
      <c r="Q20" s="32">
        <v>0.19589373219881623</v>
      </c>
      <c r="R20" s="32">
        <v>0.57711767229760702</v>
      </c>
      <c r="S20" s="32">
        <v>0.11578704812173612</v>
      </c>
      <c r="T20" s="32">
        <v>0.75445830147475079</v>
      </c>
      <c r="U20" s="32">
        <v>0.50908150625985971</v>
      </c>
    </row>
    <row r="21" spans="1:21" x14ac:dyDescent="0.35">
      <c r="A21" t="s">
        <v>86</v>
      </c>
      <c r="C21" s="32">
        <v>0.49942177488685924</v>
      </c>
      <c r="D21" s="32">
        <v>0.73533205529292978</v>
      </c>
      <c r="E21" s="32">
        <v>3.6281905650776269E-2</v>
      </c>
      <c r="F21" s="32">
        <v>0.51032194818600674</v>
      </c>
      <c r="G21" s="32">
        <v>0.72301799545372614</v>
      </c>
      <c r="H21" s="32">
        <v>0.18140139614899009</v>
      </c>
      <c r="I21" s="32">
        <v>0.96487922099534429</v>
      </c>
      <c r="J21" s="32">
        <v>0.58598497382130921</v>
      </c>
      <c r="K21" s="32">
        <v>0.81220936811505928</v>
      </c>
      <c r="L21" s="32">
        <v>0.56799175094937815</v>
      </c>
      <c r="M21" s="32">
        <v>1.6868147569877312E-3</v>
      </c>
      <c r="N21" s="32">
        <v>0.81525247724513761</v>
      </c>
      <c r="O21" s="32">
        <v>0.43869003462286138</v>
      </c>
      <c r="P21" s="32">
        <v>0.41310932122101518</v>
      </c>
      <c r="Q21" s="32">
        <v>0.31390513036414502</v>
      </c>
      <c r="R21" s="32">
        <v>8.330275026684264E-2</v>
      </c>
      <c r="S21" s="32">
        <v>0.8318657658083044</v>
      </c>
      <c r="T21" s="32">
        <v>0.65077408918348401</v>
      </c>
      <c r="U21" s="32">
        <v>0.92682339319863516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678" zoomScale="160" zoomScaleNormal="160" workbookViewId="0">
      <selection activeCell="A537" sqref="A53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16</v>
      </c>
    </row>
    <row r="2" spans="1:19" x14ac:dyDescent="0.35">
      <c r="A2" t="s">
        <v>17</v>
      </c>
    </row>
    <row r="4" spans="1:19" x14ac:dyDescent="0.35">
      <c r="A4" s="3" t="s">
        <v>18</v>
      </c>
      <c r="B4" s="3" t="s">
        <v>19</v>
      </c>
      <c r="C4" s="3" t="s">
        <v>20</v>
      </c>
      <c r="D4" s="3" t="s">
        <v>21</v>
      </c>
      <c r="E4" s="4" t="s">
        <v>22</v>
      </c>
      <c r="G4" s="3" t="s">
        <v>23</v>
      </c>
      <c r="H4" s="3" t="s">
        <v>24</v>
      </c>
      <c r="J4" s="3" t="s">
        <v>25</v>
      </c>
    </row>
    <row r="5" spans="1:19" x14ac:dyDescent="0.35">
      <c r="A5" s="5">
        <v>3370</v>
      </c>
      <c r="B5" s="6">
        <v>0</v>
      </c>
      <c r="C5" s="6">
        <f>B5+[1]Pools!$C$4*1000000</f>
        <v>1895000</v>
      </c>
      <c r="D5" s="6">
        <v>20303</v>
      </c>
      <c r="E5" s="2">
        <v>1</v>
      </c>
      <c r="G5" s="7">
        <f>C5</f>
        <v>1895000</v>
      </c>
      <c r="H5" s="8">
        <f>A5</f>
        <v>3370</v>
      </c>
      <c r="J5" t="s">
        <v>26</v>
      </c>
    </row>
    <row r="6" spans="1:19" x14ac:dyDescent="0.35">
      <c r="A6" s="5">
        <v>3370.5</v>
      </c>
      <c r="B6" s="6">
        <v>10173.99</v>
      </c>
      <c r="C6" s="6">
        <f>B6+[1]Pools!$C$4*1000000</f>
        <v>1905173.99</v>
      </c>
      <c r="D6" s="6">
        <v>20392.95</v>
      </c>
      <c r="E6" s="2">
        <v>2</v>
      </c>
      <c r="G6" s="7">
        <f t="shared" ref="G6:G69" si="0">C6</f>
        <v>1905173.99</v>
      </c>
      <c r="H6" s="8">
        <f t="shared" ref="H6:H69" si="1">A6</f>
        <v>3370.5</v>
      </c>
    </row>
    <row r="7" spans="1:19" x14ac:dyDescent="0.35">
      <c r="A7" s="5">
        <v>3371</v>
      </c>
      <c r="B7" s="6">
        <v>20392.95</v>
      </c>
      <c r="C7" s="6">
        <f>B7+[1]Pools!$C$4*1000000</f>
        <v>1915392.95</v>
      </c>
      <c r="D7" s="6">
        <v>20482.900000000001</v>
      </c>
      <c r="E7" s="2">
        <v>3</v>
      </c>
      <c r="G7" s="7">
        <f t="shared" si="0"/>
        <v>1915392.95</v>
      </c>
      <c r="H7" s="8">
        <f t="shared" si="1"/>
        <v>3371</v>
      </c>
      <c r="J7" t="s">
        <v>27</v>
      </c>
      <c r="K7" t="s">
        <v>21</v>
      </c>
    </row>
    <row r="8" spans="1:19" x14ac:dyDescent="0.35">
      <c r="A8" s="5">
        <v>3371.5</v>
      </c>
      <c r="B8" s="6">
        <v>30656.89</v>
      </c>
      <c r="C8" s="6">
        <f>B8+[1]Pools!$C$4*1000000</f>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f>B9+[1]Pools!$C$4*1000000</f>
        <v>1935965.8</v>
      </c>
      <c r="D9" s="6">
        <v>20662.8</v>
      </c>
      <c r="E9" s="2">
        <v>5</v>
      </c>
      <c r="G9" s="7">
        <f t="shared" si="0"/>
        <v>1935965.8</v>
      </c>
      <c r="H9" s="8">
        <f t="shared" si="1"/>
        <v>3372</v>
      </c>
    </row>
    <row r="10" spans="1:19" x14ac:dyDescent="0.35">
      <c r="A10" s="5">
        <v>3372.5</v>
      </c>
      <c r="B10" s="6">
        <v>51319.69</v>
      </c>
      <c r="C10" s="6">
        <f>B10+[1]Pools!$C$4*1000000</f>
        <v>1946319.69</v>
      </c>
      <c r="D10" s="6">
        <v>20752.75</v>
      </c>
      <c r="E10" s="2">
        <v>6</v>
      </c>
      <c r="G10" s="7">
        <f t="shared" si="0"/>
        <v>1946319.69</v>
      </c>
      <c r="H10" s="8">
        <f t="shared" si="1"/>
        <v>3372.5</v>
      </c>
      <c r="J10" t="s">
        <v>28</v>
      </c>
    </row>
    <row r="11" spans="1:19" x14ac:dyDescent="0.35">
      <c r="A11" s="5">
        <v>3373</v>
      </c>
      <c r="B11" s="6">
        <v>61718.55</v>
      </c>
      <c r="C11" s="6">
        <f>B11+[1]Pools!$C$4*1000000</f>
        <v>1956718.55</v>
      </c>
      <c r="D11" s="6">
        <v>20842.7</v>
      </c>
      <c r="E11" s="2">
        <v>7</v>
      </c>
      <c r="G11" s="7">
        <f t="shared" si="0"/>
        <v>1956718.55</v>
      </c>
      <c r="H11" s="8">
        <f t="shared" si="1"/>
        <v>3373</v>
      </c>
    </row>
    <row r="12" spans="1:19" x14ac:dyDescent="0.35">
      <c r="A12" s="5">
        <v>3373.5</v>
      </c>
      <c r="B12" s="6">
        <v>72162.39</v>
      </c>
      <c r="C12" s="6">
        <f>B12+[1]Pools!$C$4*1000000</f>
        <v>1967162.39</v>
      </c>
      <c r="D12" s="6">
        <v>20932.650000000001</v>
      </c>
      <c r="E12" s="2">
        <v>8</v>
      </c>
      <c r="G12" s="7">
        <f t="shared" si="0"/>
        <v>1967162.39</v>
      </c>
      <c r="H12" s="8">
        <f t="shared" si="1"/>
        <v>3373.5</v>
      </c>
      <c r="J12" t="s">
        <v>27</v>
      </c>
      <c r="K12" s="9" t="s">
        <v>22</v>
      </c>
      <c r="L12" t="s">
        <v>29</v>
      </c>
      <c r="M12" t="s">
        <v>30</v>
      </c>
      <c r="N12" t="s">
        <v>31</v>
      </c>
      <c r="O12" t="s">
        <v>32</v>
      </c>
      <c r="P12" t="s">
        <v>33</v>
      </c>
    </row>
    <row r="13" spans="1:19" x14ac:dyDescent="0.35">
      <c r="A13" s="5">
        <v>3374</v>
      </c>
      <c r="B13" s="6">
        <v>82651.2000004</v>
      </c>
      <c r="C13" s="6">
        <f>B13+[1]Pools!$C$4*1000000</f>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f>B14+[1]Pools!$C$4*1000000</f>
        <v>1988184.99</v>
      </c>
      <c r="D14" s="6">
        <v>21112.55</v>
      </c>
      <c r="E14" s="2">
        <v>10</v>
      </c>
      <c r="G14" s="7">
        <f t="shared" si="0"/>
        <v>1988184.99</v>
      </c>
      <c r="H14" s="8">
        <f t="shared" si="1"/>
        <v>3374.5</v>
      </c>
    </row>
    <row r="15" spans="1:19" x14ac:dyDescent="0.35">
      <c r="A15" s="5">
        <v>3375</v>
      </c>
      <c r="B15" s="6">
        <v>103763.75</v>
      </c>
      <c r="C15" s="6">
        <f>B15+[1]Pools!$C$4*1000000</f>
        <v>1998763.75</v>
      </c>
      <c r="D15" s="6">
        <v>21202.5</v>
      </c>
      <c r="E15" s="2">
        <v>11</v>
      </c>
      <c r="G15" s="7">
        <f t="shared" si="0"/>
        <v>1998763.75</v>
      </c>
      <c r="H15" s="8">
        <f t="shared" si="1"/>
        <v>3375</v>
      </c>
    </row>
    <row r="16" spans="1:19" x14ac:dyDescent="0.35">
      <c r="A16" s="5">
        <v>3375.5</v>
      </c>
      <c r="B16" s="6">
        <v>114387.49</v>
      </c>
      <c r="C16" s="6">
        <f>B16+[1]Pools!$C$4*1000000</f>
        <v>2009387.49</v>
      </c>
      <c r="D16" s="6">
        <v>21292.45</v>
      </c>
      <c r="E16" s="2">
        <v>12</v>
      </c>
      <c r="G16" s="7">
        <f t="shared" si="0"/>
        <v>2009387.49</v>
      </c>
      <c r="H16" s="8">
        <f t="shared" si="1"/>
        <v>3375.5</v>
      </c>
    </row>
    <row r="17" spans="1:8" x14ac:dyDescent="0.35">
      <c r="A17" s="5">
        <v>3376</v>
      </c>
      <c r="B17" s="6">
        <v>125056.2</v>
      </c>
      <c r="C17" s="6">
        <f>B17+[1]Pools!$C$4*1000000</f>
        <v>2020056.2</v>
      </c>
      <c r="D17" s="6">
        <v>21382.400000000001</v>
      </c>
      <c r="E17" s="2">
        <v>13</v>
      </c>
      <c r="G17" s="7">
        <f t="shared" si="0"/>
        <v>2020056.2</v>
      </c>
      <c r="H17" s="8">
        <f t="shared" si="1"/>
        <v>3376</v>
      </c>
    </row>
    <row r="18" spans="1:8" x14ac:dyDescent="0.35">
      <c r="A18" s="5">
        <v>3376.5</v>
      </c>
      <c r="B18" s="6">
        <v>135769.89000000001</v>
      </c>
      <c r="C18" s="6">
        <f>B18+[1]Pools!$C$4*1000000</f>
        <v>2030769.8900000001</v>
      </c>
      <c r="D18" s="6">
        <v>21472.35</v>
      </c>
      <c r="E18" s="2">
        <v>14</v>
      </c>
      <c r="G18" s="7">
        <f t="shared" si="0"/>
        <v>2030769.8900000001</v>
      </c>
      <c r="H18" s="8">
        <f t="shared" si="1"/>
        <v>3376.5</v>
      </c>
    </row>
    <row r="19" spans="1:8" x14ac:dyDescent="0.35">
      <c r="A19" s="5">
        <v>3377</v>
      </c>
      <c r="B19" s="6">
        <v>146528.54999999999</v>
      </c>
      <c r="C19" s="6">
        <f>B19+[1]Pools!$C$4*1000000</f>
        <v>2041528.55</v>
      </c>
      <c r="D19" s="6">
        <v>21562.3</v>
      </c>
      <c r="E19" s="2">
        <v>15</v>
      </c>
      <c r="G19" s="7">
        <f t="shared" si="0"/>
        <v>2041528.55</v>
      </c>
      <c r="H19" s="8">
        <f t="shared" si="1"/>
        <v>3377</v>
      </c>
    </row>
    <row r="20" spans="1:8" x14ac:dyDescent="0.35">
      <c r="A20" s="5">
        <v>3377.5</v>
      </c>
      <c r="B20" s="6">
        <v>157332.19</v>
      </c>
      <c r="C20" s="6">
        <f>B20+[1]Pools!$C$4*1000000</f>
        <v>2052332.19</v>
      </c>
      <c r="D20" s="6">
        <v>21652.25</v>
      </c>
      <c r="E20" s="2">
        <v>16</v>
      </c>
      <c r="G20" s="7">
        <f t="shared" si="0"/>
        <v>2052332.19</v>
      </c>
      <c r="H20" s="8">
        <f t="shared" si="1"/>
        <v>3377.5</v>
      </c>
    </row>
    <row r="21" spans="1:8" x14ac:dyDescent="0.35">
      <c r="A21" s="5">
        <v>3378</v>
      </c>
      <c r="B21" s="6">
        <v>168180.8</v>
      </c>
      <c r="C21" s="6">
        <f>B21+[1]Pools!$C$4*1000000</f>
        <v>2063180.8</v>
      </c>
      <c r="D21" s="6">
        <v>21742.2</v>
      </c>
      <c r="E21" s="2">
        <v>17</v>
      </c>
      <c r="G21" s="7">
        <f t="shared" si="0"/>
        <v>2063180.8</v>
      </c>
      <c r="H21" s="8">
        <f t="shared" si="1"/>
        <v>3378</v>
      </c>
    </row>
    <row r="22" spans="1:8" x14ac:dyDescent="0.35">
      <c r="A22" s="5">
        <v>3378.5</v>
      </c>
      <c r="B22" s="6">
        <v>179074.39</v>
      </c>
      <c r="C22" s="6">
        <f>B22+[1]Pools!$C$4*1000000</f>
        <v>2074074.3900000001</v>
      </c>
      <c r="D22" s="6">
        <v>21832.15</v>
      </c>
      <c r="E22" s="2">
        <v>18</v>
      </c>
      <c r="G22" s="7">
        <f t="shared" si="0"/>
        <v>2074074.3900000001</v>
      </c>
      <c r="H22" s="8">
        <f t="shared" si="1"/>
        <v>3378.5</v>
      </c>
    </row>
    <row r="23" spans="1:8" x14ac:dyDescent="0.35">
      <c r="A23" s="5">
        <v>3379</v>
      </c>
      <c r="B23" s="6">
        <v>190012.95</v>
      </c>
      <c r="C23" s="6">
        <f>B23+[1]Pools!$C$4*1000000</f>
        <v>2085012.95</v>
      </c>
      <c r="D23" s="6">
        <v>21922.1</v>
      </c>
      <c r="E23" s="2">
        <v>19</v>
      </c>
      <c r="G23" s="7">
        <f t="shared" si="0"/>
        <v>2085012.95</v>
      </c>
      <c r="H23" s="8">
        <f t="shared" si="1"/>
        <v>3379</v>
      </c>
    </row>
    <row r="24" spans="1:8" x14ac:dyDescent="0.35">
      <c r="A24" s="5">
        <v>3379.5</v>
      </c>
      <c r="B24" s="6">
        <v>200996.49</v>
      </c>
      <c r="C24" s="6">
        <f>B24+[1]Pools!$C$4*1000000</f>
        <v>2095996.49</v>
      </c>
      <c r="D24" s="6">
        <v>22012.05</v>
      </c>
      <c r="E24" s="2">
        <v>20</v>
      </c>
      <c r="G24" s="7">
        <f t="shared" si="0"/>
        <v>2095996.49</v>
      </c>
      <c r="H24" s="8">
        <f t="shared" si="1"/>
        <v>3379.5</v>
      </c>
    </row>
    <row r="25" spans="1:8" x14ac:dyDescent="0.35">
      <c r="A25" s="5">
        <v>3380</v>
      </c>
      <c r="B25" s="6">
        <v>212025</v>
      </c>
      <c r="C25" s="6">
        <f>B25+[1]Pools!$C$4*1000000</f>
        <v>2107025</v>
      </c>
      <c r="D25" s="6">
        <v>22102</v>
      </c>
      <c r="E25" s="2">
        <v>21</v>
      </c>
      <c r="G25" s="7">
        <f t="shared" si="0"/>
        <v>2107025</v>
      </c>
      <c r="H25" s="8">
        <f t="shared" si="1"/>
        <v>3380</v>
      </c>
    </row>
    <row r="26" spans="1:8" x14ac:dyDescent="0.35">
      <c r="A26" s="5">
        <v>3380.5</v>
      </c>
      <c r="B26" s="6">
        <v>223100.75</v>
      </c>
      <c r="C26" s="6">
        <f>B26+[1]Pools!$C$4*1000000</f>
        <v>2118100.75</v>
      </c>
      <c r="D26" s="6">
        <v>22201</v>
      </c>
      <c r="E26" s="2">
        <v>22</v>
      </c>
      <c r="G26" s="7">
        <f t="shared" si="0"/>
        <v>2118100.75</v>
      </c>
      <c r="H26" s="8">
        <f t="shared" si="1"/>
        <v>3380.5</v>
      </c>
    </row>
    <row r="27" spans="1:8" x14ac:dyDescent="0.35">
      <c r="A27" s="5">
        <v>3381</v>
      </c>
      <c r="B27" s="6">
        <v>234226</v>
      </c>
      <c r="C27" s="6">
        <f>B27+[1]Pools!$C$4*1000000</f>
        <v>2129226</v>
      </c>
      <c r="D27" s="6">
        <v>22300</v>
      </c>
      <c r="E27" s="2">
        <v>23</v>
      </c>
      <c r="G27" s="7">
        <f t="shared" si="0"/>
        <v>2129226</v>
      </c>
      <c r="H27" s="8">
        <f t="shared" si="1"/>
        <v>3381</v>
      </c>
    </row>
    <row r="28" spans="1:8" x14ac:dyDescent="0.35">
      <c r="A28" s="5">
        <v>3381.5</v>
      </c>
      <c r="B28" s="6">
        <v>245400.75</v>
      </c>
      <c r="C28" s="6">
        <f>B28+[1]Pools!$C$4*1000000</f>
        <v>2140400.75</v>
      </c>
      <c r="D28" s="6">
        <v>22399</v>
      </c>
      <c r="E28" s="2">
        <v>24</v>
      </c>
      <c r="G28" s="7">
        <f t="shared" si="0"/>
        <v>2140400.75</v>
      </c>
      <c r="H28" s="8">
        <f t="shared" si="1"/>
        <v>3381.5</v>
      </c>
    </row>
    <row r="29" spans="1:8" x14ac:dyDescent="0.35">
      <c r="A29" s="5">
        <v>3382</v>
      </c>
      <c r="B29" s="6">
        <v>256625</v>
      </c>
      <c r="C29" s="6">
        <f>B29+[1]Pools!$C$4*1000000</f>
        <v>2151625</v>
      </c>
      <c r="D29" s="6">
        <v>22498</v>
      </c>
      <c r="E29" s="2">
        <v>25</v>
      </c>
      <c r="G29" s="7">
        <f t="shared" si="0"/>
        <v>2151625</v>
      </c>
      <c r="H29" s="8">
        <f t="shared" si="1"/>
        <v>3382</v>
      </c>
    </row>
    <row r="30" spans="1:8" x14ac:dyDescent="0.35">
      <c r="A30" s="5">
        <v>3382.5</v>
      </c>
      <c r="B30" s="6">
        <v>267898.75</v>
      </c>
      <c r="C30" s="6">
        <f>B30+[1]Pools!$C$4*1000000</f>
        <v>2162898.75</v>
      </c>
      <c r="D30" s="6">
        <v>22597</v>
      </c>
      <c r="E30" s="2">
        <v>26</v>
      </c>
      <c r="G30" s="7">
        <f t="shared" si="0"/>
        <v>2162898.75</v>
      </c>
      <c r="H30" s="8">
        <f t="shared" si="1"/>
        <v>3382.5</v>
      </c>
    </row>
    <row r="31" spans="1:8" x14ac:dyDescent="0.35">
      <c r="A31" s="5">
        <v>3383</v>
      </c>
      <c r="B31" s="6">
        <v>279222</v>
      </c>
      <c r="C31" s="6">
        <f>B31+[1]Pools!$C$4*1000000</f>
        <v>2174222</v>
      </c>
      <c r="D31" s="6">
        <v>22696</v>
      </c>
      <c r="E31" s="2">
        <v>27</v>
      </c>
      <c r="G31" s="7">
        <f t="shared" si="0"/>
        <v>2174222</v>
      </c>
      <c r="H31" s="8">
        <f t="shared" si="1"/>
        <v>3383</v>
      </c>
    </row>
    <row r="32" spans="1:8" x14ac:dyDescent="0.35">
      <c r="A32" s="5">
        <v>3383.5</v>
      </c>
      <c r="B32" s="6">
        <v>290594.75</v>
      </c>
      <c r="C32" s="6">
        <f>B32+[1]Pools!$C$4*1000000</f>
        <v>2185594.75</v>
      </c>
      <c r="D32" s="6">
        <v>22795</v>
      </c>
      <c r="E32" s="2">
        <v>28</v>
      </c>
      <c r="G32" s="7">
        <f t="shared" si="0"/>
        <v>2185594.75</v>
      </c>
      <c r="H32" s="8">
        <f t="shared" si="1"/>
        <v>3383.5</v>
      </c>
    </row>
    <row r="33" spans="1:8" x14ac:dyDescent="0.35">
      <c r="A33" s="5">
        <v>3384</v>
      </c>
      <c r="B33" s="6">
        <v>302017</v>
      </c>
      <c r="C33" s="6">
        <f>B33+[1]Pools!$C$4*1000000</f>
        <v>2197017</v>
      </c>
      <c r="D33" s="6">
        <v>22894</v>
      </c>
      <c r="E33" s="2">
        <v>29</v>
      </c>
      <c r="G33" s="7">
        <f t="shared" si="0"/>
        <v>2197017</v>
      </c>
      <c r="H33" s="8">
        <f t="shared" si="1"/>
        <v>3384</v>
      </c>
    </row>
    <row r="34" spans="1:8" x14ac:dyDescent="0.35">
      <c r="A34" s="5">
        <v>3384.5</v>
      </c>
      <c r="B34" s="6">
        <v>313488.75</v>
      </c>
      <c r="C34" s="6">
        <f>B34+[1]Pools!$C$4*1000000</f>
        <v>2208488.75</v>
      </c>
      <c r="D34" s="6">
        <v>22993</v>
      </c>
      <c r="E34" s="2">
        <v>30</v>
      </c>
      <c r="G34" s="7">
        <f t="shared" si="0"/>
        <v>2208488.75</v>
      </c>
      <c r="H34" s="8">
        <f t="shared" si="1"/>
        <v>3384.5</v>
      </c>
    </row>
    <row r="35" spans="1:8" x14ac:dyDescent="0.35">
      <c r="A35" s="5">
        <v>3385</v>
      </c>
      <c r="B35" s="6">
        <v>325010</v>
      </c>
      <c r="C35" s="6">
        <f>B35+[1]Pools!$C$4*1000000</f>
        <v>2220010</v>
      </c>
      <c r="D35" s="6">
        <v>23092</v>
      </c>
      <c r="E35" s="2">
        <v>31</v>
      </c>
      <c r="G35" s="7">
        <f t="shared" si="0"/>
        <v>2220010</v>
      </c>
      <c r="H35" s="8">
        <f t="shared" si="1"/>
        <v>3385</v>
      </c>
    </row>
    <row r="36" spans="1:8" x14ac:dyDescent="0.35">
      <c r="A36" s="5">
        <v>3385.5</v>
      </c>
      <c r="B36" s="6">
        <v>336580.75</v>
      </c>
      <c r="C36" s="6">
        <f>B36+[1]Pools!$C$4*1000000</f>
        <v>2231580.75</v>
      </c>
      <c r="D36" s="6">
        <v>23191</v>
      </c>
      <c r="E36" s="2">
        <v>32</v>
      </c>
      <c r="G36" s="7">
        <f t="shared" si="0"/>
        <v>2231580.75</v>
      </c>
      <c r="H36" s="8">
        <f t="shared" si="1"/>
        <v>3385.5</v>
      </c>
    </row>
    <row r="37" spans="1:8" x14ac:dyDescent="0.35">
      <c r="A37" s="5">
        <v>3386</v>
      </c>
      <c r="B37" s="6">
        <v>348201</v>
      </c>
      <c r="C37" s="6">
        <f>B37+[1]Pools!$C$4*1000000</f>
        <v>2243201</v>
      </c>
      <c r="D37" s="6">
        <v>23290</v>
      </c>
      <c r="E37" s="2">
        <v>33</v>
      </c>
      <c r="G37" s="7">
        <f t="shared" si="0"/>
        <v>2243201</v>
      </c>
      <c r="H37" s="8">
        <f t="shared" si="1"/>
        <v>3386</v>
      </c>
    </row>
    <row r="38" spans="1:8" x14ac:dyDescent="0.35">
      <c r="A38" s="5">
        <v>3386.5</v>
      </c>
      <c r="B38" s="6">
        <v>359870.75</v>
      </c>
      <c r="C38" s="6">
        <f>B38+[1]Pools!$C$4*1000000</f>
        <v>2254870.75</v>
      </c>
      <c r="D38" s="6">
        <v>23389</v>
      </c>
      <c r="E38" s="2">
        <v>34</v>
      </c>
      <c r="G38" s="7">
        <f t="shared" si="0"/>
        <v>2254870.75</v>
      </c>
      <c r="H38" s="8">
        <f t="shared" si="1"/>
        <v>3386.5</v>
      </c>
    </row>
    <row r="39" spans="1:8" x14ac:dyDescent="0.35">
      <c r="A39" s="5">
        <v>3387</v>
      </c>
      <c r="B39" s="6">
        <v>371590</v>
      </c>
      <c r="C39" s="6">
        <f>B39+[1]Pools!$C$4*1000000</f>
        <v>2266590</v>
      </c>
      <c r="D39" s="6">
        <v>23488</v>
      </c>
      <c r="E39" s="2">
        <v>35</v>
      </c>
      <c r="G39" s="7">
        <f t="shared" si="0"/>
        <v>2266590</v>
      </c>
      <c r="H39" s="8">
        <f t="shared" si="1"/>
        <v>3387</v>
      </c>
    </row>
    <row r="40" spans="1:8" x14ac:dyDescent="0.35">
      <c r="A40" s="5">
        <v>3387.5</v>
      </c>
      <c r="B40" s="6">
        <v>383358.75</v>
      </c>
      <c r="C40" s="6">
        <f>B40+[1]Pools!$C$4*1000000</f>
        <v>2278358.75</v>
      </c>
      <c r="D40" s="6">
        <v>23587</v>
      </c>
      <c r="E40" s="2">
        <v>36</v>
      </c>
      <c r="G40" s="7">
        <f t="shared" si="0"/>
        <v>2278358.75</v>
      </c>
      <c r="H40" s="8">
        <f t="shared" si="1"/>
        <v>3387.5</v>
      </c>
    </row>
    <row r="41" spans="1:8" x14ac:dyDescent="0.35">
      <c r="A41" s="5">
        <v>3388</v>
      </c>
      <c r="B41" s="6">
        <v>395177</v>
      </c>
      <c r="C41" s="6">
        <f>B41+[1]Pools!$C$4*1000000</f>
        <v>2290177</v>
      </c>
      <c r="D41" s="6">
        <v>23686</v>
      </c>
      <c r="E41" s="2">
        <v>37</v>
      </c>
      <c r="G41" s="7">
        <f t="shared" si="0"/>
        <v>2290177</v>
      </c>
      <c r="H41" s="8">
        <f t="shared" si="1"/>
        <v>3388</v>
      </c>
    </row>
    <row r="42" spans="1:8" x14ac:dyDescent="0.35">
      <c r="A42" s="5">
        <v>3388.5</v>
      </c>
      <c r="B42" s="6">
        <v>407044.75</v>
      </c>
      <c r="C42" s="6">
        <f>B42+[1]Pools!$C$4*1000000</f>
        <v>2302044.75</v>
      </c>
      <c r="D42" s="6">
        <v>23785</v>
      </c>
      <c r="E42" s="2">
        <v>38</v>
      </c>
      <c r="G42" s="7">
        <f t="shared" si="0"/>
        <v>2302044.75</v>
      </c>
      <c r="H42" s="8">
        <f t="shared" si="1"/>
        <v>3388.5</v>
      </c>
    </row>
    <row r="43" spans="1:8" x14ac:dyDescent="0.35">
      <c r="A43" s="5">
        <v>3389</v>
      </c>
      <c r="B43" s="6">
        <v>418962</v>
      </c>
      <c r="C43" s="6">
        <f>B43+[1]Pools!$C$4*1000000</f>
        <v>2313962</v>
      </c>
      <c r="D43" s="6">
        <v>23884</v>
      </c>
      <c r="E43" s="2">
        <v>39</v>
      </c>
      <c r="G43" s="7">
        <f t="shared" si="0"/>
        <v>2313962</v>
      </c>
      <c r="H43" s="8">
        <f t="shared" si="1"/>
        <v>3389</v>
      </c>
    </row>
    <row r="44" spans="1:8" x14ac:dyDescent="0.35">
      <c r="A44" s="5">
        <v>3389.5</v>
      </c>
      <c r="B44" s="6">
        <v>430928.75</v>
      </c>
      <c r="C44" s="6">
        <f>B44+[1]Pools!$C$4*1000000</f>
        <v>2325928.75</v>
      </c>
      <c r="D44" s="6">
        <v>23983</v>
      </c>
      <c r="E44" s="2">
        <v>40</v>
      </c>
      <c r="G44" s="7">
        <f t="shared" si="0"/>
        <v>2325928.75</v>
      </c>
      <c r="H44" s="8">
        <f t="shared" si="1"/>
        <v>3389.5</v>
      </c>
    </row>
    <row r="45" spans="1:8" x14ac:dyDescent="0.35">
      <c r="A45" s="5">
        <v>3390</v>
      </c>
      <c r="B45" s="6">
        <v>442945</v>
      </c>
      <c r="C45" s="6">
        <f>B45+[1]Pools!$C$4*1000000</f>
        <v>2337945</v>
      </c>
      <c r="D45" s="6">
        <v>24082</v>
      </c>
      <c r="E45" s="2">
        <v>41</v>
      </c>
      <c r="G45" s="7">
        <f t="shared" si="0"/>
        <v>2337945</v>
      </c>
      <c r="H45" s="8">
        <f t="shared" si="1"/>
        <v>3390</v>
      </c>
    </row>
    <row r="46" spans="1:8" x14ac:dyDescent="0.35">
      <c r="A46" s="5">
        <v>3390.5</v>
      </c>
      <c r="B46" s="6">
        <v>455010.75</v>
      </c>
      <c r="C46" s="6">
        <f>B46+[1]Pools!$C$4*1000000</f>
        <v>2350010.75</v>
      </c>
      <c r="D46" s="6">
        <v>24181</v>
      </c>
      <c r="E46" s="2">
        <v>42</v>
      </c>
      <c r="G46" s="7">
        <f t="shared" si="0"/>
        <v>2350010.75</v>
      </c>
      <c r="H46" s="8">
        <f t="shared" si="1"/>
        <v>3390.5</v>
      </c>
    </row>
    <row r="47" spans="1:8" x14ac:dyDescent="0.35">
      <c r="A47" s="5">
        <v>3391</v>
      </c>
      <c r="B47" s="6">
        <v>467126</v>
      </c>
      <c r="C47" s="6">
        <f>B47+[1]Pools!$C$4*1000000</f>
        <v>2362126</v>
      </c>
      <c r="D47" s="6">
        <v>24280</v>
      </c>
      <c r="E47" s="2">
        <v>43</v>
      </c>
      <c r="G47" s="7">
        <f t="shared" si="0"/>
        <v>2362126</v>
      </c>
      <c r="H47" s="8">
        <f t="shared" si="1"/>
        <v>3391</v>
      </c>
    </row>
    <row r="48" spans="1:8" x14ac:dyDescent="0.35">
      <c r="A48" s="5">
        <v>3391.5</v>
      </c>
      <c r="B48" s="6">
        <v>479290.75</v>
      </c>
      <c r="C48" s="6">
        <f>B48+[1]Pools!$C$4*1000000</f>
        <v>2374290.75</v>
      </c>
      <c r="D48" s="6">
        <v>24379</v>
      </c>
      <c r="E48" s="2">
        <v>44</v>
      </c>
      <c r="G48" s="7">
        <f t="shared" si="0"/>
        <v>2374290.75</v>
      </c>
      <c r="H48" s="8">
        <f t="shared" si="1"/>
        <v>3391.5</v>
      </c>
    </row>
    <row r="49" spans="1:8" x14ac:dyDescent="0.35">
      <c r="A49" s="5">
        <v>3392</v>
      </c>
      <c r="B49" s="6">
        <v>491505</v>
      </c>
      <c r="C49" s="6">
        <f>B49+[1]Pools!$C$4*1000000</f>
        <v>2386505</v>
      </c>
      <c r="D49" s="6">
        <v>24478</v>
      </c>
      <c r="E49" s="2">
        <v>45</v>
      </c>
      <c r="G49" s="7">
        <f t="shared" si="0"/>
        <v>2386505</v>
      </c>
      <c r="H49" s="8">
        <f t="shared" si="1"/>
        <v>3392</v>
      </c>
    </row>
    <row r="50" spans="1:8" x14ac:dyDescent="0.35">
      <c r="A50" s="5">
        <v>3392.5</v>
      </c>
      <c r="B50" s="6">
        <v>503768.75</v>
      </c>
      <c r="C50" s="6">
        <f>B50+[1]Pools!$C$4*1000000</f>
        <v>2398768.75</v>
      </c>
      <c r="D50" s="6">
        <v>24577</v>
      </c>
      <c r="E50" s="2">
        <v>46</v>
      </c>
      <c r="G50" s="7">
        <f t="shared" si="0"/>
        <v>2398768.75</v>
      </c>
      <c r="H50" s="8">
        <f t="shared" si="1"/>
        <v>3392.5</v>
      </c>
    </row>
    <row r="51" spans="1:8" x14ac:dyDescent="0.35">
      <c r="A51" s="5">
        <v>3393</v>
      </c>
      <c r="B51" s="6">
        <v>516082</v>
      </c>
      <c r="C51" s="6">
        <f>B51+[1]Pools!$C$4*1000000</f>
        <v>2411082</v>
      </c>
      <c r="D51" s="6">
        <v>24676</v>
      </c>
      <c r="E51" s="2">
        <v>47</v>
      </c>
      <c r="G51" s="7">
        <f t="shared" si="0"/>
        <v>2411082</v>
      </c>
      <c r="H51" s="8">
        <f t="shared" si="1"/>
        <v>3393</v>
      </c>
    </row>
    <row r="52" spans="1:8" x14ac:dyDescent="0.35">
      <c r="A52" s="5">
        <v>3393.5</v>
      </c>
      <c r="B52" s="6">
        <v>528444.75</v>
      </c>
      <c r="C52" s="6">
        <f>B52+[1]Pools!$C$4*1000000</f>
        <v>2423444.75</v>
      </c>
      <c r="D52" s="6">
        <v>24775</v>
      </c>
      <c r="E52" s="2">
        <v>48</v>
      </c>
      <c r="G52" s="7">
        <f t="shared" si="0"/>
        <v>2423444.75</v>
      </c>
      <c r="H52" s="8">
        <f t="shared" si="1"/>
        <v>3393.5</v>
      </c>
    </row>
    <row r="53" spans="1:8" x14ac:dyDescent="0.35">
      <c r="A53" s="5">
        <v>3394</v>
      </c>
      <c r="B53" s="6">
        <v>540857</v>
      </c>
      <c r="C53" s="6">
        <f>B53+[1]Pools!$C$4*1000000</f>
        <v>2435857</v>
      </c>
      <c r="D53" s="6">
        <v>24874.000000100001</v>
      </c>
      <c r="E53" s="2">
        <v>49</v>
      </c>
      <c r="G53" s="7">
        <f t="shared" si="0"/>
        <v>2435857</v>
      </c>
      <c r="H53" s="8">
        <f t="shared" si="1"/>
        <v>3394</v>
      </c>
    </row>
    <row r="54" spans="1:8" x14ac:dyDescent="0.35">
      <c r="A54" s="5">
        <v>3394.5</v>
      </c>
      <c r="B54" s="6">
        <v>553318.75</v>
      </c>
      <c r="C54" s="6">
        <f>B54+[1]Pools!$C$4*1000000</f>
        <v>2448318.75</v>
      </c>
      <c r="D54" s="6">
        <v>24973.000000100001</v>
      </c>
      <c r="E54" s="2">
        <v>50</v>
      </c>
      <c r="G54" s="7">
        <f t="shared" si="0"/>
        <v>2448318.75</v>
      </c>
      <c r="H54" s="8">
        <f t="shared" si="1"/>
        <v>3394.5</v>
      </c>
    </row>
    <row r="55" spans="1:8" x14ac:dyDescent="0.35">
      <c r="A55" s="5">
        <v>3395</v>
      </c>
      <c r="B55" s="6">
        <v>565830</v>
      </c>
      <c r="C55" s="6">
        <f>B55+[1]Pools!$C$4*1000000</f>
        <v>2460830</v>
      </c>
      <c r="D55" s="6">
        <v>25071.999999899999</v>
      </c>
      <c r="E55" s="2">
        <v>51</v>
      </c>
      <c r="G55" s="7">
        <f t="shared" si="0"/>
        <v>2460830</v>
      </c>
      <c r="H55" s="8">
        <f t="shared" si="1"/>
        <v>3395</v>
      </c>
    </row>
    <row r="56" spans="1:8" x14ac:dyDescent="0.35">
      <c r="A56" s="5">
        <v>3395.5</v>
      </c>
      <c r="B56" s="6">
        <v>578390.75</v>
      </c>
      <c r="C56" s="6">
        <f>B56+[1]Pools!$C$4*1000000</f>
        <v>2473390.75</v>
      </c>
      <c r="D56" s="6">
        <v>25170.999999899999</v>
      </c>
      <c r="E56" s="2">
        <v>52</v>
      </c>
      <c r="G56" s="7">
        <f t="shared" si="0"/>
        <v>2473390.75</v>
      </c>
      <c r="H56" s="8">
        <f t="shared" si="1"/>
        <v>3395.5</v>
      </c>
    </row>
    <row r="57" spans="1:8" x14ac:dyDescent="0.35">
      <c r="A57" s="5">
        <v>3396</v>
      </c>
      <c r="B57" s="6">
        <v>591001</v>
      </c>
      <c r="C57" s="6">
        <f>B57+[1]Pools!$C$4*1000000</f>
        <v>2486001</v>
      </c>
      <c r="D57" s="6">
        <v>25270</v>
      </c>
      <c r="E57" s="2">
        <v>53</v>
      </c>
      <c r="G57" s="7">
        <f t="shared" si="0"/>
        <v>2486001</v>
      </c>
      <c r="H57" s="8">
        <f t="shared" si="1"/>
        <v>3396</v>
      </c>
    </row>
    <row r="58" spans="1:8" x14ac:dyDescent="0.35">
      <c r="A58" s="5">
        <v>3396.5</v>
      </c>
      <c r="B58" s="6">
        <v>603660.75</v>
      </c>
      <c r="C58" s="6">
        <f>B58+[1]Pools!$C$4*1000000</f>
        <v>2498660.75</v>
      </c>
      <c r="D58" s="6">
        <v>25369</v>
      </c>
      <c r="E58" s="2">
        <v>54</v>
      </c>
      <c r="G58" s="7">
        <f t="shared" si="0"/>
        <v>2498660.75</v>
      </c>
      <c r="H58" s="8">
        <f t="shared" si="1"/>
        <v>3396.5</v>
      </c>
    </row>
    <row r="59" spans="1:8" x14ac:dyDescent="0.35">
      <c r="A59" s="5">
        <v>3397</v>
      </c>
      <c r="B59" s="6">
        <v>616370</v>
      </c>
      <c r="C59" s="6">
        <f>B59+[1]Pools!$C$4*1000000</f>
        <v>2511370</v>
      </c>
      <c r="D59" s="6">
        <v>25468.000000100001</v>
      </c>
      <c r="E59" s="2">
        <v>55</v>
      </c>
      <c r="G59" s="7">
        <f t="shared" si="0"/>
        <v>2511370</v>
      </c>
      <c r="H59" s="8">
        <f t="shared" si="1"/>
        <v>3397</v>
      </c>
    </row>
    <row r="60" spans="1:8" x14ac:dyDescent="0.35">
      <c r="A60" s="5">
        <v>3397.5</v>
      </c>
      <c r="B60" s="6">
        <v>629128.75</v>
      </c>
      <c r="C60" s="6">
        <f>B60+[1]Pools!$C$4*1000000</f>
        <v>2524128.75</v>
      </c>
      <c r="D60" s="6">
        <v>25567.000000100001</v>
      </c>
      <c r="E60" s="2">
        <v>56</v>
      </c>
      <c r="G60" s="7">
        <f t="shared" si="0"/>
        <v>2524128.75</v>
      </c>
      <c r="H60" s="8">
        <f t="shared" si="1"/>
        <v>3397.5</v>
      </c>
    </row>
    <row r="61" spans="1:8" x14ac:dyDescent="0.35">
      <c r="A61" s="5">
        <v>3398</v>
      </c>
      <c r="B61" s="6">
        <v>641937</v>
      </c>
      <c r="C61" s="6">
        <f>B61+[1]Pools!$C$4*1000000</f>
        <v>2536937</v>
      </c>
      <c r="D61" s="6">
        <v>25665.999999899999</v>
      </c>
      <c r="E61" s="2">
        <v>57</v>
      </c>
      <c r="G61" s="7">
        <f t="shared" si="0"/>
        <v>2536937</v>
      </c>
      <c r="H61" s="8">
        <f t="shared" si="1"/>
        <v>3398</v>
      </c>
    </row>
    <row r="62" spans="1:8" x14ac:dyDescent="0.35">
      <c r="A62" s="5">
        <v>3398.5</v>
      </c>
      <c r="B62" s="6">
        <v>654794.75</v>
      </c>
      <c r="C62" s="6">
        <f>B62+[1]Pools!$C$4*1000000</f>
        <v>2549794.75</v>
      </c>
      <c r="D62" s="6">
        <v>25765</v>
      </c>
      <c r="E62" s="2">
        <v>58</v>
      </c>
      <c r="G62" s="7">
        <f t="shared" si="0"/>
        <v>2549794.75</v>
      </c>
      <c r="H62" s="8">
        <f t="shared" si="1"/>
        <v>3398.5</v>
      </c>
    </row>
    <row r="63" spans="1:8" x14ac:dyDescent="0.35">
      <c r="A63" s="5">
        <v>3399</v>
      </c>
      <c r="B63" s="6">
        <v>667702</v>
      </c>
      <c r="C63" s="6">
        <f>B63+[1]Pools!$C$4*1000000</f>
        <v>2562702</v>
      </c>
      <c r="D63" s="6">
        <v>25864</v>
      </c>
      <c r="E63" s="2">
        <v>59</v>
      </c>
      <c r="G63" s="7">
        <f t="shared" si="0"/>
        <v>2562702</v>
      </c>
      <c r="H63" s="8">
        <f t="shared" si="1"/>
        <v>3399</v>
      </c>
    </row>
    <row r="64" spans="1:8" x14ac:dyDescent="0.35">
      <c r="A64" s="5">
        <v>3399.5</v>
      </c>
      <c r="B64" s="6">
        <v>680658.75</v>
      </c>
      <c r="C64" s="6">
        <f>B64+[1]Pools!$C$4*1000000</f>
        <v>2575658.75</v>
      </c>
      <c r="D64" s="6">
        <v>25963.000000100001</v>
      </c>
      <c r="E64" s="2">
        <v>60</v>
      </c>
      <c r="G64" s="7">
        <f t="shared" si="0"/>
        <v>2575658.75</v>
      </c>
      <c r="H64" s="8">
        <f t="shared" si="1"/>
        <v>3399.5</v>
      </c>
    </row>
    <row r="65" spans="1:8" x14ac:dyDescent="0.35">
      <c r="A65" s="5">
        <v>3400</v>
      </c>
      <c r="B65" s="6">
        <v>693665</v>
      </c>
      <c r="C65" s="6">
        <f>B65+[1]Pools!$C$4*1000000</f>
        <v>2588665</v>
      </c>
      <c r="D65" s="6">
        <v>26062.000000100001</v>
      </c>
      <c r="E65" s="2">
        <v>61</v>
      </c>
      <c r="G65" s="7">
        <f t="shared" si="0"/>
        <v>2588665</v>
      </c>
      <c r="H65" s="8">
        <f t="shared" si="1"/>
        <v>3400</v>
      </c>
    </row>
    <row r="66" spans="1:8" x14ac:dyDescent="0.35">
      <c r="A66" s="5">
        <v>3400.5</v>
      </c>
      <c r="B66" s="6">
        <v>706720.89</v>
      </c>
      <c r="C66" s="6">
        <f>B66+[1]Pools!$C$4*1000000</f>
        <v>2601720.89</v>
      </c>
      <c r="D66" s="6">
        <v>26161.5700001</v>
      </c>
      <c r="E66" s="2">
        <v>62</v>
      </c>
      <c r="G66" s="7">
        <f t="shared" si="0"/>
        <v>2601720.89</v>
      </c>
      <c r="H66" s="8">
        <f t="shared" si="1"/>
        <v>3400.5</v>
      </c>
    </row>
    <row r="67" spans="1:8" x14ac:dyDescent="0.35">
      <c r="A67" s="5">
        <v>3401</v>
      </c>
      <c r="B67" s="6">
        <v>719826.57</v>
      </c>
      <c r="C67" s="6">
        <f>B67+[1]Pools!$C$4*1000000</f>
        <v>2614826.5699999998</v>
      </c>
      <c r="D67" s="6">
        <v>26261.15</v>
      </c>
      <c r="E67" s="2">
        <v>63</v>
      </c>
      <c r="G67" s="7">
        <f t="shared" si="0"/>
        <v>2614826.5699999998</v>
      </c>
      <c r="H67" s="8">
        <f t="shared" si="1"/>
        <v>3401</v>
      </c>
    </row>
    <row r="68" spans="1:8" x14ac:dyDescent="0.35">
      <c r="A68" s="5">
        <v>3401.5</v>
      </c>
      <c r="B68" s="6">
        <v>732982.04</v>
      </c>
      <c r="C68" s="6">
        <f>B68+[1]Pools!$C$4*1000000</f>
        <v>2627982.04</v>
      </c>
      <c r="D68" s="6">
        <v>26360.720000000001</v>
      </c>
      <c r="E68" s="2">
        <v>64</v>
      </c>
      <c r="G68" s="7">
        <f t="shared" si="0"/>
        <v>2627982.04</v>
      </c>
      <c r="H68" s="8">
        <f t="shared" si="1"/>
        <v>3401.5</v>
      </c>
    </row>
    <row r="69" spans="1:8" x14ac:dyDescent="0.35">
      <c r="A69" s="5">
        <v>3402</v>
      </c>
      <c r="B69" s="6">
        <v>746187.3</v>
      </c>
      <c r="C69" s="6">
        <f>B69+[1]Pools!$C$4*1000000</f>
        <v>2641187.2999999998</v>
      </c>
      <c r="D69" s="6">
        <v>26460.3000001</v>
      </c>
      <c r="E69" s="2">
        <v>65</v>
      </c>
      <c r="G69" s="7">
        <f t="shared" si="0"/>
        <v>2641187.2999999998</v>
      </c>
      <c r="H69" s="8">
        <f t="shared" si="1"/>
        <v>3402</v>
      </c>
    </row>
    <row r="70" spans="1:8" x14ac:dyDescent="0.35">
      <c r="A70" s="5">
        <v>3402.5</v>
      </c>
      <c r="B70" s="6">
        <v>759442.34</v>
      </c>
      <c r="C70" s="6">
        <f>B70+[1]Pools!$C$4*1000000</f>
        <v>2654442.34</v>
      </c>
      <c r="D70" s="6">
        <v>26559.8700001</v>
      </c>
      <c r="E70" s="2">
        <v>66</v>
      </c>
      <c r="G70" s="7">
        <f t="shared" ref="G70:G133" si="2">C70</f>
        <v>2654442.34</v>
      </c>
      <c r="H70" s="8">
        <f t="shared" ref="H70:H133" si="3">A70</f>
        <v>3402.5</v>
      </c>
    </row>
    <row r="71" spans="1:8" x14ac:dyDescent="0.35">
      <c r="A71" s="5">
        <v>3403</v>
      </c>
      <c r="B71" s="6">
        <v>772747.17</v>
      </c>
      <c r="C71" s="6">
        <f>B71+[1]Pools!$C$4*1000000</f>
        <v>2667747.17</v>
      </c>
      <c r="D71" s="6">
        <v>26659.45</v>
      </c>
      <c r="E71" s="2">
        <v>67</v>
      </c>
      <c r="G71" s="7">
        <f t="shared" si="2"/>
        <v>2667747.17</v>
      </c>
      <c r="H71" s="8">
        <f t="shared" si="3"/>
        <v>3403</v>
      </c>
    </row>
    <row r="72" spans="1:8" x14ac:dyDescent="0.35">
      <c r="A72" s="5">
        <v>3403.5</v>
      </c>
      <c r="B72" s="6">
        <v>786101.79</v>
      </c>
      <c r="C72" s="6">
        <f>B72+[1]Pools!$C$4*1000000</f>
        <v>2681101.79</v>
      </c>
      <c r="D72" s="6">
        <v>26759.02</v>
      </c>
      <c r="E72" s="2">
        <v>68</v>
      </c>
      <c r="G72" s="7">
        <f t="shared" si="2"/>
        <v>2681101.79</v>
      </c>
      <c r="H72" s="8">
        <f t="shared" si="3"/>
        <v>3403.5</v>
      </c>
    </row>
    <row r="73" spans="1:8" x14ac:dyDescent="0.35">
      <c r="A73" s="5">
        <v>3404</v>
      </c>
      <c r="B73" s="6">
        <v>799506.2</v>
      </c>
      <c r="C73" s="6">
        <f>B73+[1]Pools!$C$4*1000000</f>
        <v>2694506.2</v>
      </c>
      <c r="D73" s="6">
        <v>26858.600000099999</v>
      </c>
      <c r="E73" s="2">
        <v>69</v>
      </c>
      <c r="G73" s="7">
        <f t="shared" si="2"/>
        <v>2694506.2</v>
      </c>
      <c r="H73" s="8">
        <f t="shared" si="3"/>
        <v>3404</v>
      </c>
    </row>
    <row r="74" spans="1:8" x14ac:dyDescent="0.35">
      <c r="A74" s="5">
        <v>3404.5</v>
      </c>
      <c r="B74" s="6">
        <v>812960.39</v>
      </c>
      <c r="C74" s="6">
        <f>B74+[1]Pools!$C$4*1000000</f>
        <v>2707960.39</v>
      </c>
      <c r="D74" s="6">
        <v>26958.170000099999</v>
      </c>
      <c r="E74" s="2">
        <v>70</v>
      </c>
      <c r="G74" s="7">
        <f t="shared" si="2"/>
        <v>2707960.39</v>
      </c>
      <c r="H74" s="8">
        <f t="shared" si="3"/>
        <v>3404.5</v>
      </c>
    </row>
    <row r="75" spans="1:8" x14ac:dyDescent="0.35">
      <c r="A75" s="5">
        <v>3405</v>
      </c>
      <c r="B75" s="6">
        <v>826464.37000400003</v>
      </c>
      <c r="C75" s="6">
        <f>B75+[1]Pools!$C$4*1000000</f>
        <v>2721464.3700040001</v>
      </c>
      <c r="D75" s="6">
        <v>27057.75</v>
      </c>
      <c r="E75" s="2">
        <v>71</v>
      </c>
      <c r="G75" s="7">
        <f t="shared" si="2"/>
        <v>2721464.3700040001</v>
      </c>
      <c r="H75" s="8">
        <f t="shared" si="3"/>
        <v>3405</v>
      </c>
    </row>
    <row r="76" spans="1:8" x14ac:dyDescent="0.35">
      <c r="A76" s="5">
        <v>3405.5</v>
      </c>
      <c r="B76" s="6">
        <v>840018.14</v>
      </c>
      <c r="C76" s="6">
        <f>B76+[1]Pools!$C$4*1000000</f>
        <v>2735018.14</v>
      </c>
      <c r="D76" s="6">
        <v>27157.32</v>
      </c>
      <c r="E76" s="2">
        <v>72</v>
      </c>
      <c r="G76" s="7">
        <f t="shared" si="2"/>
        <v>2735018.14</v>
      </c>
      <c r="H76" s="8">
        <f t="shared" si="3"/>
        <v>3405.5</v>
      </c>
    </row>
    <row r="77" spans="1:8" x14ac:dyDescent="0.35">
      <c r="A77" s="5">
        <v>3406</v>
      </c>
      <c r="B77" s="6">
        <v>853621.70000299998</v>
      </c>
      <c r="C77" s="6">
        <f>B77+[1]Pools!$C$4*1000000</f>
        <v>2748621.700003</v>
      </c>
      <c r="D77" s="6">
        <v>27256.900000099999</v>
      </c>
      <c r="E77" s="2">
        <v>73</v>
      </c>
      <c r="G77" s="7">
        <f t="shared" si="2"/>
        <v>2748621.700003</v>
      </c>
      <c r="H77" s="8">
        <f t="shared" si="3"/>
        <v>3406</v>
      </c>
    </row>
    <row r="78" spans="1:8" x14ac:dyDescent="0.35">
      <c r="A78" s="5">
        <v>3406.5</v>
      </c>
      <c r="B78" s="6">
        <v>867275.04000100004</v>
      </c>
      <c r="C78" s="6">
        <f>B78+[1]Pools!$C$4*1000000</f>
        <v>2762275.0400010003</v>
      </c>
      <c r="D78" s="6">
        <v>27356.470000099998</v>
      </c>
      <c r="E78" s="2">
        <v>74</v>
      </c>
      <c r="G78" s="7">
        <f t="shared" si="2"/>
        <v>2762275.0400010003</v>
      </c>
      <c r="H78" s="8">
        <f t="shared" si="3"/>
        <v>3406.5</v>
      </c>
    </row>
    <row r="79" spans="1:8" x14ac:dyDescent="0.35">
      <c r="A79" s="5">
        <v>3407</v>
      </c>
      <c r="B79" s="6">
        <v>880978.16999900003</v>
      </c>
      <c r="C79" s="6">
        <f>B79+[1]Pools!$C$4*1000000</f>
        <v>2775978.1699990002</v>
      </c>
      <c r="D79" s="6">
        <v>27456.049999899999</v>
      </c>
      <c r="E79" s="2">
        <v>75</v>
      </c>
      <c r="G79" s="7">
        <f t="shared" si="2"/>
        <v>2775978.1699990002</v>
      </c>
      <c r="H79" s="8">
        <f t="shared" si="3"/>
        <v>3407</v>
      </c>
    </row>
    <row r="80" spans="1:8" x14ac:dyDescent="0.35">
      <c r="A80" s="5">
        <v>3407.5</v>
      </c>
      <c r="B80" s="6">
        <v>894731.08999699994</v>
      </c>
      <c r="C80" s="6">
        <f>B80+[1]Pools!$C$4*1000000</f>
        <v>2789731.0899970001</v>
      </c>
      <c r="D80" s="6">
        <v>27555.619999899998</v>
      </c>
      <c r="E80" s="2">
        <v>76</v>
      </c>
      <c r="G80" s="7">
        <f t="shared" si="2"/>
        <v>2789731.0899970001</v>
      </c>
      <c r="H80" s="8">
        <f t="shared" si="3"/>
        <v>3407.5</v>
      </c>
    </row>
    <row r="81" spans="1:8" x14ac:dyDescent="0.35">
      <c r="A81" s="5">
        <v>3408</v>
      </c>
      <c r="B81" s="6">
        <v>908533.80000199995</v>
      </c>
      <c r="C81" s="6">
        <f>B81+[1]Pools!$C$4*1000000</f>
        <v>2803533.8000019998</v>
      </c>
      <c r="D81" s="6">
        <v>27655.200000100001</v>
      </c>
      <c r="E81" s="2">
        <v>77</v>
      </c>
      <c r="G81" s="7">
        <f t="shared" si="2"/>
        <v>2803533.8000019998</v>
      </c>
      <c r="H81" s="8">
        <f t="shared" si="3"/>
        <v>3408</v>
      </c>
    </row>
    <row r="82" spans="1:8" x14ac:dyDescent="0.35">
      <c r="A82" s="5">
        <v>3408.5</v>
      </c>
      <c r="B82" s="6">
        <v>922386.29000200005</v>
      </c>
      <c r="C82" s="6">
        <f>B82+[1]Pools!$C$4*1000000</f>
        <v>2817386.2900020001</v>
      </c>
      <c r="D82" s="6">
        <v>27754.770000100001</v>
      </c>
      <c r="E82" s="2">
        <v>78</v>
      </c>
      <c r="G82" s="7">
        <f t="shared" si="2"/>
        <v>2817386.2900020001</v>
      </c>
      <c r="H82" s="8">
        <f t="shared" si="3"/>
        <v>3408.5</v>
      </c>
    </row>
    <row r="83" spans="1:8" x14ac:dyDescent="0.35">
      <c r="A83" s="5">
        <v>3409</v>
      </c>
      <c r="B83" s="6">
        <v>936288.57000099996</v>
      </c>
      <c r="C83" s="6">
        <f>B83+[1]Pools!$C$4*1000000</f>
        <v>2831288.5700010001</v>
      </c>
      <c r="D83" s="6">
        <v>27854.349999900001</v>
      </c>
      <c r="E83" s="2">
        <v>79</v>
      </c>
      <c r="G83" s="7">
        <f t="shared" si="2"/>
        <v>2831288.5700010001</v>
      </c>
      <c r="H83" s="8">
        <f t="shared" si="3"/>
        <v>3409</v>
      </c>
    </row>
    <row r="84" spans="1:8" x14ac:dyDescent="0.35">
      <c r="A84" s="5">
        <v>3409.5</v>
      </c>
      <c r="B84" s="6">
        <v>950240.64</v>
      </c>
      <c r="C84" s="6">
        <f>B84+[1]Pools!$C$4*1000000</f>
        <v>2845240.64</v>
      </c>
      <c r="D84" s="6">
        <v>27953.919999900001</v>
      </c>
      <c r="E84" s="2">
        <v>80</v>
      </c>
      <c r="G84" s="7">
        <f t="shared" si="2"/>
        <v>2845240.64</v>
      </c>
      <c r="H84" s="8">
        <f t="shared" si="3"/>
        <v>3409.5</v>
      </c>
    </row>
    <row r="85" spans="1:8" x14ac:dyDescent="0.35">
      <c r="A85" s="5">
        <v>3410</v>
      </c>
      <c r="B85" s="6">
        <v>964242.49999899999</v>
      </c>
      <c r="C85" s="6">
        <f>B85+[1]Pools!$C$4*1000000</f>
        <v>2859242.4999989998</v>
      </c>
      <c r="D85" s="6">
        <v>28053.5</v>
      </c>
      <c r="E85" s="2">
        <v>81</v>
      </c>
      <c r="G85" s="7">
        <f t="shared" si="2"/>
        <v>2859242.4999989998</v>
      </c>
      <c r="H85" s="8">
        <f t="shared" si="3"/>
        <v>3410</v>
      </c>
    </row>
    <row r="86" spans="1:8" x14ac:dyDescent="0.35">
      <c r="A86" s="5">
        <v>3410.5</v>
      </c>
      <c r="B86" s="6">
        <v>978294.14000100002</v>
      </c>
      <c r="C86" s="6">
        <f>B86+[1]Pools!$C$4*1000000</f>
        <v>2873294.1400009999</v>
      </c>
      <c r="D86" s="6">
        <v>28153.0700001</v>
      </c>
      <c r="E86" s="2">
        <v>82</v>
      </c>
      <c r="G86" s="7">
        <f t="shared" si="2"/>
        <v>2873294.1400009999</v>
      </c>
      <c r="H86" s="8">
        <f t="shared" si="3"/>
        <v>3410.5</v>
      </c>
    </row>
    <row r="87" spans="1:8" x14ac:dyDescent="0.35">
      <c r="A87" s="5">
        <v>3411</v>
      </c>
      <c r="B87" s="6">
        <v>992395.57000199996</v>
      </c>
      <c r="C87" s="6">
        <f>B87+[1]Pools!$C$4*1000000</f>
        <v>2887395.5700019998</v>
      </c>
      <c r="D87" s="6">
        <v>28252.649999900001</v>
      </c>
      <c r="E87" s="2">
        <v>83</v>
      </c>
      <c r="G87" s="7">
        <f t="shared" si="2"/>
        <v>2887395.5700019998</v>
      </c>
      <c r="H87" s="8">
        <f t="shared" si="3"/>
        <v>3411</v>
      </c>
    </row>
    <row r="88" spans="1:8" x14ac:dyDescent="0.35">
      <c r="A88" s="5">
        <v>3411.5</v>
      </c>
      <c r="B88" s="6">
        <v>1006546.79</v>
      </c>
      <c r="C88" s="6">
        <f>B88+[1]Pools!$C$4*1000000</f>
        <v>2901546.79</v>
      </c>
      <c r="D88" s="6">
        <v>28352.2199999</v>
      </c>
      <c r="E88" s="2">
        <v>84</v>
      </c>
      <c r="G88" s="7">
        <f t="shared" si="2"/>
        <v>2901546.79</v>
      </c>
      <c r="H88" s="8">
        <f t="shared" si="3"/>
        <v>3411.5</v>
      </c>
    </row>
    <row r="89" spans="1:8" x14ac:dyDescent="0.35">
      <c r="A89" s="5">
        <v>3412</v>
      </c>
      <c r="B89" s="6">
        <v>1020747.8</v>
      </c>
      <c r="C89" s="6">
        <f>B89+[1]Pools!$C$4*1000000</f>
        <v>2915747.8</v>
      </c>
      <c r="D89" s="6">
        <v>28451.8</v>
      </c>
      <c r="E89" s="2">
        <v>85</v>
      </c>
      <c r="G89" s="7">
        <f t="shared" si="2"/>
        <v>2915747.8</v>
      </c>
      <c r="H89" s="8">
        <f t="shared" si="3"/>
        <v>3412</v>
      </c>
    </row>
    <row r="90" spans="1:8" x14ac:dyDescent="0.35">
      <c r="A90" s="5">
        <v>3412.5</v>
      </c>
      <c r="B90" s="6">
        <v>1034998.59</v>
      </c>
      <c r="C90" s="6">
        <f>B90+[1]Pools!$C$4*1000000</f>
        <v>2929998.59</v>
      </c>
      <c r="D90" s="6">
        <v>28551.37</v>
      </c>
      <c r="E90" s="2">
        <v>86</v>
      </c>
      <c r="G90" s="7">
        <f t="shared" si="2"/>
        <v>2929998.59</v>
      </c>
      <c r="H90" s="8">
        <f t="shared" si="3"/>
        <v>3412.5</v>
      </c>
    </row>
    <row r="91" spans="1:8" x14ac:dyDescent="0.35">
      <c r="A91" s="5">
        <v>3413</v>
      </c>
      <c r="B91" s="6">
        <v>1049299.17</v>
      </c>
      <c r="C91" s="6">
        <f>B91+[1]Pools!$C$4*1000000</f>
        <v>2944299.17</v>
      </c>
      <c r="D91" s="6">
        <v>28650.9499999</v>
      </c>
      <c r="E91" s="2">
        <v>87</v>
      </c>
      <c r="G91" s="7">
        <f t="shared" si="2"/>
        <v>2944299.17</v>
      </c>
      <c r="H91" s="8">
        <f t="shared" si="3"/>
        <v>3413</v>
      </c>
    </row>
    <row r="92" spans="1:8" x14ac:dyDescent="0.35">
      <c r="A92" s="5">
        <v>3413.5</v>
      </c>
      <c r="B92" s="6">
        <v>1063649.54</v>
      </c>
      <c r="C92" s="6">
        <f>B92+[1]Pools!$C$4*1000000</f>
        <v>2958649.54</v>
      </c>
      <c r="D92" s="6">
        <v>28750.5199999</v>
      </c>
      <c r="E92" s="2">
        <v>88</v>
      </c>
      <c r="G92" s="7">
        <f t="shared" si="2"/>
        <v>2958649.54</v>
      </c>
      <c r="H92" s="8">
        <f t="shared" si="3"/>
        <v>3413.5</v>
      </c>
    </row>
    <row r="93" spans="1:8" x14ac:dyDescent="0.35">
      <c r="A93" s="5">
        <v>3414</v>
      </c>
      <c r="B93" s="6">
        <v>1078049.7</v>
      </c>
      <c r="C93" s="6">
        <f>B93+[1]Pools!$C$4*1000000</f>
        <v>2973049.7</v>
      </c>
      <c r="D93" s="6">
        <v>28850.1</v>
      </c>
      <c r="E93" s="2">
        <v>89</v>
      </c>
      <c r="G93" s="7">
        <f t="shared" si="2"/>
        <v>2973049.7</v>
      </c>
      <c r="H93" s="8">
        <f t="shared" si="3"/>
        <v>3414</v>
      </c>
    </row>
    <row r="94" spans="1:8" x14ac:dyDescent="0.35">
      <c r="A94" s="5">
        <v>3414.5</v>
      </c>
      <c r="B94" s="6">
        <v>1092499.6399999999</v>
      </c>
      <c r="C94" s="6">
        <f>B94+[1]Pools!$C$4*1000000</f>
        <v>2987499.6399999997</v>
      </c>
      <c r="D94" s="6">
        <v>28949.67</v>
      </c>
      <c r="E94" s="2">
        <v>90</v>
      </c>
      <c r="G94" s="7">
        <f t="shared" si="2"/>
        <v>2987499.6399999997</v>
      </c>
      <c r="H94" s="8">
        <f t="shared" si="3"/>
        <v>3414.5</v>
      </c>
    </row>
    <row r="95" spans="1:8" x14ac:dyDescent="0.35">
      <c r="A95" s="5">
        <v>3415</v>
      </c>
      <c r="B95" s="6">
        <v>1106999.3700000001</v>
      </c>
      <c r="C95" s="6">
        <f>B95+[1]Pools!$C$4*1000000</f>
        <v>3001999.37</v>
      </c>
      <c r="D95" s="6">
        <v>29049.249999899999</v>
      </c>
      <c r="E95" s="2">
        <v>91</v>
      </c>
      <c r="G95" s="7">
        <f t="shared" si="2"/>
        <v>3001999.37</v>
      </c>
      <c r="H95" s="8">
        <f t="shared" si="3"/>
        <v>3415</v>
      </c>
    </row>
    <row r="96" spans="1:8" x14ac:dyDescent="0.35">
      <c r="A96" s="5">
        <v>3415.5</v>
      </c>
      <c r="B96" s="6">
        <v>1121548.8899999999</v>
      </c>
      <c r="C96" s="6">
        <f>B96+[1]Pools!$C$4*1000000</f>
        <v>3016548.8899999997</v>
      </c>
      <c r="D96" s="6">
        <v>29148.819999899999</v>
      </c>
      <c r="E96" s="2">
        <v>92</v>
      </c>
      <c r="G96" s="7">
        <f t="shared" si="2"/>
        <v>3016548.8899999997</v>
      </c>
      <c r="H96" s="8">
        <f t="shared" si="3"/>
        <v>3415.5</v>
      </c>
    </row>
    <row r="97" spans="1:8" x14ac:dyDescent="0.35">
      <c r="A97" s="5">
        <v>3416</v>
      </c>
      <c r="B97" s="6">
        <v>1136148.2</v>
      </c>
      <c r="C97" s="6">
        <f>B97+[1]Pools!$C$4*1000000</f>
        <v>3031148.2</v>
      </c>
      <c r="D97" s="6">
        <v>29248.400000000001</v>
      </c>
      <c r="E97" s="2">
        <v>93</v>
      </c>
      <c r="G97" s="7">
        <f t="shared" si="2"/>
        <v>3031148.2</v>
      </c>
      <c r="H97" s="8">
        <f t="shared" si="3"/>
        <v>3416</v>
      </c>
    </row>
    <row r="98" spans="1:8" x14ac:dyDescent="0.35">
      <c r="A98" s="5">
        <v>3416.5</v>
      </c>
      <c r="B98" s="6">
        <v>1150797.29</v>
      </c>
      <c r="C98" s="6">
        <f>B98+[1]Pools!$C$4*1000000</f>
        <v>3045797.29</v>
      </c>
      <c r="D98" s="6">
        <v>29347.97</v>
      </c>
      <c r="E98" s="2">
        <v>94</v>
      </c>
      <c r="G98" s="7">
        <f t="shared" si="2"/>
        <v>3045797.29</v>
      </c>
      <c r="H98" s="8">
        <f t="shared" si="3"/>
        <v>3416.5</v>
      </c>
    </row>
    <row r="99" spans="1:8" x14ac:dyDescent="0.35">
      <c r="A99" s="5">
        <v>3417</v>
      </c>
      <c r="B99" s="6">
        <v>1165496.17</v>
      </c>
      <c r="C99" s="6">
        <f>B99+[1]Pools!$C$4*1000000</f>
        <v>3060496.17</v>
      </c>
      <c r="D99" s="6">
        <v>29447.549999899999</v>
      </c>
      <c r="E99" s="2">
        <v>95</v>
      </c>
      <c r="G99" s="7">
        <f t="shared" si="2"/>
        <v>3060496.17</v>
      </c>
      <c r="H99" s="8">
        <f t="shared" si="3"/>
        <v>3417</v>
      </c>
    </row>
    <row r="100" spans="1:8" x14ac:dyDescent="0.35">
      <c r="A100" s="5">
        <v>3417.5</v>
      </c>
      <c r="B100" s="6">
        <v>1180244.8400000001</v>
      </c>
      <c r="C100" s="6">
        <f>B100+[1]Pools!$C$4*1000000</f>
        <v>3075244.84</v>
      </c>
      <c r="D100" s="6">
        <v>29547.119999899998</v>
      </c>
      <c r="E100" s="2">
        <v>96</v>
      </c>
      <c r="G100" s="7">
        <f t="shared" si="2"/>
        <v>3075244.84</v>
      </c>
      <c r="H100" s="8">
        <f t="shared" si="3"/>
        <v>3417.5</v>
      </c>
    </row>
    <row r="101" spans="1:8" x14ac:dyDescent="0.35">
      <c r="A101" s="5">
        <v>3418</v>
      </c>
      <c r="B101" s="6">
        <v>1195043.3</v>
      </c>
      <c r="C101" s="6">
        <f>B101+[1]Pools!$C$4*1000000</f>
        <v>3090043.3</v>
      </c>
      <c r="D101" s="6">
        <v>29646.7</v>
      </c>
      <c r="E101" s="2">
        <v>97</v>
      </c>
      <c r="G101" s="7">
        <f t="shared" si="2"/>
        <v>3090043.3</v>
      </c>
      <c r="H101" s="8">
        <f t="shared" si="3"/>
        <v>3418</v>
      </c>
    </row>
    <row r="102" spans="1:8" x14ac:dyDescent="0.35">
      <c r="A102" s="5">
        <v>3418.5</v>
      </c>
      <c r="B102" s="6">
        <v>1209891.54</v>
      </c>
      <c r="C102" s="6">
        <f>B102+[1]Pools!$C$4*1000000</f>
        <v>3104891.54</v>
      </c>
      <c r="D102" s="6">
        <v>29746.27</v>
      </c>
      <c r="E102" s="2">
        <v>98</v>
      </c>
      <c r="G102" s="7">
        <f t="shared" si="2"/>
        <v>3104891.54</v>
      </c>
      <c r="H102" s="8">
        <f t="shared" si="3"/>
        <v>3418.5</v>
      </c>
    </row>
    <row r="103" spans="1:8" x14ac:dyDescent="0.35">
      <c r="A103" s="5">
        <v>3419</v>
      </c>
      <c r="B103" s="6">
        <v>1224789.57</v>
      </c>
      <c r="C103" s="6">
        <f>B103+[1]Pools!$C$4*1000000</f>
        <v>3119789.5700000003</v>
      </c>
      <c r="D103" s="6">
        <v>29845.849999900001</v>
      </c>
      <c r="E103" s="2">
        <v>99</v>
      </c>
      <c r="G103" s="7">
        <f t="shared" si="2"/>
        <v>3119789.5700000003</v>
      </c>
      <c r="H103" s="8">
        <f t="shared" si="3"/>
        <v>3419</v>
      </c>
    </row>
    <row r="104" spans="1:8" x14ac:dyDescent="0.35">
      <c r="A104" s="5">
        <v>3419.5</v>
      </c>
      <c r="B104" s="6">
        <v>1239737.3899999999</v>
      </c>
      <c r="C104" s="6">
        <f>B104+[1]Pools!$C$4*1000000</f>
        <v>3134737.3899999997</v>
      </c>
      <c r="D104" s="6">
        <v>29945.419999900001</v>
      </c>
      <c r="E104" s="2">
        <v>100</v>
      </c>
      <c r="G104" s="7">
        <f t="shared" si="2"/>
        <v>3134737.3899999997</v>
      </c>
      <c r="H104" s="8">
        <f t="shared" si="3"/>
        <v>3419.5</v>
      </c>
    </row>
    <row r="105" spans="1:8" x14ac:dyDescent="0.35">
      <c r="A105" s="5">
        <v>3420</v>
      </c>
      <c r="B105" s="6">
        <v>1254735</v>
      </c>
      <c r="C105" s="6">
        <f>B105+[1]Pools!$C$4*1000000</f>
        <v>3149735</v>
      </c>
      <c r="D105" s="6">
        <v>30045</v>
      </c>
      <c r="E105" s="2">
        <v>101</v>
      </c>
      <c r="G105" s="7">
        <f t="shared" si="2"/>
        <v>3149735</v>
      </c>
      <c r="H105" s="8">
        <f t="shared" si="3"/>
        <v>3420</v>
      </c>
    </row>
    <row r="106" spans="1:8" x14ac:dyDescent="0.35">
      <c r="A106" s="5">
        <v>3420.5</v>
      </c>
      <c r="B106" s="6">
        <v>1269786.5900000001</v>
      </c>
      <c r="C106" s="6">
        <f>B106+[1]Pools!$C$4*1000000</f>
        <v>3164786.59</v>
      </c>
      <c r="D106" s="6">
        <v>30161.350000099999</v>
      </c>
      <c r="E106" s="2">
        <v>102</v>
      </c>
      <c r="G106" s="7">
        <f t="shared" si="2"/>
        <v>3164786.59</v>
      </c>
      <c r="H106" s="8">
        <f t="shared" si="3"/>
        <v>3420.5</v>
      </c>
    </row>
    <row r="107" spans="1:8" x14ac:dyDescent="0.35">
      <c r="A107" s="5">
        <v>3421</v>
      </c>
      <c r="B107" s="6">
        <v>1284896.3500000001</v>
      </c>
      <c r="C107" s="6">
        <f>B107+[1]Pools!$C$4*1000000</f>
        <v>3179896.35</v>
      </c>
      <c r="D107" s="6">
        <v>30277.700000100001</v>
      </c>
      <c r="E107" s="2">
        <v>103</v>
      </c>
      <c r="G107" s="7">
        <f t="shared" si="2"/>
        <v>3179896.35</v>
      </c>
      <c r="H107" s="8">
        <f t="shared" si="3"/>
        <v>3421</v>
      </c>
    </row>
    <row r="108" spans="1:8" x14ac:dyDescent="0.35">
      <c r="A108" s="5">
        <v>3421.5</v>
      </c>
      <c r="B108" s="6">
        <v>1300064.29</v>
      </c>
      <c r="C108" s="6">
        <f>B108+[1]Pools!$C$4*1000000</f>
        <v>3195064.29</v>
      </c>
      <c r="D108" s="6">
        <v>30394.049999899999</v>
      </c>
      <c r="E108" s="2">
        <v>104</v>
      </c>
      <c r="G108" s="7">
        <f t="shared" si="2"/>
        <v>3195064.29</v>
      </c>
      <c r="H108" s="8">
        <f t="shared" si="3"/>
        <v>3421.5</v>
      </c>
    </row>
    <row r="109" spans="1:8" x14ac:dyDescent="0.35">
      <c r="A109" s="5">
        <v>3422</v>
      </c>
      <c r="B109" s="6">
        <v>1315290.3999999999</v>
      </c>
      <c r="C109" s="6">
        <f>B109+[1]Pools!$C$4*1000000</f>
        <v>3210290.4</v>
      </c>
      <c r="D109" s="6">
        <v>30510.400000000001</v>
      </c>
      <c r="E109" s="2">
        <v>105</v>
      </c>
      <c r="G109" s="7">
        <f t="shared" si="2"/>
        <v>3210290.4</v>
      </c>
      <c r="H109" s="8">
        <f t="shared" si="3"/>
        <v>3422</v>
      </c>
    </row>
    <row r="110" spans="1:8" x14ac:dyDescent="0.35">
      <c r="A110" s="5">
        <v>3422.5</v>
      </c>
      <c r="B110" s="6">
        <v>1330574.69</v>
      </c>
      <c r="C110" s="6">
        <f>B110+[1]Pools!$C$4*1000000</f>
        <v>3225574.69</v>
      </c>
      <c r="D110" s="6">
        <v>30626.750000100001</v>
      </c>
      <c r="E110" s="2">
        <v>106</v>
      </c>
      <c r="G110" s="7">
        <f t="shared" si="2"/>
        <v>3225574.69</v>
      </c>
      <c r="H110" s="8">
        <f t="shared" si="3"/>
        <v>3422.5</v>
      </c>
    </row>
    <row r="111" spans="1:8" x14ac:dyDescent="0.35">
      <c r="A111" s="5">
        <v>3423</v>
      </c>
      <c r="B111" s="6">
        <v>1345917.15</v>
      </c>
      <c r="C111" s="6">
        <f>B111+[1]Pools!$C$4*1000000</f>
        <v>3240917.15</v>
      </c>
      <c r="D111" s="6">
        <v>30743.099999900001</v>
      </c>
      <c r="E111" s="2">
        <v>107</v>
      </c>
      <c r="G111" s="7">
        <f t="shared" si="2"/>
        <v>3240917.15</v>
      </c>
      <c r="H111" s="8">
        <f t="shared" si="3"/>
        <v>3423</v>
      </c>
    </row>
    <row r="112" spans="1:8" x14ac:dyDescent="0.35">
      <c r="A112" s="5">
        <v>3423.5</v>
      </c>
      <c r="B112" s="6">
        <v>1361317.79</v>
      </c>
      <c r="C112" s="6">
        <f>B112+[1]Pools!$C$4*1000000</f>
        <v>3256317.79</v>
      </c>
      <c r="D112" s="6">
        <v>30859.4499999</v>
      </c>
      <c r="E112" s="2">
        <v>108</v>
      </c>
      <c r="G112" s="7">
        <f t="shared" si="2"/>
        <v>3256317.79</v>
      </c>
      <c r="H112" s="8">
        <f t="shared" si="3"/>
        <v>3423.5</v>
      </c>
    </row>
    <row r="113" spans="1:8" x14ac:dyDescent="0.35">
      <c r="A113" s="5">
        <v>3424</v>
      </c>
      <c r="B113" s="6">
        <v>1376776.6</v>
      </c>
      <c r="C113" s="6">
        <f>B113+[1]Pools!$C$4*1000000</f>
        <v>3271776.6</v>
      </c>
      <c r="D113" s="6">
        <v>30975.8</v>
      </c>
      <c r="E113" s="2">
        <v>109</v>
      </c>
      <c r="G113" s="7">
        <f t="shared" si="2"/>
        <v>3271776.6</v>
      </c>
      <c r="H113" s="8">
        <f t="shared" si="3"/>
        <v>3424</v>
      </c>
    </row>
    <row r="114" spans="1:8" x14ac:dyDescent="0.35">
      <c r="A114" s="5">
        <v>3424.5</v>
      </c>
      <c r="B114" s="6">
        <v>1392293.59</v>
      </c>
      <c r="C114" s="6">
        <f>B114+[1]Pools!$C$4*1000000</f>
        <v>3287293.59</v>
      </c>
      <c r="D114" s="6">
        <v>31092.150000099999</v>
      </c>
      <c r="E114" s="2">
        <v>110</v>
      </c>
      <c r="G114" s="7">
        <f t="shared" si="2"/>
        <v>3287293.59</v>
      </c>
      <c r="H114" s="8">
        <f t="shared" si="3"/>
        <v>3424.5</v>
      </c>
    </row>
    <row r="115" spans="1:8" x14ac:dyDescent="0.35">
      <c r="A115" s="5">
        <v>3425</v>
      </c>
      <c r="B115" s="6">
        <v>1407868.75</v>
      </c>
      <c r="C115" s="6">
        <f>B115+[1]Pools!$C$4*1000000</f>
        <v>3302868.75</v>
      </c>
      <c r="D115" s="6">
        <v>31208.499999899999</v>
      </c>
      <c r="E115" s="2">
        <v>111</v>
      </c>
      <c r="G115" s="7">
        <f t="shared" si="2"/>
        <v>3302868.75</v>
      </c>
      <c r="H115" s="8">
        <f t="shared" si="3"/>
        <v>3425</v>
      </c>
    </row>
    <row r="116" spans="1:8" x14ac:dyDescent="0.35">
      <c r="A116" s="5">
        <v>3425.5</v>
      </c>
      <c r="B116" s="6">
        <v>1423502.09</v>
      </c>
      <c r="C116" s="6">
        <f>B116+[1]Pools!$C$4*1000000</f>
        <v>3318502.09</v>
      </c>
      <c r="D116" s="6">
        <v>31324.849999900001</v>
      </c>
      <c r="E116" s="2">
        <v>112</v>
      </c>
      <c r="G116" s="7">
        <f t="shared" si="2"/>
        <v>3318502.09</v>
      </c>
      <c r="H116" s="8">
        <f t="shared" si="3"/>
        <v>3425.5</v>
      </c>
    </row>
    <row r="117" spans="1:8" x14ac:dyDescent="0.35">
      <c r="A117" s="5">
        <v>3426</v>
      </c>
      <c r="B117" s="6">
        <v>1439193.6</v>
      </c>
      <c r="C117" s="6">
        <f>B117+[1]Pools!$C$4*1000000</f>
        <v>3334193.6</v>
      </c>
      <c r="D117" s="6">
        <v>31441.200000000001</v>
      </c>
      <c r="E117" s="2">
        <v>113</v>
      </c>
      <c r="G117" s="7">
        <f t="shared" si="2"/>
        <v>3334193.6</v>
      </c>
      <c r="H117" s="8">
        <f t="shared" si="3"/>
        <v>3426</v>
      </c>
    </row>
    <row r="118" spans="1:8" x14ac:dyDescent="0.35">
      <c r="A118" s="5">
        <v>3426.5</v>
      </c>
      <c r="B118" s="6">
        <v>1454943.29</v>
      </c>
      <c r="C118" s="6">
        <f>B118+[1]Pools!$C$4*1000000</f>
        <v>3349943.29</v>
      </c>
      <c r="D118" s="6">
        <v>31557.5500001</v>
      </c>
      <c r="E118" s="2">
        <v>114</v>
      </c>
      <c r="G118" s="7">
        <f t="shared" si="2"/>
        <v>3349943.29</v>
      </c>
      <c r="H118" s="8">
        <f t="shared" si="3"/>
        <v>3426.5</v>
      </c>
    </row>
    <row r="119" spans="1:8" x14ac:dyDescent="0.35">
      <c r="A119" s="5">
        <v>3427</v>
      </c>
      <c r="B119" s="6">
        <v>1470751.15</v>
      </c>
      <c r="C119" s="6">
        <f>B119+[1]Pools!$C$4*1000000</f>
        <v>3365751.15</v>
      </c>
      <c r="D119" s="6">
        <v>31673.899999900001</v>
      </c>
      <c r="E119" s="2">
        <v>115</v>
      </c>
      <c r="G119" s="7">
        <f t="shared" si="2"/>
        <v>3365751.15</v>
      </c>
      <c r="H119" s="8">
        <f t="shared" si="3"/>
        <v>3427</v>
      </c>
    </row>
    <row r="120" spans="1:8" x14ac:dyDescent="0.35">
      <c r="A120" s="5">
        <v>3427.5</v>
      </c>
      <c r="B120" s="6">
        <v>1486617.19</v>
      </c>
      <c r="C120" s="6">
        <f>B120+[1]Pools!$C$4*1000000</f>
        <v>3381617.19</v>
      </c>
      <c r="D120" s="6">
        <v>31790.25</v>
      </c>
      <c r="E120" s="2">
        <v>116</v>
      </c>
      <c r="G120" s="7">
        <f t="shared" si="2"/>
        <v>3381617.19</v>
      </c>
      <c r="H120" s="8">
        <f t="shared" si="3"/>
        <v>3427.5</v>
      </c>
    </row>
    <row r="121" spans="1:8" x14ac:dyDescent="0.35">
      <c r="A121" s="5">
        <v>3428</v>
      </c>
      <c r="B121" s="6">
        <v>1502541.4</v>
      </c>
      <c r="C121" s="6">
        <f>B121+[1]Pools!$C$4*1000000</f>
        <v>3397541.4</v>
      </c>
      <c r="D121" s="6">
        <v>31906.6</v>
      </c>
      <c r="E121" s="2">
        <v>117</v>
      </c>
      <c r="G121" s="7">
        <f t="shared" si="2"/>
        <v>3397541.4</v>
      </c>
      <c r="H121" s="8">
        <f t="shared" si="3"/>
        <v>3428</v>
      </c>
    </row>
    <row r="122" spans="1:8" x14ac:dyDescent="0.35">
      <c r="A122" s="5">
        <v>3428.5</v>
      </c>
      <c r="B122" s="6">
        <v>1518523.79</v>
      </c>
      <c r="C122" s="6">
        <f>B122+[1]Pools!$C$4*1000000</f>
        <v>3413523.79</v>
      </c>
      <c r="D122" s="6">
        <v>32022.950000100001</v>
      </c>
      <c r="E122" s="2">
        <v>118</v>
      </c>
      <c r="G122" s="7">
        <f t="shared" si="2"/>
        <v>3413523.79</v>
      </c>
      <c r="H122" s="8">
        <f t="shared" si="3"/>
        <v>3428.5</v>
      </c>
    </row>
    <row r="123" spans="1:8" x14ac:dyDescent="0.35">
      <c r="A123" s="5">
        <v>3429</v>
      </c>
      <c r="B123" s="6">
        <v>1534564.35</v>
      </c>
      <c r="C123" s="6">
        <f>B123+[1]Pools!$C$4*1000000</f>
        <v>3429564.35</v>
      </c>
      <c r="D123" s="6">
        <v>32139.299999899999</v>
      </c>
      <c r="E123" s="2">
        <v>119</v>
      </c>
      <c r="G123" s="7">
        <f t="shared" si="2"/>
        <v>3429564.35</v>
      </c>
      <c r="H123" s="8">
        <f t="shared" si="3"/>
        <v>3429</v>
      </c>
    </row>
    <row r="124" spans="1:8" x14ac:dyDescent="0.35">
      <c r="A124" s="5">
        <v>3429.5</v>
      </c>
      <c r="B124" s="6">
        <v>1550663.09</v>
      </c>
      <c r="C124" s="6">
        <f>B124+[1]Pools!$C$4*1000000</f>
        <v>3445663.09</v>
      </c>
      <c r="D124" s="6">
        <v>32255.65</v>
      </c>
      <c r="E124" s="2">
        <v>120</v>
      </c>
      <c r="G124" s="7">
        <f t="shared" si="2"/>
        <v>3445663.09</v>
      </c>
      <c r="H124" s="8">
        <f t="shared" si="3"/>
        <v>3429.5</v>
      </c>
    </row>
    <row r="125" spans="1:8" x14ac:dyDescent="0.35">
      <c r="A125" s="5">
        <v>3430</v>
      </c>
      <c r="B125" s="6">
        <v>1566820</v>
      </c>
      <c r="C125" s="6">
        <f>B125+[1]Pools!$C$4*1000000</f>
        <v>3461820</v>
      </c>
      <c r="D125" s="6">
        <v>32372</v>
      </c>
      <c r="E125" s="2">
        <v>121</v>
      </c>
      <c r="G125" s="7">
        <f t="shared" si="2"/>
        <v>3461820</v>
      </c>
      <c r="H125" s="8">
        <f t="shared" si="3"/>
        <v>3430</v>
      </c>
    </row>
    <row r="126" spans="1:8" x14ac:dyDescent="0.35">
      <c r="A126" s="5">
        <v>3430.5</v>
      </c>
      <c r="B126" s="6">
        <v>1583035.09</v>
      </c>
      <c r="C126" s="6">
        <f>B126+[1]Pools!$C$4*1000000</f>
        <v>3478035.09</v>
      </c>
      <c r="D126" s="6">
        <v>32488.350000099999</v>
      </c>
      <c r="E126" s="2">
        <v>122</v>
      </c>
      <c r="G126" s="7">
        <f t="shared" si="2"/>
        <v>3478035.09</v>
      </c>
      <c r="H126" s="8">
        <f t="shared" si="3"/>
        <v>3430.5</v>
      </c>
    </row>
    <row r="127" spans="1:8" x14ac:dyDescent="0.35">
      <c r="A127" s="5">
        <v>3431</v>
      </c>
      <c r="B127" s="6">
        <v>1599308.35</v>
      </c>
      <c r="C127" s="6">
        <f>B127+[1]Pools!$C$4*1000000</f>
        <v>3494308.35</v>
      </c>
      <c r="D127" s="6">
        <v>32604.6999999</v>
      </c>
      <c r="E127" s="2">
        <v>123</v>
      </c>
      <c r="G127" s="7">
        <f t="shared" si="2"/>
        <v>3494308.35</v>
      </c>
      <c r="H127" s="8">
        <f t="shared" si="3"/>
        <v>3431</v>
      </c>
    </row>
    <row r="128" spans="1:8" x14ac:dyDescent="0.35">
      <c r="A128" s="5">
        <v>3431.5</v>
      </c>
      <c r="B128" s="6">
        <v>1615639.79</v>
      </c>
      <c r="C128" s="6">
        <f>B128+[1]Pools!$C$4*1000000</f>
        <v>3510639.79</v>
      </c>
      <c r="D128" s="6">
        <v>32721.05</v>
      </c>
      <c r="E128" s="2">
        <v>124</v>
      </c>
      <c r="G128" s="7">
        <f t="shared" si="2"/>
        <v>3510639.79</v>
      </c>
      <c r="H128" s="8">
        <f t="shared" si="3"/>
        <v>3431.5</v>
      </c>
    </row>
    <row r="129" spans="1:8" x14ac:dyDescent="0.35">
      <c r="A129" s="5">
        <v>3432</v>
      </c>
      <c r="B129" s="6">
        <v>1632029.4</v>
      </c>
      <c r="C129" s="6">
        <f>B129+[1]Pools!$C$4*1000000</f>
        <v>3527029.4</v>
      </c>
      <c r="D129" s="6">
        <v>32837.4</v>
      </c>
      <c r="E129" s="2">
        <v>125</v>
      </c>
      <c r="G129" s="7">
        <f t="shared" si="2"/>
        <v>3527029.4</v>
      </c>
      <c r="H129" s="8">
        <f t="shared" si="3"/>
        <v>3432</v>
      </c>
    </row>
    <row r="130" spans="1:8" x14ac:dyDescent="0.35">
      <c r="A130" s="5">
        <v>3432.5</v>
      </c>
      <c r="B130" s="6">
        <v>1648477.19</v>
      </c>
      <c r="C130" s="6">
        <f>B130+[1]Pools!$C$4*1000000</f>
        <v>3543477.19</v>
      </c>
      <c r="D130" s="6">
        <v>32953.750000100001</v>
      </c>
      <c r="E130" s="2">
        <v>126</v>
      </c>
      <c r="G130" s="7">
        <f t="shared" si="2"/>
        <v>3543477.19</v>
      </c>
      <c r="H130" s="8">
        <f t="shared" si="3"/>
        <v>3432.5</v>
      </c>
    </row>
    <row r="131" spans="1:8" x14ac:dyDescent="0.35">
      <c r="A131" s="5">
        <v>3433</v>
      </c>
      <c r="B131" s="6">
        <v>1664983.15</v>
      </c>
      <c r="C131" s="6">
        <f>B131+[1]Pools!$C$4*1000000</f>
        <v>3559983.15</v>
      </c>
      <c r="D131" s="6">
        <v>33070.099999899998</v>
      </c>
      <c r="E131" s="2">
        <v>127</v>
      </c>
      <c r="G131" s="7">
        <f t="shared" si="2"/>
        <v>3559983.15</v>
      </c>
      <c r="H131" s="8">
        <f t="shared" si="3"/>
        <v>3433</v>
      </c>
    </row>
    <row r="132" spans="1:8" x14ac:dyDescent="0.35">
      <c r="A132" s="5">
        <v>3433.5</v>
      </c>
      <c r="B132" s="6">
        <v>1681547.29</v>
      </c>
      <c r="C132" s="6">
        <f>B132+[1]Pools!$C$4*1000000</f>
        <v>3576547.29</v>
      </c>
      <c r="D132" s="6">
        <v>33186.449999999997</v>
      </c>
      <c r="E132" s="2">
        <v>128</v>
      </c>
      <c r="G132" s="7">
        <f t="shared" si="2"/>
        <v>3576547.29</v>
      </c>
      <c r="H132" s="8">
        <f t="shared" si="3"/>
        <v>3433.5</v>
      </c>
    </row>
    <row r="133" spans="1:8" x14ac:dyDescent="0.35">
      <c r="A133" s="5">
        <v>3434</v>
      </c>
      <c r="B133" s="6">
        <v>1698169.6</v>
      </c>
      <c r="C133" s="6">
        <f>B133+[1]Pools!$C$4*1000000</f>
        <v>3593169.6</v>
      </c>
      <c r="D133" s="6">
        <v>33302.800000000003</v>
      </c>
      <c r="E133" s="2">
        <v>129</v>
      </c>
      <c r="G133" s="7">
        <f t="shared" si="2"/>
        <v>3593169.6</v>
      </c>
      <c r="H133" s="8">
        <f t="shared" si="3"/>
        <v>3434</v>
      </c>
    </row>
    <row r="134" spans="1:8" x14ac:dyDescent="0.35">
      <c r="A134" s="5">
        <v>3434.5</v>
      </c>
      <c r="B134" s="6">
        <v>1714850.09</v>
      </c>
      <c r="C134" s="6">
        <f>B134+[1]Pools!$C$4*1000000</f>
        <v>3609850.09</v>
      </c>
      <c r="D134" s="6">
        <v>33419.150000100002</v>
      </c>
      <c r="E134" s="2">
        <v>130</v>
      </c>
      <c r="G134" s="7">
        <f t="shared" ref="G134:G197" si="4">C134</f>
        <v>3609850.09</v>
      </c>
      <c r="H134" s="8">
        <f t="shared" ref="H134:H197" si="5">A134</f>
        <v>3434.5</v>
      </c>
    </row>
    <row r="135" spans="1:8" x14ac:dyDescent="0.35">
      <c r="A135" s="5">
        <v>3435</v>
      </c>
      <c r="B135" s="6">
        <v>1731588.75</v>
      </c>
      <c r="C135" s="6">
        <f>B135+[1]Pools!$C$4*1000000</f>
        <v>3626588.75</v>
      </c>
      <c r="D135" s="6">
        <v>33535.499999899999</v>
      </c>
      <c r="E135" s="2">
        <v>131</v>
      </c>
      <c r="G135" s="7">
        <f t="shared" si="4"/>
        <v>3626588.75</v>
      </c>
      <c r="H135" s="8">
        <f t="shared" si="5"/>
        <v>3435</v>
      </c>
    </row>
    <row r="136" spans="1:8" x14ac:dyDescent="0.35">
      <c r="A136" s="5">
        <v>3435.5</v>
      </c>
      <c r="B136" s="6">
        <v>1748385.59</v>
      </c>
      <c r="C136" s="6">
        <f>B136+[1]Pools!$C$4*1000000</f>
        <v>3643385.59</v>
      </c>
      <c r="D136" s="6">
        <v>33651.85</v>
      </c>
      <c r="E136" s="2">
        <v>132</v>
      </c>
      <c r="G136" s="7">
        <f t="shared" si="4"/>
        <v>3643385.59</v>
      </c>
      <c r="H136" s="8">
        <f t="shared" si="5"/>
        <v>3435.5</v>
      </c>
    </row>
    <row r="137" spans="1:8" x14ac:dyDescent="0.35">
      <c r="A137" s="5">
        <v>3436</v>
      </c>
      <c r="B137" s="6">
        <v>1765240.6</v>
      </c>
      <c r="C137" s="6">
        <f>B137+[1]Pools!$C$4*1000000</f>
        <v>3660240.6</v>
      </c>
      <c r="D137" s="6">
        <v>33768.199999999997</v>
      </c>
      <c r="E137" s="2">
        <v>133</v>
      </c>
      <c r="G137" s="7">
        <f t="shared" si="4"/>
        <v>3660240.6</v>
      </c>
      <c r="H137" s="8">
        <f t="shared" si="5"/>
        <v>3436</v>
      </c>
    </row>
    <row r="138" spans="1:8" x14ac:dyDescent="0.35">
      <c r="A138" s="5">
        <v>3436.5</v>
      </c>
      <c r="B138" s="6">
        <v>1782153.79</v>
      </c>
      <c r="C138" s="6">
        <f>B138+[1]Pools!$C$4*1000000</f>
        <v>3677153.79</v>
      </c>
      <c r="D138" s="6">
        <v>33884.550000099996</v>
      </c>
      <c r="E138" s="2">
        <v>134</v>
      </c>
      <c r="G138" s="7">
        <f t="shared" si="4"/>
        <v>3677153.79</v>
      </c>
      <c r="H138" s="8">
        <f t="shared" si="5"/>
        <v>3436.5</v>
      </c>
    </row>
    <row r="139" spans="1:8" x14ac:dyDescent="0.35">
      <c r="A139" s="5">
        <v>3437</v>
      </c>
      <c r="B139" s="6">
        <v>1799125.15</v>
      </c>
      <c r="C139" s="6">
        <f>B139+[1]Pools!$C$4*1000000</f>
        <v>3694125.15</v>
      </c>
      <c r="D139" s="6">
        <v>34000.899999900001</v>
      </c>
      <c r="E139" s="2">
        <v>135</v>
      </c>
      <c r="G139" s="7">
        <f t="shared" si="4"/>
        <v>3694125.15</v>
      </c>
      <c r="H139" s="8">
        <f t="shared" si="5"/>
        <v>3437</v>
      </c>
    </row>
    <row r="140" spans="1:8" x14ac:dyDescent="0.35">
      <c r="A140" s="5">
        <v>3437.5</v>
      </c>
      <c r="B140" s="6">
        <v>1816154.69</v>
      </c>
      <c r="C140" s="6">
        <f>B140+[1]Pools!$C$4*1000000</f>
        <v>3711154.69</v>
      </c>
      <c r="D140" s="6">
        <v>34117.25</v>
      </c>
      <c r="E140" s="2">
        <v>136</v>
      </c>
      <c r="G140" s="7">
        <f t="shared" si="4"/>
        <v>3711154.69</v>
      </c>
      <c r="H140" s="8">
        <f t="shared" si="5"/>
        <v>3437.5</v>
      </c>
    </row>
    <row r="141" spans="1:8" x14ac:dyDescent="0.35">
      <c r="A141" s="5">
        <v>3438</v>
      </c>
      <c r="B141" s="6">
        <v>1833242.4</v>
      </c>
      <c r="C141" s="6">
        <f>B141+[1]Pools!$C$4*1000000</f>
        <v>3728242.4</v>
      </c>
      <c r="D141" s="6">
        <v>34233.599999999999</v>
      </c>
      <c r="E141" s="2">
        <v>137</v>
      </c>
      <c r="G141" s="7">
        <f t="shared" si="4"/>
        <v>3728242.4</v>
      </c>
      <c r="H141" s="8">
        <f t="shared" si="5"/>
        <v>3438</v>
      </c>
    </row>
    <row r="142" spans="1:8" x14ac:dyDescent="0.35">
      <c r="A142" s="5">
        <v>3438.5</v>
      </c>
      <c r="B142" s="6">
        <v>1850388.29</v>
      </c>
      <c r="C142" s="6">
        <f>B142+[1]Pools!$C$4*1000000</f>
        <v>3745388.29</v>
      </c>
      <c r="D142" s="6">
        <v>34349.950000099998</v>
      </c>
      <c r="E142" s="2">
        <v>138</v>
      </c>
      <c r="G142" s="7">
        <f t="shared" si="4"/>
        <v>3745388.29</v>
      </c>
      <c r="H142" s="8">
        <f t="shared" si="5"/>
        <v>3438.5</v>
      </c>
    </row>
    <row r="143" spans="1:8" x14ac:dyDescent="0.35">
      <c r="A143" s="5">
        <v>3439</v>
      </c>
      <c r="B143" s="6">
        <v>1867592.35</v>
      </c>
      <c r="C143" s="6">
        <f>B143+[1]Pools!$C$4*1000000</f>
        <v>3762592.35</v>
      </c>
      <c r="D143" s="6">
        <v>34466.299999900002</v>
      </c>
      <c r="E143" s="2">
        <v>139</v>
      </c>
      <c r="G143" s="7">
        <f t="shared" si="4"/>
        <v>3762592.35</v>
      </c>
      <c r="H143" s="8">
        <f t="shared" si="5"/>
        <v>3439</v>
      </c>
    </row>
    <row r="144" spans="1:8" x14ac:dyDescent="0.35">
      <c r="A144" s="5">
        <v>3439.5</v>
      </c>
      <c r="B144" s="6">
        <v>1884854.59</v>
      </c>
      <c r="C144" s="6">
        <f>B144+[1]Pools!$C$4*1000000</f>
        <v>3779854.59</v>
      </c>
      <c r="D144" s="6">
        <v>34582.65</v>
      </c>
      <c r="E144" s="2">
        <v>140</v>
      </c>
      <c r="G144" s="7">
        <f t="shared" si="4"/>
        <v>3779854.59</v>
      </c>
      <c r="H144" s="8">
        <f t="shared" si="5"/>
        <v>3439.5</v>
      </c>
    </row>
    <row r="145" spans="1:8" x14ac:dyDescent="0.35">
      <c r="A145" s="5">
        <v>3440</v>
      </c>
      <c r="B145" s="6">
        <v>1902175</v>
      </c>
      <c r="C145" s="6">
        <f>B145+[1]Pools!$C$4*1000000</f>
        <v>3797175</v>
      </c>
      <c r="D145" s="6">
        <v>34699</v>
      </c>
      <c r="E145" s="2">
        <v>141</v>
      </c>
      <c r="G145" s="7">
        <f t="shared" si="4"/>
        <v>3797175</v>
      </c>
      <c r="H145" s="8">
        <f t="shared" si="5"/>
        <v>3440</v>
      </c>
    </row>
    <row r="146" spans="1:8" x14ac:dyDescent="0.35">
      <c r="A146" s="5">
        <v>3440.5</v>
      </c>
      <c r="B146" s="6">
        <v>1919559.89</v>
      </c>
      <c r="C146" s="6">
        <f>B146+[1]Pools!$C$4*1000000</f>
        <v>3814559.8899999997</v>
      </c>
      <c r="D146" s="6">
        <v>34840.549999900002</v>
      </c>
      <c r="E146" s="2">
        <v>142</v>
      </c>
      <c r="G146" s="7">
        <f t="shared" si="4"/>
        <v>3814559.8899999997</v>
      </c>
      <c r="H146" s="8">
        <f t="shared" si="5"/>
        <v>3440.5</v>
      </c>
    </row>
    <row r="147" spans="1:8" x14ac:dyDescent="0.35">
      <c r="A147" s="5">
        <v>3441</v>
      </c>
      <c r="B147" s="6">
        <v>1937015.55</v>
      </c>
      <c r="C147" s="6">
        <f>B147+[1]Pools!$C$4*1000000</f>
        <v>3832015.55</v>
      </c>
      <c r="D147" s="6">
        <v>34982.1</v>
      </c>
      <c r="E147" s="2">
        <v>143</v>
      </c>
      <c r="G147" s="7">
        <f t="shared" si="4"/>
        <v>3832015.55</v>
      </c>
      <c r="H147" s="8">
        <f t="shared" si="5"/>
        <v>3441</v>
      </c>
    </row>
    <row r="148" spans="1:8" x14ac:dyDescent="0.35">
      <c r="A148" s="5">
        <v>3441.5</v>
      </c>
      <c r="B148" s="6">
        <v>1954541.99</v>
      </c>
      <c r="C148" s="6">
        <f>B148+[1]Pools!$C$4*1000000</f>
        <v>3849541.99</v>
      </c>
      <c r="D148" s="6">
        <v>35123.650000100002</v>
      </c>
      <c r="E148" s="2">
        <v>144</v>
      </c>
      <c r="G148" s="7">
        <f t="shared" si="4"/>
        <v>3849541.99</v>
      </c>
      <c r="H148" s="8">
        <f t="shared" si="5"/>
        <v>3441.5</v>
      </c>
    </row>
    <row r="149" spans="1:8" x14ac:dyDescent="0.35">
      <c r="A149" s="5">
        <v>3442</v>
      </c>
      <c r="B149" s="6">
        <v>1972139.2</v>
      </c>
      <c r="C149" s="6">
        <f>B149+[1]Pools!$C$4*1000000</f>
        <v>3867139.2</v>
      </c>
      <c r="D149" s="6">
        <v>35265.199999900004</v>
      </c>
      <c r="E149" s="2">
        <v>145</v>
      </c>
      <c r="G149" s="7">
        <f t="shared" si="4"/>
        <v>3867139.2</v>
      </c>
      <c r="H149" s="8">
        <f t="shared" si="5"/>
        <v>3442</v>
      </c>
    </row>
    <row r="150" spans="1:8" x14ac:dyDescent="0.35">
      <c r="A150" s="5">
        <v>3442.5</v>
      </c>
      <c r="B150" s="6">
        <v>1989807.19</v>
      </c>
      <c r="C150" s="6">
        <f>B150+[1]Pools!$C$4*1000000</f>
        <v>3884807.19</v>
      </c>
      <c r="D150" s="6">
        <v>35406.75</v>
      </c>
      <c r="E150" s="2">
        <v>146</v>
      </c>
      <c r="G150" s="7">
        <f t="shared" si="4"/>
        <v>3884807.19</v>
      </c>
      <c r="H150" s="8">
        <f t="shared" si="5"/>
        <v>3442.5</v>
      </c>
    </row>
    <row r="151" spans="1:8" x14ac:dyDescent="0.35">
      <c r="A151" s="5">
        <v>3443</v>
      </c>
      <c r="B151" s="6">
        <v>2007545.95</v>
      </c>
      <c r="C151" s="6">
        <f>B151+[1]Pools!$C$4*1000000</f>
        <v>3902545.95</v>
      </c>
      <c r="D151" s="6">
        <v>35548.299999900002</v>
      </c>
      <c r="E151" s="2">
        <v>147</v>
      </c>
      <c r="G151" s="7">
        <f t="shared" si="4"/>
        <v>3902545.95</v>
      </c>
      <c r="H151" s="8">
        <f t="shared" si="5"/>
        <v>3443</v>
      </c>
    </row>
    <row r="152" spans="1:8" x14ac:dyDescent="0.35">
      <c r="A152" s="5">
        <v>3443.5</v>
      </c>
      <c r="B152" s="6">
        <v>2025355.49</v>
      </c>
      <c r="C152" s="6">
        <f>B152+[1]Pools!$C$4*1000000</f>
        <v>3920355.49</v>
      </c>
      <c r="D152" s="6">
        <v>35689.85</v>
      </c>
      <c r="E152" s="2">
        <v>148</v>
      </c>
      <c r="G152" s="7">
        <f t="shared" si="4"/>
        <v>3920355.49</v>
      </c>
      <c r="H152" s="8">
        <f t="shared" si="5"/>
        <v>3443.5</v>
      </c>
    </row>
    <row r="153" spans="1:8" x14ac:dyDescent="0.35">
      <c r="A153" s="5">
        <v>3444</v>
      </c>
      <c r="B153" s="6">
        <v>2043235.8</v>
      </c>
      <c r="C153" s="6">
        <f>B153+[1]Pools!$C$4*1000000</f>
        <v>3938235.8</v>
      </c>
      <c r="D153" s="6">
        <v>35831.400000100002</v>
      </c>
      <c r="E153" s="2">
        <v>149</v>
      </c>
      <c r="G153" s="7">
        <f t="shared" si="4"/>
        <v>3938235.8</v>
      </c>
      <c r="H153" s="8">
        <f t="shared" si="5"/>
        <v>3444</v>
      </c>
    </row>
    <row r="154" spans="1:8" x14ac:dyDescent="0.35">
      <c r="A154" s="5">
        <v>3444.5</v>
      </c>
      <c r="B154" s="6">
        <v>2061186.89</v>
      </c>
      <c r="C154" s="6">
        <f>B154+[1]Pools!$C$4*1000000</f>
        <v>3956186.8899999997</v>
      </c>
      <c r="D154" s="6">
        <v>35972.949999999997</v>
      </c>
      <c r="E154" s="2">
        <v>150</v>
      </c>
      <c r="G154" s="7">
        <f t="shared" si="4"/>
        <v>3956186.8899999997</v>
      </c>
      <c r="H154" s="8">
        <f t="shared" si="5"/>
        <v>3444.5</v>
      </c>
    </row>
    <row r="155" spans="1:8" x14ac:dyDescent="0.35">
      <c r="A155" s="5">
        <v>3445</v>
      </c>
      <c r="B155" s="6">
        <v>2079208.75</v>
      </c>
      <c r="C155" s="6">
        <f>B155+[1]Pools!$C$4*1000000</f>
        <v>3974208.75</v>
      </c>
      <c r="D155" s="6">
        <v>36114.500000100001</v>
      </c>
      <c r="E155" s="2">
        <v>151</v>
      </c>
      <c r="G155" s="7">
        <f t="shared" si="4"/>
        <v>3974208.75</v>
      </c>
      <c r="H155" s="8">
        <f t="shared" si="5"/>
        <v>3445</v>
      </c>
    </row>
    <row r="156" spans="1:8" x14ac:dyDescent="0.35">
      <c r="A156" s="5">
        <v>3445.5</v>
      </c>
      <c r="B156" s="6">
        <v>2097301.39</v>
      </c>
      <c r="C156" s="6">
        <f>B156+[1]Pools!$C$4*1000000</f>
        <v>3992301.39</v>
      </c>
      <c r="D156" s="6">
        <v>36256.049999900002</v>
      </c>
      <c r="E156" s="2">
        <v>152</v>
      </c>
      <c r="G156" s="7">
        <f t="shared" si="4"/>
        <v>3992301.39</v>
      </c>
      <c r="H156" s="8">
        <f t="shared" si="5"/>
        <v>3445.5</v>
      </c>
    </row>
    <row r="157" spans="1:8" x14ac:dyDescent="0.35">
      <c r="A157" s="5">
        <v>3446</v>
      </c>
      <c r="B157" s="6">
        <v>2115464.7999999998</v>
      </c>
      <c r="C157" s="6">
        <f>B157+[1]Pools!$C$4*1000000</f>
        <v>4010464.8</v>
      </c>
      <c r="D157" s="6">
        <v>36397.599999999999</v>
      </c>
      <c r="E157" s="2">
        <v>153</v>
      </c>
      <c r="G157" s="7">
        <f t="shared" si="4"/>
        <v>4010464.8</v>
      </c>
      <c r="H157" s="8">
        <f t="shared" si="5"/>
        <v>3446</v>
      </c>
    </row>
    <row r="158" spans="1:8" x14ac:dyDescent="0.35">
      <c r="A158" s="5">
        <v>3446.5</v>
      </c>
      <c r="B158" s="6">
        <v>2133698.9900000002</v>
      </c>
      <c r="C158" s="6">
        <f>B158+[1]Pools!$C$4*1000000</f>
        <v>4028698.99</v>
      </c>
      <c r="D158" s="6">
        <v>36539.150000100002</v>
      </c>
      <c r="E158" s="2">
        <v>154</v>
      </c>
      <c r="G158" s="7">
        <f t="shared" si="4"/>
        <v>4028698.99</v>
      </c>
      <c r="H158" s="8">
        <f t="shared" si="5"/>
        <v>3446.5</v>
      </c>
    </row>
    <row r="159" spans="1:8" x14ac:dyDescent="0.35">
      <c r="A159" s="5">
        <v>3447</v>
      </c>
      <c r="B159" s="6">
        <v>2152003.9500000002</v>
      </c>
      <c r="C159" s="6">
        <f>B159+[1]Pools!$C$4*1000000</f>
        <v>4047003.95</v>
      </c>
      <c r="D159" s="6">
        <v>36680.699999999997</v>
      </c>
      <c r="E159" s="2">
        <v>155</v>
      </c>
      <c r="G159" s="7">
        <f t="shared" si="4"/>
        <v>4047003.95</v>
      </c>
      <c r="H159" s="8">
        <f t="shared" si="5"/>
        <v>3447</v>
      </c>
    </row>
    <row r="160" spans="1:8" x14ac:dyDescent="0.35">
      <c r="A160" s="5">
        <v>3447.5</v>
      </c>
      <c r="B160" s="6">
        <v>2170379.69</v>
      </c>
      <c r="C160" s="6">
        <f>B160+[1]Pools!$C$4*1000000</f>
        <v>4065379.69</v>
      </c>
      <c r="D160" s="6">
        <v>36822.250000100001</v>
      </c>
      <c r="E160" s="2">
        <v>156</v>
      </c>
      <c r="G160" s="7">
        <f t="shared" si="4"/>
        <v>4065379.69</v>
      </c>
      <c r="H160" s="8">
        <f t="shared" si="5"/>
        <v>3447.5</v>
      </c>
    </row>
    <row r="161" spans="1:8" x14ac:dyDescent="0.35">
      <c r="A161" s="5">
        <v>3448</v>
      </c>
      <c r="B161" s="6">
        <v>2188826.2000000002</v>
      </c>
      <c r="C161" s="6">
        <f>B161+[1]Pools!$C$4*1000000</f>
        <v>4083826.2</v>
      </c>
      <c r="D161" s="6">
        <v>36963.799999900002</v>
      </c>
      <c r="E161" s="2">
        <v>157</v>
      </c>
      <c r="G161" s="7">
        <f t="shared" si="4"/>
        <v>4083826.2</v>
      </c>
      <c r="H161" s="8">
        <f t="shared" si="5"/>
        <v>3448</v>
      </c>
    </row>
    <row r="162" spans="1:8" x14ac:dyDescent="0.35">
      <c r="A162" s="5">
        <v>3448.5</v>
      </c>
      <c r="B162" s="6">
        <v>2207343.4900000002</v>
      </c>
      <c r="C162" s="6">
        <f>B162+[1]Pools!$C$4*1000000</f>
        <v>4102343.49</v>
      </c>
      <c r="D162" s="6">
        <v>37105.35</v>
      </c>
      <c r="E162" s="2">
        <v>158</v>
      </c>
      <c r="G162" s="7">
        <f t="shared" si="4"/>
        <v>4102343.49</v>
      </c>
      <c r="H162" s="8">
        <f t="shared" si="5"/>
        <v>3448.5</v>
      </c>
    </row>
    <row r="163" spans="1:8" x14ac:dyDescent="0.35">
      <c r="A163" s="5">
        <v>3449</v>
      </c>
      <c r="B163" s="6">
        <v>2225931.5499999998</v>
      </c>
      <c r="C163" s="6">
        <f>B163+[1]Pools!$C$4*1000000</f>
        <v>4120931.55</v>
      </c>
      <c r="D163" s="6">
        <v>37246.899999900001</v>
      </c>
      <c r="E163" s="2">
        <v>159</v>
      </c>
      <c r="G163" s="7">
        <f t="shared" si="4"/>
        <v>4120931.55</v>
      </c>
      <c r="H163" s="8">
        <f t="shared" si="5"/>
        <v>3449</v>
      </c>
    </row>
    <row r="164" spans="1:8" x14ac:dyDescent="0.35">
      <c r="A164" s="5">
        <v>3449.5</v>
      </c>
      <c r="B164" s="6">
        <v>2244590.39</v>
      </c>
      <c r="C164" s="6">
        <f>B164+[1]Pools!$C$4*1000000</f>
        <v>4139590.39</v>
      </c>
      <c r="D164" s="6">
        <v>37388.449999999997</v>
      </c>
      <c r="E164" s="2">
        <v>160</v>
      </c>
      <c r="G164" s="7">
        <f t="shared" si="4"/>
        <v>4139590.39</v>
      </c>
      <c r="H164" s="8">
        <f t="shared" si="5"/>
        <v>3449.5</v>
      </c>
    </row>
    <row r="165" spans="1:8" x14ac:dyDescent="0.35">
      <c r="A165" s="5">
        <v>3450</v>
      </c>
      <c r="B165" s="6">
        <v>2263320</v>
      </c>
      <c r="C165" s="6">
        <f>B165+[1]Pools!$C$4*1000000</f>
        <v>4158320</v>
      </c>
      <c r="D165" s="6">
        <v>37530.000000100001</v>
      </c>
      <c r="E165" s="2">
        <v>161</v>
      </c>
      <c r="G165" s="7">
        <f t="shared" si="4"/>
        <v>4158320</v>
      </c>
      <c r="H165" s="8">
        <f t="shared" si="5"/>
        <v>3450</v>
      </c>
    </row>
    <row r="166" spans="1:8" x14ac:dyDescent="0.35">
      <c r="A166" s="5">
        <v>3450.5</v>
      </c>
      <c r="B166" s="6">
        <v>2282120.39</v>
      </c>
      <c r="C166" s="6">
        <f>B166+[1]Pools!$C$4*1000000</f>
        <v>4177120.39</v>
      </c>
      <c r="D166" s="6">
        <v>37671.549999900002</v>
      </c>
      <c r="E166" s="2">
        <v>162</v>
      </c>
      <c r="G166" s="7">
        <f t="shared" si="4"/>
        <v>4177120.39</v>
      </c>
      <c r="H166" s="8">
        <f t="shared" si="5"/>
        <v>3450.5</v>
      </c>
    </row>
    <row r="167" spans="1:8" x14ac:dyDescent="0.35">
      <c r="A167" s="5">
        <v>3451</v>
      </c>
      <c r="B167" s="6">
        <v>2300991.5499999998</v>
      </c>
      <c r="C167" s="6">
        <f>B167+[1]Pools!$C$4*1000000</f>
        <v>4195991.55</v>
      </c>
      <c r="D167" s="6">
        <v>37813.1</v>
      </c>
      <c r="E167" s="2">
        <v>163</v>
      </c>
      <c r="G167" s="7">
        <f t="shared" si="4"/>
        <v>4195991.55</v>
      </c>
      <c r="H167" s="8">
        <f t="shared" si="5"/>
        <v>3451</v>
      </c>
    </row>
    <row r="168" spans="1:8" x14ac:dyDescent="0.35">
      <c r="A168" s="5">
        <v>3451.5</v>
      </c>
      <c r="B168" s="6">
        <v>2319933.4900000002</v>
      </c>
      <c r="C168" s="6">
        <f>B168+[1]Pools!$C$4*1000000</f>
        <v>4214933.49</v>
      </c>
      <c r="D168" s="6">
        <v>37954.649999900001</v>
      </c>
      <c r="E168" s="2">
        <v>164</v>
      </c>
      <c r="G168" s="7">
        <f t="shared" si="4"/>
        <v>4214933.49</v>
      </c>
      <c r="H168" s="8">
        <f t="shared" si="5"/>
        <v>3451.5</v>
      </c>
    </row>
    <row r="169" spans="1:8" x14ac:dyDescent="0.35">
      <c r="A169" s="5">
        <v>3452</v>
      </c>
      <c r="B169" s="6">
        <v>2338946.2000000002</v>
      </c>
      <c r="C169" s="6">
        <f>B169+[1]Pools!$C$4*1000000</f>
        <v>4233946.2</v>
      </c>
      <c r="D169" s="6">
        <v>38096.199999999997</v>
      </c>
      <c r="E169" s="2">
        <v>165</v>
      </c>
      <c r="G169" s="7">
        <f t="shared" si="4"/>
        <v>4233946.2</v>
      </c>
      <c r="H169" s="8">
        <f t="shared" si="5"/>
        <v>3452</v>
      </c>
    </row>
    <row r="170" spans="1:8" x14ac:dyDescent="0.35">
      <c r="A170" s="5">
        <v>3452.5</v>
      </c>
      <c r="B170" s="6">
        <v>2358029.69</v>
      </c>
      <c r="C170" s="6">
        <f>B170+[1]Pools!$C$4*1000000</f>
        <v>4253029.6899999995</v>
      </c>
      <c r="D170" s="6">
        <v>38237.750000100001</v>
      </c>
      <c r="E170" s="2">
        <v>166</v>
      </c>
      <c r="G170" s="7">
        <f t="shared" si="4"/>
        <v>4253029.6899999995</v>
      </c>
      <c r="H170" s="8">
        <f t="shared" si="5"/>
        <v>3452.5</v>
      </c>
    </row>
    <row r="171" spans="1:8" x14ac:dyDescent="0.35">
      <c r="A171" s="5">
        <v>3453</v>
      </c>
      <c r="B171" s="6">
        <v>2377183.9500000002</v>
      </c>
      <c r="C171" s="6">
        <f>B171+[1]Pools!$C$4*1000000</f>
        <v>4272183.95</v>
      </c>
      <c r="D171" s="6">
        <v>38379.299999900002</v>
      </c>
      <c r="E171" s="2">
        <v>167</v>
      </c>
      <c r="G171" s="7">
        <f t="shared" si="4"/>
        <v>4272183.95</v>
      </c>
      <c r="H171" s="8">
        <f t="shared" si="5"/>
        <v>3453</v>
      </c>
    </row>
    <row r="172" spans="1:8" x14ac:dyDescent="0.35">
      <c r="A172" s="5">
        <v>3453.5</v>
      </c>
      <c r="B172" s="6">
        <v>2396408.9900000002</v>
      </c>
      <c r="C172" s="6">
        <f>B172+[1]Pools!$C$4*1000000</f>
        <v>4291408.99</v>
      </c>
      <c r="D172" s="6">
        <v>38520.85</v>
      </c>
      <c r="E172" s="2">
        <v>168</v>
      </c>
      <c r="G172" s="7">
        <f t="shared" si="4"/>
        <v>4291408.99</v>
      </c>
      <c r="H172" s="8">
        <f t="shared" si="5"/>
        <v>3453.5</v>
      </c>
    </row>
    <row r="173" spans="1:8" x14ac:dyDescent="0.35">
      <c r="A173" s="5">
        <v>3454</v>
      </c>
      <c r="B173" s="6">
        <v>2415704.7999999998</v>
      </c>
      <c r="C173" s="6">
        <f>B173+[1]Pools!$C$4*1000000</f>
        <v>4310704.8</v>
      </c>
      <c r="D173" s="6">
        <v>38662.399999900001</v>
      </c>
      <c r="E173" s="2">
        <v>169</v>
      </c>
      <c r="G173" s="7">
        <f t="shared" si="4"/>
        <v>4310704.8</v>
      </c>
      <c r="H173" s="8">
        <f t="shared" si="5"/>
        <v>3454</v>
      </c>
    </row>
    <row r="174" spans="1:8" x14ac:dyDescent="0.35">
      <c r="A174" s="5">
        <v>3454.5</v>
      </c>
      <c r="B174" s="6">
        <v>2435071.39</v>
      </c>
      <c r="C174" s="6">
        <f>B174+[1]Pools!$C$4*1000000</f>
        <v>4330071.3900000006</v>
      </c>
      <c r="D174" s="6">
        <v>38803.949999999997</v>
      </c>
      <c r="E174" s="2">
        <v>170</v>
      </c>
      <c r="G174" s="7">
        <f t="shared" si="4"/>
        <v>4330071.3900000006</v>
      </c>
      <c r="H174" s="8">
        <f t="shared" si="5"/>
        <v>3454.5</v>
      </c>
    </row>
    <row r="175" spans="1:8" x14ac:dyDescent="0.35">
      <c r="A175" s="5">
        <v>3455</v>
      </c>
      <c r="B175" s="6">
        <v>2454508.75</v>
      </c>
      <c r="C175" s="6">
        <f>B175+[1]Pools!$C$4*1000000</f>
        <v>4349508.75</v>
      </c>
      <c r="D175" s="6">
        <v>38945.500000100001</v>
      </c>
      <c r="E175" s="2">
        <v>171</v>
      </c>
      <c r="G175" s="7">
        <f t="shared" si="4"/>
        <v>4349508.75</v>
      </c>
      <c r="H175" s="8">
        <f t="shared" si="5"/>
        <v>3455</v>
      </c>
    </row>
    <row r="176" spans="1:8" x14ac:dyDescent="0.35">
      <c r="A176" s="5">
        <v>3455.5</v>
      </c>
      <c r="B176" s="6">
        <v>2474016.89</v>
      </c>
      <c r="C176" s="6">
        <f>B176+[1]Pools!$C$4*1000000</f>
        <v>4369016.8900000006</v>
      </c>
      <c r="D176" s="6">
        <v>39087.050000000003</v>
      </c>
      <c r="E176" s="2">
        <v>172</v>
      </c>
      <c r="G176" s="7">
        <f t="shared" si="4"/>
        <v>4369016.8900000006</v>
      </c>
      <c r="H176" s="8">
        <f t="shared" si="5"/>
        <v>3455.5</v>
      </c>
    </row>
    <row r="177" spans="1:8" x14ac:dyDescent="0.35">
      <c r="A177" s="5">
        <v>3456</v>
      </c>
      <c r="B177" s="6">
        <v>2493595.7999999998</v>
      </c>
      <c r="C177" s="6">
        <f>B177+[1]Pools!$C$4*1000000</f>
        <v>4388595.8</v>
      </c>
      <c r="D177" s="6">
        <v>39228.600000099999</v>
      </c>
      <c r="E177" s="2">
        <v>173</v>
      </c>
      <c r="G177" s="7">
        <f t="shared" si="4"/>
        <v>4388595.8</v>
      </c>
      <c r="H177" s="8">
        <f t="shared" si="5"/>
        <v>3456</v>
      </c>
    </row>
    <row r="178" spans="1:8" x14ac:dyDescent="0.35">
      <c r="A178" s="5">
        <v>3456.5</v>
      </c>
      <c r="B178" s="6">
        <v>2513245.4900000002</v>
      </c>
      <c r="C178" s="6">
        <f>B178+[1]Pools!$C$4*1000000</f>
        <v>4408245.49</v>
      </c>
      <c r="D178" s="6">
        <v>39370.149999900001</v>
      </c>
      <c r="E178" s="2">
        <v>174</v>
      </c>
      <c r="G178" s="7">
        <f t="shared" si="4"/>
        <v>4408245.49</v>
      </c>
      <c r="H178" s="8">
        <f t="shared" si="5"/>
        <v>3456.5</v>
      </c>
    </row>
    <row r="179" spans="1:8" x14ac:dyDescent="0.35">
      <c r="A179" s="5">
        <v>3457</v>
      </c>
      <c r="B179" s="6">
        <v>2532965.9500000002</v>
      </c>
      <c r="C179" s="6">
        <f>B179+[1]Pools!$C$4*1000000</f>
        <v>4427965.95</v>
      </c>
      <c r="D179" s="6">
        <v>39511.699999999997</v>
      </c>
      <c r="E179" s="2">
        <v>175</v>
      </c>
      <c r="G179" s="7">
        <f t="shared" si="4"/>
        <v>4427965.95</v>
      </c>
      <c r="H179" s="8">
        <f t="shared" si="5"/>
        <v>3457</v>
      </c>
    </row>
    <row r="180" spans="1:8" x14ac:dyDescent="0.35">
      <c r="A180" s="5">
        <v>3457.5</v>
      </c>
      <c r="B180" s="6">
        <v>2552757.19</v>
      </c>
      <c r="C180" s="6">
        <f>B180+[1]Pools!$C$4*1000000</f>
        <v>4447757.1899999995</v>
      </c>
      <c r="D180" s="6">
        <v>39653.250000100001</v>
      </c>
      <c r="E180" s="2">
        <v>176</v>
      </c>
      <c r="G180" s="7">
        <f t="shared" si="4"/>
        <v>4447757.1899999995</v>
      </c>
      <c r="H180" s="8">
        <f t="shared" si="5"/>
        <v>3457.5</v>
      </c>
    </row>
    <row r="181" spans="1:8" x14ac:dyDescent="0.35">
      <c r="A181" s="5">
        <v>3458</v>
      </c>
      <c r="B181" s="6">
        <v>2572619.2000000002</v>
      </c>
      <c r="C181" s="6">
        <f>B181+[1]Pools!$C$4*1000000</f>
        <v>4467619.2</v>
      </c>
      <c r="D181" s="6">
        <v>39794.800000000003</v>
      </c>
      <c r="E181" s="2">
        <v>177</v>
      </c>
      <c r="G181" s="7">
        <f t="shared" si="4"/>
        <v>4467619.2</v>
      </c>
      <c r="H181" s="8">
        <f t="shared" si="5"/>
        <v>3458</v>
      </c>
    </row>
    <row r="182" spans="1:8" x14ac:dyDescent="0.35">
      <c r="A182" s="5">
        <v>3458.5</v>
      </c>
      <c r="B182" s="6">
        <v>2592551.9900000002</v>
      </c>
      <c r="C182" s="6">
        <f>B182+[1]Pools!$C$4*1000000</f>
        <v>4487551.99</v>
      </c>
      <c r="D182" s="6">
        <v>39936.350000099999</v>
      </c>
      <c r="E182" s="2">
        <v>178</v>
      </c>
      <c r="G182" s="7">
        <f t="shared" si="4"/>
        <v>4487551.99</v>
      </c>
      <c r="H182" s="8">
        <f t="shared" si="5"/>
        <v>3458.5</v>
      </c>
    </row>
    <row r="183" spans="1:8" x14ac:dyDescent="0.35">
      <c r="A183" s="5">
        <v>3459</v>
      </c>
      <c r="B183" s="6">
        <v>2612555.5499999998</v>
      </c>
      <c r="C183" s="6">
        <f>B183+[1]Pools!$C$4*1000000</f>
        <v>4507555.55</v>
      </c>
      <c r="D183" s="6">
        <v>40077.899999900001</v>
      </c>
      <c r="E183" s="2">
        <v>179</v>
      </c>
      <c r="G183" s="7">
        <f t="shared" si="4"/>
        <v>4507555.55</v>
      </c>
      <c r="H183" s="8">
        <f t="shared" si="5"/>
        <v>3459</v>
      </c>
    </row>
    <row r="184" spans="1:8" x14ac:dyDescent="0.35">
      <c r="A184" s="5">
        <v>3459.5</v>
      </c>
      <c r="B184" s="6">
        <v>2632629.89</v>
      </c>
      <c r="C184" s="6">
        <f>B184+[1]Pools!$C$4*1000000</f>
        <v>4527629.8900000006</v>
      </c>
      <c r="D184" s="6">
        <v>40219.449999999997</v>
      </c>
      <c r="E184" s="2">
        <v>180</v>
      </c>
      <c r="G184" s="7">
        <f t="shared" si="4"/>
        <v>4527629.8900000006</v>
      </c>
      <c r="H184" s="8">
        <f t="shared" si="5"/>
        <v>3459.5</v>
      </c>
    </row>
    <row r="185" spans="1:8" x14ac:dyDescent="0.35">
      <c r="A185" s="5">
        <v>3460</v>
      </c>
      <c r="B185" s="6">
        <v>2652775</v>
      </c>
      <c r="C185" s="6">
        <f>B185+[1]Pools!$C$4*1000000</f>
        <v>4547775</v>
      </c>
      <c r="D185" s="6">
        <v>40360.999999899999</v>
      </c>
      <c r="E185" s="2">
        <v>181</v>
      </c>
      <c r="G185" s="7">
        <f t="shared" si="4"/>
        <v>4547775</v>
      </c>
      <c r="H185" s="8">
        <f t="shared" si="5"/>
        <v>3460</v>
      </c>
    </row>
    <row r="186" spans="1:8" x14ac:dyDescent="0.35">
      <c r="A186" s="5">
        <v>3460.5</v>
      </c>
      <c r="B186" s="6">
        <v>2672992.46</v>
      </c>
      <c r="C186" s="6">
        <f>B186+[1]Pools!$C$4*1000000</f>
        <v>4567992.46</v>
      </c>
      <c r="D186" s="6">
        <v>40508.850000099999</v>
      </c>
      <c r="E186" s="2">
        <v>182</v>
      </c>
      <c r="G186" s="7">
        <f t="shared" si="4"/>
        <v>4567992.46</v>
      </c>
      <c r="H186" s="8">
        <f t="shared" si="5"/>
        <v>3460.5</v>
      </c>
    </row>
    <row r="187" spans="1:8" x14ac:dyDescent="0.35">
      <c r="A187" s="5">
        <v>3461</v>
      </c>
      <c r="B187" s="6">
        <v>2693283.85</v>
      </c>
      <c r="C187" s="6">
        <f>B187+[1]Pools!$C$4*1000000</f>
        <v>4588283.8499999996</v>
      </c>
      <c r="D187" s="6">
        <v>40656.700000099998</v>
      </c>
      <c r="E187" s="2">
        <v>183</v>
      </c>
      <c r="G187" s="7">
        <f t="shared" si="4"/>
        <v>4588283.8499999996</v>
      </c>
      <c r="H187" s="8">
        <f t="shared" si="5"/>
        <v>3461</v>
      </c>
    </row>
    <row r="188" spans="1:8" x14ac:dyDescent="0.35">
      <c r="A188" s="5">
        <v>3461.5</v>
      </c>
      <c r="B188" s="6">
        <v>2713649.16</v>
      </c>
      <c r="C188" s="6">
        <f>B188+[1]Pools!$C$4*1000000</f>
        <v>4608649.16</v>
      </c>
      <c r="D188" s="6">
        <v>40804.550000099996</v>
      </c>
      <c r="E188" s="2">
        <v>184</v>
      </c>
      <c r="G188" s="7">
        <f t="shared" si="4"/>
        <v>4608649.16</v>
      </c>
      <c r="H188" s="8">
        <f t="shared" si="5"/>
        <v>3461.5</v>
      </c>
    </row>
    <row r="189" spans="1:8" x14ac:dyDescent="0.35">
      <c r="A189" s="5">
        <v>3462</v>
      </c>
      <c r="B189" s="6">
        <v>2734088.4</v>
      </c>
      <c r="C189" s="6">
        <f>B189+[1]Pools!$C$4*1000000</f>
        <v>4629088.4000000004</v>
      </c>
      <c r="D189" s="6">
        <v>40952.400000100002</v>
      </c>
      <c r="E189" s="2">
        <v>185</v>
      </c>
      <c r="G189" s="7">
        <f t="shared" si="4"/>
        <v>4629088.4000000004</v>
      </c>
      <c r="H189" s="8">
        <f t="shared" si="5"/>
        <v>3462</v>
      </c>
    </row>
    <row r="190" spans="1:8" x14ac:dyDescent="0.35">
      <c r="A190" s="5">
        <v>3462.5</v>
      </c>
      <c r="B190" s="6">
        <v>2754601.56</v>
      </c>
      <c r="C190" s="6">
        <f>B190+[1]Pools!$C$4*1000000</f>
        <v>4649601.5600000005</v>
      </c>
      <c r="D190" s="6">
        <v>41100.250000100001</v>
      </c>
      <c r="E190" s="2">
        <v>186</v>
      </c>
      <c r="G190" s="7">
        <f t="shared" si="4"/>
        <v>4649601.5600000005</v>
      </c>
      <c r="H190" s="8">
        <f t="shared" si="5"/>
        <v>3462.5</v>
      </c>
    </row>
    <row r="191" spans="1:8" x14ac:dyDescent="0.35">
      <c r="A191" s="5">
        <v>3463</v>
      </c>
      <c r="B191" s="6">
        <v>2775188.65</v>
      </c>
      <c r="C191" s="6">
        <f>B191+[1]Pools!$C$4*1000000</f>
        <v>4670188.6500000004</v>
      </c>
      <c r="D191" s="6">
        <v>41248.1</v>
      </c>
      <c r="E191" s="2">
        <v>187</v>
      </c>
      <c r="G191" s="7">
        <f t="shared" si="4"/>
        <v>4670188.6500000004</v>
      </c>
      <c r="H191" s="8">
        <f t="shared" si="5"/>
        <v>3463</v>
      </c>
    </row>
    <row r="192" spans="1:8" x14ac:dyDescent="0.35">
      <c r="A192" s="5">
        <v>3463.5</v>
      </c>
      <c r="B192" s="6">
        <v>2795849.66</v>
      </c>
      <c r="C192" s="6">
        <f>B192+[1]Pools!$C$4*1000000</f>
        <v>4690849.66</v>
      </c>
      <c r="D192" s="6">
        <v>41395.949999999997</v>
      </c>
      <c r="E192" s="2">
        <v>188</v>
      </c>
      <c r="G192" s="7">
        <f t="shared" si="4"/>
        <v>4690849.66</v>
      </c>
      <c r="H192" s="8">
        <f t="shared" si="5"/>
        <v>3463.5</v>
      </c>
    </row>
    <row r="193" spans="1:8" x14ac:dyDescent="0.35">
      <c r="A193" s="5">
        <v>3464</v>
      </c>
      <c r="B193" s="6">
        <v>2816584.6</v>
      </c>
      <c r="C193" s="6">
        <f>B193+[1]Pools!$C$4*1000000</f>
        <v>4711584.5999999996</v>
      </c>
      <c r="D193" s="6">
        <v>41543.800000000003</v>
      </c>
      <c r="E193" s="2">
        <v>189</v>
      </c>
      <c r="G193" s="7">
        <f t="shared" si="4"/>
        <v>4711584.5999999996</v>
      </c>
      <c r="H193" s="8">
        <f t="shared" si="5"/>
        <v>3464</v>
      </c>
    </row>
    <row r="194" spans="1:8" x14ac:dyDescent="0.35">
      <c r="A194" s="5">
        <v>3464.5</v>
      </c>
      <c r="B194" s="6">
        <v>2837393.46</v>
      </c>
      <c r="C194" s="6">
        <f>B194+[1]Pools!$C$4*1000000</f>
        <v>4732393.46</v>
      </c>
      <c r="D194" s="6">
        <v>41691.65</v>
      </c>
      <c r="E194" s="2">
        <v>190</v>
      </c>
      <c r="G194" s="7">
        <f t="shared" si="4"/>
        <v>4732393.46</v>
      </c>
      <c r="H194" s="8">
        <f t="shared" si="5"/>
        <v>3464.5</v>
      </c>
    </row>
    <row r="195" spans="1:8" x14ac:dyDescent="0.35">
      <c r="A195" s="5">
        <v>3465</v>
      </c>
      <c r="B195" s="6">
        <v>2858276.25</v>
      </c>
      <c r="C195" s="6">
        <f>B195+[1]Pools!$C$4*1000000</f>
        <v>4753276.25</v>
      </c>
      <c r="D195" s="6">
        <v>41839.5</v>
      </c>
      <c r="E195" s="2">
        <v>191</v>
      </c>
      <c r="G195" s="7">
        <f t="shared" si="4"/>
        <v>4753276.25</v>
      </c>
      <c r="H195" s="8">
        <f t="shared" si="5"/>
        <v>3465</v>
      </c>
    </row>
    <row r="196" spans="1:8" x14ac:dyDescent="0.35">
      <c r="A196" s="5">
        <v>3465.5</v>
      </c>
      <c r="B196" s="6">
        <v>2879232.96</v>
      </c>
      <c r="C196" s="6">
        <f>B196+[1]Pools!$C$4*1000000</f>
        <v>4774232.96</v>
      </c>
      <c r="D196" s="6">
        <v>41987.35</v>
      </c>
      <c r="E196" s="2">
        <v>192</v>
      </c>
      <c r="G196" s="7">
        <f t="shared" si="4"/>
        <v>4774232.96</v>
      </c>
      <c r="H196" s="8">
        <f t="shared" si="5"/>
        <v>3465.5</v>
      </c>
    </row>
    <row r="197" spans="1:8" x14ac:dyDescent="0.35">
      <c r="A197" s="5">
        <v>3466</v>
      </c>
      <c r="B197" s="6">
        <v>2900263.6</v>
      </c>
      <c r="C197" s="6">
        <f>B197+[1]Pools!$C$4*1000000</f>
        <v>4795263.5999999996</v>
      </c>
      <c r="D197" s="6">
        <v>42135.199999999997</v>
      </c>
      <c r="E197" s="2">
        <v>193</v>
      </c>
      <c r="G197" s="7">
        <f t="shared" si="4"/>
        <v>4795263.5999999996</v>
      </c>
      <c r="H197" s="8">
        <f t="shared" si="5"/>
        <v>3466</v>
      </c>
    </row>
    <row r="198" spans="1:8" x14ac:dyDescent="0.35">
      <c r="A198" s="5">
        <v>3466.5</v>
      </c>
      <c r="B198" s="6">
        <v>2921368.16</v>
      </c>
      <c r="C198" s="6">
        <f>B198+[1]Pools!$C$4*1000000</f>
        <v>4816368.16</v>
      </c>
      <c r="D198" s="6">
        <v>42283.05</v>
      </c>
      <c r="E198" s="2">
        <v>194</v>
      </c>
      <c r="G198" s="7">
        <f t="shared" ref="G198:G261" si="6">C198</f>
        <v>4816368.16</v>
      </c>
      <c r="H198" s="8">
        <f t="shared" ref="H198:H261" si="7">A198</f>
        <v>3466.5</v>
      </c>
    </row>
    <row r="199" spans="1:8" x14ac:dyDescent="0.35">
      <c r="A199" s="5">
        <v>3467</v>
      </c>
      <c r="B199" s="6">
        <v>2942546.65</v>
      </c>
      <c r="C199" s="6">
        <f>B199+[1]Pools!$C$4*1000000</f>
        <v>4837546.6500000004</v>
      </c>
      <c r="D199" s="6">
        <v>42430.899999900001</v>
      </c>
      <c r="E199" s="2">
        <v>195</v>
      </c>
      <c r="G199" s="7">
        <f t="shared" si="6"/>
        <v>4837546.6500000004</v>
      </c>
      <c r="H199" s="8">
        <f t="shared" si="7"/>
        <v>3467</v>
      </c>
    </row>
    <row r="200" spans="1:8" x14ac:dyDescent="0.35">
      <c r="A200" s="5">
        <v>3467.5</v>
      </c>
      <c r="B200" s="6">
        <v>2963799.06</v>
      </c>
      <c r="C200" s="6">
        <f>B200+[1]Pools!$C$4*1000000</f>
        <v>4858799.0600000005</v>
      </c>
      <c r="D200" s="6">
        <v>42578.749999899999</v>
      </c>
      <c r="E200" s="2">
        <v>196</v>
      </c>
      <c r="G200" s="7">
        <f t="shared" si="6"/>
        <v>4858799.0600000005</v>
      </c>
      <c r="H200" s="8">
        <f t="shared" si="7"/>
        <v>3467.5</v>
      </c>
    </row>
    <row r="201" spans="1:8" x14ac:dyDescent="0.35">
      <c r="A201" s="5">
        <v>3468</v>
      </c>
      <c r="B201" s="6">
        <v>2985125.4</v>
      </c>
      <c r="C201" s="6">
        <f>B201+[1]Pools!$C$4*1000000</f>
        <v>4880125.4000000004</v>
      </c>
      <c r="D201" s="6">
        <v>42726.599999899998</v>
      </c>
      <c r="E201" s="2">
        <v>197</v>
      </c>
      <c r="G201" s="7">
        <f t="shared" si="6"/>
        <v>4880125.4000000004</v>
      </c>
      <c r="H201" s="8">
        <f t="shared" si="7"/>
        <v>3468</v>
      </c>
    </row>
    <row r="202" spans="1:8" x14ac:dyDescent="0.35">
      <c r="A202" s="5">
        <v>3468.5</v>
      </c>
      <c r="B202" s="6">
        <v>3006525.66</v>
      </c>
      <c r="C202" s="6">
        <f>B202+[1]Pools!$C$4*1000000</f>
        <v>4901525.66</v>
      </c>
      <c r="D202" s="6">
        <v>42874.449999900004</v>
      </c>
      <c r="E202" s="2">
        <v>198</v>
      </c>
      <c r="G202" s="7">
        <f t="shared" si="6"/>
        <v>4901525.66</v>
      </c>
      <c r="H202" s="8">
        <f t="shared" si="7"/>
        <v>3468.5</v>
      </c>
    </row>
    <row r="203" spans="1:8" x14ac:dyDescent="0.35">
      <c r="A203" s="5">
        <v>3469</v>
      </c>
      <c r="B203" s="6">
        <v>3027999.85</v>
      </c>
      <c r="C203" s="6">
        <f>B203+[1]Pools!$C$4*1000000</f>
        <v>4922999.8499999996</v>
      </c>
      <c r="D203" s="6">
        <v>43022.299999900002</v>
      </c>
      <c r="E203" s="2">
        <v>199</v>
      </c>
      <c r="G203" s="7">
        <f t="shared" si="6"/>
        <v>4922999.8499999996</v>
      </c>
      <c r="H203" s="8">
        <f t="shared" si="7"/>
        <v>3469</v>
      </c>
    </row>
    <row r="204" spans="1:8" x14ac:dyDescent="0.35">
      <c r="A204" s="5">
        <v>3469.5</v>
      </c>
      <c r="B204" s="6">
        <v>3049547.96</v>
      </c>
      <c r="C204" s="6">
        <f>B204+[1]Pools!$C$4*1000000</f>
        <v>4944547.96</v>
      </c>
      <c r="D204" s="6">
        <v>43170.149999900001</v>
      </c>
      <c r="E204" s="2">
        <v>200</v>
      </c>
      <c r="G204" s="7">
        <f t="shared" si="6"/>
        <v>4944547.96</v>
      </c>
      <c r="H204" s="8">
        <f t="shared" si="7"/>
        <v>3469.5</v>
      </c>
    </row>
    <row r="205" spans="1:8" x14ac:dyDescent="0.35">
      <c r="A205" s="5">
        <v>3470</v>
      </c>
      <c r="B205" s="6">
        <v>3071170</v>
      </c>
      <c r="C205" s="6">
        <f>B205+[1]Pools!$C$4*1000000</f>
        <v>4966170</v>
      </c>
      <c r="D205" s="6">
        <v>43318.000000100001</v>
      </c>
      <c r="E205" s="2">
        <v>201</v>
      </c>
      <c r="G205" s="7">
        <f t="shared" si="6"/>
        <v>4966170</v>
      </c>
      <c r="H205" s="8">
        <f t="shared" si="7"/>
        <v>3470</v>
      </c>
    </row>
    <row r="206" spans="1:8" x14ac:dyDescent="0.35">
      <c r="A206" s="5">
        <v>3470.5</v>
      </c>
      <c r="B206" s="6">
        <v>3092865.96</v>
      </c>
      <c r="C206" s="6">
        <f>B206+[1]Pools!$C$4*1000000</f>
        <v>4987865.96</v>
      </c>
      <c r="D206" s="6">
        <v>43465.850000099999</v>
      </c>
      <c r="E206" s="2">
        <v>202</v>
      </c>
      <c r="G206" s="7">
        <f t="shared" si="6"/>
        <v>4987865.96</v>
      </c>
      <c r="H206" s="8">
        <f t="shared" si="7"/>
        <v>3470.5</v>
      </c>
    </row>
    <row r="207" spans="1:8" x14ac:dyDescent="0.35">
      <c r="A207" s="5">
        <v>3471</v>
      </c>
      <c r="B207" s="6">
        <v>3114635.85</v>
      </c>
      <c r="C207" s="6">
        <f>B207+[1]Pools!$C$4*1000000</f>
        <v>5009635.8499999996</v>
      </c>
      <c r="D207" s="6">
        <v>43613.700000099998</v>
      </c>
      <c r="E207" s="2">
        <v>203</v>
      </c>
      <c r="G207" s="7">
        <f t="shared" si="6"/>
        <v>5009635.8499999996</v>
      </c>
      <c r="H207" s="8">
        <f t="shared" si="7"/>
        <v>3471</v>
      </c>
    </row>
    <row r="208" spans="1:8" x14ac:dyDescent="0.35">
      <c r="A208" s="5">
        <v>3471.5</v>
      </c>
      <c r="B208" s="6">
        <v>3136479.66</v>
      </c>
      <c r="C208" s="6">
        <f>B208+[1]Pools!$C$4*1000000</f>
        <v>5031479.66</v>
      </c>
      <c r="D208" s="6">
        <v>43761.550000099996</v>
      </c>
      <c r="E208" s="2">
        <v>204</v>
      </c>
      <c r="G208" s="7">
        <f t="shared" si="6"/>
        <v>5031479.66</v>
      </c>
      <c r="H208" s="8">
        <f t="shared" si="7"/>
        <v>3471.5</v>
      </c>
    </row>
    <row r="209" spans="1:8" x14ac:dyDescent="0.35">
      <c r="A209" s="5">
        <v>3472</v>
      </c>
      <c r="B209" s="6">
        <v>3158397.4</v>
      </c>
      <c r="C209" s="6">
        <f>B209+[1]Pools!$C$4*1000000</f>
        <v>5053397.4000000004</v>
      </c>
      <c r="D209" s="6">
        <v>43909.400000100002</v>
      </c>
      <c r="E209" s="2">
        <v>205</v>
      </c>
      <c r="G209" s="7">
        <f t="shared" si="6"/>
        <v>5053397.4000000004</v>
      </c>
      <c r="H209" s="8">
        <f t="shared" si="7"/>
        <v>3472</v>
      </c>
    </row>
    <row r="210" spans="1:8" x14ac:dyDescent="0.35">
      <c r="A210" s="5">
        <v>3472.5</v>
      </c>
      <c r="B210" s="6">
        <v>3180389.06</v>
      </c>
      <c r="C210" s="6">
        <f>B210+[1]Pools!$C$4*1000000</f>
        <v>5075389.0600000005</v>
      </c>
      <c r="D210" s="6">
        <v>44057.250000100001</v>
      </c>
      <c r="E210" s="2">
        <v>206</v>
      </c>
      <c r="G210" s="7">
        <f t="shared" si="6"/>
        <v>5075389.0600000005</v>
      </c>
      <c r="H210" s="8">
        <f t="shared" si="7"/>
        <v>3472.5</v>
      </c>
    </row>
    <row r="211" spans="1:8" x14ac:dyDescent="0.35">
      <c r="A211" s="5">
        <v>3473</v>
      </c>
      <c r="B211" s="6">
        <v>3202454.65</v>
      </c>
      <c r="C211" s="6">
        <f>B211+[1]Pools!$C$4*1000000</f>
        <v>5097454.6500000004</v>
      </c>
      <c r="D211" s="6">
        <v>44205.1</v>
      </c>
      <c r="E211" s="2">
        <v>207</v>
      </c>
      <c r="G211" s="7">
        <f t="shared" si="6"/>
        <v>5097454.6500000004</v>
      </c>
      <c r="H211" s="8">
        <f t="shared" si="7"/>
        <v>3473</v>
      </c>
    </row>
    <row r="212" spans="1:8" x14ac:dyDescent="0.35">
      <c r="A212" s="5">
        <v>3473.5</v>
      </c>
      <c r="B212" s="6">
        <v>3224594.16</v>
      </c>
      <c r="C212" s="6">
        <f>B212+[1]Pools!$C$4*1000000</f>
        <v>5119594.16</v>
      </c>
      <c r="D212" s="6">
        <v>44352.95</v>
      </c>
      <c r="E212" s="2">
        <v>208</v>
      </c>
      <c r="G212" s="7">
        <f t="shared" si="6"/>
        <v>5119594.16</v>
      </c>
      <c r="H212" s="8">
        <f t="shared" si="7"/>
        <v>3473.5</v>
      </c>
    </row>
    <row r="213" spans="1:8" x14ac:dyDescent="0.35">
      <c r="A213" s="5">
        <v>3474</v>
      </c>
      <c r="B213" s="6">
        <v>3246807.6</v>
      </c>
      <c r="C213" s="6">
        <f>B213+[1]Pools!$C$4*1000000</f>
        <v>5141807.5999999996</v>
      </c>
      <c r="D213" s="6">
        <v>44500.800000000003</v>
      </c>
      <c r="E213" s="2">
        <v>209</v>
      </c>
      <c r="G213" s="7">
        <f t="shared" si="6"/>
        <v>5141807.5999999996</v>
      </c>
      <c r="H213" s="8">
        <f t="shared" si="7"/>
        <v>3474</v>
      </c>
    </row>
    <row r="214" spans="1:8" x14ac:dyDescent="0.35">
      <c r="A214" s="5">
        <v>3474.5</v>
      </c>
      <c r="B214" s="6">
        <v>3269094.96</v>
      </c>
      <c r="C214" s="6">
        <f>B214+[1]Pools!$C$4*1000000</f>
        <v>5164094.96</v>
      </c>
      <c r="D214" s="6">
        <v>44648.65</v>
      </c>
      <c r="E214" s="2">
        <v>210</v>
      </c>
      <c r="G214" s="7">
        <f t="shared" si="6"/>
        <v>5164094.96</v>
      </c>
      <c r="H214" s="8">
        <f t="shared" si="7"/>
        <v>3474.5</v>
      </c>
    </row>
    <row r="215" spans="1:8" x14ac:dyDescent="0.35">
      <c r="A215" s="5">
        <v>3475</v>
      </c>
      <c r="B215" s="6">
        <v>3291456.25</v>
      </c>
      <c r="C215" s="6">
        <f>B215+[1]Pools!$C$4*1000000</f>
        <v>5186456.25</v>
      </c>
      <c r="D215" s="6">
        <v>44796.5</v>
      </c>
      <c r="E215" s="2">
        <v>211</v>
      </c>
      <c r="G215" s="7">
        <f t="shared" si="6"/>
        <v>5186456.25</v>
      </c>
      <c r="H215" s="8">
        <f t="shared" si="7"/>
        <v>3475</v>
      </c>
    </row>
    <row r="216" spans="1:8" x14ac:dyDescent="0.35">
      <c r="A216" s="5">
        <v>3475.5</v>
      </c>
      <c r="B216" s="6">
        <v>3313891.46</v>
      </c>
      <c r="C216" s="6">
        <f>B216+[1]Pools!$C$4*1000000</f>
        <v>5208891.46</v>
      </c>
      <c r="D216" s="6">
        <v>44944.35</v>
      </c>
      <c r="E216" s="2">
        <v>212</v>
      </c>
      <c r="G216" s="7">
        <f t="shared" si="6"/>
        <v>5208891.46</v>
      </c>
      <c r="H216" s="8">
        <f t="shared" si="7"/>
        <v>3475.5</v>
      </c>
    </row>
    <row r="217" spans="1:8" x14ac:dyDescent="0.35">
      <c r="A217" s="5">
        <v>3476</v>
      </c>
      <c r="B217" s="6">
        <v>3336400.6</v>
      </c>
      <c r="C217" s="6">
        <f>B217+[1]Pools!$C$4*1000000</f>
        <v>5231400.5999999996</v>
      </c>
      <c r="D217" s="6">
        <v>45092.2</v>
      </c>
      <c r="E217" s="2">
        <v>213</v>
      </c>
      <c r="G217" s="7">
        <f t="shared" si="6"/>
        <v>5231400.5999999996</v>
      </c>
      <c r="H217" s="8">
        <f t="shared" si="7"/>
        <v>3476</v>
      </c>
    </row>
    <row r="218" spans="1:8" x14ac:dyDescent="0.35">
      <c r="A218" s="5">
        <v>3476.5</v>
      </c>
      <c r="B218" s="6">
        <v>3358983.66</v>
      </c>
      <c r="C218" s="6">
        <f>B218+[1]Pools!$C$4*1000000</f>
        <v>5253983.66</v>
      </c>
      <c r="D218" s="6">
        <v>45240.05</v>
      </c>
      <c r="E218" s="2">
        <v>214</v>
      </c>
      <c r="G218" s="7">
        <f t="shared" si="6"/>
        <v>5253983.66</v>
      </c>
      <c r="H218" s="8">
        <f t="shared" si="7"/>
        <v>3476.5</v>
      </c>
    </row>
    <row r="219" spans="1:8" x14ac:dyDescent="0.35">
      <c r="A219" s="5">
        <v>3477</v>
      </c>
      <c r="B219" s="6">
        <v>3381640.65</v>
      </c>
      <c r="C219" s="6">
        <f>B219+[1]Pools!$C$4*1000000</f>
        <v>5276640.6500000004</v>
      </c>
      <c r="D219" s="6">
        <v>45387.899999900001</v>
      </c>
      <c r="E219" s="2">
        <v>215</v>
      </c>
      <c r="G219" s="7">
        <f t="shared" si="6"/>
        <v>5276640.6500000004</v>
      </c>
      <c r="H219" s="8">
        <f t="shared" si="7"/>
        <v>3477</v>
      </c>
    </row>
    <row r="220" spans="1:8" x14ac:dyDescent="0.35">
      <c r="A220" s="5">
        <v>3477.5</v>
      </c>
      <c r="B220" s="6">
        <v>3404371.56</v>
      </c>
      <c r="C220" s="6">
        <f>B220+[1]Pools!$C$4*1000000</f>
        <v>5299371.5600000005</v>
      </c>
      <c r="D220" s="6">
        <v>45535.749999899999</v>
      </c>
      <c r="E220" s="2">
        <v>216</v>
      </c>
      <c r="G220" s="7">
        <f t="shared" si="6"/>
        <v>5299371.5600000005</v>
      </c>
      <c r="H220" s="8">
        <f t="shared" si="7"/>
        <v>3477.5</v>
      </c>
    </row>
    <row r="221" spans="1:8" x14ac:dyDescent="0.35">
      <c r="A221" s="5">
        <v>3478</v>
      </c>
      <c r="B221" s="6">
        <v>3427176.4</v>
      </c>
      <c r="C221" s="6">
        <f>B221+[1]Pools!$C$4*1000000</f>
        <v>5322176.4000000004</v>
      </c>
      <c r="D221" s="6">
        <v>45683.599999899998</v>
      </c>
      <c r="E221" s="2">
        <v>217</v>
      </c>
      <c r="G221" s="7">
        <f t="shared" si="6"/>
        <v>5322176.4000000004</v>
      </c>
      <c r="H221" s="8">
        <f t="shared" si="7"/>
        <v>3478</v>
      </c>
    </row>
    <row r="222" spans="1:8" x14ac:dyDescent="0.35">
      <c r="A222" s="5">
        <v>3478.5</v>
      </c>
      <c r="B222" s="6">
        <v>3450055.16</v>
      </c>
      <c r="C222" s="6">
        <f>B222+[1]Pools!$C$4*1000000</f>
        <v>5345055.16</v>
      </c>
      <c r="D222" s="6">
        <v>45831.449999900004</v>
      </c>
      <c r="E222" s="2">
        <v>218</v>
      </c>
      <c r="G222" s="7">
        <f t="shared" si="6"/>
        <v>5345055.16</v>
      </c>
      <c r="H222" s="8">
        <f t="shared" si="7"/>
        <v>3478.5</v>
      </c>
    </row>
    <row r="223" spans="1:8" x14ac:dyDescent="0.35">
      <c r="A223" s="5">
        <v>3479</v>
      </c>
      <c r="B223" s="6">
        <v>3473007.85</v>
      </c>
      <c r="C223" s="6">
        <f>B223+[1]Pools!$C$4*1000000</f>
        <v>5368007.8499999996</v>
      </c>
      <c r="D223" s="6">
        <v>45979.299999900002</v>
      </c>
      <c r="E223" s="2">
        <v>219</v>
      </c>
      <c r="G223" s="7">
        <f t="shared" si="6"/>
        <v>5368007.8499999996</v>
      </c>
      <c r="H223" s="8">
        <f t="shared" si="7"/>
        <v>3479</v>
      </c>
    </row>
    <row r="224" spans="1:8" x14ac:dyDescent="0.35">
      <c r="A224" s="5">
        <v>3479.5</v>
      </c>
      <c r="B224" s="6">
        <v>3496034.46</v>
      </c>
      <c r="C224" s="6">
        <f>B224+[1]Pools!$C$4*1000000</f>
        <v>5391034.46</v>
      </c>
      <c r="D224" s="6">
        <v>46127.150000100002</v>
      </c>
      <c r="E224" s="2">
        <v>220</v>
      </c>
      <c r="G224" s="7">
        <f t="shared" si="6"/>
        <v>5391034.46</v>
      </c>
      <c r="H224" s="8">
        <f t="shared" si="7"/>
        <v>3479.5</v>
      </c>
    </row>
    <row r="225" spans="1:8" x14ac:dyDescent="0.35">
      <c r="A225" s="5">
        <v>3480</v>
      </c>
      <c r="B225" s="6">
        <v>3519135</v>
      </c>
      <c r="C225" s="6">
        <f>B225+[1]Pools!$C$4*1000000</f>
        <v>5414135</v>
      </c>
      <c r="D225" s="6">
        <v>46275.000000100001</v>
      </c>
      <c r="E225" s="2">
        <v>221</v>
      </c>
      <c r="G225" s="7">
        <f t="shared" si="6"/>
        <v>5414135</v>
      </c>
      <c r="H225" s="8">
        <f t="shared" si="7"/>
        <v>3480</v>
      </c>
    </row>
    <row r="226" spans="1:8" x14ac:dyDescent="0.35">
      <c r="A226" s="5">
        <v>3480.5</v>
      </c>
      <c r="B226" s="6">
        <v>3542310.69</v>
      </c>
      <c r="C226" s="6">
        <f>B226+[1]Pools!$C$4*1000000</f>
        <v>5437310.6899999995</v>
      </c>
      <c r="D226" s="6">
        <v>46427.769999900003</v>
      </c>
      <c r="E226" s="2">
        <v>222</v>
      </c>
      <c r="G226" s="7">
        <f t="shared" si="6"/>
        <v>5437310.6899999995</v>
      </c>
      <c r="H226" s="8">
        <f t="shared" si="7"/>
        <v>3480.5</v>
      </c>
    </row>
    <row r="227" spans="1:8" x14ac:dyDescent="0.35">
      <c r="A227" s="5">
        <v>3481</v>
      </c>
      <c r="B227" s="6">
        <v>3565562.77</v>
      </c>
      <c r="C227" s="6">
        <f>B227+[1]Pools!$C$4*1000000</f>
        <v>5460562.7699999996</v>
      </c>
      <c r="D227" s="6">
        <v>46580.549999900002</v>
      </c>
      <c r="E227" s="2">
        <v>223</v>
      </c>
      <c r="G227" s="7">
        <f t="shared" si="6"/>
        <v>5460562.7699999996</v>
      </c>
      <c r="H227" s="8">
        <f t="shared" si="7"/>
        <v>3481</v>
      </c>
    </row>
    <row r="228" spans="1:8" x14ac:dyDescent="0.35">
      <c r="A228" s="5">
        <v>3481.5</v>
      </c>
      <c r="B228" s="6">
        <v>3588891.24</v>
      </c>
      <c r="C228" s="6">
        <f>B228+[1]Pools!$C$4*1000000</f>
        <v>5483891.2400000002</v>
      </c>
      <c r="D228" s="6">
        <v>46733.32</v>
      </c>
      <c r="E228" s="2">
        <v>224</v>
      </c>
      <c r="G228" s="7">
        <f t="shared" si="6"/>
        <v>5483891.2400000002</v>
      </c>
      <c r="H228" s="8">
        <f t="shared" si="7"/>
        <v>3481.5</v>
      </c>
    </row>
    <row r="229" spans="1:8" x14ac:dyDescent="0.35">
      <c r="A229" s="5">
        <v>3482</v>
      </c>
      <c r="B229" s="6">
        <v>3612296.1</v>
      </c>
      <c r="C229" s="6">
        <f>B229+[1]Pools!$C$4*1000000</f>
        <v>5507296.0999999996</v>
      </c>
      <c r="D229" s="6">
        <v>46886.099999899998</v>
      </c>
      <c r="E229" s="2">
        <v>225</v>
      </c>
      <c r="G229" s="7">
        <f t="shared" si="6"/>
        <v>5507296.0999999996</v>
      </c>
      <c r="H229" s="8">
        <f t="shared" si="7"/>
        <v>3482</v>
      </c>
    </row>
    <row r="230" spans="1:8" x14ac:dyDescent="0.35">
      <c r="A230" s="5">
        <v>3482.5</v>
      </c>
      <c r="B230" s="6">
        <v>3635777.34</v>
      </c>
      <c r="C230" s="6">
        <f>B230+[1]Pools!$C$4*1000000</f>
        <v>5530777.3399999999</v>
      </c>
      <c r="D230" s="6">
        <v>47038.87</v>
      </c>
      <c r="E230" s="2">
        <v>226</v>
      </c>
      <c r="G230" s="7">
        <f t="shared" si="6"/>
        <v>5530777.3399999999</v>
      </c>
      <c r="H230" s="8">
        <f t="shared" si="7"/>
        <v>3482.5</v>
      </c>
    </row>
    <row r="231" spans="1:8" x14ac:dyDescent="0.35">
      <c r="A231" s="5">
        <v>3483</v>
      </c>
      <c r="B231" s="6">
        <v>3659334.97</v>
      </c>
      <c r="C231" s="6">
        <f>B231+[1]Pools!$C$4*1000000</f>
        <v>5554334.9700000007</v>
      </c>
      <c r="D231" s="6">
        <v>47191.65</v>
      </c>
      <c r="E231" s="2">
        <v>227</v>
      </c>
      <c r="G231" s="7">
        <f t="shared" si="6"/>
        <v>5554334.9700000007</v>
      </c>
      <c r="H231" s="8">
        <f t="shared" si="7"/>
        <v>3483</v>
      </c>
    </row>
    <row r="232" spans="1:8" x14ac:dyDescent="0.35">
      <c r="A232" s="5">
        <v>3483.5</v>
      </c>
      <c r="B232" s="6">
        <v>3682968.99</v>
      </c>
      <c r="C232" s="6">
        <f>B232+[1]Pools!$C$4*1000000</f>
        <v>5577968.9900000002</v>
      </c>
      <c r="D232" s="6">
        <v>47344.42</v>
      </c>
      <c r="E232" s="2">
        <v>228</v>
      </c>
      <c r="G232" s="7">
        <f t="shared" si="6"/>
        <v>5577968.9900000002</v>
      </c>
      <c r="H232" s="8">
        <f t="shared" si="7"/>
        <v>3483.5</v>
      </c>
    </row>
    <row r="233" spans="1:8" x14ac:dyDescent="0.35">
      <c r="A233" s="5">
        <v>3484</v>
      </c>
      <c r="B233" s="6">
        <v>3706679.4</v>
      </c>
      <c r="C233" s="6">
        <f>B233+[1]Pools!$C$4*1000000</f>
        <v>5601679.4000000004</v>
      </c>
      <c r="D233" s="6">
        <v>47497.2</v>
      </c>
      <c r="E233" s="2">
        <v>229</v>
      </c>
      <c r="G233" s="7">
        <f t="shared" si="6"/>
        <v>5601679.4000000004</v>
      </c>
      <c r="H233" s="8">
        <f t="shared" si="7"/>
        <v>3484</v>
      </c>
    </row>
    <row r="234" spans="1:8" x14ac:dyDescent="0.35">
      <c r="A234" s="5">
        <v>3484.5</v>
      </c>
      <c r="B234" s="6">
        <v>3730466.19</v>
      </c>
      <c r="C234" s="6">
        <f>B234+[1]Pools!$C$4*1000000</f>
        <v>5625466.1899999995</v>
      </c>
      <c r="D234" s="6">
        <v>47649.970000100002</v>
      </c>
      <c r="E234" s="2">
        <v>230</v>
      </c>
      <c r="G234" s="7">
        <f t="shared" si="6"/>
        <v>5625466.1899999995</v>
      </c>
      <c r="H234" s="8">
        <f t="shared" si="7"/>
        <v>3484.5</v>
      </c>
    </row>
    <row r="235" spans="1:8" x14ac:dyDescent="0.35">
      <c r="A235" s="5">
        <v>3485</v>
      </c>
      <c r="B235" s="6">
        <v>3754329.37</v>
      </c>
      <c r="C235" s="6">
        <f>B235+[1]Pools!$C$4*1000000</f>
        <v>5649329.3700000001</v>
      </c>
      <c r="D235" s="6">
        <v>47802.75</v>
      </c>
      <c r="E235" s="2">
        <v>231</v>
      </c>
      <c r="G235" s="7">
        <f t="shared" si="6"/>
        <v>5649329.3700000001</v>
      </c>
      <c r="H235" s="8">
        <f t="shared" si="7"/>
        <v>3485</v>
      </c>
    </row>
    <row r="236" spans="1:8" x14ac:dyDescent="0.35">
      <c r="A236" s="5">
        <v>3485.5</v>
      </c>
      <c r="B236" s="6">
        <v>3778268.94</v>
      </c>
      <c r="C236" s="6">
        <f>B236+[1]Pools!$C$4*1000000</f>
        <v>5673268.9399999995</v>
      </c>
      <c r="D236" s="6">
        <v>47955.520000099998</v>
      </c>
      <c r="E236" s="2">
        <v>232</v>
      </c>
      <c r="G236" s="7">
        <f t="shared" si="6"/>
        <v>5673268.9399999995</v>
      </c>
      <c r="H236" s="8">
        <f t="shared" si="7"/>
        <v>3485.5</v>
      </c>
    </row>
    <row r="237" spans="1:8" x14ac:dyDescent="0.35">
      <c r="A237" s="5">
        <v>3486</v>
      </c>
      <c r="B237" s="6">
        <v>3802284.9</v>
      </c>
      <c r="C237" s="6">
        <f>B237+[1]Pools!$C$4*1000000</f>
        <v>5697284.9000000004</v>
      </c>
      <c r="D237" s="6">
        <v>48108.300000099996</v>
      </c>
      <c r="E237" s="2">
        <v>233</v>
      </c>
      <c r="G237" s="7">
        <f t="shared" si="6"/>
        <v>5697284.9000000004</v>
      </c>
      <c r="H237" s="8">
        <f t="shared" si="7"/>
        <v>3486</v>
      </c>
    </row>
    <row r="238" spans="1:8" x14ac:dyDescent="0.35">
      <c r="A238" s="5">
        <v>3486.5</v>
      </c>
      <c r="B238" s="6">
        <v>3826377.24</v>
      </c>
      <c r="C238" s="6">
        <f>B238+[1]Pools!$C$4*1000000</f>
        <v>5721377.2400000002</v>
      </c>
      <c r="D238" s="6">
        <v>48261.069999899999</v>
      </c>
      <c r="E238" s="2">
        <v>234</v>
      </c>
      <c r="G238" s="7">
        <f t="shared" si="6"/>
        <v>5721377.2400000002</v>
      </c>
      <c r="H238" s="8">
        <f t="shared" si="7"/>
        <v>3486.5</v>
      </c>
    </row>
    <row r="239" spans="1:8" x14ac:dyDescent="0.35">
      <c r="A239" s="5">
        <v>3487</v>
      </c>
      <c r="B239" s="6">
        <v>3850545.97</v>
      </c>
      <c r="C239" s="6">
        <f>B239+[1]Pools!$C$4*1000000</f>
        <v>5745545.9700000007</v>
      </c>
      <c r="D239" s="6">
        <v>48413.850000099999</v>
      </c>
      <c r="E239" s="2">
        <v>235</v>
      </c>
      <c r="G239" s="7">
        <f t="shared" si="6"/>
        <v>5745545.9700000007</v>
      </c>
      <c r="H239" s="8">
        <f t="shared" si="7"/>
        <v>3487</v>
      </c>
    </row>
    <row r="240" spans="1:8" x14ac:dyDescent="0.35">
      <c r="A240" s="5">
        <v>3487.5</v>
      </c>
      <c r="B240" s="6">
        <v>3874791.09</v>
      </c>
      <c r="C240" s="6">
        <f>B240+[1]Pools!$C$4*1000000</f>
        <v>5769791.0899999999</v>
      </c>
      <c r="D240" s="6">
        <v>48566.619999900002</v>
      </c>
      <c r="E240" s="2">
        <v>236</v>
      </c>
      <c r="G240" s="7">
        <f t="shared" si="6"/>
        <v>5769791.0899999999</v>
      </c>
      <c r="H240" s="8">
        <f t="shared" si="7"/>
        <v>3487.5</v>
      </c>
    </row>
    <row r="241" spans="1:8" x14ac:dyDescent="0.35">
      <c r="A241" s="5">
        <v>3488</v>
      </c>
      <c r="B241" s="6">
        <v>3899112.6</v>
      </c>
      <c r="C241" s="6">
        <f>B241+[1]Pools!$C$4*1000000</f>
        <v>5794112.5999999996</v>
      </c>
      <c r="D241" s="6">
        <v>48719.399999900001</v>
      </c>
      <c r="E241" s="2">
        <v>237</v>
      </c>
      <c r="G241" s="7">
        <f t="shared" si="6"/>
        <v>5794112.5999999996</v>
      </c>
      <c r="H241" s="8">
        <f t="shared" si="7"/>
        <v>3488</v>
      </c>
    </row>
    <row r="242" spans="1:8" x14ac:dyDescent="0.35">
      <c r="A242" s="5">
        <v>3488.5</v>
      </c>
      <c r="B242" s="6">
        <v>3923510.49</v>
      </c>
      <c r="C242" s="6">
        <f>B242+[1]Pools!$C$4*1000000</f>
        <v>5818510.4900000002</v>
      </c>
      <c r="D242" s="6">
        <v>48872.17</v>
      </c>
      <c r="E242" s="2">
        <v>238</v>
      </c>
      <c r="G242" s="7">
        <f t="shared" si="6"/>
        <v>5818510.4900000002</v>
      </c>
      <c r="H242" s="8">
        <f t="shared" si="7"/>
        <v>3488.5</v>
      </c>
    </row>
    <row r="243" spans="1:8" x14ac:dyDescent="0.35">
      <c r="A243" s="5">
        <v>3489</v>
      </c>
      <c r="B243" s="6">
        <v>3947984.77</v>
      </c>
      <c r="C243" s="6">
        <f>B243+[1]Pools!$C$4*1000000</f>
        <v>5842984.7699999996</v>
      </c>
      <c r="D243" s="6">
        <v>49024.949999900004</v>
      </c>
      <c r="E243" s="2">
        <v>239</v>
      </c>
      <c r="G243" s="7">
        <f t="shared" si="6"/>
        <v>5842984.7699999996</v>
      </c>
      <c r="H243" s="8">
        <f t="shared" si="7"/>
        <v>3489</v>
      </c>
    </row>
    <row r="244" spans="1:8" x14ac:dyDescent="0.35">
      <c r="A244" s="5">
        <v>3489.5</v>
      </c>
      <c r="B244" s="6">
        <v>3972535.44</v>
      </c>
      <c r="C244" s="6">
        <f>B244+[1]Pools!$C$4*1000000</f>
        <v>5867535.4399999995</v>
      </c>
      <c r="D244" s="6">
        <v>49177.72</v>
      </c>
      <c r="E244" s="2">
        <v>240</v>
      </c>
      <c r="G244" s="7">
        <f t="shared" si="6"/>
        <v>5867535.4399999995</v>
      </c>
      <c r="H244" s="8">
        <f t="shared" si="7"/>
        <v>3489.5</v>
      </c>
    </row>
    <row r="245" spans="1:8" x14ac:dyDescent="0.35">
      <c r="A245" s="5">
        <v>3490</v>
      </c>
      <c r="B245" s="6">
        <v>3997162.5</v>
      </c>
      <c r="C245" s="6">
        <f>B245+[1]Pools!$C$4*1000000</f>
        <v>5892162.5</v>
      </c>
      <c r="D245" s="6">
        <v>49330.499999899999</v>
      </c>
      <c r="E245" s="2">
        <v>241</v>
      </c>
      <c r="G245" s="7">
        <f t="shared" si="6"/>
        <v>5892162.5</v>
      </c>
      <c r="H245" s="8">
        <f t="shared" si="7"/>
        <v>3490</v>
      </c>
    </row>
    <row r="246" spans="1:8" x14ac:dyDescent="0.35">
      <c r="A246" s="5">
        <v>3490.5</v>
      </c>
      <c r="B246" s="6">
        <v>4021865.94</v>
      </c>
      <c r="C246" s="6">
        <f>B246+[1]Pools!$C$4*1000000</f>
        <v>5916865.9399999995</v>
      </c>
      <c r="D246" s="6">
        <v>49483.27</v>
      </c>
      <c r="E246" s="2">
        <v>242</v>
      </c>
      <c r="G246" s="7">
        <f t="shared" si="6"/>
        <v>5916865.9399999995</v>
      </c>
      <c r="H246" s="8">
        <f t="shared" si="7"/>
        <v>3490.5</v>
      </c>
    </row>
    <row r="247" spans="1:8" x14ac:dyDescent="0.35">
      <c r="A247" s="5">
        <v>3491</v>
      </c>
      <c r="B247" s="6">
        <v>4046645.77</v>
      </c>
      <c r="C247" s="6">
        <f>B247+[1]Pools!$C$4*1000000</f>
        <v>5941645.7699999996</v>
      </c>
      <c r="D247" s="6">
        <v>49636.05</v>
      </c>
      <c r="E247" s="2">
        <v>243</v>
      </c>
      <c r="G247" s="7">
        <f t="shared" si="6"/>
        <v>5941645.7699999996</v>
      </c>
      <c r="H247" s="8">
        <f t="shared" si="7"/>
        <v>3491</v>
      </c>
    </row>
    <row r="248" spans="1:8" x14ac:dyDescent="0.35">
      <c r="A248" s="5">
        <v>3491.5</v>
      </c>
      <c r="B248" s="6">
        <v>4071501.99</v>
      </c>
      <c r="C248" s="6">
        <f>B248+[1]Pools!$C$4*1000000</f>
        <v>5966501.9900000002</v>
      </c>
      <c r="D248" s="6">
        <v>49788.8200001</v>
      </c>
      <c r="E248" s="2">
        <v>244</v>
      </c>
      <c r="G248" s="7">
        <f t="shared" si="6"/>
        <v>5966501.9900000002</v>
      </c>
      <c r="H248" s="8">
        <f t="shared" si="7"/>
        <v>3491.5</v>
      </c>
    </row>
    <row r="249" spans="1:8" x14ac:dyDescent="0.35">
      <c r="A249" s="5">
        <v>3492</v>
      </c>
      <c r="B249" s="6">
        <v>4096434.6</v>
      </c>
      <c r="C249" s="6">
        <f>B249+[1]Pools!$C$4*1000000</f>
        <v>5991434.5999999996</v>
      </c>
      <c r="D249" s="6">
        <v>49941.599999999999</v>
      </c>
      <c r="E249" s="2">
        <v>245</v>
      </c>
      <c r="G249" s="7">
        <f t="shared" si="6"/>
        <v>5991434.5999999996</v>
      </c>
      <c r="H249" s="8">
        <f t="shared" si="7"/>
        <v>3492</v>
      </c>
    </row>
    <row r="250" spans="1:8" x14ac:dyDescent="0.35">
      <c r="A250" s="5">
        <v>3492.5</v>
      </c>
      <c r="B250" s="6">
        <v>4121443.59</v>
      </c>
      <c r="C250" s="6">
        <f>B250+[1]Pools!$C$4*1000000</f>
        <v>6016443.5899999999</v>
      </c>
      <c r="D250" s="6">
        <v>50094.370000100003</v>
      </c>
      <c r="E250" s="2">
        <v>246</v>
      </c>
      <c r="G250" s="7">
        <f t="shared" si="6"/>
        <v>6016443.5899999999</v>
      </c>
      <c r="H250" s="8">
        <f t="shared" si="7"/>
        <v>3492.5</v>
      </c>
    </row>
    <row r="251" spans="1:8" x14ac:dyDescent="0.35">
      <c r="A251" s="5">
        <v>3493</v>
      </c>
      <c r="B251" s="6">
        <v>4146528.97</v>
      </c>
      <c r="C251" s="6">
        <f>B251+[1]Pools!$C$4*1000000</f>
        <v>6041528.9700000007</v>
      </c>
      <c r="D251" s="6">
        <v>50247.150000100002</v>
      </c>
      <c r="E251" s="2">
        <v>247</v>
      </c>
      <c r="G251" s="7">
        <f t="shared" si="6"/>
        <v>6041528.9700000007</v>
      </c>
      <c r="H251" s="8">
        <f t="shared" si="7"/>
        <v>3493</v>
      </c>
    </row>
    <row r="252" spans="1:8" x14ac:dyDescent="0.35">
      <c r="A252" s="5">
        <v>3493.5</v>
      </c>
      <c r="B252" s="6">
        <v>4171690.74</v>
      </c>
      <c r="C252" s="6">
        <f>B252+[1]Pools!$C$4*1000000</f>
        <v>6066690.7400000002</v>
      </c>
      <c r="D252" s="6">
        <v>50399.919999899997</v>
      </c>
      <c r="E252" s="2">
        <v>248</v>
      </c>
      <c r="G252" s="7">
        <f t="shared" si="6"/>
        <v>6066690.7400000002</v>
      </c>
      <c r="H252" s="8">
        <f t="shared" si="7"/>
        <v>3493.5</v>
      </c>
    </row>
    <row r="253" spans="1:8" x14ac:dyDescent="0.35">
      <c r="A253" s="5">
        <v>3494</v>
      </c>
      <c r="B253" s="6">
        <v>4196928.9000000004</v>
      </c>
      <c r="C253" s="6">
        <f>B253+[1]Pools!$C$4*1000000</f>
        <v>6091928.9000000004</v>
      </c>
      <c r="D253" s="6">
        <v>50552.700000099998</v>
      </c>
      <c r="E253" s="2">
        <v>249</v>
      </c>
      <c r="G253" s="7">
        <f t="shared" si="6"/>
        <v>6091928.9000000004</v>
      </c>
      <c r="H253" s="8">
        <f t="shared" si="7"/>
        <v>3494</v>
      </c>
    </row>
    <row r="254" spans="1:8" x14ac:dyDescent="0.35">
      <c r="A254" s="5">
        <v>3494.5</v>
      </c>
      <c r="B254" s="6">
        <v>4222243.4400000004</v>
      </c>
      <c r="C254" s="6">
        <f>B254+[1]Pools!$C$4*1000000</f>
        <v>6117243.4400000004</v>
      </c>
      <c r="D254" s="6">
        <v>50705.4699999</v>
      </c>
      <c r="E254" s="2">
        <v>250</v>
      </c>
      <c r="G254" s="7">
        <f t="shared" si="6"/>
        <v>6117243.4400000004</v>
      </c>
      <c r="H254" s="8">
        <f t="shared" si="7"/>
        <v>3494.5</v>
      </c>
    </row>
    <row r="255" spans="1:8" x14ac:dyDescent="0.35">
      <c r="A255" s="5">
        <v>3495</v>
      </c>
      <c r="B255" s="6">
        <v>4247634.37</v>
      </c>
      <c r="C255" s="6">
        <f>B255+[1]Pools!$C$4*1000000</f>
        <v>6142634.3700000001</v>
      </c>
      <c r="D255" s="6">
        <v>50858.250000100001</v>
      </c>
      <c r="E255" s="2">
        <v>251</v>
      </c>
      <c r="G255" s="7">
        <f t="shared" si="6"/>
        <v>6142634.3700000001</v>
      </c>
      <c r="H255" s="8">
        <f t="shared" si="7"/>
        <v>3495</v>
      </c>
    </row>
    <row r="256" spans="1:8" x14ac:dyDescent="0.35">
      <c r="A256" s="5">
        <v>3495.5</v>
      </c>
      <c r="B256" s="6">
        <v>4273101.6900000004</v>
      </c>
      <c r="C256" s="6">
        <f>B256+[1]Pools!$C$4*1000000</f>
        <v>6168101.6900000004</v>
      </c>
      <c r="D256" s="6">
        <v>51011.02</v>
      </c>
      <c r="E256" s="2">
        <v>252</v>
      </c>
      <c r="G256" s="7">
        <f t="shared" si="6"/>
        <v>6168101.6900000004</v>
      </c>
      <c r="H256" s="8">
        <f t="shared" si="7"/>
        <v>3495.5</v>
      </c>
    </row>
    <row r="257" spans="1:8" x14ac:dyDescent="0.35">
      <c r="A257" s="5">
        <v>3496</v>
      </c>
      <c r="B257" s="6">
        <v>4298645.4000000004</v>
      </c>
      <c r="C257" s="6">
        <f>B257+[1]Pools!$C$4*1000000</f>
        <v>6193645.4000000004</v>
      </c>
      <c r="D257" s="6">
        <v>51163.799999900002</v>
      </c>
      <c r="E257" s="2">
        <v>253</v>
      </c>
      <c r="G257" s="7">
        <f t="shared" si="6"/>
        <v>6193645.4000000004</v>
      </c>
      <c r="H257" s="8">
        <f t="shared" si="7"/>
        <v>3496</v>
      </c>
    </row>
    <row r="258" spans="1:8" x14ac:dyDescent="0.35">
      <c r="A258" s="5">
        <v>3496.5</v>
      </c>
      <c r="B258" s="6">
        <v>4324265.49</v>
      </c>
      <c r="C258" s="6">
        <f>B258+[1]Pools!$C$4*1000000</f>
        <v>6219265.4900000002</v>
      </c>
      <c r="D258" s="6">
        <v>51316.57</v>
      </c>
      <c r="E258" s="2">
        <v>254</v>
      </c>
      <c r="G258" s="7">
        <f t="shared" si="6"/>
        <v>6219265.4900000002</v>
      </c>
      <c r="H258" s="8">
        <f t="shared" si="7"/>
        <v>3496.5</v>
      </c>
    </row>
    <row r="259" spans="1:8" x14ac:dyDescent="0.35">
      <c r="A259" s="5">
        <v>3497</v>
      </c>
      <c r="B259" s="6">
        <v>4349961.97</v>
      </c>
      <c r="C259" s="6">
        <f>B259+[1]Pools!$C$4*1000000</f>
        <v>6244961.9699999997</v>
      </c>
      <c r="D259" s="6">
        <v>51469.349999899998</v>
      </c>
      <c r="E259" s="2">
        <v>255</v>
      </c>
      <c r="G259" s="7">
        <f t="shared" si="6"/>
        <v>6244961.9699999997</v>
      </c>
      <c r="H259" s="8">
        <f t="shared" si="7"/>
        <v>3497</v>
      </c>
    </row>
    <row r="260" spans="1:8" x14ac:dyDescent="0.35">
      <c r="A260" s="5">
        <v>3497.5</v>
      </c>
      <c r="B260" s="6">
        <v>4375734.84</v>
      </c>
      <c r="C260" s="6">
        <f>B260+[1]Pools!$C$4*1000000</f>
        <v>6270734.8399999999</v>
      </c>
      <c r="D260" s="6">
        <v>51622.12</v>
      </c>
      <c r="E260" s="2">
        <v>256</v>
      </c>
      <c r="G260" s="7">
        <f t="shared" si="6"/>
        <v>6270734.8399999999</v>
      </c>
      <c r="H260" s="8">
        <f t="shared" si="7"/>
        <v>3497.5</v>
      </c>
    </row>
    <row r="261" spans="1:8" x14ac:dyDescent="0.35">
      <c r="A261" s="5">
        <v>3498</v>
      </c>
      <c r="B261" s="6">
        <v>4401584.0999999996</v>
      </c>
      <c r="C261" s="6">
        <f>B261+[1]Pools!$C$4*1000000</f>
        <v>6296584.0999999996</v>
      </c>
      <c r="D261" s="6">
        <v>51774.9</v>
      </c>
      <c r="E261" s="2">
        <v>257</v>
      </c>
      <c r="G261" s="7">
        <f t="shared" si="6"/>
        <v>6296584.0999999996</v>
      </c>
      <c r="H261" s="8">
        <f t="shared" si="7"/>
        <v>3498</v>
      </c>
    </row>
    <row r="262" spans="1:8" x14ac:dyDescent="0.35">
      <c r="A262" s="5">
        <v>3498.5</v>
      </c>
      <c r="B262" s="6">
        <v>4427509.74</v>
      </c>
      <c r="C262" s="6">
        <f>B262+[1]Pools!$C$4*1000000</f>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f>B263+[1]Pools!$C$4*1000000</f>
        <v>6348511.7699999996</v>
      </c>
      <c r="D263" s="6">
        <v>52080.45</v>
      </c>
      <c r="E263" s="2">
        <v>259</v>
      </c>
      <c r="G263" s="7">
        <f t="shared" si="8"/>
        <v>6348511.7699999996</v>
      </c>
      <c r="H263" s="8">
        <f t="shared" si="9"/>
        <v>3499</v>
      </c>
    </row>
    <row r="264" spans="1:8" x14ac:dyDescent="0.35">
      <c r="A264" s="5">
        <v>3499.5</v>
      </c>
      <c r="B264" s="6">
        <v>4479590.1900000004</v>
      </c>
      <c r="C264" s="6">
        <f>B264+[1]Pools!$C$4*1000000</f>
        <v>6374590.1900000004</v>
      </c>
      <c r="D264" s="6">
        <v>52233.220000100002</v>
      </c>
      <c r="E264" s="2">
        <v>260</v>
      </c>
      <c r="G264" s="7">
        <f t="shared" si="8"/>
        <v>6374590.1900000004</v>
      </c>
      <c r="H264" s="8">
        <f t="shared" si="9"/>
        <v>3499.5</v>
      </c>
    </row>
    <row r="265" spans="1:8" x14ac:dyDescent="0.35">
      <c r="A265" s="5">
        <v>3500</v>
      </c>
      <c r="B265" s="6">
        <v>4505745</v>
      </c>
      <c r="C265" s="6">
        <f>B265+[1]Pools!$C$4*1000000</f>
        <v>6400745</v>
      </c>
      <c r="D265" s="6">
        <v>52386</v>
      </c>
      <c r="E265" s="2">
        <v>261</v>
      </c>
      <c r="G265" s="7">
        <f t="shared" si="8"/>
        <v>6400745</v>
      </c>
      <c r="H265" s="8">
        <f t="shared" si="9"/>
        <v>3500</v>
      </c>
    </row>
    <row r="266" spans="1:8" x14ac:dyDescent="0.35">
      <c r="A266" s="5">
        <v>3500.5</v>
      </c>
      <c r="B266" s="6">
        <v>4531982.3099999996</v>
      </c>
      <c r="C266" s="6">
        <f>B266+[1]Pools!$C$4*1000000</f>
        <v>6426982.3099999996</v>
      </c>
      <c r="D266" s="6">
        <v>52563.250000100001</v>
      </c>
      <c r="E266" s="2">
        <v>262</v>
      </c>
      <c r="G266" s="7">
        <f t="shared" si="8"/>
        <v>6426982.3099999996</v>
      </c>
      <c r="H266" s="8">
        <f t="shared" si="9"/>
        <v>3500.5</v>
      </c>
    </row>
    <row r="267" spans="1:8" x14ac:dyDescent="0.35">
      <c r="A267" s="5">
        <v>3501</v>
      </c>
      <c r="B267" s="6">
        <v>4558308.25</v>
      </c>
      <c r="C267" s="6">
        <f>B267+[1]Pools!$C$4*1000000</f>
        <v>6453308.25</v>
      </c>
      <c r="D267" s="6">
        <v>52740.500000100001</v>
      </c>
      <c r="E267" s="2">
        <v>263</v>
      </c>
      <c r="G267" s="7">
        <f t="shared" si="8"/>
        <v>6453308.25</v>
      </c>
      <c r="H267" s="8">
        <f t="shared" si="9"/>
        <v>3501</v>
      </c>
    </row>
    <row r="268" spans="1:8" x14ac:dyDescent="0.35">
      <c r="A268" s="5">
        <v>3501.5</v>
      </c>
      <c r="B268" s="6">
        <v>4584722.8099999996</v>
      </c>
      <c r="C268" s="6">
        <f>B268+[1]Pools!$C$4*1000000</f>
        <v>6479722.8099999996</v>
      </c>
      <c r="D268" s="6">
        <v>52917.749999899999</v>
      </c>
      <c r="E268" s="2">
        <v>264</v>
      </c>
      <c r="G268" s="7">
        <f t="shared" si="8"/>
        <v>6479722.8099999996</v>
      </c>
      <c r="H268" s="8">
        <f t="shared" si="9"/>
        <v>3501.5</v>
      </c>
    </row>
    <row r="269" spans="1:8" x14ac:dyDescent="0.35">
      <c r="A269" s="5">
        <v>3502</v>
      </c>
      <c r="B269" s="6">
        <v>4611226</v>
      </c>
      <c r="C269" s="6">
        <f>B269+[1]Pools!$C$4*1000000</f>
        <v>6506226</v>
      </c>
      <c r="D269" s="6">
        <v>53094.999999899999</v>
      </c>
      <c r="E269" s="2">
        <v>265</v>
      </c>
      <c r="G269" s="7">
        <f t="shared" si="8"/>
        <v>6506226</v>
      </c>
      <c r="H269" s="8">
        <f t="shared" si="9"/>
        <v>3502</v>
      </c>
    </row>
    <row r="270" spans="1:8" x14ac:dyDescent="0.35">
      <c r="A270" s="5">
        <v>3502.5</v>
      </c>
      <c r="B270" s="6">
        <v>4637817.8099999996</v>
      </c>
      <c r="C270" s="6">
        <f>B270+[1]Pools!$C$4*1000000</f>
        <v>6532817.8099999996</v>
      </c>
      <c r="D270" s="6">
        <v>53272.25</v>
      </c>
      <c r="E270" s="2">
        <v>266</v>
      </c>
      <c r="G270" s="7">
        <f t="shared" si="8"/>
        <v>6532817.8099999996</v>
      </c>
      <c r="H270" s="8">
        <f t="shared" si="9"/>
        <v>3502.5</v>
      </c>
    </row>
    <row r="271" spans="1:8" x14ac:dyDescent="0.35">
      <c r="A271" s="5">
        <v>3503</v>
      </c>
      <c r="B271" s="6">
        <v>4664498.25</v>
      </c>
      <c r="C271" s="6">
        <f>B271+[1]Pools!$C$4*1000000</f>
        <v>6559498.25</v>
      </c>
      <c r="D271" s="6">
        <v>53449.5</v>
      </c>
      <c r="E271" s="2">
        <v>267</v>
      </c>
      <c r="G271" s="7">
        <f t="shared" si="8"/>
        <v>6559498.25</v>
      </c>
      <c r="H271" s="8">
        <f t="shared" si="9"/>
        <v>3503</v>
      </c>
    </row>
    <row r="272" spans="1:8" x14ac:dyDescent="0.35">
      <c r="A272" s="5">
        <v>3503.5</v>
      </c>
      <c r="B272" s="6">
        <v>4691267.3099999996</v>
      </c>
      <c r="C272" s="6">
        <f>B272+[1]Pools!$C$4*1000000</f>
        <v>6586267.3099999996</v>
      </c>
      <c r="D272" s="6">
        <v>53626.75</v>
      </c>
      <c r="E272" s="2">
        <v>268</v>
      </c>
      <c r="G272" s="7">
        <f t="shared" si="8"/>
        <v>6586267.3099999996</v>
      </c>
      <c r="H272" s="8">
        <f t="shared" si="9"/>
        <v>3503.5</v>
      </c>
    </row>
    <row r="273" spans="1:8" x14ac:dyDescent="0.35">
      <c r="A273" s="5">
        <v>3504</v>
      </c>
      <c r="B273" s="6">
        <v>4718125</v>
      </c>
      <c r="C273" s="6">
        <f>B273+[1]Pools!$C$4*1000000</f>
        <v>6613125</v>
      </c>
      <c r="D273" s="6">
        <v>53804</v>
      </c>
      <c r="E273" s="2">
        <v>269</v>
      </c>
      <c r="G273" s="7">
        <f t="shared" si="8"/>
        <v>6613125</v>
      </c>
      <c r="H273" s="8">
        <f t="shared" si="9"/>
        <v>3504</v>
      </c>
    </row>
    <row r="274" spans="1:8" x14ac:dyDescent="0.35">
      <c r="A274" s="5">
        <v>3504.5</v>
      </c>
      <c r="B274" s="6">
        <v>4745071.3099999996</v>
      </c>
      <c r="C274" s="6">
        <f>B274+[1]Pools!$C$4*1000000</f>
        <v>6640071.3099999996</v>
      </c>
      <c r="D274" s="6">
        <v>53981.250000100001</v>
      </c>
      <c r="E274" s="2">
        <v>270</v>
      </c>
      <c r="G274" s="7">
        <f t="shared" si="8"/>
        <v>6640071.3099999996</v>
      </c>
      <c r="H274" s="8">
        <f t="shared" si="9"/>
        <v>3504.5</v>
      </c>
    </row>
    <row r="275" spans="1:8" x14ac:dyDescent="0.35">
      <c r="A275" s="5">
        <v>3505</v>
      </c>
      <c r="B275" s="6">
        <v>4772106.25</v>
      </c>
      <c r="C275" s="6">
        <f>B275+[1]Pools!$C$4*1000000</f>
        <v>6667106.25</v>
      </c>
      <c r="D275" s="6">
        <v>54158.500000100001</v>
      </c>
      <c r="E275" s="2">
        <v>271</v>
      </c>
      <c r="G275" s="7">
        <f t="shared" si="8"/>
        <v>6667106.25</v>
      </c>
      <c r="H275" s="8">
        <f t="shared" si="9"/>
        <v>3505</v>
      </c>
    </row>
    <row r="276" spans="1:8" x14ac:dyDescent="0.35">
      <c r="A276" s="5">
        <v>3505.5</v>
      </c>
      <c r="B276" s="6">
        <v>4799229.8099999996</v>
      </c>
      <c r="C276" s="6">
        <f>B276+[1]Pools!$C$4*1000000</f>
        <v>6694229.8099999996</v>
      </c>
      <c r="D276" s="6">
        <v>54335.749999899999</v>
      </c>
      <c r="E276" s="2">
        <v>272</v>
      </c>
      <c r="G276" s="7">
        <f t="shared" si="8"/>
        <v>6694229.8099999996</v>
      </c>
      <c r="H276" s="8">
        <f t="shared" si="9"/>
        <v>3505.5</v>
      </c>
    </row>
    <row r="277" spans="1:8" x14ac:dyDescent="0.35">
      <c r="A277" s="5">
        <v>3506</v>
      </c>
      <c r="B277" s="6">
        <v>4826442</v>
      </c>
      <c r="C277" s="6">
        <f>B277+[1]Pools!$C$4*1000000</f>
        <v>6721442</v>
      </c>
      <c r="D277" s="6">
        <v>54512.999999899999</v>
      </c>
      <c r="E277" s="2">
        <v>273</v>
      </c>
      <c r="G277" s="7">
        <f t="shared" si="8"/>
        <v>6721442</v>
      </c>
      <c r="H277" s="8">
        <f t="shared" si="9"/>
        <v>3506</v>
      </c>
    </row>
    <row r="278" spans="1:8" x14ac:dyDescent="0.35">
      <c r="A278" s="5">
        <v>3506.5</v>
      </c>
      <c r="B278" s="6">
        <v>4853742.8099999996</v>
      </c>
      <c r="C278" s="6">
        <f>B278+[1]Pools!$C$4*1000000</f>
        <v>6748742.8099999996</v>
      </c>
      <c r="D278" s="6">
        <v>54690.25</v>
      </c>
      <c r="E278" s="2">
        <v>274</v>
      </c>
      <c r="G278" s="7">
        <f t="shared" si="8"/>
        <v>6748742.8099999996</v>
      </c>
      <c r="H278" s="8">
        <f t="shared" si="9"/>
        <v>3506.5</v>
      </c>
    </row>
    <row r="279" spans="1:8" x14ac:dyDescent="0.35">
      <c r="A279" s="5">
        <v>3507</v>
      </c>
      <c r="B279" s="6">
        <v>4881132.25</v>
      </c>
      <c r="C279" s="6">
        <f>B279+[1]Pools!$C$4*1000000</f>
        <v>6776132.25</v>
      </c>
      <c r="D279" s="6">
        <v>54867.5</v>
      </c>
      <c r="E279" s="2">
        <v>275</v>
      </c>
      <c r="G279" s="7">
        <f t="shared" si="8"/>
        <v>6776132.25</v>
      </c>
      <c r="H279" s="8">
        <f t="shared" si="9"/>
        <v>3507</v>
      </c>
    </row>
    <row r="280" spans="1:8" x14ac:dyDescent="0.35">
      <c r="A280" s="5">
        <v>3507.5</v>
      </c>
      <c r="B280" s="6">
        <v>4908610.3099999996</v>
      </c>
      <c r="C280" s="6">
        <f>B280+[1]Pools!$C$4*1000000</f>
        <v>6803610.3099999996</v>
      </c>
      <c r="D280" s="6">
        <v>55044.75</v>
      </c>
      <c r="E280" s="2">
        <v>276</v>
      </c>
      <c r="G280" s="7">
        <f t="shared" si="8"/>
        <v>6803610.3099999996</v>
      </c>
      <c r="H280" s="8">
        <f t="shared" si="9"/>
        <v>3507.5</v>
      </c>
    </row>
    <row r="281" spans="1:8" x14ac:dyDescent="0.35">
      <c r="A281" s="5">
        <v>3508</v>
      </c>
      <c r="B281" s="6">
        <v>4936177</v>
      </c>
      <c r="C281" s="6">
        <f>B281+[1]Pools!$C$4*1000000</f>
        <v>6831177</v>
      </c>
      <c r="D281" s="6">
        <v>55222.000000100001</v>
      </c>
      <c r="E281" s="2">
        <v>277</v>
      </c>
      <c r="G281" s="7">
        <f t="shared" si="8"/>
        <v>6831177</v>
      </c>
      <c r="H281" s="8">
        <f t="shared" si="9"/>
        <v>3508</v>
      </c>
    </row>
    <row r="282" spans="1:8" x14ac:dyDescent="0.35">
      <c r="A282" s="5">
        <v>3508.5</v>
      </c>
      <c r="B282" s="6">
        <v>4963832.3099999996</v>
      </c>
      <c r="C282" s="6">
        <f>B282+[1]Pools!$C$4*1000000</f>
        <v>6858832.3099999996</v>
      </c>
      <c r="D282" s="6">
        <v>55399.250000100001</v>
      </c>
      <c r="E282" s="2">
        <v>278</v>
      </c>
      <c r="G282" s="7">
        <f t="shared" si="8"/>
        <v>6858832.3099999996</v>
      </c>
      <c r="H282" s="8">
        <f t="shared" si="9"/>
        <v>3508.5</v>
      </c>
    </row>
    <row r="283" spans="1:8" x14ac:dyDescent="0.35">
      <c r="A283" s="5">
        <v>3509</v>
      </c>
      <c r="B283" s="6">
        <v>4991576.25</v>
      </c>
      <c r="C283" s="6">
        <f>B283+[1]Pools!$C$4*1000000</f>
        <v>6886576.25</v>
      </c>
      <c r="D283" s="6">
        <v>55576.500000100001</v>
      </c>
      <c r="E283" s="2">
        <v>279</v>
      </c>
      <c r="G283" s="7">
        <f t="shared" si="8"/>
        <v>6886576.25</v>
      </c>
      <c r="H283" s="8">
        <f t="shared" si="9"/>
        <v>3509</v>
      </c>
    </row>
    <row r="284" spans="1:8" x14ac:dyDescent="0.35">
      <c r="A284" s="5">
        <v>3509.5</v>
      </c>
      <c r="B284" s="6">
        <v>5019408.8099999996</v>
      </c>
      <c r="C284" s="6">
        <f>B284+[1]Pools!$C$4*1000000</f>
        <v>6914408.8099999996</v>
      </c>
      <c r="D284" s="6">
        <v>55753.749999899999</v>
      </c>
      <c r="E284" s="2">
        <v>280</v>
      </c>
      <c r="G284" s="7">
        <f t="shared" si="8"/>
        <v>6914408.8099999996</v>
      </c>
      <c r="H284" s="8">
        <f t="shared" si="9"/>
        <v>3509.5</v>
      </c>
    </row>
    <row r="285" spans="1:8" x14ac:dyDescent="0.35">
      <c r="A285" s="5">
        <v>3510</v>
      </c>
      <c r="B285" s="6">
        <v>5047330</v>
      </c>
      <c r="C285" s="6">
        <f>B285+[1]Pools!$C$4*1000000</f>
        <v>6942330</v>
      </c>
      <c r="D285" s="6">
        <v>55930.999999899999</v>
      </c>
      <c r="E285" s="2">
        <v>281</v>
      </c>
      <c r="G285" s="7">
        <f t="shared" si="8"/>
        <v>6942330</v>
      </c>
      <c r="H285" s="8">
        <f t="shared" si="9"/>
        <v>3510</v>
      </c>
    </row>
    <row r="286" spans="1:8" x14ac:dyDescent="0.35">
      <c r="A286" s="5">
        <v>3510.5</v>
      </c>
      <c r="B286" s="6">
        <v>5075339.8099999996</v>
      </c>
      <c r="C286" s="6">
        <f>B286+[1]Pools!$C$4*1000000</f>
        <v>6970339.8099999996</v>
      </c>
      <c r="D286" s="6">
        <v>56108.25</v>
      </c>
      <c r="E286" s="2">
        <v>282</v>
      </c>
      <c r="G286" s="7">
        <f t="shared" si="8"/>
        <v>6970339.8099999996</v>
      </c>
      <c r="H286" s="8">
        <f t="shared" si="9"/>
        <v>3510.5</v>
      </c>
    </row>
    <row r="287" spans="1:8" x14ac:dyDescent="0.35">
      <c r="A287" s="5">
        <v>3511</v>
      </c>
      <c r="B287" s="6">
        <v>5103438.25</v>
      </c>
      <c r="C287" s="6">
        <f>B287+[1]Pools!$C$4*1000000</f>
        <v>6998438.25</v>
      </c>
      <c r="D287" s="6">
        <v>56285.5</v>
      </c>
      <c r="E287" s="2">
        <v>283</v>
      </c>
      <c r="G287" s="7">
        <f t="shared" si="8"/>
        <v>6998438.25</v>
      </c>
      <c r="H287" s="8">
        <f t="shared" si="9"/>
        <v>3511</v>
      </c>
    </row>
    <row r="288" spans="1:8" x14ac:dyDescent="0.35">
      <c r="A288" s="5">
        <v>3511.5</v>
      </c>
      <c r="B288" s="6">
        <v>5131625.3099999996</v>
      </c>
      <c r="C288" s="6">
        <f>B288+[1]Pools!$C$4*1000000</f>
        <v>7026625.3099999996</v>
      </c>
      <c r="D288" s="6">
        <v>56462.75</v>
      </c>
      <c r="E288" s="2">
        <v>284</v>
      </c>
      <c r="G288" s="7">
        <f t="shared" si="8"/>
        <v>7026625.3099999996</v>
      </c>
      <c r="H288" s="8">
        <f t="shared" si="9"/>
        <v>3511.5</v>
      </c>
    </row>
    <row r="289" spans="1:8" x14ac:dyDescent="0.35">
      <c r="A289" s="5">
        <v>3512</v>
      </c>
      <c r="B289" s="6">
        <v>5159901</v>
      </c>
      <c r="C289" s="6">
        <f>B289+[1]Pools!$C$4*1000000</f>
        <v>7054901</v>
      </c>
      <c r="D289" s="6">
        <v>56640.000000100001</v>
      </c>
      <c r="E289" s="2">
        <v>285</v>
      </c>
      <c r="G289" s="7">
        <f t="shared" si="8"/>
        <v>7054901</v>
      </c>
      <c r="H289" s="8">
        <f t="shared" si="9"/>
        <v>3512</v>
      </c>
    </row>
    <row r="290" spans="1:8" x14ac:dyDescent="0.35">
      <c r="A290" s="5">
        <v>3512.5</v>
      </c>
      <c r="B290" s="6">
        <v>5188265.3099999996</v>
      </c>
      <c r="C290" s="6">
        <f>B290+[1]Pools!$C$4*1000000</f>
        <v>7083265.3099999996</v>
      </c>
      <c r="D290" s="6">
        <v>56817.250000100001</v>
      </c>
      <c r="E290" s="2">
        <v>286</v>
      </c>
      <c r="G290" s="7">
        <f t="shared" si="8"/>
        <v>7083265.3099999996</v>
      </c>
      <c r="H290" s="8">
        <f t="shared" si="9"/>
        <v>3512.5</v>
      </c>
    </row>
    <row r="291" spans="1:8" x14ac:dyDescent="0.35">
      <c r="A291" s="5">
        <v>3513</v>
      </c>
      <c r="B291" s="6">
        <v>5216718.25</v>
      </c>
      <c r="C291" s="6">
        <f>B291+[1]Pools!$C$4*1000000</f>
        <v>7111718.25</v>
      </c>
      <c r="D291" s="6">
        <v>56994.499999899999</v>
      </c>
      <c r="E291" s="2">
        <v>287</v>
      </c>
      <c r="G291" s="7">
        <f t="shared" si="8"/>
        <v>7111718.25</v>
      </c>
      <c r="H291" s="8">
        <f t="shared" si="9"/>
        <v>3513</v>
      </c>
    </row>
    <row r="292" spans="1:8" x14ac:dyDescent="0.35">
      <c r="A292" s="5">
        <v>3513.5</v>
      </c>
      <c r="B292" s="6">
        <v>5245259.8099999996</v>
      </c>
      <c r="C292" s="6">
        <f>B292+[1]Pools!$C$4*1000000</f>
        <v>7140259.8099999996</v>
      </c>
      <c r="D292" s="6">
        <v>57171.749999899999</v>
      </c>
      <c r="E292" s="2">
        <v>288</v>
      </c>
      <c r="G292" s="7">
        <f t="shared" si="8"/>
        <v>7140259.8099999996</v>
      </c>
      <c r="H292" s="8">
        <f t="shared" si="9"/>
        <v>3513.5</v>
      </c>
    </row>
    <row r="293" spans="1:8" x14ac:dyDescent="0.35">
      <c r="A293" s="5">
        <v>3514</v>
      </c>
      <c r="B293" s="6">
        <v>5273890</v>
      </c>
      <c r="C293" s="6">
        <f>B293+[1]Pools!$C$4*1000000</f>
        <v>7168890</v>
      </c>
      <c r="D293" s="6">
        <v>57348.999999899999</v>
      </c>
      <c r="E293" s="2">
        <v>289</v>
      </c>
      <c r="G293" s="7">
        <f t="shared" si="8"/>
        <v>7168890</v>
      </c>
      <c r="H293" s="8">
        <f t="shared" si="9"/>
        <v>3514</v>
      </c>
    </row>
    <row r="294" spans="1:8" x14ac:dyDescent="0.35">
      <c r="A294" s="5">
        <v>3514.5</v>
      </c>
      <c r="B294" s="6">
        <v>5302608.8099999996</v>
      </c>
      <c r="C294" s="6">
        <f>B294+[1]Pools!$C$4*1000000</f>
        <v>7197608.8099999996</v>
      </c>
      <c r="D294" s="6">
        <v>57526.25</v>
      </c>
      <c r="E294" s="2">
        <v>290</v>
      </c>
      <c r="G294" s="7">
        <f t="shared" si="8"/>
        <v>7197608.8099999996</v>
      </c>
      <c r="H294" s="8">
        <f t="shared" si="9"/>
        <v>3514.5</v>
      </c>
    </row>
    <row r="295" spans="1:8" x14ac:dyDescent="0.35">
      <c r="A295" s="5">
        <v>3515</v>
      </c>
      <c r="B295" s="6">
        <v>5331416.25</v>
      </c>
      <c r="C295" s="6">
        <f>B295+[1]Pools!$C$4*1000000</f>
        <v>7226416.25</v>
      </c>
      <c r="D295" s="6">
        <v>57703.5</v>
      </c>
      <c r="E295" s="2">
        <v>291</v>
      </c>
      <c r="G295" s="7">
        <f t="shared" si="8"/>
        <v>7226416.25</v>
      </c>
      <c r="H295" s="8">
        <f t="shared" si="9"/>
        <v>3515</v>
      </c>
    </row>
    <row r="296" spans="1:8" x14ac:dyDescent="0.35">
      <c r="A296" s="5">
        <v>3515.5</v>
      </c>
      <c r="B296" s="6">
        <v>5360312.3099999996</v>
      </c>
      <c r="C296" s="6">
        <f>B296+[1]Pools!$C$4*1000000</f>
        <v>7255312.3099999996</v>
      </c>
      <c r="D296" s="6">
        <v>57880.75</v>
      </c>
      <c r="E296" s="2">
        <v>292</v>
      </c>
      <c r="G296" s="7">
        <f t="shared" si="8"/>
        <v>7255312.3099999996</v>
      </c>
      <c r="H296" s="8">
        <f t="shared" si="9"/>
        <v>3515.5</v>
      </c>
    </row>
    <row r="297" spans="1:8" x14ac:dyDescent="0.35">
      <c r="A297" s="5">
        <v>3516</v>
      </c>
      <c r="B297" s="6">
        <v>5389297</v>
      </c>
      <c r="C297" s="6">
        <f>B297+[1]Pools!$C$4*1000000</f>
        <v>7284297</v>
      </c>
      <c r="D297" s="6">
        <v>58058.000000100001</v>
      </c>
      <c r="E297" s="2">
        <v>293</v>
      </c>
      <c r="G297" s="7">
        <f t="shared" si="8"/>
        <v>7284297</v>
      </c>
      <c r="H297" s="8">
        <f t="shared" si="9"/>
        <v>3516</v>
      </c>
    </row>
    <row r="298" spans="1:8" x14ac:dyDescent="0.35">
      <c r="A298" s="5">
        <v>3516.5</v>
      </c>
      <c r="B298" s="6">
        <v>5418370.3099999996</v>
      </c>
      <c r="C298" s="6">
        <f>B298+[1]Pools!$C$4*1000000</f>
        <v>7313370.3099999996</v>
      </c>
      <c r="D298" s="6">
        <v>58235.250000100001</v>
      </c>
      <c r="E298" s="2">
        <v>294</v>
      </c>
      <c r="G298" s="7">
        <f t="shared" si="8"/>
        <v>7313370.3099999996</v>
      </c>
      <c r="H298" s="8">
        <f t="shared" si="9"/>
        <v>3516.5</v>
      </c>
    </row>
    <row r="299" spans="1:8" x14ac:dyDescent="0.35">
      <c r="A299" s="5">
        <v>3517</v>
      </c>
      <c r="B299" s="6">
        <v>5447532.25</v>
      </c>
      <c r="C299" s="6">
        <f>B299+[1]Pools!$C$4*1000000</f>
        <v>7342532.25</v>
      </c>
      <c r="D299" s="6">
        <v>58412.499999899999</v>
      </c>
      <c r="E299" s="2">
        <v>295</v>
      </c>
      <c r="G299" s="7">
        <f t="shared" si="8"/>
        <v>7342532.25</v>
      </c>
      <c r="H299" s="8">
        <f t="shared" si="9"/>
        <v>3517</v>
      </c>
    </row>
    <row r="300" spans="1:8" x14ac:dyDescent="0.35">
      <c r="A300" s="5">
        <v>3517.5</v>
      </c>
      <c r="B300" s="6">
        <v>5476782.8099999996</v>
      </c>
      <c r="C300" s="6">
        <f>B300+[1]Pools!$C$4*1000000</f>
        <v>7371782.8099999996</v>
      </c>
      <c r="D300" s="6">
        <v>58589.749999899999</v>
      </c>
      <c r="E300" s="2">
        <v>296</v>
      </c>
      <c r="G300" s="7">
        <f t="shared" si="8"/>
        <v>7371782.8099999996</v>
      </c>
      <c r="H300" s="8">
        <f t="shared" si="9"/>
        <v>3517.5</v>
      </c>
    </row>
    <row r="301" spans="1:8" x14ac:dyDescent="0.35">
      <c r="A301" s="5">
        <v>3518</v>
      </c>
      <c r="B301" s="6">
        <v>5506122</v>
      </c>
      <c r="C301" s="6">
        <f>B301+[1]Pools!$C$4*1000000</f>
        <v>7401122</v>
      </c>
      <c r="D301" s="6">
        <v>58767</v>
      </c>
      <c r="E301" s="2">
        <v>297</v>
      </c>
      <c r="G301" s="7">
        <f t="shared" si="8"/>
        <v>7401122</v>
      </c>
      <c r="H301" s="8">
        <f t="shared" si="9"/>
        <v>3518</v>
      </c>
    </row>
    <row r="302" spans="1:8" x14ac:dyDescent="0.35">
      <c r="A302" s="5">
        <v>3518.5</v>
      </c>
      <c r="B302" s="6">
        <v>5535549.8099999996</v>
      </c>
      <c r="C302" s="6">
        <f>B302+[1]Pools!$C$4*1000000</f>
        <v>7430549.8099999996</v>
      </c>
      <c r="D302" s="6">
        <v>58944.25</v>
      </c>
      <c r="E302" s="2">
        <v>298</v>
      </c>
      <c r="G302" s="7">
        <f t="shared" si="8"/>
        <v>7430549.8099999996</v>
      </c>
      <c r="H302" s="8">
        <f t="shared" si="9"/>
        <v>3518.5</v>
      </c>
    </row>
    <row r="303" spans="1:8" x14ac:dyDescent="0.35">
      <c r="A303" s="5">
        <v>3519</v>
      </c>
      <c r="B303" s="6">
        <v>5565066.25</v>
      </c>
      <c r="C303" s="6">
        <f>B303+[1]Pools!$C$4*1000000</f>
        <v>7460066.25</v>
      </c>
      <c r="D303" s="6">
        <v>59121.5</v>
      </c>
      <c r="E303" s="2">
        <v>299</v>
      </c>
      <c r="G303" s="7">
        <f t="shared" si="8"/>
        <v>7460066.25</v>
      </c>
      <c r="H303" s="8">
        <f t="shared" si="9"/>
        <v>3519</v>
      </c>
    </row>
    <row r="304" spans="1:8" x14ac:dyDescent="0.35">
      <c r="A304" s="5">
        <v>3519.5</v>
      </c>
      <c r="B304" s="6">
        <v>5594671.3099999996</v>
      </c>
      <c r="C304" s="6">
        <f>B304+[1]Pools!$C$4*1000000</f>
        <v>7489671.3099999996</v>
      </c>
      <c r="D304" s="6">
        <v>59298.750000100001</v>
      </c>
      <c r="E304" s="2">
        <v>300</v>
      </c>
      <c r="G304" s="7">
        <f t="shared" si="8"/>
        <v>7489671.3099999996</v>
      </c>
      <c r="H304" s="8">
        <f t="shared" si="9"/>
        <v>3519.5</v>
      </c>
    </row>
    <row r="305" spans="1:8" x14ac:dyDescent="0.35">
      <c r="A305" s="5">
        <v>3520</v>
      </c>
      <c r="B305" s="6">
        <v>5624365</v>
      </c>
      <c r="C305" s="6">
        <f>B305+[1]Pools!$C$4*1000000</f>
        <v>7519365</v>
      </c>
      <c r="D305" s="6">
        <v>59476.000000100001</v>
      </c>
      <c r="E305" s="2">
        <v>301</v>
      </c>
      <c r="G305" s="7">
        <f t="shared" si="8"/>
        <v>7519365</v>
      </c>
      <c r="H305" s="8">
        <f t="shared" si="9"/>
        <v>3520</v>
      </c>
    </row>
    <row r="306" spans="1:8" x14ac:dyDescent="0.35">
      <c r="A306" s="5">
        <v>3520.5</v>
      </c>
      <c r="B306" s="6">
        <v>5654151.3099999996</v>
      </c>
      <c r="C306" s="6">
        <f>B306+[1]Pools!$C$4*1000000</f>
        <v>7549151.3099999996</v>
      </c>
      <c r="D306" s="6">
        <v>59669.249999899999</v>
      </c>
      <c r="E306" s="2">
        <v>302</v>
      </c>
      <c r="G306" s="7">
        <f t="shared" si="8"/>
        <v>7549151.3099999996</v>
      </c>
      <c r="H306" s="8">
        <f t="shared" si="9"/>
        <v>3520.5</v>
      </c>
    </row>
    <row r="307" spans="1:8" x14ac:dyDescent="0.35">
      <c r="A307" s="5">
        <v>3521</v>
      </c>
      <c r="B307" s="6">
        <v>5684034.25</v>
      </c>
      <c r="C307" s="6">
        <f>B307+[1]Pools!$C$4*1000000</f>
        <v>7579034.25</v>
      </c>
      <c r="D307" s="6">
        <v>59862.5</v>
      </c>
      <c r="E307" s="2">
        <v>303</v>
      </c>
      <c r="G307" s="7">
        <f t="shared" si="8"/>
        <v>7579034.25</v>
      </c>
      <c r="H307" s="8">
        <f t="shared" si="9"/>
        <v>3521</v>
      </c>
    </row>
    <row r="308" spans="1:8" x14ac:dyDescent="0.35">
      <c r="A308" s="5">
        <v>3521.5</v>
      </c>
      <c r="B308" s="6">
        <v>5714013.8099999996</v>
      </c>
      <c r="C308" s="6">
        <f>B308+[1]Pools!$C$4*1000000</f>
        <v>7609013.8099999996</v>
      </c>
      <c r="D308" s="6">
        <v>60055.750000100001</v>
      </c>
      <c r="E308" s="2">
        <v>304</v>
      </c>
      <c r="G308" s="7">
        <f t="shared" si="8"/>
        <v>7609013.8099999996</v>
      </c>
      <c r="H308" s="8">
        <f t="shared" si="9"/>
        <v>3521.5</v>
      </c>
    </row>
    <row r="309" spans="1:8" x14ac:dyDescent="0.35">
      <c r="A309" s="5">
        <v>3522</v>
      </c>
      <c r="B309" s="6">
        <v>5744090</v>
      </c>
      <c r="C309" s="6">
        <f>B309+[1]Pools!$C$4*1000000</f>
        <v>7639090</v>
      </c>
      <c r="D309" s="6">
        <v>60249</v>
      </c>
      <c r="E309" s="2">
        <v>305</v>
      </c>
      <c r="G309" s="7">
        <f t="shared" si="8"/>
        <v>7639090</v>
      </c>
      <c r="H309" s="8">
        <f t="shared" si="9"/>
        <v>3522</v>
      </c>
    </row>
    <row r="310" spans="1:8" x14ac:dyDescent="0.35">
      <c r="A310" s="5">
        <v>3522.5</v>
      </c>
      <c r="B310" s="6">
        <v>5774262.8099999996</v>
      </c>
      <c r="C310" s="6">
        <f>B310+[1]Pools!$C$4*1000000</f>
        <v>7669262.8099999996</v>
      </c>
      <c r="D310" s="6">
        <v>60442.25</v>
      </c>
      <c r="E310" s="2">
        <v>306</v>
      </c>
      <c r="G310" s="7">
        <f t="shared" si="8"/>
        <v>7669262.8099999996</v>
      </c>
      <c r="H310" s="8">
        <f t="shared" si="9"/>
        <v>3522.5</v>
      </c>
    </row>
    <row r="311" spans="1:8" x14ac:dyDescent="0.35">
      <c r="A311" s="5">
        <v>3523</v>
      </c>
      <c r="B311" s="6">
        <v>5804532.25</v>
      </c>
      <c r="C311" s="6">
        <f>B311+[1]Pools!$C$4*1000000</f>
        <v>7699532.25</v>
      </c>
      <c r="D311" s="6">
        <v>60635.499999899999</v>
      </c>
      <c r="E311" s="2">
        <v>307</v>
      </c>
      <c r="G311" s="7">
        <f t="shared" si="8"/>
        <v>7699532.25</v>
      </c>
      <c r="H311" s="8">
        <f t="shared" si="9"/>
        <v>3523</v>
      </c>
    </row>
    <row r="312" spans="1:8" x14ac:dyDescent="0.35">
      <c r="A312" s="5">
        <v>3523.5</v>
      </c>
      <c r="B312" s="6">
        <v>5834898.3099999996</v>
      </c>
      <c r="C312" s="6">
        <f>B312+[1]Pools!$C$4*1000000</f>
        <v>7729898.3099999996</v>
      </c>
      <c r="D312" s="6">
        <v>60828.75</v>
      </c>
      <c r="E312" s="2">
        <v>308</v>
      </c>
      <c r="G312" s="7">
        <f t="shared" si="8"/>
        <v>7729898.3099999996</v>
      </c>
      <c r="H312" s="8">
        <f t="shared" si="9"/>
        <v>3523.5</v>
      </c>
    </row>
    <row r="313" spans="1:8" x14ac:dyDescent="0.35">
      <c r="A313" s="5">
        <v>3524</v>
      </c>
      <c r="B313" s="6">
        <v>5865361</v>
      </c>
      <c r="C313" s="6">
        <f>B313+[1]Pools!$C$4*1000000</f>
        <v>7760361</v>
      </c>
      <c r="D313" s="6">
        <v>61022.000000100001</v>
      </c>
      <c r="E313" s="2">
        <v>309</v>
      </c>
      <c r="G313" s="7">
        <f t="shared" si="8"/>
        <v>7760361</v>
      </c>
      <c r="H313" s="8">
        <f t="shared" si="9"/>
        <v>3524</v>
      </c>
    </row>
    <row r="314" spans="1:8" x14ac:dyDescent="0.35">
      <c r="A314" s="5">
        <v>3524.5</v>
      </c>
      <c r="B314" s="6">
        <v>5895920.3099999996</v>
      </c>
      <c r="C314" s="6">
        <f>B314+[1]Pools!$C$4*1000000</f>
        <v>7790920.3099999996</v>
      </c>
      <c r="D314" s="6">
        <v>61215.249999899999</v>
      </c>
      <c r="E314" s="2">
        <v>310</v>
      </c>
      <c r="G314" s="7">
        <f t="shared" si="8"/>
        <v>7790920.3099999996</v>
      </c>
      <c r="H314" s="8">
        <f t="shared" si="9"/>
        <v>3524.5</v>
      </c>
    </row>
    <row r="315" spans="1:8" x14ac:dyDescent="0.35">
      <c r="A315" s="5">
        <v>3525</v>
      </c>
      <c r="B315" s="6">
        <v>5926576.25</v>
      </c>
      <c r="C315" s="6">
        <f>B315+[1]Pools!$C$4*1000000</f>
        <v>7821576.25</v>
      </c>
      <c r="D315" s="6">
        <v>61408.5</v>
      </c>
      <c r="E315" s="2">
        <v>311</v>
      </c>
      <c r="G315" s="7">
        <f t="shared" si="8"/>
        <v>7821576.25</v>
      </c>
      <c r="H315" s="8">
        <f t="shared" si="9"/>
        <v>3525</v>
      </c>
    </row>
    <row r="316" spans="1:8" x14ac:dyDescent="0.35">
      <c r="A316" s="5">
        <v>3525.5</v>
      </c>
      <c r="B316" s="6">
        <v>5957328.8099999996</v>
      </c>
      <c r="C316" s="6">
        <f>B316+[1]Pools!$C$4*1000000</f>
        <v>7852328.8099999996</v>
      </c>
      <c r="D316" s="6">
        <v>61601.750000100001</v>
      </c>
      <c r="E316" s="2">
        <v>312</v>
      </c>
      <c r="G316" s="7">
        <f t="shared" si="8"/>
        <v>7852328.8099999996</v>
      </c>
      <c r="H316" s="8">
        <f t="shared" si="9"/>
        <v>3525.5</v>
      </c>
    </row>
    <row r="317" spans="1:8" x14ac:dyDescent="0.35">
      <c r="A317" s="5">
        <v>3526</v>
      </c>
      <c r="B317" s="6">
        <v>5988178</v>
      </c>
      <c r="C317" s="6">
        <f>B317+[1]Pools!$C$4*1000000</f>
        <v>7883178</v>
      </c>
      <c r="D317" s="6">
        <v>61794.999999899999</v>
      </c>
      <c r="E317" s="2">
        <v>313</v>
      </c>
      <c r="G317" s="7">
        <f t="shared" si="8"/>
        <v>7883178</v>
      </c>
      <c r="H317" s="8">
        <f t="shared" si="9"/>
        <v>3526</v>
      </c>
    </row>
    <row r="318" spans="1:8" x14ac:dyDescent="0.35">
      <c r="A318" s="5">
        <v>3526.5</v>
      </c>
      <c r="B318" s="6">
        <v>6019123.8099999996</v>
      </c>
      <c r="C318" s="6">
        <f>B318+[1]Pools!$C$4*1000000</f>
        <v>7914123.8099999996</v>
      </c>
      <c r="D318" s="6">
        <v>61988.25</v>
      </c>
      <c r="E318" s="2">
        <v>314</v>
      </c>
      <c r="G318" s="7">
        <f t="shared" si="8"/>
        <v>7914123.8099999996</v>
      </c>
      <c r="H318" s="8">
        <f t="shared" si="9"/>
        <v>3526.5</v>
      </c>
    </row>
    <row r="319" spans="1:8" x14ac:dyDescent="0.35">
      <c r="A319" s="5">
        <v>3527</v>
      </c>
      <c r="B319" s="6">
        <v>6050166.25</v>
      </c>
      <c r="C319" s="6">
        <f>B319+[1]Pools!$C$4*1000000</f>
        <v>7945166.25</v>
      </c>
      <c r="D319" s="6">
        <v>62181.499999899999</v>
      </c>
      <c r="E319" s="2">
        <v>315</v>
      </c>
      <c r="G319" s="7">
        <f t="shared" si="8"/>
        <v>7945166.25</v>
      </c>
      <c r="H319" s="8">
        <f t="shared" si="9"/>
        <v>3527</v>
      </c>
    </row>
    <row r="320" spans="1:8" x14ac:dyDescent="0.35">
      <c r="A320" s="5">
        <v>3527.5</v>
      </c>
      <c r="B320" s="6">
        <v>6081305.3099999996</v>
      </c>
      <c r="C320" s="6">
        <f>B320+[1]Pools!$C$4*1000000</f>
        <v>7976305.3099999996</v>
      </c>
      <c r="D320" s="6">
        <v>62374.75</v>
      </c>
      <c r="E320" s="2">
        <v>316</v>
      </c>
      <c r="G320" s="7">
        <f t="shared" si="8"/>
        <v>7976305.3099999996</v>
      </c>
      <c r="H320" s="8">
        <f t="shared" si="9"/>
        <v>3527.5</v>
      </c>
    </row>
    <row r="321" spans="1:8" x14ac:dyDescent="0.35">
      <c r="A321" s="5">
        <v>3528</v>
      </c>
      <c r="B321" s="6">
        <v>6112541</v>
      </c>
      <c r="C321" s="6">
        <f>B321+[1]Pools!$C$4*1000000</f>
        <v>8007541</v>
      </c>
      <c r="D321" s="6">
        <v>62568.000000100001</v>
      </c>
      <c r="E321" s="2">
        <v>317</v>
      </c>
      <c r="G321" s="7">
        <f t="shared" si="8"/>
        <v>8007541</v>
      </c>
      <c r="H321" s="8">
        <f t="shared" si="9"/>
        <v>3528</v>
      </c>
    </row>
    <row r="322" spans="1:8" x14ac:dyDescent="0.35">
      <c r="A322" s="5">
        <v>3528.5</v>
      </c>
      <c r="B322" s="6">
        <v>6143873.3099999996</v>
      </c>
      <c r="C322" s="6">
        <f>B322+[1]Pools!$C$4*1000000</f>
        <v>8038873.3099999996</v>
      </c>
      <c r="D322" s="6">
        <v>62761.249999899999</v>
      </c>
      <c r="E322" s="2">
        <v>318</v>
      </c>
      <c r="G322" s="7">
        <f t="shared" si="8"/>
        <v>8038873.3099999996</v>
      </c>
      <c r="H322" s="8">
        <f t="shared" si="9"/>
        <v>3528.5</v>
      </c>
    </row>
    <row r="323" spans="1:8" x14ac:dyDescent="0.35">
      <c r="A323" s="5">
        <v>3529</v>
      </c>
      <c r="B323" s="6">
        <v>6175302.25</v>
      </c>
      <c r="C323" s="6">
        <f>B323+[1]Pools!$C$4*1000000</f>
        <v>8070302.25</v>
      </c>
      <c r="D323" s="6">
        <v>62954.5</v>
      </c>
      <c r="E323" s="2">
        <v>319</v>
      </c>
      <c r="G323" s="7">
        <f t="shared" si="8"/>
        <v>8070302.25</v>
      </c>
      <c r="H323" s="8">
        <f t="shared" si="9"/>
        <v>3529</v>
      </c>
    </row>
    <row r="324" spans="1:8" x14ac:dyDescent="0.35">
      <c r="A324" s="5">
        <v>3529.5</v>
      </c>
      <c r="B324" s="6">
        <v>6206827.8099999996</v>
      </c>
      <c r="C324" s="6">
        <f>B324+[1]Pools!$C$4*1000000</f>
        <v>8101827.8099999996</v>
      </c>
      <c r="D324" s="6">
        <v>63147.750000100001</v>
      </c>
      <c r="E324" s="2">
        <v>320</v>
      </c>
      <c r="G324" s="7">
        <f t="shared" si="8"/>
        <v>8101827.8099999996</v>
      </c>
      <c r="H324" s="8">
        <f t="shared" si="9"/>
        <v>3529.5</v>
      </c>
    </row>
    <row r="325" spans="1:8" x14ac:dyDescent="0.35">
      <c r="A325" s="5">
        <v>3530</v>
      </c>
      <c r="B325" s="6">
        <v>6238450</v>
      </c>
      <c r="C325" s="6">
        <f>B325+[1]Pools!$C$4*1000000</f>
        <v>8133450</v>
      </c>
      <c r="D325" s="6">
        <v>63340.999999899999</v>
      </c>
      <c r="E325" s="2">
        <v>321</v>
      </c>
      <c r="G325" s="7">
        <f t="shared" si="8"/>
        <v>8133450</v>
      </c>
      <c r="H325" s="8">
        <f t="shared" si="9"/>
        <v>3530</v>
      </c>
    </row>
    <row r="326" spans="1:8" x14ac:dyDescent="0.35">
      <c r="A326" s="5">
        <v>3530.5</v>
      </c>
      <c r="B326" s="6">
        <v>6270168.8099999996</v>
      </c>
      <c r="C326" s="6">
        <f>B326+[1]Pools!$C$4*1000000</f>
        <v>8165168.8099999996</v>
      </c>
      <c r="D326" s="6">
        <v>63534.25</v>
      </c>
      <c r="E326" s="2">
        <v>322</v>
      </c>
      <c r="G326" s="7">
        <f t="shared" ref="G326:G389" si="10">C326</f>
        <v>8165168.8099999996</v>
      </c>
      <c r="H326" s="8">
        <f t="shared" ref="H326:H389" si="11">A326</f>
        <v>3530.5</v>
      </c>
    </row>
    <row r="327" spans="1:8" x14ac:dyDescent="0.35">
      <c r="A327" s="5">
        <v>3531</v>
      </c>
      <c r="B327" s="6">
        <v>6301984.25</v>
      </c>
      <c r="C327" s="6">
        <f>B327+[1]Pools!$C$4*1000000</f>
        <v>8196984.25</v>
      </c>
      <c r="D327" s="6">
        <v>63727.499999899999</v>
      </c>
      <c r="E327" s="2">
        <v>323</v>
      </c>
      <c r="G327" s="7">
        <f t="shared" si="10"/>
        <v>8196984.25</v>
      </c>
      <c r="H327" s="8">
        <f t="shared" si="11"/>
        <v>3531</v>
      </c>
    </row>
    <row r="328" spans="1:8" x14ac:dyDescent="0.35">
      <c r="A328" s="5">
        <v>3531.5</v>
      </c>
      <c r="B328" s="6">
        <v>6333896.3099999996</v>
      </c>
      <c r="C328" s="6">
        <f>B328+[1]Pools!$C$4*1000000</f>
        <v>8228896.3099999996</v>
      </c>
      <c r="D328" s="6">
        <v>63920.75</v>
      </c>
      <c r="E328" s="2">
        <v>324</v>
      </c>
      <c r="G328" s="7">
        <f t="shared" si="10"/>
        <v>8228896.3099999996</v>
      </c>
      <c r="H328" s="8">
        <f t="shared" si="11"/>
        <v>3531.5</v>
      </c>
    </row>
    <row r="329" spans="1:8" x14ac:dyDescent="0.35">
      <c r="A329" s="5">
        <v>3532</v>
      </c>
      <c r="B329" s="6">
        <v>6365905</v>
      </c>
      <c r="C329" s="6">
        <f>B329+[1]Pools!$C$4*1000000</f>
        <v>8260905</v>
      </c>
      <c r="D329" s="6">
        <v>64114.000000100001</v>
      </c>
      <c r="E329" s="2">
        <v>325</v>
      </c>
      <c r="G329" s="7">
        <f t="shared" si="10"/>
        <v>8260905</v>
      </c>
      <c r="H329" s="8">
        <f t="shared" si="11"/>
        <v>3532</v>
      </c>
    </row>
    <row r="330" spans="1:8" x14ac:dyDescent="0.35">
      <c r="A330" s="5">
        <v>3532.5</v>
      </c>
      <c r="B330" s="6">
        <v>6398010.3099999996</v>
      </c>
      <c r="C330" s="6">
        <f>B330+[1]Pools!$C$4*1000000</f>
        <v>8293010.3099999996</v>
      </c>
      <c r="D330" s="6">
        <v>64307.249999899999</v>
      </c>
      <c r="E330" s="2">
        <v>326</v>
      </c>
      <c r="G330" s="7">
        <f t="shared" si="10"/>
        <v>8293010.3099999996</v>
      </c>
      <c r="H330" s="8">
        <f t="shared" si="11"/>
        <v>3532.5</v>
      </c>
    </row>
    <row r="331" spans="1:8" x14ac:dyDescent="0.35">
      <c r="A331" s="5">
        <v>3533</v>
      </c>
      <c r="B331" s="6">
        <v>6430212.25</v>
      </c>
      <c r="C331" s="6">
        <f>B331+[1]Pools!$C$4*1000000</f>
        <v>8325212.25</v>
      </c>
      <c r="D331" s="6">
        <v>64500.5</v>
      </c>
      <c r="E331" s="2">
        <v>327</v>
      </c>
      <c r="G331" s="7">
        <f t="shared" si="10"/>
        <v>8325212.25</v>
      </c>
      <c r="H331" s="8">
        <f t="shared" si="11"/>
        <v>3533</v>
      </c>
    </row>
    <row r="332" spans="1:8" x14ac:dyDescent="0.35">
      <c r="A332" s="5">
        <v>3533.5</v>
      </c>
      <c r="B332" s="6">
        <v>6462510.8099999996</v>
      </c>
      <c r="C332" s="6">
        <f>B332+[1]Pools!$C$4*1000000</f>
        <v>8357510.8099999996</v>
      </c>
      <c r="D332" s="6">
        <v>64693.750000100001</v>
      </c>
      <c r="E332" s="2">
        <v>328</v>
      </c>
      <c r="G332" s="7">
        <f t="shared" si="10"/>
        <v>8357510.8099999996</v>
      </c>
      <c r="H332" s="8">
        <f t="shared" si="11"/>
        <v>3533.5</v>
      </c>
    </row>
    <row r="333" spans="1:8" x14ac:dyDescent="0.35">
      <c r="A333" s="5">
        <v>3534</v>
      </c>
      <c r="B333" s="6">
        <v>6494906</v>
      </c>
      <c r="C333" s="6">
        <f>B333+[1]Pools!$C$4*1000000</f>
        <v>8389906</v>
      </c>
      <c r="D333" s="6">
        <v>64886.999999899999</v>
      </c>
      <c r="E333" s="2">
        <v>329</v>
      </c>
      <c r="G333" s="7">
        <f t="shared" si="10"/>
        <v>8389906</v>
      </c>
      <c r="H333" s="8">
        <f t="shared" si="11"/>
        <v>3534</v>
      </c>
    </row>
    <row r="334" spans="1:8" x14ac:dyDescent="0.35">
      <c r="A334" s="5">
        <v>3534.5</v>
      </c>
      <c r="B334" s="6">
        <v>6527397.8099999996</v>
      </c>
      <c r="C334" s="6">
        <f>B334+[1]Pools!$C$4*1000000</f>
        <v>8422397.8099999987</v>
      </c>
      <c r="D334" s="6">
        <v>65080.25</v>
      </c>
      <c r="E334" s="2">
        <v>330</v>
      </c>
      <c r="G334" s="7">
        <f t="shared" si="10"/>
        <v>8422397.8099999987</v>
      </c>
      <c r="H334" s="8">
        <f t="shared" si="11"/>
        <v>3534.5</v>
      </c>
    </row>
    <row r="335" spans="1:8" x14ac:dyDescent="0.35">
      <c r="A335" s="5">
        <v>3535</v>
      </c>
      <c r="B335" s="6">
        <v>6559986.25</v>
      </c>
      <c r="C335" s="6">
        <f>B335+[1]Pools!$C$4*1000000</f>
        <v>8454986.25</v>
      </c>
      <c r="D335" s="6">
        <v>65273.500000100001</v>
      </c>
      <c r="E335" s="2">
        <v>331</v>
      </c>
      <c r="G335" s="7">
        <f t="shared" si="10"/>
        <v>8454986.25</v>
      </c>
      <c r="H335" s="8">
        <f t="shared" si="11"/>
        <v>3535</v>
      </c>
    </row>
    <row r="336" spans="1:8" x14ac:dyDescent="0.35">
      <c r="A336" s="5">
        <v>3535.5</v>
      </c>
      <c r="B336" s="6">
        <v>6592671.3099999996</v>
      </c>
      <c r="C336" s="6">
        <f>B336+[1]Pools!$C$4*1000000</f>
        <v>8487671.3099999987</v>
      </c>
      <c r="D336" s="6">
        <v>65466.75</v>
      </c>
      <c r="E336" s="2">
        <v>332</v>
      </c>
      <c r="G336" s="7">
        <f t="shared" si="10"/>
        <v>8487671.3099999987</v>
      </c>
      <c r="H336" s="8">
        <f t="shared" si="11"/>
        <v>3535.5</v>
      </c>
    </row>
    <row r="337" spans="1:8" x14ac:dyDescent="0.35">
      <c r="A337" s="5">
        <v>3536</v>
      </c>
      <c r="B337" s="6">
        <v>6625453</v>
      </c>
      <c r="C337" s="6">
        <f>B337+[1]Pools!$C$4*1000000</f>
        <v>8520453</v>
      </c>
      <c r="D337" s="6">
        <v>65660.000000100001</v>
      </c>
      <c r="E337" s="2">
        <v>333</v>
      </c>
      <c r="G337" s="7">
        <f t="shared" si="10"/>
        <v>8520453</v>
      </c>
      <c r="H337" s="8">
        <f t="shared" si="11"/>
        <v>3536</v>
      </c>
    </row>
    <row r="338" spans="1:8" x14ac:dyDescent="0.35">
      <c r="A338" s="5">
        <v>3536.5</v>
      </c>
      <c r="B338" s="6">
        <v>6658331.3099999996</v>
      </c>
      <c r="C338" s="6">
        <f>B338+[1]Pools!$C$4*1000000</f>
        <v>8553331.3099999987</v>
      </c>
      <c r="D338" s="6">
        <v>65853.249999899999</v>
      </c>
      <c r="E338" s="2">
        <v>334</v>
      </c>
      <c r="G338" s="7">
        <f t="shared" si="10"/>
        <v>8553331.3099999987</v>
      </c>
      <c r="H338" s="8">
        <f t="shared" si="11"/>
        <v>3536.5</v>
      </c>
    </row>
    <row r="339" spans="1:8" x14ac:dyDescent="0.35">
      <c r="A339" s="5">
        <v>3537</v>
      </c>
      <c r="B339" s="6">
        <v>6691306.25</v>
      </c>
      <c r="C339" s="6">
        <f>B339+[1]Pools!$C$4*1000000</f>
        <v>8586306.25</v>
      </c>
      <c r="D339" s="6">
        <v>66046.5</v>
      </c>
      <c r="E339" s="2">
        <v>335</v>
      </c>
      <c r="G339" s="7">
        <f t="shared" si="10"/>
        <v>8586306.25</v>
      </c>
      <c r="H339" s="8">
        <f t="shared" si="11"/>
        <v>3537</v>
      </c>
    </row>
    <row r="340" spans="1:8" x14ac:dyDescent="0.35">
      <c r="A340" s="5">
        <v>3537.5</v>
      </c>
      <c r="B340" s="6">
        <v>6724377.8099999996</v>
      </c>
      <c r="C340" s="6">
        <f>B340+[1]Pools!$C$4*1000000</f>
        <v>8619377.8099999987</v>
      </c>
      <c r="D340" s="6">
        <v>66239.750000100001</v>
      </c>
      <c r="E340" s="2">
        <v>336</v>
      </c>
      <c r="G340" s="7">
        <f t="shared" si="10"/>
        <v>8619377.8099999987</v>
      </c>
      <c r="H340" s="8">
        <f t="shared" si="11"/>
        <v>3537.5</v>
      </c>
    </row>
    <row r="341" spans="1:8" x14ac:dyDescent="0.35">
      <c r="A341" s="5">
        <v>3538</v>
      </c>
      <c r="B341" s="6">
        <v>6757546</v>
      </c>
      <c r="C341" s="6">
        <f>B341+[1]Pools!$C$4*1000000</f>
        <v>8652546</v>
      </c>
      <c r="D341" s="6">
        <v>66432.999999899999</v>
      </c>
      <c r="E341" s="2">
        <v>337</v>
      </c>
      <c r="G341" s="7">
        <f t="shared" si="10"/>
        <v>8652546</v>
      </c>
      <c r="H341" s="8">
        <f t="shared" si="11"/>
        <v>3538</v>
      </c>
    </row>
    <row r="342" spans="1:8" x14ac:dyDescent="0.35">
      <c r="A342" s="5">
        <v>3538.5</v>
      </c>
      <c r="B342" s="6">
        <v>6790810.8099999996</v>
      </c>
      <c r="C342" s="6">
        <f>B342+[1]Pools!$C$4*1000000</f>
        <v>8685810.8099999987</v>
      </c>
      <c r="D342" s="6">
        <v>66626.25</v>
      </c>
      <c r="E342" s="2">
        <v>338</v>
      </c>
      <c r="G342" s="7">
        <f t="shared" si="10"/>
        <v>8685810.8099999987</v>
      </c>
      <c r="H342" s="8">
        <f t="shared" si="11"/>
        <v>3538.5</v>
      </c>
    </row>
    <row r="343" spans="1:8" x14ac:dyDescent="0.35">
      <c r="A343" s="5">
        <v>3539</v>
      </c>
      <c r="B343" s="6">
        <v>6824172.25</v>
      </c>
      <c r="C343" s="6">
        <f>B343+[1]Pools!$C$4*1000000</f>
        <v>8719172.25</v>
      </c>
      <c r="D343" s="6">
        <v>66819.500000100001</v>
      </c>
      <c r="E343" s="2">
        <v>339</v>
      </c>
      <c r="G343" s="7">
        <f t="shared" si="10"/>
        <v>8719172.25</v>
      </c>
      <c r="H343" s="8">
        <f t="shared" si="11"/>
        <v>3539</v>
      </c>
    </row>
    <row r="344" spans="1:8" x14ac:dyDescent="0.35">
      <c r="A344" s="5">
        <v>3539.5</v>
      </c>
      <c r="B344" s="6">
        <v>6857630.3099999996</v>
      </c>
      <c r="C344" s="6">
        <f>B344+[1]Pools!$C$4*1000000</f>
        <v>8752630.3099999987</v>
      </c>
      <c r="D344" s="6">
        <v>67012.75</v>
      </c>
      <c r="E344" s="2">
        <v>340</v>
      </c>
      <c r="G344" s="7">
        <f t="shared" si="10"/>
        <v>8752630.3099999987</v>
      </c>
      <c r="H344" s="8">
        <f t="shared" si="11"/>
        <v>3539.5</v>
      </c>
    </row>
    <row r="345" spans="1:8" x14ac:dyDescent="0.35">
      <c r="A345" s="5">
        <v>3540</v>
      </c>
      <c r="B345" s="6">
        <v>6891185</v>
      </c>
      <c r="C345" s="6">
        <f>B345+[1]Pools!$C$4*1000000</f>
        <v>8786185</v>
      </c>
      <c r="D345" s="6">
        <v>67206</v>
      </c>
      <c r="E345" s="2">
        <v>341</v>
      </c>
      <c r="G345" s="7">
        <f t="shared" si="10"/>
        <v>8786185</v>
      </c>
      <c r="H345" s="8">
        <f t="shared" si="11"/>
        <v>3540</v>
      </c>
    </row>
    <row r="346" spans="1:8" x14ac:dyDescent="0.35">
      <c r="A346" s="5">
        <v>3540.5</v>
      </c>
      <c r="B346" s="6">
        <v>6924842.8399999999</v>
      </c>
      <c r="C346" s="6">
        <f>B346+[1]Pools!$C$4*1000000</f>
        <v>8819842.8399999999</v>
      </c>
      <c r="D346" s="6">
        <v>67425.37</v>
      </c>
      <c r="E346" s="2">
        <v>342</v>
      </c>
      <c r="G346" s="7">
        <f t="shared" si="10"/>
        <v>8819842.8399999999</v>
      </c>
      <c r="H346" s="8">
        <f t="shared" si="11"/>
        <v>3540.5</v>
      </c>
    </row>
    <row r="347" spans="1:8" x14ac:dyDescent="0.35">
      <c r="A347" s="5">
        <v>3541</v>
      </c>
      <c r="B347" s="6">
        <v>6958610.3700000001</v>
      </c>
      <c r="C347" s="6">
        <f>B347+[1]Pools!$C$4*1000000</f>
        <v>8853610.370000001</v>
      </c>
      <c r="D347" s="6">
        <v>67644.75</v>
      </c>
      <c r="E347" s="2">
        <v>343</v>
      </c>
      <c r="G347" s="7">
        <f t="shared" si="10"/>
        <v>8853610.370000001</v>
      </c>
      <c r="H347" s="8">
        <f t="shared" si="11"/>
        <v>3541</v>
      </c>
    </row>
    <row r="348" spans="1:8" x14ac:dyDescent="0.35">
      <c r="A348" s="5">
        <v>3541.5</v>
      </c>
      <c r="B348" s="6">
        <v>6992487.5899999999</v>
      </c>
      <c r="C348" s="6">
        <f>B348+[1]Pools!$C$4*1000000</f>
        <v>8887487.5899999999</v>
      </c>
      <c r="D348" s="6">
        <v>67864.120000099996</v>
      </c>
      <c r="E348" s="2">
        <v>344</v>
      </c>
      <c r="G348" s="7">
        <f t="shared" si="10"/>
        <v>8887487.5899999999</v>
      </c>
      <c r="H348" s="8">
        <f t="shared" si="11"/>
        <v>3541.5</v>
      </c>
    </row>
    <row r="349" spans="1:8" x14ac:dyDescent="0.35">
      <c r="A349" s="5">
        <v>3542</v>
      </c>
      <c r="B349" s="6">
        <v>7026474.5</v>
      </c>
      <c r="C349" s="6">
        <f>B349+[1]Pools!$C$4*1000000</f>
        <v>8921474.5</v>
      </c>
      <c r="D349" s="6">
        <v>68083.499999899999</v>
      </c>
      <c r="E349" s="2">
        <v>345</v>
      </c>
      <c r="G349" s="7">
        <f t="shared" si="10"/>
        <v>8921474.5</v>
      </c>
      <c r="H349" s="8">
        <f t="shared" si="11"/>
        <v>3542</v>
      </c>
    </row>
    <row r="350" spans="1:8" x14ac:dyDescent="0.35">
      <c r="A350" s="5">
        <v>3542.5</v>
      </c>
      <c r="B350" s="6">
        <v>7060571.0899999999</v>
      </c>
      <c r="C350" s="6">
        <f>B350+[1]Pools!$C$4*1000000</f>
        <v>8955571.0899999999</v>
      </c>
      <c r="D350" s="6">
        <v>68302.87</v>
      </c>
      <c r="E350" s="2">
        <v>346</v>
      </c>
      <c r="G350" s="7">
        <f t="shared" si="10"/>
        <v>8955571.0899999999</v>
      </c>
      <c r="H350" s="8">
        <f t="shared" si="11"/>
        <v>3542.5</v>
      </c>
    </row>
    <row r="351" spans="1:8" x14ac:dyDescent="0.35">
      <c r="A351" s="5">
        <v>3543</v>
      </c>
      <c r="B351" s="6">
        <v>7094777.3700000001</v>
      </c>
      <c r="C351" s="6">
        <f>B351+[1]Pools!$C$4*1000000</f>
        <v>8989777.370000001</v>
      </c>
      <c r="D351" s="6">
        <v>68522.25</v>
      </c>
      <c r="E351" s="2">
        <v>347</v>
      </c>
      <c r="G351" s="7">
        <f t="shared" si="10"/>
        <v>8989777.370000001</v>
      </c>
      <c r="H351" s="8">
        <f t="shared" si="11"/>
        <v>3543</v>
      </c>
    </row>
    <row r="352" spans="1:8" x14ac:dyDescent="0.35">
      <c r="A352" s="5">
        <v>3543.5</v>
      </c>
      <c r="B352" s="6">
        <v>7129093.3399999999</v>
      </c>
      <c r="C352" s="6">
        <f>B352+[1]Pools!$C$4*1000000</f>
        <v>9024093.3399999999</v>
      </c>
      <c r="D352" s="6">
        <v>68741.62</v>
      </c>
      <c r="E352" s="2">
        <v>348</v>
      </c>
      <c r="G352" s="7">
        <f t="shared" si="10"/>
        <v>9024093.3399999999</v>
      </c>
      <c r="H352" s="8">
        <f t="shared" si="11"/>
        <v>3543.5</v>
      </c>
    </row>
    <row r="353" spans="1:8" x14ac:dyDescent="0.35">
      <c r="A353" s="5">
        <v>3544</v>
      </c>
      <c r="B353" s="6">
        <v>7163519</v>
      </c>
      <c r="C353" s="6">
        <f>B353+[1]Pools!$C$4*1000000</f>
        <v>9058519</v>
      </c>
      <c r="D353" s="6">
        <v>68961</v>
      </c>
      <c r="E353" s="2">
        <v>349</v>
      </c>
      <c r="G353" s="7">
        <f t="shared" si="10"/>
        <v>9058519</v>
      </c>
      <c r="H353" s="8">
        <f t="shared" si="11"/>
        <v>3544</v>
      </c>
    </row>
    <row r="354" spans="1:8" x14ac:dyDescent="0.35">
      <c r="A354" s="5">
        <v>3544.5</v>
      </c>
      <c r="B354" s="6">
        <v>7198054.3399999999</v>
      </c>
      <c r="C354" s="6">
        <f>B354+[1]Pools!$C$4*1000000</f>
        <v>9093054.3399999999</v>
      </c>
      <c r="D354" s="6">
        <v>69180.370000099996</v>
      </c>
      <c r="E354" s="2">
        <v>350</v>
      </c>
      <c r="G354" s="7">
        <f t="shared" si="10"/>
        <v>9093054.3399999999</v>
      </c>
      <c r="H354" s="8">
        <f t="shared" si="11"/>
        <v>3544.5</v>
      </c>
    </row>
    <row r="355" spans="1:8" x14ac:dyDescent="0.35">
      <c r="A355" s="5">
        <v>3545</v>
      </c>
      <c r="B355" s="6">
        <v>7232699.3700000001</v>
      </c>
      <c r="C355" s="6">
        <f>B355+[1]Pools!$C$4*1000000</f>
        <v>9127699.370000001</v>
      </c>
      <c r="D355" s="6">
        <v>69399.749999899999</v>
      </c>
      <c r="E355" s="2">
        <v>351</v>
      </c>
      <c r="G355" s="7">
        <f t="shared" si="10"/>
        <v>9127699.370000001</v>
      </c>
      <c r="H355" s="8">
        <f t="shared" si="11"/>
        <v>3545</v>
      </c>
    </row>
    <row r="356" spans="1:8" x14ac:dyDescent="0.35">
      <c r="A356" s="5">
        <v>3545.5</v>
      </c>
      <c r="B356" s="6">
        <v>7267454.0899999999</v>
      </c>
      <c r="C356" s="6">
        <f>B356+[1]Pools!$C$4*1000000</f>
        <v>9162454.0899999999</v>
      </c>
      <c r="D356" s="6">
        <v>69619.12</v>
      </c>
      <c r="E356" s="2">
        <v>352</v>
      </c>
      <c r="G356" s="7">
        <f t="shared" si="10"/>
        <v>9162454.0899999999</v>
      </c>
      <c r="H356" s="8">
        <f t="shared" si="11"/>
        <v>3545.5</v>
      </c>
    </row>
    <row r="357" spans="1:8" x14ac:dyDescent="0.35">
      <c r="A357" s="5">
        <v>3546</v>
      </c>
      <c r="B357" s="6">
        <v>7302318.5</v>
      </c>
      <c r="C357" s="6">
        <f>B357+[1]Pools!$C$4*1000000</f>
        <v>9197318.5</v>
      </c>
      <c r="D357" s="6">
        <v>69838.500000100001</v>
      </c>
      <c r="E357" s="2">
        <v>353</v>
      </c>
      <c r="G357" s="7">
        <f t="shared" si="10"/>
        <v>9197318.5</v>
      </c>
      <c r="H357" s="8">
        <f t="shared" si="11"/>
        <v>3546</v>
      </c>
    </row>
    <row r="358" spans="1:8" x14ac:dyDescent="0.35">
      <c r="A358" s="5">
        <v>3546.5</v>
      </c>
      <c r="B358" s="6">
        <v>7337292.5899999999</v>
      </c>
      <c r="C358" s="6">
        <f>B358+[1]Pools!$C$4*1000000</f>
        <v>9232292.5899999999</v>
      </c>
      <c r="D358" s="6">
        <v>70057.87</v>
      </c>
      <c r="E358" s="2">
        <v>354</v>
      </c>
      <c r="G358" s="7">
        <f t="shared" si="10"/>
        <v>9232292.5899999999</v>
      </c>
      <c r="H358" s="8">
        <f t="shared" si="11"/>
        <v>3546.5</v>
      </c>
    </row>
    <row r="359" spans="1:8" x14ac:dyDescent="0.35">
      <c r="A359" s="5">
        <v>3547</v>
      </c>
      <c r="B359" s="6">
        <v>7372376.3700000001</v>
      </c>
      <c r="C359" s="6">
        <f>B359+[1]Pools!$C$4*1000000</f>
        <v>9267376.370000001</v>
      </c>
      <c r="D359" s="6">
        <v>70277.25</v>
      </c>
      <c r="E359" s="2">
        <v>355</v>
      </c>
      <c r="G359" s="7">
        <f t="shared" si="10"/>
        <v>9267376.370000001</v>
      </c>
      <c r="H359" s="8">
        <f t="shared" si="11"/>
        <v>3547</v>
      </c>
    </row>
    <row r="360" spans="1:8" x14ac:dyDescent="0.35">
      <c r="A360" s="5">
        <v>3547.5</v>
      </c>
      <c r="B360" s="6">
        <v>7407569.8399999999</v>
      </c>
      <c r="C360" s="6">
        <f>B360+[1]Pools!$C$4*1000000</f>
        <v>9302569.8399999999</v>
      </c>
      <c r="D360" s="6">
        <v>70496.619999899995</v>
      </c>
      <c r="E360" s="2">
        <v>356</v>
      </c>
      <c r="G360" s="7">
        <f t="shared" si="10"/>
        <v>9302569.8399999999</v>
      </c>
      <c r="H360" s="8">
        <f t="shared" si="11"/>
        <v>3547.5</v>
      </c>
    </row>
    <row r="361" spans="1:8" x14ac:dyDescent="0.35">
      <c r="A361" s="5">
        <v>3548</v>
      </c>
      <c r="B361" s="6">
        <v>7442873</v>
      </c>
      <c r="C361" s="6">
        <f>B361+[1]Pools!$C$4*1000000</f>
        <v>9337873</v>
      </c>
      <c r="D361" s="6">
        <v>70715.999999899999</v>
      </c>
      <c r="E361" s="2">
        <v>357</v>
      </c>
      <c r="G361" s="7">
        <f t="shared" si="10"/>
        <v>9337873</v>
      </c>
      <c r="H361" s="8">
        <f t="shared" si="11"/>
        <v>3548</v>
      </c>
    </row>
    <row r="362" spans="1:8" x14ac:dyDescent="0.35">
      <c r="A362" s="5">
        <v>3548.5</v>
      </c>
      <c r="B362" s="6">
        <v>7478285.8399999999</v>
      </c>
      <c r="C362" s="6">
        <f>B362+[1]Pools!$C$4*1000000</f>
        <v>9373285.8399999999</v>
      </c>
      <c r="D362" s="6">
        <v>70935.37</v>
      </c>
      <c r="E362" s="2">
        <v>358</v>
      </c>
      <c r="G362" s="7">
        <f t="shared" si="10"/>
        <v>9373285.8399999999</v>
      </c>
      <c r="H362" s="8">
        <f t="shared" si="11"/>
        <v>3548.5</v>
      </c>
    </row>
    <row r="363" spans="1:8" x14ac:dyDescent="0.35">
      <c r="A363" s="5">
        <v>3549</v>
      </c>
      <c r="B363" s="6">
        <v>7513808.3700000001</v>
      </c>
      <c r="C363" s="6">
        <f>B363+[1]Pools!$C$4*1000000</f>
        <v>9408808.370000001</v>
      </c>
      <c r="D363" s="6">
        <v>71154.750000100001</v>
      </c>
      <c r="E363" s="2">
        <v>359</v>
      </c>
      <c r="G363" s="7">
        <f t="shared" si="10"/>
        <v>9408808.370000001</v>
      </c>
      <c r="H363" s="8">
        <f t="shared" si="11"/>
        <v>3549</v>
      </c>
    </row>
    <row r="364" spans="1:8" x14ac:dyDescent="0.35">
      <c r="A364" s="5">
        <v>3549.5</v>
      </c>
      <c r="B364" s="6">
        <v>7549440.5899999999</v>
      </c>
      <c r="C364" s="6">
        <f>B364+[1]Pools!$C$4*1000000</f>
        <v>9444440.5899999999</v>
      </c>
      <c r="D364" s="6">
        <v>71374.12</v>
      </c>
      <c r="E364" s="2">
        <v>360</v>
      </c>
      <c r="G364" s="7">
        <f t="shared" si="10"/>
        <v>9444440.5899999999</v>
      </c>
      <c r="H364" s="8">
        <f t="shared" si="11"/>
        <v>3549.5</v>
      </c>
    </row>
    <row r="365" spans="1:8" x14ac:dyDescent="0.35">
      <c r="A365" s="5">
        <v>3550</v>
      </c>
      <c r="B365" s="6">
        <v>7585182.5</v>
      </c>
      <c r="C365" s="6">
        <f>B365+[1]Pools!$C$4*1000000</f>
        <v>9480182.5</v>
      </c>
      <c r="D365" s="6">
        <v>71593.5</v>
      </c>
      <c r="E365" s="2">
        <v>361</v>
      </c>
      <c r="G365" s="7">
        <f t="shared" si="10"/>
        <v>9480182.5</v>
      </c>
      <c r="H365" s="8">
        <f t="shared" si="11"/>
        <v>3550</v>
      </c>
    </row>
    <row r="366" spans="1:8" x14ac:dyDescent="0.35">
      <c r="A366" s="5">
        <v>3550.5</v>
      </c>
      <c r="B366" s="6">
        <v>7621034.0899999999</v>
      </c>
      <c r="C366" s="6">
        <f>B366+[1]Pools!$C$4*1000000</f>
        <v>9516034.0899999999</v>
      </c>
      <c r="D366" s="6">
        <v>71812.869999899995</v>
      </c>
      <c r="E366" s="2">
        <v>362</v>
      </c>
      <c r="G366" s="7">
        <f t="shared" si="10"/>
        <v>9516034.0899999999</v>
      </c>
      <c r="H366" s="8">
        <f t="shared" si="11"/>
        <v>3550.5</v>
      </c>
    </row>
    <row r="367" spans="1:8" x14ac:dyDescent="0.35">
      <c r="A367" s="5">
        <v>3551</v>
      </c>
      <c r="B367" s="6">
        <v>7656995.3700000001</v>
      </c>
      <c r="C367" s="6">
        <f>B367+[1]Pools!$C$4*1000000</f>
        <v>9551995.370000001</v>
      </c>
      <c r="D367" s="6">
        <v>72032.249999899999</v>
      </c>
      <c r="E367" s="2">
        <v>363</v>
      </c>
      <c r="G367" s="7">
        <f t="shared" si="10"/>
        <v>9551995.370000001</v>
      </c>
      <c r="H367" s="8">
        <f t="shared" si="11"/>
        <v>3551</v>
      </c>
    </row>
    <row r="368" spans="1:8" x14ac:dyDescent="0.35">
      <c r="A368" s="5">
        <v>3551.5</v>
      </c>
      <c r="B368" s="6">
        <v>7693066.3399999999</v>
      </c>
      <c r="C368" s="6">
        <f>B368+[1]Pools!$C$4*1000000</f>
        <v>9588066.3399999999</v>
      </c>
      <c r="D368" s="6">
        <v>72251.62</v>
      </c>
      <c r="E368" s="2">
        <v>364</v>
      </c>
      <c r="G368" s="7">
        <f t="shared" si="10"/>
        <v>9588066.3399999999</v>
      </c>
      <c r="H368" s="8">
        <f t="shared" si="11"/>
        <v>3551.5</v>
      </c>
    </row>
    <row r="369" spans="1:8" x14ac:dyDescent="0.35">
      <c r="A369" s="5">
        <v>3552</v>
      </c>
      <c r="B369" s="6">
        <v>7729247</v>
      </c>
      <c r="C369" s="6">
        <f>B369+[1]Pools!$C$4*1000000</f>
        <v>9624247</v>
      </c>
      <c r="D369" s="6">
        <v>72471.000000100001</v>
      </c>
      <c r="E369" s="2">
        <v>365</v>
      </c>
      <c r="G369" s="7">
        <f t="shared" si="10"/>
        <v>9624247</v>
      </c>
      <c r="H369" s="8">
        <f t="shared" si="11"/>
        <v>3552</v>
      </c>
    </row>
    <row r="370" spans="1:8" x14ac:dyDescent="0.35">
      <c r="A370" s="5">
        <v>3552.5</v>
      </c>
      <c r="B370" s="6">
        <v>7765537.3399999999</v>
      </c>
      <c r="C370" s="6">
        <f>B370+[1]Pools!$C$4*1000000</f>
        <v>9660537.3399999999</v>
      </c>
      <c r="D370" s="6">
        <v>72690.37</v>
      </c>
      <c r="E370" s="2">
        <v>366</v>
      </c>
      <c r="G370" s="7">
        <f t="shared" si="10"/>
        <v>9660537.3399999999</v>
      </c>
      <c r="H370" s="8">
        <f t="shared" si="11"/>
        <v>3552.5</v>
      </c>
    </row>
    <row r="371" spans="1:8" x14ac:dyDescent="0.35">
      <c r="A371" s="5">
        <v>3553</v>
      </c>
      <c r="B371" s="6">
        <v>7801937.3700000001</v>
      </c>
      <c r="C371" s="6">
        <f>B371+[1]Pools!$C$4*1000000</f>
        <v>9696937.370000001</v>
      </c>
      <c r="D371" s="6">
        <v>72909.75</v>
      </c>
      <c r="E371" s="2">
        <v>367</v>
      </c>
      <c r="G371" s="7">
        <f t="shared" si="10"/>
        <v>9696937.370000001</v>
      </c>
      <c r="H371" s="8">
        <f t="shared" si="11"/>
        <v>3553</v>
      </c>
    </row>
    <row r="372" spans="1:8" x14ac:dyDescent="0.35">
      <c r="A372" s="5">
        <v>3553.5</v>
      </c>
      <c r="B372" s="6">
        <v>7838447.0899999999</v>
      </c>
      <c r="C372" s="6">
        <f>B372+[1]Pools!$C$4*1000000</f>
        <v>9733447.0899999999</v>
      </c>
      <c r="D372" s="6">
        <v>73129.119999899995</v>
      </c>
      <c r="E372" s="2">
        <v>368</v>
      </c>
      <c r="G372" s="7">
        <f t="shared" si="10"/>
        <v>9733447.0899999999</v>
      </c>
      <c r="H372" s="8">
        <f t="shared" si="11"/>
        <v>3553.5</v>
      </c>
    </row>
    <row r="373" spans="1:8" x14ac:dyDescent="0.35">
      <c r="A373" s="5">
        <v>3554</v>
      </c>
      <c r="B373" s="6">
        <v>7875066.5</v>
      </c>
      <c r="C373" s="6">
        <f>B373+[1]Pools!$C$4*1000000</f>
        <v>9770066.5</v>
      </c>
      <c r="D373" s="6">
        <v>73348.499999899999</v>
      </c>
      <c r="E373" s="2">
        <v>369</v>
      </c>
      <c r="G373" s="7">
        <f t="shared" si="10"/>
        <v>9770066.5</v>
      </c>
      <c r="H373" s="8">
        <f t="shared" si="11"/>
        <v>3554</v>
      </c>
    </row>
    <row r="374" spans="1:8" x14ac:dyDescent="0.35">
      <c r="A374" s="5">
        <v>3554.5</v>
      </c>
      <c r="B374" s="6">
        <v>7911795.5899999999</v>
      </c>
      <c r="C374" s="6">
        <f>B374+[1]Pools!$C$4*1000000</f>
        <v>9806795.5899999999</v>
      </c>
      <c r="D374" s="6">
        <v>73567.870000099996</v>
      </c>
      <c r="E374" s="2">
        <v>370</v>
      </c>
      <c r="G374" s="7">
        <f t="shared" si="10"/>
        <v>9806795.5899999999</v>
      </c>
      <c r="H374" s="8">
        <f t="shared" si="11"/>
        <v>3554.5</v>
      </c>
    </row>
    <row r="375" spans="1:8" x14ac:dyDescent="0.35">
      <c r="A375" s="5">
        <v>3555</v>
      </c>
      <c r="B375" s="6">
        <v>7948634.3700000001</v>
      </c>
      <c r="C375" s="6">
        <f>B375+[1]Pools!$C$4*1000000</f>
        <v>9843634.370000001</v>
      </c>
      <c r="D375" s="6">
        <v>73787.250000100001</v>
      </c>
      <c r="E375" s="2">
        <v>371</v>
      </c>
      <c r="G375" s="7">
        <f t="shared" si="10"/>
        <v>9843634.370000001</v>
      </c>
      <c r="H375" s="8">
        <f t="shared" si="11"/>
        <v>3555</v>
      </c>
    </row>
    <row r="376" spans="1:8" x14ac:dyDescent="0.35">
      <c r="A376" s="5">
        <v>3555.5</v>
      </c>
      <c r="B376" s="6">
        <v>7985582.8399999999</v>
      </c>
      <c r="C376" s="6">
        <f>B376+[1]Pools!$C$4*1000000</f>
        <v>9880582.8399999999</v>
      </c>
      <c r="D376" s="6">
        <v>74006.62</v>
      </c>
      <c r="E376" s="2">
        <v>372</v>
      </c>
      <c r="G376" s="7">
        <f t="shared" si="10"/>
        <v>9880582.8399999999</v>
      </c>
      <c r="H376" s="8">
        <f t="shared" si="11"/>
        <v>3555.5</v>
      </c>
    </row>
    <row r="377" spans="1:8" x14ac:dyDescent="0.35">
      <c r="A377" s="5">
        <v>3556</v>
      </c>
      <c r="B377" s="6">
        <v>8022641</v>
      </c>
      <c r="C377" s="6">
        <f>B377+[1]Pools!$C$4*1000000</f>
        <v>9917641</v>
      </c>
      <c r="D377" s="6">
        <v>74226</v>
      </c>
      <c r="E377" s="2">
        <v>373</v>
      </c>
      <c r="G377" s="7">
        <f t="shared" si="10"/>
        <v>9917641</v>
      </c>
      <c r="H377" s="8">
        <f t="shared" si="11"/>
        <v>3556</v>
      </c>
    </row>
    <row r="378" spans="1:8" x14ac:dyDescent="0.35">
      <c r="A378" s="5">
        <v>3556.5</v>
      </c>
      <c r="B378" s="6">
        <v>8059808.8399999999</v>
      </c>
      <c r="C378" s="6">
        <f>B378+[1]Pools!$C$4*1000000</f>
        <v>9954808.8399999999</v>
      </c>
      <c r="D378" s="6">
        <v>74445.369999899995</v>
      </c>
      <c r="E378" s="2">
        <v>374</v>
      </c>
      <c r="G378" s="7">
        <f t="shared" si="10"/>
        <v>9954808.8399999999</v>
      </c>
      <c r="H378" s="8">
        <f t="shared" si="11"/>
        <v>3556.5</v>
      </c>
    </row>
    <row r="379" spans="1:8" x14ac:dyDescent="0.35">
      <c r="A379" s="5">
        <v>3557</v>
      </c>
      <c r="B379" s="6">
        <v>8097086.3700000001</v>
      </c>
      <c r="C379" s="6">
        <f>B379+[1]Pools!$C$4*1000000</f>
        <v>9992086.370000001</v>
      </c>
      <c r="D379" s="6">
        <v>74664.749999899999</v>
      </c>
      <c r="E379" s="2">
        <v>375</v>
      </c>
      <c r="G379" s="7">
        <f t="shared" si="10"/>
        <v>9992086.370000001</v>
      </c>
      <c r="H379" s="8">
        <f t="shared" si="11"/>
        <v>3557</v>
      </c>
    </row>
    <row r="380" spans="1:8" x14ac:dyDescent="0.35">
      <c r="A380" s="5">
        <v>3557.5</v>
      </c>
      <c r="B380" s="6">
        <v>8134473.59002</v>
      </c>
      <c r="C380" s="6">
        <f>B380+[1]Pools!$C$4*1000000</f>
        <v>10029473.590020001</v>
      </c>
      <c r="D380" s="6">
        <v>74884.120000099996</v>
      </c>
      <c r="E380" s="2">
        <v>376</v>
      </c>
      <c r="G380" s="7">
        <f t="shared" si="10"/>
        <v>10029473.590020001</v>
      </c>
      <c r="H380" s="8">
        <f t="shared" si="11"/>
        <v>3557.5</v>
      </c>
    </row>
    <row r="381" spans="1:8" x14ac:dyDescent="0.35">
      <c r="A381" s="5">
        <v>3558</v>
      </c>
      <c r="B381" s="6">
        <v>8171970.4999799998</v>
      </c>
      <c r="C381" s="6">
        <f>B381+[1]Pools!$C$4*1000000</f>
        <v>10066970.499979999</v>
      </c>
      <c r="D381" s="6">
        <v>75103.500000100001</v>
      </c>
      <c r="E381" s="2">
        <v>377</v>
      </c>
      <c r="G381" s="7">
        <f t="shared" si="10"/>
        <v>10066970.499979999</v>
      </c>
      <c r="H381" s="8">
        <f t="shared" si="11"/>
        <v>3558</v>
      </c>
    </row>
    <row r="382" spans="1:8" x14ac:dyDescent="0.35">
      <c r="A382" s="5">
        <v>3558.5</v>
      </c>
      <c r="B382" s="6">
        <v>8209577.0900299996</v>
      </c>
      <c r="C382" s="6">
        <f>B382+[1]Pools!$C$4*1000000</f>
        <v>10104577.09003</v>
      </c>
      <c r="D382" s="6">
        <v>75322.87</v>
      </c>
      <c r="E382" s="2">
        <v>378</v>
      </c>
      <c r="G382" s="7">
        <f t="shared" si="10"/>
        <v>10104577.09003</v>
      </c>
      <c r="H382" s="8">
        <f t="shared" si="11"/>
        <v>3558.5</v>
      </c>
    </row>
    <row r="383" spans="1:8" x14ac:dyDescent="0.35">
      <c r="A383" s="5">
        <v>3559</v>
      </c>
      <c r="B383" s="6">
        <v>8247293.36998</v>
      </c>
      <c r="C383" s="6">
        <f>B383+[1]Pools!$C$4*1000000</f>
        <v>10142293.36998</v>
      </c>
      <c r="D383" s="6">
        <v>75542.25</v>
      </c>
      <c r="E383" s="2">
        <v>379</v>
      </c>
      <c r="G383" s="7">
        <f t="shared" si="10"/>
        <v>10142293.36998</v>
      </c>
      <c r="H383" s="8">
        <f t="shared" si="11"/>
        <v>3559</v>
      </c>
    </row>
    <row r="384" spans="1:8" x14ac:dyDescent="0.35">
      <c r="A384" s="5">
        <v>3559.5</v>
      </c>
      <c r="B384" s="6">
        <v>8285119.3399999999</v>
      </c>
      <c r="C384" s="6">
        <f>B384+[1]Pools!$C$4*1000000</f>
        <v>10180119.34</v>
      </c>
      <c r="D384" s="6">
        <v>75761.619999899995</v>
      </c>
      <c r="E384" s="2">
        <v>380</v>
      </c>
      <c r="G384" s="7">
        <f t="shared" si="10"/>
        <v>10180119.34</v>
      </c>
      <c r="H384" s="8">
        <f t="shared" si="11"/>
        <v>3559.5</v>
      </c>
    </row>
    <row r="385" spans="1:8" x14ac:dyDescent="0.35">
      <c r="A385" s="5">
        <v>3560</v>
      </c>
      <c r="B385" s="6">
        <v>8323054.9999900004</v>
      </c>
      <c r="C385" s="6">
        <f>B385+[1]Pools!$C$4*1000000</f>
        <v>10218054.999990001</v>
      </c>
      <c r="D385" s="6">
        <v>75980.999999899999</v>
      </c>
      <c r="E385" s="2">
        <v>381</v>
      </c>
      <c r="G385" s="7">
        <f t="shared" si="10"/>
        <v>10218054.999990001</v>
      </c>
      <c r="H385" s="8">
        <f t="shared" si="11"/>
        <v>3560</v>
      </c>
    </row>
    <row r="386" spans="1:8" x14ac:dyDescent="0.35">
      <c r="A386" s="5">
        <v>3560.5</v>
      </c>
      <c r="B386" s="6">
        <v>8361106.0399599997</v>
      </c>
      <c r="C386" s="6">
        <f>B386+[1]Pools!$C$4*1000000</f>
        <v>10256106.039960001</v>
      </c>
      <c r="D386" s="6">
        <v>76223.149999999994</v>
      </c>
      <c r="E386" s="2">
        <v>382</v>
      </c>
      <c r="G386" s="7">
        <f t="shared" si="10"/>
        <v>10256106.039960001</v>
      </c>
      <c r="H386" s="8">
        <f t="shared" si="11"/>
        <v>3560.5</v>
      </c>
    </row>
    <row r="387" spans="1:8" x14ac:dyDescent="0.35">
      <c r="A387" s="5">
        <v>3561</v>
      </c>
      <c r="B387" s="6">
        <v>8399278.1499700006</v>
      </c>
      <c r="C387" s="6">
        <f>B387+[1]Pools!$C$4*1000000</f>
        <v>10294278.149970001</v>
      </c>
      <c r="D387" s="6">
        <v>76465.300000100004</v>
      </c>
      <c r="E387" s="2">
        <v>383</v>
      </c>
      <c r="G387" s="7">
        <f t="shared" si="10"/>
        <v>10294278.149970001</v>
      </c>
      <c r="H387" s="8">
        <f t="shared" si="11"/>
        <v>3561</v>
      </c>
    </row>
    <row r="388" spans="1:8" x14ac:dyDescent="0.35">
      <c r="A388" s="5">
        <v>3561.5</v>
      </c>
      <c r="B388" s="6">
        <v>8437571.3399999999</v>
      </c>
      <c r="C388" s="6">
        <f>B388+[1]Pools!$C$4*1000000</f>
        <v>10332571.34</v>
      </c>
      <c r="D388" s="6">
        <v>76707.449999899996</v>
      </c>
      <c r="E388" s="2">
        <v>384</v>
      </c>
      <c r="G388" s="7">
        <f t="shared" si="10"/>
        <v>10332571.34</v>
      </c>
      <c r="H388" s="8">
        <f t="shared" si="11"/>
        <v>3561.5</v>
      </c>
    </row>
    <row r="389" spans="1:8" x14ac:dyDescent="0.35">
      <c r="A389" s="5">
        <v>3562</v>
      </c>
      <c r="B389" s="6">
        <v>8475985.5999899991</v>
      </c>
      <c r="C389" s="6">
        <f>B389+[1]Pools!$C$4*1000000</f>
        <v>10370985.599989999</v>
      </c>
      <c r="D389" s="6">
        <v>76949.600000000006</v>
      </c>
      <c r="E389" s="2">
        <v>385</v>
      </c>
      <c r="G389" s="7">
        <f t="shared" si="10"/>
        <v>10370985.599989999</v>
      </c>
      <c r="H389" s="8">
        <f t="shared" si="11"/>
        <v>3562</v>
      </c>
    </row>
    <row r="390" spans="1:8" x14ac:dyDescent="0.35">
      <c r="A390" s="5">
        <v>3562.5</v>
      </c>
      <c r="B390" s="6">
        <v>8514520.9399900008</v>
      </c>
      <c r="C390" s="6">
        <f>B390+[1]Pools!$C$4*1000000</f>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f>B391+[1]Pools!$C$4*1000000</f>
        <v>10448177.349959999</v>
      </c>
      <c r="D391" s="6">
        <v>77433.899999899993</v>
      </c>
      <c r="E391" s="2">
        <v>387</v>
      </c>
      <c r="G391" s="7">
        <f t="shared" si="12"/>
        <v>10448177.349959999</v>
      </c>
      <c r="H391" s="8">
        <f t="shared" si="13"/>
        <v>3563</v>
      </c>
    </row>
    <row r="392" spans="1:8" x14ac:dyDescent="0.35">
      <c r="A392" s="5">
        <v>3563.5</v>
      </c>
      <c r="B392" s="6">
        <v>8591954.8400299996</v>
      </c>
      <c r="C392" s="6">
        <f>B392+[1]Pools!$C$4*1000000</f>
        <v>10486954.84003</v>
      </c>
      <c r="D392" s="6">
        <v>77676.05</v>
      </c>
      <c r="E392" s="2">
        <v>388</v>
      </c>
      <c r="G392" s="7">
        <f t="shared" si="12"/>
        <v>10486954.84003</v>
      </c>
      <c r="H392" s="8">
        <f t="shared" si="13"/>
        <v>3563.5</v>
      </c>
    </row>
    <row r="393" spans="1:8" x14ac:dyDescent="0.35">
      <c r="A393" s="5">
        <v>3564</v>
      </c>
      <c r="B393" s="6">
        <v>8630853.3999700006</v>
      </c>
      <c r="C393" s="6">
        <f>B393+[1]Pools!$C$4*1000000</f>
        <v>10525853.399970001</v>
      </c>
      <c r="D393" s="6">
        <v>77918.2</v>
      </c>
      <c r="E393" s="2">
        <v>389</v>
      </c>
      <c r="G393" s="7">
        <f t="shared" si="12"/>
        <v>10525853.399970001</v>
      </c>
      <c r="H393" s="8">
        <f t="shared" si="13"/>
        <v>3564</v>
      </c>
    </row>
    <row r="394" spans="1:8" x14ac:dyDescent="0.35">
      <c r="A394" s="5">
        <v>3564.5</v>
      </c>
      <c r="B394" s="6">
        <v>8669873.0400099996</v>
      </c>
      <c r="C394" s="6">
        <f>B394+[1]Pools!$C$4*1000000</f>
        <v>10564873.04001</v>
      </c>
      <c r="D394" s="6">
        <v>78160.350000100007</v>
      </c>
      <c r="E394" s="2">
        <v>390</v>
      </c>
      <c r="G394" s="7">
        <f t="shared" si="12"/>
        <v>10564873.04001</v>
      </c>
      <c r="H394" s="8">
        <f t="shared" si="13"/>
        <v>3564.5</v>
      </c>
    </row>
    <row r="395" spans="1:8" x14ac:dyDescent="0.35">
      <c r="A395" s="5">
        <v>3565</v>
      </c>
      <c r="B395" s="6">
        <v>8709013.7500199992</v>
      </c>
      <c r="C395" s="6">
        <f>B395+[1]Pools!$C$4*1000000</f>
        <v>10604013.750019999</v>
      </c>
      <c r="D395" s="6">
        <v>78402.499999899999</v>
      </c>
      <c r="E395" s="2">
        <v>391</v>
      </c>
      <c r="G395" s="7">
        <f t="shared" si="12"/>
        <v>10604013.750019999</v>
      </c>
      <c r="H395" s="8">
        <f t="shared" si="13"/>
        <v>3565</v>
      </c>
    </row>
    <row r="396" spans="1:8" x14ac:dyDescent="0.35">
      <c r="A396" s="5">
        <v>3565.5</v>
      </c>
      <c r="B396" s="6">
        <v>8748275.5400399994</v>
      </c>
      <c r="C396" s="6">
        <f>B396+[1]Pools!$C$4*1000000</f>
        <v>10643275.540039999</v>
      </c>
      <c r="D396" s="6">
        <v>78644.649999999994</v>
      </c>
      <c r="E396" s="2">
        <v>392</v>
      </c>
      <c r="G396" s="7">
        <f t="shared" si="12"/>
        <v>10643275.540039999</v>
      </c>
      <c r="H396" s="8">
        <f t="shared" si="13"/>
        <v>3565.5</v>
      </c>
    </row>
    <row r="397" spans="1:8" x14ac:dyDescent="0.35">
      <c r="A397" s="5">
        <v>3566</v>
      </c>
      <c r="B397" s="6">
        <v>8787658.4000199996</v>
      </c>
      <c r="C397" s="6">
        <f>B397+[1]Pools!$C$4*1000000</f>
        <v>10682658.40002</v>
      </c>
      <c r="D397" s="6">
        <v>78886.800000100004</v>
      </c>
      <c r="E397" s="2">
        <v>393</v>
      </c>
      <c r="G397" s="7">
        <f t="shared" si="12"/>
        <v>10682658.40002</v>
      </c>
      <c r="H397" s="8">
        <f t="shared" si="13"/>
        <v>3566</v>
      </c>
    </row>
    <row r="398" spans="1:8" x14ac:dyDescent="0.35">
      <c r="A398" s="5">
        <v>3566.5</v>
      </c>
      <c r="B398" s="6">
        <v>8827162.3400199991</v>
      </c>
      <c r="C398" s="6">
        <f>B398+[1]Pools!$C$4*1000000</f>
        <v>10722162.340019999</v>
      </c>
      <c r="D398" s="6">
        <v>79128.949999899996</v>
      </c>
      <c r="E398" s="2">
        <v>394</v>
      </c>
      <c r="G398" s="7">
        <f t="shared" si="12"/>
        <v>10722162.340019999</v>
      </c>
      <c r="H398" s="8">
        <f t="shared" si="13"/>
        <v>3566.5</v>
      </c>
    </row>
    <row r="399" spans="1:8" x14ac:dyDescent="0.35">
      <c r="A399" s="5">
        <v>3567</v>
      </c>
      <c r="B399" s="6">
        <v>8866787.3499800004</v>
      </c>
      <c r="C399" s="6">
        <f>B399+[1]Pools!$C$4*1000000</f>
        <v>10761787.34998</v>
      </c>
      <c r="D399" s="6">
        <v>79371.100000000006</v>
      </c>
      <c r="E399" s="2">
        <v>395</v>
      </c>
      <c r="G399" s="7">
        <f t="shared" si="12"/>
        <v>10761787.34998</v>
      </c>
      <c r="H399" s="8">
        <f t="shared" si="13"/>
        <v>3567</v>
      </c>
    </row>
    <row r="400" spans="1:8" x14ac:dyDescent="0.35">
      <c r="A400" s="5">
        <v>3567.5</v>
      </c>
      <c r="B400" s="6">
        <v>8906533.4399599992</v>
      </c>
      <c r="C400" s="6">
        <f>B400+[1]Pools!$C$4*1000000</f>
        <v>10801533.439959999</v>
      </c>
      <c r="D400" s="6">
        <v>79613.250000100001</v>
      </c>
      <c r="E400" s="2">
        <v>396</v>
      </c>
      <c r="G400" s="7">
        <f t="shared" si="12"/>
        <v>10801533.439959999</v>
      </c>
      <c r="H400" s="8">
        <f t="shared" si="13"/>
        <v>3567.5</v>
      </c>
    </row>
    <row r="401" spans="1:8" x14ac:dyDescent="0.35">
      <c r="A401" s="5">
        <v>3568</v>
      </c>
      <c r="B401" s="6">
        <v>8946400.5999800004</v>
      </c>
      <c r="C401" s="6">
        <f>B401+[1]Pools!$C$4*1000000</f>
        <v>10841400.59998</v>
      </c>
      <c r="D401" s="6">
        <v>79855.399999899993</v>
      </c>
      <c r="E401" s="2">
        <v>397</v>
      </c>
      <c r="G401" s="7">
        <f t="shared" si="12"/>
        <v>10841400.59998</v>
      </c>
      <c r="H401" s="8">
        <f t="shared" si="13"/>
        <v>3568</v>
      </c>
    </row>
    <row r="402" spans="1:8" x14ac:dyDescent="0.35">
      <c r="A402" s="5">
        <v>3568.5</v>
      </c>
      <c r="B402" s="6">
        <v>8986388.8400199991</v>
      </c>
      <c r="C402" s="6">
        <f>B402+[1]Pools!$C$4*1000000</f>
        <v>10881388.840019999</v>
      </c>
      <c r="D402" s="6">
        <v>80097.55</v>
      </c>
      <c r="E402" s="2">
        <v>398</v>
      </c>
      <c r="G402" s="7">
        <f t="shared" si="12"/>
        <v>10881388.840019999</v>
      </c>
      <c r="H402" s="8">
        <f t="shared" si="13"/>
        <v>3568.5</v>
      </c>
    </row>
    <row r="403" spans="1:8" x14ac:dyDescent="0.35">
      <c r="A403" s="5">
        <v>3569</v>
      </c>
      <c r="B403" s="6">
        <v>9026498.1500199996</v>
      </c>
      <c r="C403" s="6">
        <f>B403+[1]Pools!$C$4*1000000</f>
        <v>10921498.15002</v>
      </c>
      <c r="D403" s="6">
        <v>80339.700000099998</v>
      </c>
      <c r="E403" s="2">
        <v>399</v>
      </c>
      <c r="G403" s="7">
        <f t="shared" si="12"/>
        <v>10921498.15002</v>
      </c>
      <c r="H403" s="8">
        <f t="shared" si="13"/>
        <v>3569</v>
      </c>
    </row>
    <row r="404" spans="1:8" x14ac:dyDescent="0.35">
      <c r="A404" s="5">
        <v>3569.5</v>
      </c>
      <c r="B404" s="6">
        <v>9066728.5400300007</v>
      </c>
      <c r="C404" s="6">
        <f>B404+[1]Pools!$C$4*1000000</f>
        <v>10961728.540030001</v>
      </c>
      <c r="D404" s="6">
        <v>80581.849999900005</v>
      </c>
      <c r="E404" s="2">
        <v>400</v>
      </c>
      <c r="G404" s="7">
        <f t="shared" si="12"/>
        <v>10961728.540030001</v>
      </c>
      <c r="H404" s="8">
        <f t="shared" si="13"/>
        <v>3569.5</v>
      </c>
    </row>
    <row r="405" spans="1:8" x14ac:dyDescent="0.35">
      <c r="A405" s="5">
        <v>3570</v>
      </c>
      <c r="B405" s="6">
        <v>9107080.0000100005</v>
      </c>
      <c r="C405" s="6">
        <f>B405+[1]Pools!$C$4*1000000</f>
        <v>11002080.000010001</v>
      </c>
      <c r="D405" s="6">
        <v>80824</v>
      </c>
      <c r="E405" s="2">
        <v>401</v>
      </c>
      <c r="G405" s="7">
        <f t="shared" si="12"/>
        <v>11002080.000010001</v>
      </c>
      <c r="H405" s="8">
        <f t="shared" si="13"/>
        <v>3570</v>
      </c>
    </row>
    <row r="406" spans="1:8" x14ac:dyDescent="0.35">
      <c r="A406" s="5">
        <v>3570.5</v>
      </c>
      <c r="B406" s="6">
        <v>9147552.5399999991</v>
      </c>
      <c r="C406" s="6">
        <f>B406+[1]Pools!$C$4*1000000</f>
        <v>11042552.539999999</v>
      </c>
      <c r="D406" s="6">
        <v>81066.150000099995</v>
      </c>
      <c r="E406" s="2">
        <v>402</v>
      </c>
      <c r="G406" s="7">
        <f t="shared" si="12"/>
        <v>11042552.539999999</v>
      </c>
      <c r="H406" s="8">
        <f t="shared" si="13"/>
        <v>3570.5</v>
      </c>
    </row>
    <row r="407" spans="1:8" x14ac:dyDescent="0.35">
      <c r="A407" s="5">
        <v>3571</v>
      </c>
      <c r="B407" s="6">
        <v>9188146.1500300001</v>
      </c>
      <c r="C407" s="6">
        <f>B407+[1]Pools!$C$4*1000000</f>
        <v>11083146.15003</v>
      </c>
      <c r="D407" s="6">
        <v>81308.299999900002</v>
      </c>
      <c r="E407" s="2">
        <v>403</v>
      </c>
      <c r="G407" s="7">
        <f t="shared" si="12"/>
        <v>11083146.15003</v>
      </c>
      <c r="H407" s="8">
        <f t="shared" si="13"/>
        <v>3571</v>
      </c>
    </row>
    <row r="408" spans="1:8" x14ac:dyDescent="0.35">
      <c r="A408" s="5">
        <v>3571.5</v>
      </c>
      <c r="B408" s="6">
        <v>9228860.8400100004</v>
      </c>
      <c r="C408" s="6">
        <f>B408+[1]Pools!$C$4*1000000</f>
        <v>11123860.84001</v>
      </c>
      <c r="D408" s="6">
        <v>81550.45</v>
      </c>
      <c r="E408" s="2">
        <v>404</v>
      </c>
      <c r="G408" s="7">
        <f t="shared" si="12"/>
        <v>11123860.84001</v>
      </c>
      <c r="H408" s="8">
        <f t="shared" si="13"/>
        <v>3571.5</v>
      </c>
    </row>
    <row r="409" spans="1:8" x14ac:dyDescent="0.35">
      <c r="A409" s="5">
        <v>3572</v>
      </c>
      <c r="B409" s="6">
        <v>9269696.6000200007</v>
      </c>
      <c r="C409" s="6">
        <f>B409+[1]Pools!$C$4*1000000</f>
        <v>11164696.600020001</v>
      </c>
      <c r="D409" s="6">
        <v>81792.600000100007</v>
      </c>
      <c r="E409" s="2">
        <v>405</v>
      </c>
      <c r="G409" s="7">
        <f t="shared" si="12"/>
        <v>11164696.600020001</v>
      </c>
      <c r="H409" s="8">
        <f t="shared" si="13"/>
        <v>3572</v>
      </c>
    </row>
    <row r="410" spans="1:8" x14ac:dyDescent="0.35">
      <c r="A410" s="5">
        <v>3572.5</v>
      </c>
      <c r="B410" s="6">
        <v>9310653.4399699997</v>
      </c>
      <c r="C410" s="6">
        <f>B410+[1]Pools!$C$4*1000000</f>
        <v>11205653.43997</v>
      </c>
      <c r="D410" s="6">
        <v>82034.749999899999</v>
      </c>
      <c r="E410" s="2">
        <v>406</v>
      </c>
      <c r="G410" s="7">
        <f t="shared" si="12"/>
        <v>11205653.43997</v>
      </c>
      <c r="H410" s="8">
        <f t="shared" si="13"/>
        <v>3572.5</v>
      </c>
    </row>
    <row r="411" spans="1:8" x14ac:dyDescent="0.35">
      <c r="A411" s="5">
        <v>3573</v>
      </c>
      <c r="B411" s="6">
        <v>9351731.3499599993</v>
      </c>
      <c r="C411" s="6">
        <f>B411+[1]Pools!$C$4*1000000</f>
        <v>11246731.349959999</v>
      </c>
      <c r="D411" s="6">
        <v>82276.899999999994</v>
      </c>
      <c r="E411" s="2">
        <v>407</v>
      </c>
      <c r="G411" s="7">
        <f t="shared" si="12"/>
        <v>11246731.349959999</v>
      </c>
      <c r="H411" s="8">
        <f t="shared" si="13"/>
        <v>3573</v>
      </c>
    </row>
    <row r="412" spans="1:8" x14ac:dyDescent="0.35">
      <c r="A412" s="5">
        <v>3573.5</v>
      </c>
      <c r="B412" s="6">
        <v>9392930.3399700001</v>
      </c>
      <c r="C412" s="6">
        <f>B412+[1]Pools!$C$4*1000000</f>
        <v>11287930.33997</v>
      </c>
      <c r="D412" s="6">
        <v>82519.05</v>
      </c>
      <c r="E412" s="2">
        <v>408</v>
      </c>
      <c r="G412" s="7">
        <f t="shared" si="12"/>
        <v>11287930.33997</v>
      </c>
      <c r="H412" s="8">
        <f t="shared" si="13"/>
        <v>3573.5</v>
      </c>
    </row>
    <row r="413" spans="1:8" x14ac:dyDescent="0.35">
      <c r="A413" s="5">
        <v>3574</v>
      </c>
      <c r="B413" s="6">
        <v>9434250.4000199996</v>
      </c>
      <c r="C413" s="6">
        <f>B413+[1]Pools!$C$4*1000000</f>
        <v>11329250.40002</v>
      </c>
      <c r="D413" s="6">
        <v>82761.200000099998</v>
      </c>
      <c r="E413" s="2">
        <v>409</v>
      </c>
      <c r="G413" s="7">
        <f t="shared" si="12"/>
        <v>11329250.40002</v>
      </c>
      <c r="H413" s="8">
        <f t="shared" si="13"/>
        <v>3574</v>
      </c>
    </row>
    <row r="414" spans="1:8" x14ac:dyDescent="0.35">
      <c r="A414" s="5">
        <v>3574.5</v>
      </c>
      <c r="B414" s="6">
        <v>9475691.5400099996</v>
      </c>
      <c r="C414" s="6">
        <f>B414+[1]Pools!$C$4*1000000</f>
        <v>11370691.54001</v>
      </c>
      <c r="D414" s="6">
        <v>83003.349999900005</v>
      </c>
      <c r="E414" s="2">
        <v>410</v>
      </c>
      <c r="G414" s="7">
        <f t="shared" si="12"/>
        <v>11370691.54001</v>
      </c>
      <c r="H414" s="8">
        <f t="shared" si="13"/>
        <v>3574.5</v>
      </c>
    </row>
    <row r="415" spans="1:8" x14ac:dyDescent="0.35">
      <c r="A415" s="5">
        <v>3575</v>
      </c>
      <c r="B415" s="6">
        <v>9517253.7500400003</v>
      </c>
      <c r="C415" s="6">
        <f>B415+[1]Pools!$C$4*1000000</f>
        <v>11412253.75004</v>
      </c>
      <c r="D415" s="6">
        <v>83245.5</v>
      </c>
      <c r="E415" s="2">
        <v>411</v>
      </c>
      <c r="G415" s="7">
        <f t="shared" si="12"/>
        <v>11412253.75004</v>
      </c>
      <c r="H415" s="8">
        <f t="shared" si="13"/>
        <v>3575</v>
      </c>
    </row>
    <row r="416" spans="1:8" x14ac:dyDescent="0.35">
      <c r="A416" s="5">
        <v>3575.5</v>
      </c>
      <c r="B416" s="6">
        <v>9558937.0399999991</v>
      </c>
      <c r="C416" s="6">
        <f>B416+[1]Pools!$C$4*1000000</f>
        <v>11453937.039999999</v>
      </c>
      <c r="D416" s="6">
        <v>83487.650000099995</v>
      </c>
      <c r="E416" s="2">
        <v>412</v>
      </c>
      <c r="G416" s="7">
        <f t="shared" si="12"/>
        <v>11453937.039999999</v>
      </c>
      <c r="H416" s="8">
        <f t="shared" si="13"/>
        <v>3575.5</v>
      </c>
    </row>
    <row r="417" spans="1:8" x14ac:dyDescent="0.35">
      <c r="A417" s="5">
        <v>3576</v>
      </c>
      <c r="B417" s="6">
        <v>9600741.4000100009</v>
      </c>
      <c r="C417" s="6">
        <f>B417+[1]Pools!$C$4*1000000</f>
        <v>11495741.400010001</v>
      </c>
      <c r="D417" s="6">
        <v>83729.799999900002</v>
      </c>
      <c r="E417" s="2">
        <v>413</v>
      </c>
      <c r="G417" s="7">
        <f t="shared" si="12"/>
        <v>11495741.400010001</v>
      </c>
      <c r="H417" s="8">
        <f t="shared" si="13"/>
        <v>3576</v>
      </c>
    </row>
    <row r="418" spans="1:8" x14ac:dyDescent="0.35">
      <c r="A418" s="5">
        <v>3576.5</v>
      </c>
      <c r="B418" s="6">
        <v>9642666.8400299996</v>
      </c>
      <c r="C418" s="6">
        <f>B418+[1]Pools!$C$4*1000000</f>
        <v>11537666.84003</v>
      </c>
      <c r="D418" s="6">
        <v>83971.95</v>
      </c>
      <c r="E418" s="2">
        <v>414</v>
      </c>
      <c r="G418" s="7">
        <f t="shared" si="12"/>
        <v>11537666.84003</v>
      </c>
      <c r="H418" s="8">
        <f t="shared" si="13"/>
        <v>3576.5</v>
      </c>
    </row>
    <row r="419" spans="1:8" x14ac:dyDescent="0.35">
      <c r="A419" s="5">
        <v>3577</v>
      </c>
      <c r="B419" s="6">
        <v>9684713.3500200007</v>
      </c>
      <c r="C419" s="6">
        <f>B419+[1]Pools!$C$4*1000000</f>
        <v>11579713.350020001</v>
      </c>
      <c r="D419" s="6">
        <v>84214.100000100007</v>
      </c>
      <c r="E419" s="2">
        <v>415</v>
      </c>
      <c r="G419" s="7">
        <f t="shared" si="12"/>
        <v>11579713.350020001</v>
      </c>
      <c r="H419" s="8">
        <f t="shared" si="13"/>
        <v>3577</v>
      </c>
    </row>
    <row r="420" spans="1:8" x14ac:dyDescent="0.35">
      <c r="A420" s="5">
        <v>3577.5</v>
      </c>
      <c r="B420" s="6">
        <v>9726880.9400200006</v>
      </c>
      <c r="C420" s="6">
        <f>B420+[1]Pools!$C$4*1000000</f>
        <v>11621880.940020001</v>
      </c>
      <c r="D420" s="6">
        <v>84456.249999899999</v>
      </c>
      <c r="E420" s="2">
        <v>416</v>
      </c>
      <c r="G420" s="7">
        <f t="shared" si="12"/>
        <v>11621880.940020001</v>
      </c>
      <c r="H420" s="8">
        <f t="shared" si="13"/>
        <v>3577.5</v>
      </c>
    </row>
    <row r="421" spans="1:8" x14ac:dyDescent="0.35">
      <c r="A421" s="5">
        <v>3578</v>
      </c>
      <c r="B421" s="6">
        <v>9769169.5999800004</v>
      </c>
      <c r="C421" s="6">
        <f>B421+[1]Pools!$C$4*1000000</f>
        <v>11664169.59998</v>
      </c>
      <c r="D421" s="6">
        <v>84698.4</v>
      </c>
      <c r="E421" s="2">
        <v>417</v>
      </c>
      <c r="G421" s="7">
        <f t="shared" si="12"/>
        <v>11664169.59998</v>
      </c>
      <c r="H421" s="8">
        <f t="shared" si="13"/>
        <v>3578</v>
      </c>
    </row>
    <row r="422" spans="1:8" x14ac:dyDescent="0.35">
      <c r="A422" s="5">
        <v>3578.5</v>
      </c>
      <c r="B422" s="6">
        <v>9811579.3399599995</v>
      </c>
      <c r="C422" s="6">
        <f>B422+[1]Pools!$C$4*1000000</f>
        <v>11706579.33996</v>
      </c>
      <c r="D422" s="6">
        <v>84940.550000100004</v>
      </c>
      <c r="E422" s="2">
        <v>418</v>
      </c>
      <c r="G422" s="7">
        <f t="shared" si="12"/>
        <v>11706579.33996</v>
      </c>
      <c r="H422" s="8">
        <f t="shared" si="13"/>
        <v>3578.5</v>
      </c>
    </row>
    <row r="423" spans="1:8" x14ac:dyDescent="0.35">
      <c r="A423" s="5">
        <v>3579</v>
      </c>
      <c r="B423" s="6">
        <v>9854110.1499899998</v>
      </c>
      <c r="C423" s="6">
        <f>B423+[1]Pools!$C$4*1000000</f>
        <v>11749110.14999</v>
      </c>
      <c r="D423" s="6">
        <v>85182.699999899996</v>
      </c>
      <c r="E423" s="2">
        <v>419</v>
      </c>
      <c r="G423" s="7">
        <f t="shared" si="12"/>
        <v>11749110.14999</v>
      </c>
      <c r="H423" s="8">
        <f t="shared" si="13"/>
        <v>3579</v>
      </c>
    </row>
    <row r="424" spans="1:8" x14ac:dyDescent="0.35">
      <c r="A424" s="5">
        <v>3579.5</v>
      </c>
      <c r="B424" s="6">
        <v>9896762.0400200002</v>
      </c>
      <c r="C424" s="6">
        <f>B424+[1]Pools!$C$4*1000000</f>
        <v>11791762.04002</v>
      </c>
      <c r="D424" s="6">
        <v>85424.85</v>
      </c>
      <c r="E424" s="2">
        <v>420</v>
      </c>
      <c r="G424" s="7">
        <f t="shared" si="12"/>
        <v>11791762.04002</v>
      </c>
      <c r="H424" s="8">
        <f t="shared" si="13"/>
        <v>3579.5</v>
      </c>
    </row>
    <row r="425" spans="1:8" x14ac:dyDescent="0.35">
      <c r="A425" s="5">
        <v>3580</v>
      </c>
      <c r="B425" s="6">
        <v>9939535.0000299998</v>
      </c>
      <c r="C425" s="6">
        <f>B425+[1]Pools!$C$4*1000000</f>
        <v>11834535.00003</v>
      </c>
      <c r="D425" s="6">
        <v>85667.000000100001</v>
      </c>
      <c r="E425" s="2">
        <v>421</v>
      </c>
      <c r="G425" s="7">
        <f t="shared" si="12"/>
        <v>11834535.00003</v>
      </c>
      <c r="H425" s="8">
        <f t="shared" si="13"/>
        <v>3580</v>
      </c>
    </row>
    <row r="426" spans="1:8" x14ac:dyDescent="0.35">
      <c r="A426" s="5">
        <v>3580.5</v>
      </c>
      <c r="B426" s="6">
        <v>9982429.2500199992</v>
      </c>
      <c r="C426" s="6">
        <f>B426+[1]Pools!$C$4*1000000</f>
        <v>11877429.250019999</v>
      </c>
      <c r="D426" s="6">
        <v>85909.999999899999</v>
      </c>
      <c r="E426" s="2">
        <v>422</v>
      </c>
      <c r="G426" s="7">
        <f t="shared" si="12"/>
        <v>11877429.250019999</v>
      </c>
      <c r="H426" s="8">
        <f t="shared" si="13"/>
        <v>3580.5</v>
      </c>
    </row>
    <row r="427" spans="1:8" x14ac:dyDescent="0.35">
      <c r="A427" s="5">
        <v>3581</v>
      </c>
      <c r="B427" s="6">
        <v>10025445</v>
      </c>
      <c r="C427" s="6">
        <f>B427+[1]Pools!$C$4*1000000</f>
        <v>11920445</v>
      </c>
      <c r="D427" s="6">
        <v>86153</v>
      </c>
      <c r="E427" s="2">
        <v>423</v>
      </c>
      <c r="G427" s="7">
        <f t="shared" si="12"/>
        <v>11920445</v>
      </c>
      <c r="H427" s="8">
        <f t="shared" si="13"/>
        <v>3581</v>
      </c>
    </row>
    <row r="428" spans="1:8" x14ac:dyDescent="0.35">
      <c r="A428" s="5">
        <v>3581.5</v>
      </c>
      <c r="B428" s="6">
        <v>10068582.25</v>
      </c>
      <c r="C428" s="6">
        <f>B428+[1]Pools!$C$4*1000000</f>
        <v>11963582.25</v>
      </c>
      <c r="D428" s="6">
        <v>86396.000000100001</v>
      </c>
      <c r="E428" s="2">
        <v>424</v>
      </c>
      <c r="G428" s="7">
        <f t="shared" si="12"/>
        <v>11963582.25</v>
      </c>
      <c r="H428" s="8">
        <f t="shared" si="13"/>
        <v>3581.5</v>
      </c>
    </row>
    <row r="429" spans="1:8" x14ac:dyDescent="0.35">
      <c r="A429" s="5">
        <v>3582</v>
      </c>
      <c r="B429" s="6">
        <v>10111841</v>
      </c>
      <c r="C429" s="6">
        <f>B429+[1]Pools!$C$4*1000000</f>
        <v>12006841</v>
      </c>
      <c r="D429" s="6">
        <v>86638.999999899999</v>
      </c>
      <c r="E429" s="2">
        <v>425</v>
      </c>
      <c r="G429" s="7">
        <f t="shared" si="12"/>
        <v>12006841</v>
      </c>
      <c r="H429" s="8">
        <f t="shared" si="13"/>
        <v>3582</v>
      </c>
    </row>
    <row r="430" spans="1:8" x14ac:dyDescent="0.35">
      <c r="A430" s="5">
        <v>3582.5</v>
      </c>
      <c r="B430" s="6">
        <v>10155221.25</v>
      </c>
      <c r="C430" s="6">
        <f>B430+[1]Pools!$C$4*1000000</f>
        <v>12050221.25</v>
      </c>
      <c r="D430" s="6">
        <v>86882</v>
      </c>
      <c r="E430" s="2">
        <v>426</v>
      </c>
      <c r="G430" s="7">
        <f t="shared" si="12"/>
        <v>12050221.25</v>
      </c>
      <c r="H430" s="8">
        <f t="shared" si="13"/>
        <v>3582.5</v>
      </c>
    </row>
    <row r="431" spans="1:8" x14ac:dyDescent="0.35">
      <c r="A431" s="5">
        <v>3583</v>
      </c>
      <c r="B431" s="6">
        <v>10198723</v>
      </c>
      <c r="C431" s="6">
        <f>B431+[1]Pools!$C$4*1000000</f>
        <v>12093723</v>
      </c>
      <c r="D431" s="6">
        <v>87125.000000100001</v>
      </c>
      <c r="E431" s="2">
        <v>427</v>
      </c>
      <c r="G431" s="7">
        <f t="shared" si="12"/>
        <v>12093723</v>
      </c>
      <c r="H431" s="8">
        <f t="shared" si="13"/>
        <v>3583</v>
      </c>
    </row>
    <row r="432" spans="1:8" x14ac:dyDescent="0.35">
      <c r="A432" s="5">
        <v>3583.5</v>
      </c>
      <c r="B432" s="6">
        <v>10242346.25</v>
      </c>
      <c r="C432" s="6">
        <f>B432+[1]Pools!$C$4*1000000</f>
        <v>12137346.25</v>
      </c>
      <c r="D432" s="6">
        <v>87367.999999899999</v>
      </c>
      <c r="E432" s="2">
        <v>428</v>
      </c>
      <c r="G432" s="7">
        <f t="shared" si="12"/>
        <v>12137346.25</v>
      </c>
      <c r="H432" s="8">
        <f t="shared" si="13"/>
        <v>3583.5</v>
      </c>
    </row>
    <row r="433" spans="1:8" x14ac:dyDescent="0.35">
      <c r="A433" s="5">
        <v>3584</v>
      </c>
      <c r="B433" s="6">
        <v>10286091</v>
      </c>
      <c r="C433" s="6">
        <f>B433+[1]Pools!$C$4*1000000</f>
        <v>12181091</v>
      </c>
      <c r="D433" s="6">
        <v>87611</v>
      </c>
      <c r="E433" s="2">
        <v>429</v>
      </c>
      <c r="G433" s="7">
        <f t="shared" si="12"/>
        <v>12181091</v>
      </c>
      <c r="H433" s="8">
        <f t="shared" si="13"/>
        <v>3584</v>
      </c>
    </row>
    <row r="434" spans="1:8" x14ac:dyDescent="0.35">
      <c r="A434" s="5">
        <v>3584.5</v>
      </c>
      <c r="B434" s="6">
        <v>10329957.25</v>
      </c>
      <c r="C434" s="6">
        <f>B434+[1]Pools!$C$4*1000000</f>
        <v>12224957.25</v>
      </c>
      <c r="D434" s="6">
        <v>87854.000000100001</v>
      </c>
      <c r="E434" s="2">
        <v>430</v>
      </c>
      <c r="G434" s="7">
        <f t="shared" si="12"/>
        <v>12224957.25</v>
      </c>
      <c r="H434" s="8">
        <f t="shared" si="13"/>
        <v>3584.5</v>
      </c>
    </row>
    <row r="435" spans="1:8" x14ac:dyDescent="0.35">
      <c r="A435" s="5">
        <v>3585</v>
      </c>
      <c r="B435" s="6">
        <v>10373945</v>
      </c>
      <c r="C435" s="6">
        <f>B435+[1]Pools!$C$4*1000000</f>
        <v>12268945</v>
      </c>
      <c r="D435" s="6">
        <v>88097</v>
      </c>
      <c r="E435" s="2">
        <v>431</v>
      </c>
      <c r="G435" s="7">
        <f t="shared" si="12"/>
        <v>12268945</v>
      </c>
      <c r="H435" s="8">
        <f t="shared" si="13"/>
        <v>3585</v>
      </c>
    </row>
    <row r="436" spans="1:8" x14ac:dyDescent="0.35">
      <c r="A436" s="5">
        <v>3585.5</v>
      </c>
      <c r="B436" s="6">
        <v>10418054.25</v>
      </c>
      <c r="C436" s="6">
        <f>B436+[1]Pools!$C$4*1000000</f>
        <v>12313054.25</v>
      </c>
      <c r="D436" s="6">
        <v>88340</v>
      </c>
      <c r="E436" s="2">
        <v>432</v>
      </c>
      <c r="G436" s="7">
        <f t="shared" si="12"/>
        <v>12313054.25</v>
      </c>
      <c r="H436" s="8">
        <f t="shared" si="13"/>
        <v>3585.5</v>
      </c>
    </row>
    <row r="437" spans="1:8" x14ac:dyDescent="0.35">
      <c r="A437" s="5">
        <v>3586</v>
      </c>
      <c r="B437" s="6">
        <v>10462285</v>
      </c>
      <c r="C437" s="6">
        <f>B437+[1]Pools!$C$4*1000000</f>
        <v>12357285</v>
      </c>
      <c r="D437" s="6">
        <v>88582.999999899999</v>
      </c>
      <c r="E437" s="2">
        <v>433</v>
      </c>
      <c r="G437" s="7">
        <f t="shared" si="12"/>
        <v>12357285</v>
      </c>
      <c r="H437" s="8">
        <f t="shared" si="13"/>
        <v>3586</v>
      </c>
    </row>
    <row r="438" spans="1:8" x14ac:dyDescent="0.35">
      <c r="A438" s="5">
        <v>3586.5</v>
      </c>
      <c r="B438" s="6">
        <v>10506637.25</v>
      </c>
      <c r="C438" s="6">
        <f>B438+[1]Pools!$C$4*1000000</f>
        <v>12401637.25</v>
      </c>
      <c r="D438" s="6">
        <v>88826</v>
      </c>
      <c r="E438" s="2">
        <v>434</v>
      </c>
      <c r="G438" s="7">
        <f t="shared" si="12"/>
        <v>12401637.25</v>
      </c>
      <c r="H438" s="8">
        <f t="shared" si="13"/>
        <v>3586.5</v>
      </c>
    </row>
    <row r="439" spans="1:8" x14ac:dyDescent="0.35">
      <c r="A439" s="5">
        <v>3587</v>
      </c>
      <c r="B439" s="6">
        <v>10551111</v>
      </c>
      <c r="C439" s="6">
        <f>B439+[1]Pools!$C$4*1000000</f>
        <v>12446111</v>
      </c>
      <c r="D439" s="6">
        <v>89069.000000100001</v>
      </c>
      <c r="E439" s="2">
        <v>435</v>
      </c>
      <c r="G439" s="7">
        <f t="shared" si="12"/>
        <v>12446111</v>
      </c>
      <c r="H439" s="8">
        <f t="shared" si="13"/>
        <v>3587</v>
      </c>
    </row>
    <row r="440" spans="1:8" x14ac:dyDescent="0.35">
      <c r="A440" s="5">
        <v>3587.5</v>
      </c>
      <c r="B440" s="6">
        <v>10595706.25</v>
      </c>
      <c r="C440" s="6">
        <f>B440+[1]Pools!$C$4*1000000</f>
        <v>12490706.25</v>
      </c>
      <c r="D440" s="6">
        <v>89311.999999899999</v>
      </c>
      <c r="E440" s="2">
        <v>436</v>
      </c>
      <c r="G440" s="7">
        <f t="shared" si="12"/>
        <v>12490706.25</v>
      </c>
      <c r="H440" s="8">
        <f t="shared" si="13"/>
        <v>3587.5</v>
      </c>
    </row>
    <row r="441" spans="1:8" x14ac:dyDescent="0.35">
      <c r="A441" s="5">
        <v>3588</v>
      </c>
      <c r="B441" s="6">
        <v>10640423</v>
      </c>
      <c r="C441" s="6">
        <f>B441+[1]Pools!$C$4*1000000</f>
        <v>12535423</v>
      </c>
      <c r="D441" s="6">
        <v>89555</v>
      </c>
      <c r="E441" s="2">
        <v>437</v>
      </c>
      <c r="G441" s="7">
        <f t="shared" si="12"/>
        <v>12535423</v>
      </c>
      <c r="H441" s="8">
        <f t="shared" si="13"/>
        <v>3588</v>
      </c>
    </row>
    <row r="442" spans="1:8" x14ac:dyDescent="0.35">
      <c r="A442" s="5">
        <v>3588.5</v>
      </c>
      <c r="B442" s="6">
        <v>10685261.25</v>
      </c>
      <c r="C442" s="6">
        <f>B442+[1]Pools!$C$4*1000000</f>
        <v>12580261.25</v>
      </c>
      <c r="D442" s="6">
        <v>89798.000000100001</v>
      </c>
      <c r="E442" s="2">
        <v>438</v>
      </c>
      <c r="G442" s="7">
        <f t="shared" si="12"/>
        <v>12580261.25</v>
      </c>
      <c r="H442" s="8">
        <f t="shared" si="13"/>
        <v>3588.5</v>
      </c>
    </row>
    <row r="443" spans="1:8" x14ac:dyDescent="0.35">
      <c r="A443" s="5">
        <v>3589</v>
      </c>
      <c r="B443" s="6">
        <v>10730221</v>
      </c>
      <c r="C443" s="6">
        <f>B443+[1]Pools!$C$4*1000000</f>
        <v>12625221</v>
      </c>
      <c r="D443" s="6">
        <v>90040.999999899999</v>
      </c>
      <c r="E443" s="2">
        <v>439</v>
      </c>
      <c r="G443" s="7">
        <f t="shared" si="12"/>
        <v>12625221</v>
      </c>
      <c r="H443" s="8">
        <f t="shared" si="13"/>
        <v>3589</v>
      </c>
    </row>
    <row r="444" spans="1:8" x14ac:dyDescent="0.35">
      <c r="A444" s="5">
        <v>3589.5</v>
      </c>
      <c r="B444" s="6">
        <v>10775302.25</v>
      </c>
      <c r="C444" s="6">
        <f>B444+[1]Pools!$C$4*1000000</f>
        <v>12670302.25</v>
      </c>
      <c r="D444" s="6">
        <v>90284</v>
      </c>
      <c r="E444" s="2">
        <v>440</v>
      </c>
      <c r="G444" s="7">
        <f t="shared" si="12"/>
        <v>12670302.25</v>
      </c>
      <c r="H444" s="8">
        <f t="shared" si="13"/>
        <v>3589.5</v>
      </c>
    </row>
    <row r="445" spans="1:8" x14ac:dyDescent="0.35">
      <c r="A445" s="5">
        <v>3590</v>
      </c>
      <c r="B445" s="6">
        <v>10820505</v>
      </c>
      <c r="C445" s="6">
        <f>B445+[1]Pools!$C$4*1000000</f>
        <v>12715505</v>
      </c>
      <c r="D445" s="6">
        <v>90527.000000100001</v>
      </c>
      <c r="E445" s="2">
        <v>441</v>
      </c>
      <c r="G445" s="7">
        <f t="shared" si="12"/>
        <v>12715505</v>
      </c>
      <c r="H445" s="8">
        <f t="shared" si="13"/>
        <v>3590</v>
      </c>
    </row>
    <row r="446" spans="1:8" x14ac:dyDescent="0.35">
      <c r="A446" s="5">
        <v>3590.5</v>
      </c>
      <c r="B446" s="6">
        <v>10865829.25</v>
      </c>
      <c r="C446" s="6">
        <f>B446+[1]Pools!$C$4*1000000</f>
        <v>12760829.25</v>
      </c>
      <c r="D446" s="6">
        <v>90769.999999899999</v>
      </c>
      <c r="E446" s="2">
        <v>442</v>
      </c>
      <c r="G446" s="7">
        <f t="shared" si="12"/>
        <v>12760829.25</v>
      </c>
      <c r="H446" s="8">
        <f t="shared" si="13"/>
        <v>3590.5</v>
      </c>
    </row>
    <row r="447" spans="1:8" x14ac:dyDescent="0.35">
      <c r="A447" s="5">
        <v>3591</v>
      </c>
      <c r="B447" s="6">
        <v>10911275</v>
      </c>
      <c r="C447" s="6">
        <f>B447+[1]Pools!$C$4*1000000</f>
        <v>12806275</v>
      </c>
      <c r="D447" s="6">
        <v>91013</v>
      </c>
      <c r="E447" s="2">
        <v>443</v>
      </c>
      <c r="G447" s="7">
        <f t="shared" si="12"/>
        <v>12806275</v>
      </c>
      <c r="H447" s="8">
        <f t="shared" si="13"/>
        <v>3591</v>
      </c>
    </row>
    <row r="448" spans="1:8" x14ac:dyDescent="0.35">
      <c r="A448" s="5">
        <v>3591.5</v>
      </c>
      <c r="B448" s="6">
        <v>10956842.25</v>
      </c>
      <c r="C448" s="6">
        <f>B448+[1]Pools!$C$4*1000000</f>
        <v>12851842.25</v>
      </c>
      <c r="D448" s="6">
        <v>91256.000000100001</v>
      </c>
      <c r="E448" s="2">
        <v>444</v>
      </c>
      <c r="G448" s="7">
        <f t="shared" si="12"/>
        <v>12851842.25</v>
      </c>
      <c r="H448" s="8">
        <f t="shared" si="13"/>
        <v>3591.5</v>
      </c>
    </row>
    <row r="449" spans="1:8" x14ac:dyDescent="0.35">
      <c r="A449" s="5">
        <v>3592</v>
      </c>
      <c r="B449" s="6">
        <v>11002531</v>
      </c>
      <c r="C449" s="6">
        <f>B449+[1]Pools!$C$4*1000000</f>
        <v>12897531</v>
      </c>
      <c r="D449" s="6">
        <v>91499</v>
      </c>
      <c r="E449" s="2">
        <v>445</v>
      </c>
      <c r="G449" s="7">
        <f t="shared" si="12"/>
        <v>12897531</v>
      </c>
      <c r="H449" s="8">
        <f t="shared" si="13"/>
        <v>3592</v>
      </c>
    </row>
    <row r="450" spans="1:8" x14ac:dyDescent="0.35">
      <c r="A450" s="5">
        <v>3592.5</v>
      </c>
      <c r="B450" s="6">
        <v>11048341.25</v>
      </c>
      <c r="C450" s="6">
        <f>B450+[1]Pools!$C$4*1000000</f>
        <v>12943341.25</v>
      </c>
      <c r="D450" s="6">
        <v>91742</v>
      </c>
      <c r="E450" s="2">
        <v>446</v>
      </c>
      <c r="G450" s="7">
        <f t="shared" si="12"/>
        <v>12943341.25</v>
      </c>
      <c r="H450" s="8">
        <f t="shared" si="13"/>
        <v>3592.5</v>
      </c>
    </row>
    <row r="451" spans="1:8" x14ac:dyDescent="0.35">
      <c r="A451" s="5">
        <v>3593</v>
      </c>
      <c r="B451" s="6">
        <v>11094273</v>
      </c>
      <c r="C451" s="6">
        <f>B451+[1]Pools!$C$4*1000000</f>
        <v>12989273</v>
      </c>
      <c r="D451" s="6">
        <v>91984.999999899999</v>
      </c>
      <c r="E451" s="2">
        <v>447</v>
      </c>
      <c r="G451" s="7">
        <f t="shared" si="12"/>
        <v>12989273</v>
      </c>
      <c r="H451" s="8">
        <f t="shared" si="13"/>
        <v>3593</v>
      </c>
    </row>
    <row r="452" spans="1:8" x14ac:dyDescent="0.35">
      <c r="A452" s="5">
        <v>3593.5</v>
      </c>
      <c r="B452" s="6">
        <v>11140326.25</v>
      </c>
      <c r="C452" s="6">
        <f>B452+[1]Pools!$C$4*1000000</f>
        <v>13035326.25</v>
      </c>
      <c r="D452" s="6">
        <v>92228</v>
      </c>
      <c r="E452" s="2">
        <v>448</v>
      </c>
      <c r="G452" s="7">
        <f t="shared" si="12"/>
        <v>13035326.25</v>
      </c>
      <c r="H452" s="8">
        <f t="shared" si="13"/>
        <v>3593.5</v>
      </c>
    </row>
    <row r="453" spans="1:8" x14ac:dyDescent="0.35">
      <c r="A453" s="5">
        <v>3594</v>
      </c>
      <c r="B453" s="6">
        <v>11186501</v>
      </c>
      <c r="C453" s="6">
        <f>B453+[1]Pools!$C$4*1000000</f>
        <v>13081501</v>
      </c>
      <c r="D453" s="6">
        <v>92471.000000100001</v>
      </c>
      <c r="E453" s="2">
        <v>449</v>
      </c>
      <c r="G453" s="7">
        <f t="shared" si="12"/>
        <v>13081501</v>
      </c>
      <c r="H453" s="8">
        <f t="shared" si="13"/>
        <v>3594</v>
      </c>
    </row>
    <row r="454" spans="1:8" x14ac:dyDescent="0.35">
      <c r="A454" s="5">
        <v>3594.5</v>
      </c>
      <c r="B454" s="6">
        <v>11232797.25</v>
      </c>
      <c r="C454" s="6">
        <f>B454+[1]Pools!$C$4*1000000</f>
        <v>13127797.25</v>
      </c>
      <c r="D454" s="6">
        <v>92713.999999899999</v>
      </c>
      <c r="E454" s="2">
        <v>450</v>
      </c>
      <c r="G454" s="7">
        <f t="shared" ref="G454:G517" si="14">C454</f>
        <v>13127797.25</v>
      </c>
      <c r="H454" s="8">
        <f t="shared" ref="H454:H517" si="15">A454</f>
        <v>3594.5</v>
      </c>
    </row>
    <row r="455" spans="1:8" x14ac:dyDescent="0.35">
      <c r="A455" s="5">
        <v>3595</v>
      </c>
      <c r="B455" s="6">
        <v>11279215</v>
      </c>
      <c r="C455" s="6">
        <f>B455+[1]Pools!$C$4*1000000</f>
        <v>13174215</v>
      </c>
      <c r="D455" s="6">
        <v>92957</v>
      </c>
      <c r="E455" s="2">
        <v>451</v>
      </c>
      <c r="G455" s="7">
        <f t="shared" si="14"/>
        <v>13174215</v>
      </c>
      <c r="H455" s="8">
        <f t="shared" si="15"/>
        <v>3595</v>
      </c>
    </row>
    <row r="456" spans="1:8" x14ac:dyDescent="0.35">
      <c r="A456" s="5">
        <v>3595.5</v>
      </c>
      <c r="B456" s="6">
        <v>11325754.25</v>
      </c>
      <c r="C456" s="6">
        <f>B456+[1]Pools!$C$4*1000000</f>
        <v>13220754.25</v>
      </c>
      <c r="D456" s="6">
        <v>93200.000000100001</v>
      </c>
      <c r="E456" s="2">
        <v>452</v>
      </c>
      <c r="G456" s="7">
        <f t="shared" si="14"/>
        <v>13220754.25</v>
      </c>
      <c r="H456" s="8">
        <f t="shared" si="15"/>
        <v>3595.5</v>
      </c>
    </row>
    <row r="457" spans="1:8" x14ac:dyDescent="0.35">
      <c r="A457" s="5">
        <v>3596</v>
      </c>
      <c r="B457" s="6">
        <v>11372415</v>
      </c>
      <c r="C457" s="6">
        <f>B457+[1]Pools!$C$4*1000000</f>
        <v>13267415</v>
      </c>
      <c r="D457" s="6">
        <v>93442.999999899999</v>
      </c>
      <c r="E457" s="2">
        <v>453</v>
      </c>
      <c r="G457" s="7">
        <f t="shared" si="14"/>
        <v>13267415</v>
      </c>
      <c r="H457" s="8">
        <f t="shared" si="15"/>
        <v>3596</v>
      </c>
    </row>
    <row r="458" spans="1:8" x14ac:dyDescent="0.35">
      <c r="A458" s="5">
        <v>3596.5</v>
      </c>
      <c r="B458" s="6">
        <v>11419197.25</v>
      </c>
      <c r="C458" s="6">
        <f>B458+[1]Pools!$C$4*1000000</f>
        <v>13314197.25</v>
      </c>
      <c r="D458" s="6">
        <v>93686</v>
      </c>
      <c r="E458" s="2">
        <v>454</v>
      </c>
      <c r="G458" s="7">
        <f t="shared" si="14"/>
        <v>13314197.25</v>
      </c>
      <c r="H458" s="8">
        <f t="shared" si="15"/>
        <v>3596.5</v>
      </c>
    </row>
    <row r="459" spans="1:8" x14ac:dyDescent="0.35">
      <c r="A459" s="5">
        <v>3597</v>
      </c>
      <c r="B459" s="6">
        <v>11466101</v>
      </c>
      <c r="C459" s="6">
        <f>B459+[1]Pools!$C$4*1000000</f>
        <v>13361101</v>
      </c>
      <c r="D459" s="6">
        <v>93929.000000100001</v>
      </c>
      <c r="E459" s="2">
        <v>455</v>
      </c>
      <c r="G459" s="7">
        <f t="shared" si="14"/>
        <v>13361101</v>
      </c>
      <c r="H459" s="8">
        <f t="shared" si="15"/>
        <v>3597</v>
      </c>
    </row>
    <row r="460" spans="1:8" x14ac:dyDescent="0.35">
      <c r="A460" s="5">
        <v>3597.5</v>
      </c>
      <c r="B460" s="6">
        <v>11513126.25</v>
      </c>
      <c r="C460" s="6">
        <f>B460+[1]Pools!$C$4*1000000</f>
        <v>13408126.25</v>
      </c>
      <c r="D460" s="6">
        <v>94171.999999899999</v>
      </c>
      <c r="E460" s="2">
        <v>456</v>
      </c>
      <c r="G460" s="7">
        <f t="shared" si="14"/>
        <v>13408126.25</v>
      </c>
      <c r="H460" s="8">
        <f t="shared" si="15"/>
        <v>3597.5</v>
      </c>
    </row>
    <row r="461" spans="1:8" x14ac:dyDescent="0.35">
      <c r="A461" s="5">
        <v>3598</v>
      </c>
      <c r="B461" s="6">
        <v>11560273</v>
      </c>
      <c r="C461" s="6">
        <f>B461+[1]Pools!$C$4*1000000</f>
        <v>13455273</v>
      </c>
      <c r="D461" s="6">
        <v>94415</v>
      </c>
      <c r="E461" s="2">
        <v>457</v>
      </c>
      <c r="G461" s="7">
        <f t="shared" si="14"/>
        <v>13455273</v>
      </c>
      <c r="H461" s="8">
        <f t="shared" si="15"/>
        <v>3598</v>
      </c>
    </row>
    <row r="462" spans="1:8" x14ac:dyDescent="0.35">
      <c r="A462" s="5">
        <v>3598.5</v>
      </c>
      <c r="B462" s="6">
        <v>11607541.25</v>
      </c>
      <c r="C462" s="6">
        <f>B462+[1]Pools!$C$4*1000000</f>
        <v>13502541.25</v>
      </c>
      <c r="D462" s="6">
        <v>94658.000000100001</v>
      </c>
      <c r="E462" s="2">
        <v>458</v>
      </c>
      <c r="G462" s="7">
        <f t="shared" si="14"/>
        <v>13502541.25</v>
      </c>
      <c r="H462" s="8">
        <f t="shared" si="15"/>
        <v>3598.5</v>
      </c>
    </row>
    <row r="463" spans="1:8" x14ac:dyDescent="0.35">
      <c r="A463" s="5">
        <v>3599</v>
      </c>
      <c r="B463" s="6">
        <v>11654931</v>
      </c>
      <c r="C463" s="6">
        <f>B463+[1]Pools!$C$4*1000000</f>
        <v>13549931</v>
      </c>
      <c r="D463" s="6">
        <v>94901</v>
      </c>
      <c r="E463" s="2">
        <v>459</v>
      </c>
      <c r="G463" s="7">
        <f t="shared" si="14"/>
        <v>13549931</v>
      </c>
      <c r="H463" s="8">
        <f t="shared" si="15"/>
        <v>3599</v>
      </c>
    </row>
    <row r="464" spans="1:8" x14ac:dyDescent="0.35">
      <c r="A464" s="5">
        <v>3599.5</v>
      </c>
      <c r="B464" s="6">
        <v>11702442.25</v>
      </c>
      <c r="C464" s="6">
        <f>B464+[1]Pools!$C$4*1000000</f>
        <v>13597442.25</v>
      </c>
      <c r="D464" s="6">
        <v>95144</v>
      </c>
      <c r="E464" s="2">
        <v>460</v>
      </c>
      <c r="G464" s="7">
        <f t="shared" si="14"/>
        <v>13597442.25</v>
      </c>
      <c r="H464" s="8">
        <f t="shared" si="15"/>
        <v>3599.5</v>
      </c>
    </row>
    <row r="465" spans="1:8" x14ac:dyDescent="0.35">
      <c r="A465" s="5">
        <v>3600</v>
      </c>
      <c r="B465" s="6">
        <v>11750075</v>
      </c>
      <c r="C465" s="6">
        <f>B465+[1]Pools!$C$4*1000000</f>
        <v>13645075</v>
      </c>
      <c r="D465" s="6">
        <v>95386.999999899999</v>
      </c>
      <c r="E465" s="2">
        <v>461</v>
      </c>
      <c r="G465" s="7">
        <f t="shared" si="14"/>
        <v>13645075</v>
      </c>
      <c r="H465" s="8">
        <f t="shared" si="15"/>
        <v>3600</v>
      </c>
    </row>
    <row r="466" spans="1:8" x14ac:dyDescent="0.35">
      <c r="A466" s="5">
        <v>3600.5</v>
      </c>
      <c r="B466" s="6">
        <v>11797834.390000001</v>
      </c>
      <c r="C466" s="6">
        <f>B466+[1]Pools!$C$4*1000000</f>
        <v>13692834.390000001</v>
      </c>
      <c r="D466" s="6">
        <v>95650.550000100004</v>
      </c>
      <c r="E466" s="2">
        <v>462</v>
      </c>
      <c r="G466" s="7">
        <f t="shared" si="14"/>
        <v>13692834.390000001</v>
      </c>
      <c r="H466" s="8">
        <f t="shared" si="15"/>
        <v>3600.5</v>
      </c>
    </row>
    <row r="467" spans="1:8" x14ac:dyDescent="0.35">
      <c r="A467" s="5">
        <v>3601</v>
      </c>
      <c r="B467" s="6">
        <v>11845725.550000001</v>
      </c>
      <c r="C467" s="6">
        <f>B467+[1]Pools!$C$4*1000000</f>
        <v>13740725.550000001</v>
      </c>
      <c r="D467" s="6">
        <v>95914.100000100007</v>
      </c>
      <c r="E467" s="2">
        <v>463</v>
      </c>
      <c r="G467" s="7">
        <f t="shared" si="14"/>
        <v>13740725.550000001</v>
      </c>
      <c r="H467" s="8">
        <f t="shared" si="15"/>
        <v>3601</v>
      </c>
    </row>
    <row r="468" spans="1:8" x14ac:dyDescent="0.35">
      <c r="A468" s="5">
        <v>3601.5</v>
      </c>
      <c r="B468" s="6">
        <v>11893748.49</v>
      </c>
      <c r="C468" s="6">
        <f>B468+[1]Pools!$C$4*1000000</f>
        <v>13788748.49</v>
      </c>
      <c r="D468" s="6">
        <v>96177.65</v>
      </c>
      <c r="E468" s="2">
        <v>464</v>
      </c>
      <c r="G468" s="7">
        <f t="shared" si="14"/>
        <v>13788748.49</v>
      </c>
      <c r="H468" s="8">
        <f t="shared" si="15"/>
        <v>3601.5</v>
      </c>
    </row>
    <row r="469" spans="1:8" x14ac:dyDescent="0.35">
      <c r="A469" s="5">
        <v>3602</v>
      </c>
      <c r="B469" s="6">
        <v>11941903.199999999</v>
      </c>
      <c r="C469" s="6">
        <f>B469+[1]Pools!$C$4*1000000</f>
        <v>13836903.199999999</v>
      </c>
      <c r="D469" s="6">
        <v>96441.2</v>
      </c>
      <c r="E469" s="2">
        <v>465</v>
      </c>
      <c r="G469" s="7">
        <f t="shared" si="14"/>
        <v>13836903.199999999</v>
      </c>
      <c r="H469" s="8">
        <f t="shared" si="15"/>
        <v>3602</v>
      </c>
    </row>
    <row r="470" spans="1:8" x14ac:dyDescent="0.35">
      <c r="A470" s="5">
        <v>3602.5</v>
      </c>
      <c r="B470" s="6">
        <v>11990189.689999999</v>
      </c>
      <c r="C470" s="6">
        <f>B470+[1]Pools!$C$4*1000000</f>
        <v>13885189.689999999</v>
      </c>
      <c r="D470" s="6">
        <v>96704.75</v>
      </c>
      <c r="E470" s="2">
        <v>466</v>
      </c>
      <c r="G470" s="7">
        <f t="shared" si="14"/>
        <v>13885189.689999999</v>
      </c>
      <c r="H470" s="8">
        <f t="shared" si="15"/>
        <v>3602.5</v>
      </c>
    </row>
    <row r="471" spans="1:8" x14ac:dyDescent="0.35">
      <c r="A471" s="5">
        <v>3603</v>
      </c>
      <c r="B471" s="6">
        <v>12038607.949999999</v>
      </c>
      <c r="C471" s="6">
        <f>B471+[1]Pools!$C$4*1000000</f>
        <v>13933607.949999999</v>
      </c>
      <c r="D471" s="6">
        <v>96968.299999900002</v>
      </c>
      <c r="E471" s="2">
        <v>467</v>
      </c>
      <c r="G471" s="7">
        <f t="shared" si="14"/>
        <v>13933607.949999999</v>
      </c>
      <c r="H471" s="8">
        <f t="shared" si="15"/>
        <v>3603</v>
      </c>
    </row>
    <row r="472" spans="1:8" x14ac:dyDescent="0.35">
      <c r="A472" s="5">
        <v>3603.5</v>
      </c>
      <c r="B472" s="6">
        <v>12087157.99</v>
      </c>
      <c r="C472" s="6">
        <f>B472+[1]Pools!$C$4*1000000</f>
        <v>13982157.99</v>
      </c>
      <c r="D472" s="6">
        <v>97231.849999900005</v>
      </c>
      <c r="E472" s="2">
        <v>468</v>
      </c>
      <c r="G472" s="7">
        <f t="shared" si="14"/>
        <v>13982157.99</v>
      </c>
      <c r="H472" s="8">
        <f t="shared" si="15"/>
        <v>3603.5</v>
      </c>
    </row>
    <row r="473" spans="1:8" x14ac:dyDescent="0.35">
      <c r="A473" s="5">
        <v>3604</v>
      </c>
      <c r="B473" s="6">
        <v>12135839.800000001</v>
      </c>
      <c r="C473" s="6">
        <f>B473+[1]Pools!$C$4*1000000</f>
        <v>14030839.800000001</v>
      </c>
      <c r="D473" s="6">
        <v>97495.399999899993</v>
      </c>
      <c r="E473" s="2">
        <v>469</v>
      </c>
      <c r="G473" s="7">
        <f t="shared" si="14"/>
        <v>14030839.800000001</v>
      </c>
      <c r="H473" s="8">
        <f t="shared" si="15"/>
        <v>3604</v>
      </c>
    </row>
    <row r="474" spans="1:8" x14ac:dyDescent="0.35">
      <c r="A474" s="5">
        <v>3604.5</v>
      </c>
      <c r="B474" s="6">
        <v>12184653.390000001</v>
      </c>
      <c r="C474" s="6">
        <f>B474+[1]Pools!$C$4*1000000</f>
        <v>14079653.390000001</v>
      </c>
      <c r="D474" s="6">
        <v>97758.950000099998</v>
      </c>
      <c r="E474" s="2">
        <v>470</v>
      </c>
      <c r="G474" s="7">
        <f t="shared" si="14"/>
        <v>14079653.390000001</v>
      </c>
      <c r="H474" s="8">
        <f t="shared" si="15"/>
        <v>3604.5</v>
      </c>
    </row>
    <row r="475" spans="1:8" x14ac:dyDescent="0.35">
      <c r="A475" s="5">
        <v>3605</v>
      </c>
      <c r="B475" s="6">
        <v>12233598.75</v>
      </c>
      <c r="C475" s="6">
        <f>B475+[1]Pools!$C$4*1000000</f>
        <v>14128598.75</v>
      </c>
      <c r="D475" s="6">
        <v>98022.500000100001</v>
      </c>
      <c r="E475" s="2">
        <v>471</v>
      </c>
      <c r="G475" s="7">
        <f t="shared" si="14"/>
        <v>14128598.75</v>
      </c>
      <c r="H475" s="8">
        <f t="shared" si="15"/>
        <v>3605</v>
      </c>
    </row>
    <row r="476" spans="1:8" x14ac:dyDescent="0.35">
      <c r="A476" s="5">
        <v>3605.5</v>
      </c>
      <c r="B476" s="6">
        <v>12282675.890000001</v>
      </c>
      <c r="C476" s="6">
        <f>B476+[1]Pools!$C$4*1000000</f>
        <v>14177675.890000001</v>
      </c>
      <c r="D476" s="6">
        <v>98286.05</v>
      </c>
      <c r="E476" s="2">
        <v>472</v>
      </c>
      <c r="G476" s="7">
        <f t="shared" si="14"/>
        <v>14177675.890000001</v>
      </c>
      <c r="H476" s="8">
        <f t="shared" si="15"/>
        <v>3605.5</v>
      </c>
    </row>
    <row r="477" spans="1:8" x14ac:dyDescent="0.35">
      <c r="A477" s="5">
        <v>3606</v>
      </c>
      <c r="B477" s="6">
        <v>12331884.800000001</v>
      </c>
      <c r="C477" s="6">
        <f>B477+[1]Pools!$C$4*1000000</f>
        <v>14226884.800000001</v>
      </c>
      <c r="D477" s="6">
        <v>98549.6</v>
      </c>
      <c r="E477" s="2">
        <v>473</v>
      </c>
      <c r="G477" s="7">
        <f t="shared" si="14"/>
        <v>14226884.800000001</v>
      </c>
      <c r="H477" s="8">
        <f t="shared" si="15"/>
        <v>3606</v>
      </c>
    </row>
    <row r="478" spans="1:8" x14ac:dyDescent="0.35">
      <c r="A478" s="5">
        <v>3606.5</v>
      </c>
      <c r="B478" s="6">
        <v>12381225.49</v>
      </c>
      <c r="C478" s="6">
        <f>B478+[1]Pools!$C$4*1000000</f>
        <v>14276225.49</v>
      </c>
      <c r="D478" s="6">
        <v>98813.15</v>
      </c>
      <c r="E478" s="2">
        <v>474</v>
      </c>
      <c r="G478" s="7">
        <f t="shared" si="14"/>
        <v>14276225.49</v>
      </c>
      <c r="H478" s="8">
        <f t="shared" si="15"/>
        <v>3606.5</v>
      </c>
    </row>
    <row r="479" spans="1:8" x14ac:dyDescent="0.35">
      <c r="A479" s="5">
        <v>3607</v>
      </c>
      <c r="B479" s="6">
        <v>12430697.949999999</v>
      </c>
      <c r="C479" s="6">
        <f>B479+[1]Pools!$C$4*1000000</f>
        <v>14325697.949999999</v>
      </c>
      <c r="D479" s="6">
        <v>99076.7</v>
      </c>
      <c r="E479" s="2">
        <v>475</v>
      </c>
      <c r="G479" s="7">
        <f t="shared" si="14"/>
        <v>14325697.949999999</v>
      </c>
      <c r="H479" s="8">
        <f t="shared" si="15"/>
        <v>3607</v>
      </c>
    </row>
    <row r="480" spans="1:8" x14ac:dyDescent="0.35">
      <c r="A480" s="5">
        <v>3607.5</v>
      </c>
      <c r="B480" s="6">
        <v>12480302.189999999</v>
      </c>
      <c r="C480" s="6">
        <f>B480+[1]Pools!$C$4*1000000</f>
        <v>14375302.189999999</v>
      </c>
      <c r="D480" s="6">
        <v>99340.249999899999</v>
      </c>
      <c r="E480" s="2">
        <v>476</v>
      </c>
      <c r="G480" s="7">
        <f t="shared" si="14"/>
        <v>14375302.189999999</v>
      </c>
      <c r="H480" s="8">
        <f t="shared" si="15"/>
        <v>3607.5</v>
      </c>
    </row>
    <row r="481" spans="1:8" x14ac:dyDescent="0.35">
      <c r="A481" s="5">
        <v>3608</v>
      </c>
      <c r="B481" s="6">
        <v>12530038.199999999</v>
      </c>
      <c r="C481" s="6">
        <f>B481+[1]Pools!$C$4*1000000</f>
        <v>14425038.199999999</v>
      </c>
      <c r="D481" s="6">
        <v>99603.799999900002</v>
      </c>
      <c r="E481" s="2">
        <v>477</v>
      </c>
      <c r="G481" s="7">
        <f t="shared" si="14"/>
        <v>14425038.199999999</v>
      </c>
      <c r="H481" s="8">
        <f t="shared" si="15"/>
        <v>3608</v>
      </c>
    </row>
    <row r="482" spans="1:8" x14ac:dyDescent="0.35">
      <c r="A482" s="5">
        <v>3608.5</v>
      </c>
      <c r="B482" s="6">
        <v>12579905.99</v>
      </c>
      <c r="C482" s="6">
        <f>B482+[1]Pools!$C$4*1000000</f>
        <v>14474905.99</v>
      </c>
      <c r="D482" s="6">
        <v>99867.350000100007</v>
      </c>
      <c r="E482" s="2">
        <v>478</v>
      </c>
      <c r="G482" s="7">
        <f t="shared" si="14"/>
        <v>14474905.99</v>
      </c>
      <c r="H482" s="8">
        <f t="shared" si="15"/>
        <v>3608.5</v>
      </c>
    </row>
    <row r="483" spans="1:8" x14ac:dyDescent="0.35">
      <c r="A483" s="5">
        <v>3609</v>
      </c>
      <c r="B483" s="6">
        <v>12629905.550000001</v>
      </c>
      <c r="C483" s="6">
        <f>B483+[1]Pools!$C$4*1000000</f>
        <v>14524905.550000001</v>
      </c>
      <c r="D483" s="6">
        <v>100130.9</v>
      </c>
      <c r="E483" s="2">
        <v>479</v>
      </c>
      <c r="G483" s="7">
        <f t="shared" si="14"/>
        <v>14524905.550000001</v>
      </c>
      <c r="H483" s="8">
        <f t="shared" si="15"/>
        <v>3609</v>
      </c>
    </row>
    <row r="484" spans="1:8" x14ac:dyDescent="0.35">
      <c r="A484" s="5">
        <v>3609.5</v>
      </c>
      <c r="B484" s="6">
        <v>12680036.890000001</v>
      </c>
      <c r="C484" s="6">
        <f>B484+[1]Pools!$C$4*1000000</f>
        <v>14575036.890000001</v>
      </c>
      <c r="D484" s="6">
        <v>100394.45</v>
      </c>
      <c r="E484" s="2">
        <v>480</v>
      </c>
      <c r="G484" s="7">
        <f t="shared" si="14"/>
        <v>14575036.890000001</v>
      </c>
      <c r="H484" s="8">
        <f t="shared" si="15"/>
        <v>3609.5</v>
      </c>
    </row>
    <row r="485" spans="1:8" x14ac:dyDescent="0.35">
      <c r="A485" s="5">
        <v>3610</v>
      </c>
      <c r="B485" s="6">
        <v>12730300</v>
      </c>
      <c r="C485" s="6">
        <f>B485+[1]Pools!$C$4*1000000</f>
        <v>14625300</v>
      </c>
      <c r="D485" s="6">
        <v>100658</v>
      </c>
      <c r="E485" s="2">
        <v>481</v>
      </c>
      <c r="G485" s="7">
        <f t="shared" si="14"/>
        <v>14625300</v>
      </c>
      <c r="H485" s="8">
        <f t="shared" si="15"/>
        <v>3610</v>
      </c>
    </row>
    <row r="486" spans="1:8" x14ac:dyDescent="0.35">
      <c r="A486" s="5">
        <v>3610.5</v>
      </c>
      <c r="B486" s="6">
        <v>12780694.890000001</v>
      </c>
      <c r="C486" s="6">
        <f>B486+[1]Pools!$C$4*1000000</f>
        <v>14675694.890000001</v>
      </c>
      <c r="D486" s="6">
        <v>100921.55</v>
      </c>
      <c r="E486" s="2">
        <v>482</v>
      </c>
      <c r="G486" s="7">
        <f t="shared" si="14"/>
        <v>14675694.890000001</v>
      </c>
      <c r="H486" s="8">
        <f t="shared" si="15"/>
        <v>3610.5</v>
      </c>
    </row>
    <row r="487" spans="1:8" x14ac:dyDescent="0.35">
      <c r="A487" s="5">
        <v>3611</v>
      </c>
      <c r="B487" s="6">
        <v>12831221.550000001</v>
      </c>
      <c r="C487" s="6">
        <f>B487+[1]Pools!$C$4*1000000</f>
        <v>14726221.550000001</v>
      </c>
      <c r="D487" s="6">
        <v>101185.1</v>
      </c>
      <c r="E487" s="2">
        <v>483</v>
      </c>
      <c r="G487" s="7">
        <f t="shared" si="14"/>
        <v>14726221.550000001</v>
      </c>
      <c r="H487" s="8">
        <f t="shared" si="15"/>
        <v>3611</v>
      </c>
    </row>
    <row r="488" spans="1:8" x14ac:dyDescent="0.35">
      <c r="A488" s="5">
        <v>3611.5</v>
      </c>
      <c r="B488" s="6">
        <v>12881879.99</v>
      </c>
      <c r="C488" s="6">
        <f>B488+[1]Pools!$C$4*1000000</f>
        <v>14776879.99</v>
      </c>
      <c r="D488" s="6">
        <v>101448.65</v>
      </c>
      <c r="E488" s="2">
        <v>484</v>
      </c>
      <c r="G488" s="7">
        <f t="shared" si="14"/>
        <v>14776879.99</v>
      </c>
      <c r="H488" s="8">
        <f t="shared" si="15"/>
        <v>3611.5</v>
      </c>
    </row>
    <row r="489" spans="1:8" x14ac:dyDescent="0.35">
      <c r="A489" s="5">
        <v>3612</v>
      </c>
      <c r="B489" s="6">
        <v>12932670.199999999</v>
      </c>
      <c r="C489" s="6">
        <f>B489+[1]Pools!$C$4*1000000</f>
        <v>14827670.199999999</v>
      </c>
      <c r="D489" s="6">
        <v>101712.2</v>
      </c>
      <c r="E489" s="2">
        <v>485</v>
      </c>
      <c r="G489" s="7">
        <f t="shared" si="14"/>
        <v>14827670.199999999</v>
      </c>
      <c r="H489" s="8">
        <f t="shared" si="15"/>
        <v>3612</v>
      </c>
    </row>
    <row r="490" spans="1:8" x14ac:dyDescent="0.35">
      <c r="A490" s="5">
        <v>3612.5</v>
      </c>
      <c r="B490" s="6">
        <v>12983592.189999999</v>
      </c>
      <c r="C490" s="6">
        <f>B490+[1]Pools!$C$4*1000000</f>
        <v>14878592.189999999</v>
      </c>
      <c r="D490" s="6">
        <v>101975.75</v>
      </c>
      <c r="E490" s="2">
        <v>486</v>
      </c>
      <c r="G490" s="7">
        <f t="shared" si="14"/>
        <v>14878592.189999999</v>
      </c>
      <c r="H490" s="8">
        <f t="shared" si="15"/>
        <v>3612.5</v>
      </c>
    </row>
    <row r="491" spans="1:8" x14ac:dyDescent="0.35">
      <c r="A491" s="5">
        <v>3613</v>
      </c>
      <c r="B491" s="6">
        <v>13034645.949999999</v>
      </c>
      <c r="C491" s="6">
        <f>B491+[1]Pools!$C$4*1000000</f>
        <v>14929645.949999999</v>
      </c>
      <c r="D491" s="6">
        <v>102239.3</v>
      </c>
      <c r="E491" s="2">
        <v>487</v>
      </c>
      <c r="G491" s="7">
        <f t="shared" si="14"/>
        <v>14929645.949999999</v>
      </c>
      <c r="H491" s="8">
        <f t="shared" si="15"/>
        <v>3613</v>
      </c>
    </row>
    <row r="492" spans="1:8" x14ac:dyDescent="0.35">
      <c r="A492" s="5">
        <v>3613.5</v>
      </c>
      <c r="B492" s="6">
        <v>13085831.49</v>
      </c>
      <c r="C492" s="6">
        <f>B492+[1]Pools!$C$4*1000000</f>
        <v>14980831.49</v>
      </c>
      <c r="D492" s="6">
        <v>102502.85</v>
      </c>
      <c r="E492" s="2">
        <v>488</v>
      </c>
      <c r="G492" s="7">
        <f t="shared" si="14"/>
        <v>14980831.49</v>
      </c>
      <c r="H492" s="8">
        <f t="shared" si="15"/>
        <v>3613.5</v>
      </c>
    </row>
    <row r="493" spans="1:8" x14ac:dyDescent="0.35">
      <c r="A493" s="5">
        <v>3614</v>
      </c>
      <c r="B493" s="6">
        <v>13137148.800000001</v>
      </c>
      <c r="C493" s="6">
        <f>B493+[1]Pools!$C$4*1000000</f>
        <v>15032148.800000001</v>
      </c>
      <c r="D493" s="6">
        <v>102766.39999999999</v>
      </c>
      <c r="E493" s="2">
        <v>489</v>
      </c>
      <c r="G493" s="7">
        <f t="shared" si="14"/>
        <v>15032148.800000001</v>
      </c>
      <c r="H493" s="8">
        <f t="shared" si="15"/>
        <v>3614</v>
      </c>
    </row>
    <row r="494" spans="1:8" x14ac:dyDescent="0.35">
      <c r="A494" s="5">
        <v>3614.5</v>
      </c>
      <c r="B494" s="6">
        <v>13188597.890000001</v>
      </c>
      <c r="C494" s="6">
        <f>B494+[1]Pools!$C$4*1000000</f>
        <v>15083597.890000001</v>
      </c>
      <c r="D494" s="6">
        <v>103029.95</v>
      </c>
      <c r="E494" s="2">
        <v>490</v>
      </c>
      <c r="G494" s="7">
        <f t="shared" si="14"/>
        <v>15083597.890000001</v>
      </c>
      <c r="H494" s="8">
        <f t="shared" si="15"/>
        <v>3614.5</v>
      </c>
    </row>
    <row r="495" spans="1:8" x14ac:dyDescent="0.35">
      <c r="A495" s="5">
        <v>3615</v>
      </c>
      <c r="B495" s="6">
        <v>13240178.75</v>
      </c>
      <c r="C495" s="6">
        <f>B495+[1]Pools!$C$4*1000000</f>
        <v>15135178.75</v>
      </c>
      <c r="D495" s="6">
        <v>103293.5</v>
      </c>
      <c r="E495" s="2">
        <v>491</v>
      </c>
      <c r="G495" s="7">
        <f t="shared" si="14"/>
        <v>15135178.75</v>
      </c>
      <c r="H495" s="8">
        <f t="shared" si="15"/>
        <v>3615</v>
      </c>
    </row>
    <row r="496" spans="1:8" x14ac:dyDescent="0.35">
      <c r="A496" s="5">
        <v>3615.5</v>
      </c>
      <c r="B496" s="6">
        <v>13291891.390000001</v>
      </c>
      <c r="C496" s="6">
        <f>B496+[1]Pools!$C$4*1000000</f>
        <v>15186891.390000001</v>
      </c>
      <c r="D496" s="6">
        <v>103557.05</v>
      </c>
      <c r="E496" s="2">
        <v>492</v>
      </c>
      <c r="G496" s="7">
        <f t="shared" si="14"/>
        <v>15186891.390000001</v>
      </c>
      <c r="H496" s="8">
        <f t="shared" si="15"/>
        <v>3615.5</v>
      </c>
    </row>
    <row r="497" spans="1:8" x14ac:dyDescent="0.35">
      <c r="A497" s="5">
        <v>3616</v>
      </c>
      <c r="B497" s="6">
        <v>13343735.800000001</v>
      </c>
      <c r="C497" s="6">
        <f>B497+[1]Pools!$C$4*1000000</f>
        <v>15238735.800000001</v>
      </c>
      <c r="D497" s="6">
        <v>103820.6</v>
      </c>
      <c r="E497" s="2">
        <v>493</v>
      </c>
      <c r="G497" s="7">
        <f t="shared" si="14"/>
        <v>15238735.800000001</v>
      </c>
      <c r="H497" s="8">
        <f t="shared" si="15"/>
        <v>3616</v>
      </c>
    </row>
    <row r="498" spans="1:8" x14ac:dyDescent="0.35">
      <c r="A498" s="5">
        <v>3616.5</v>
      </c>
      <c r="B498" s="6">
        <v>13395711.99</v>
      </c>
      <c r="C498" s="6">
        <f>B498+[1]Pools!$C$4*1000000</f>
        <v>15290711.99</v>
      </c>
      <c r="D498" s="6">
        <v>104084.15</v>
      </c>
      <c r="E498" s="2">
        <v>494</v>
      </c>
      <c r="G498" s="7">
        <f t="shared" si="14"/>
        <v>15290711.99</v>
      </c>
      <c r="H498" s="8">
        <f t="shared" si="15"/>
        <v>3616.5</v>
      </c>
    </row>
    <row r="499" spans="1:8" x14ac:dyDescent="0.35">
      <c r="A499" s="5">
        <v>3617</v>
      </c>
      <c r="B499" s="6">
        <v>13447819.949999999</v>
      </c>
      <c r="C499" s="6">
        <f>B499+[1]Pools!$C$4*1000000</f>
        <v>15342819.949999999</v>
      </c>
      <c r="D499" s="6">
        <v>104347.7</v>
      </c>
      <c r="E499" s="2">
        <v>495</v>
      </c>
      <c r="G499" s="7">
        <f t="shared" si="14"/>
        <v>15342819.949999999</v>
      </c>
      <c r="H499" s="8">
        <f t="shared" si="15"/>
        <v>3617</v>
      </c>
    </row>
    <row r="500" spans="1:8" x14ac:dyDescent="0.35">
      <c r="A500" s="5">
        <v>3617.5</v>
      </c>
      <c r="B500" s="6">
        <v>13500059.689999999</v>
      </c>
      <c r="C500" s="6">
        <f>B500+[1]Pools!$C$4*1000000</f>
        <v>15395059.689999999</v>
      </c>
      <c r="D500" s="6">
        <v>104611.25</v>
      </c>
      <c r="E500" s="2">
        <v>496</v>
      </c>
      <c r="G500" s="7">
        <f t="shared" si="14"/>
        <v>15395059.689999999</v>
      </c>
      <c r="H500" s="8">
        <f t="shared" si="15"/>
        <v>3617.5</v>
      </c>
    </row>
    <row r="501" spans="1:8" x14ac:dyDescent="0.35">
      <c r="A501" s="5">
        <v>3618</v>
      </c>
      <c r="B501" s="6">
        <v>13552431.199999999</v>
      </c>
      <c r="C501" s="6">
        <f>B501+[1]Pools!$C$4*1000000</f>
        <v>15447431.199999999</v>
      </c>
      <c r="D501" s="6">
        <v>104874.8</v>
      </c>
      <c r="E501" s="2">
        <v>497</v>
      </c>
      <c r="G501" s="7">
        <f t="shared" si="14"/>
        <v>15447431.199999999</v>
      </c>
      <c r="H501" s="8">
        <f t="shared" si="15"/>
        <v>3618</v>
      </c>
    </row>
    <row r="502" spans="1:8" x14ac:dyDescent="0.35">
      <c r="A502" s="5">
        <v>3618.5</v>
      </c>
      <c r="B502" s="6">
        <v>13604934.49</v>
      </c>
      <c r="C502" s="6">
        <f>B502+[1]Pools!$C$4*1000000</f>
        <v>15499934.49</v>
      </c>
      <c r="D502" s="6">
        <v>105138.35</v>
      </c>
      <c r="E502" s="2">
        <v>498</v>
      </c>
      <c r="G502" s="7">
        <f t="shared" si="14"/>
        <v>15499934.49</v>
      </c>
      <c r="H502" s="8">
        <f t="shared" si="15"/>
        <v>3618.5</v>
      </c>
    </row>
    <row r="503" spans="1:8" x14ac:dyDescent="0.35">
      <c r="A503" s="5">
        <v>3619</v>
      </c>
      <c r="B503" s="6">
        <v>13657569.550000001</v>
      </c>
      <c r="C503" s="6">
        <f>B503+[1]Pools!$C$4*1000000</f>
        <v>15552569.550000001</v>
      </c>
      <c r="D503" s="6">
        <v>105401.9</v>
      </c>
      <c r="E503" s="2">
        <v>499</v>
      </c>
      <c r="G503" s="7">
        <f t="shared" si="14"/>
        <v>15552569.550000001</v>
      </c>
      <c r="H503" s="8">
        <f t="shared" si="15"/>
        <v>3619</v>
      </c>
    </row>
    <row r="504" spans="1:8" x14ac:dyDescent="0.35">
      <c r="A504" s="5">
        <v>3619.5</v>
      </c>
      <c r="B504" s="6">
        <v>13710336.390000001</v>
      </c>
      <c r="C504" s="6">
        <f>B504+[1]Pools!$C$4*1000000</f>
        <v>15605336.390000001</v>
      </c>
      <c r="D504" s="6">
        <v>105665.45</v>
      </c>
      <c r="E504" s="2">
        <v>500</v>
      </c>
      <c r="G504" s="7">
        <f t="shared" si="14"/>
        <v>15605336.390000001</v>
      </c>
      <c r="H504" s="8">
        <f t="shared" si="15"/>
        <v>3619.5</v>
      </c>
    </row>
    <row r="505" spans="1:8" x14ac:dyDescent="0.35">
      <c r="A505" s="5">
        <v>3620</v>
      </c>
      <c r="B505" s="6">
        <v>13763235</v>
      </c>
      <c r="C505" s="6">
        <f>B505+[1]Pools!$C$4*1000000</f>
        <v>15658235</v>
      </c>
      <c r="D505" s="6">
        <v>105929</v>
      </c>
      <c r="E505" s="2">
        <v>501</v>
      </c>
      <c r="G505" s="7">
        <f t="shared" si="14"/>
        <v>15658235</v>
      </c>
      <c r="H505" s="8">
        <f t="shared" si="15"/>
        <v>3620</v>
      </c>
    </row>
    <row r="506" spans="1:8" x14ac:dyDescent="0.35">
      <c r="A506" s="5">
        <v>3620.5</v>
      </c>
      <c r="B506" s="6">
        <v>13816275.279999999</v>
      </c>
      <c r="C506" s="6">
        <f>B506+[1]Pools!$C$4*1000000</f>
        <v>15711275.279999999</v>
      </c>
      <c r="D506" s="6">
        <v>106232.12</v>
      </c>
      <c r="E506" s="2">
        <v>502</v>
      </c>
      <c r="G506" s="7">
        <f t="shared" si="14"/>
        <v>15711275.279999999</v>
      </c>
      <c r="H506" s="8">
        <f t="shared" si="15"/>
        <v>3620.5</v>
      </c>
    </row>
    <row r="507" spans="1:8" x14ac:dyDescent="0.35">
      <c r="A507" s="5">
        <v>3621</v>
      </c>
      <c r="B507" s="6">
        <v>13869467.119999999</v>
      </c>
      <c r="C507" s="6">
        <f>B507+[1]Pools!$C$4*1000000</f>
        <v>15764467.119999999</v>
      </c>
      <c r="D507" s="6">
        <v>106535.25</v>
      </c>
      <c r="E507" s="2">
        <v>503</v>
      </c>
      <c r="G507" s="7">
        <f t="shared" si="14"/>
        <v>15764467.119999999</v>
      </c>
      <c r="H507" s="8">
        <f t="shared" si="15"/>
        <v>3621</v>
      </c>
    </row>
    <row r="508" spans="1:8" x14ac:dyDescent="0.35">
      <c r="A508" s="5">
        <v>3621.5</v>
      </c>
      <c r="B508" s="6">
        <v>13922810.529999999</v>
      </c>
      <c r="C508" s="6">
        <f>B508+[1]Pools!$C$4*1000000</f>
        <v>15817810.529999999</v>
      </c>
      <c r="D508" s="6">
        <v>106838.37</v>
      </c>
      <c r="E508" s="2">
        <v>504</v>
      </c>
      <c r="G508" s="7">
        <f t="shared" si="14"/>
        <v>15817810.529999999</v>
      </c>
      <c r="H508" s="8">
        <f t="shared" si="15"/>
        <v>3621.5</v>
      </c>
    </row>
    <row r="509" spans="1:8" x14ac:dyDescent="0.35">
      <c r="A509" s="5">
        <v>3622</v>
      </c>
      <c r="B509" s="6">
        <v>13976305.5</v>
      </c>
      <c r="C509" s="6">
        <f>B509+[1]Pools!$C$4*1000000</f>
        <v>15871305.5</v>
      </c>
      <c r="D509" s="6">
        <v>107141.5</v>
      </c>
      <c r="E509" s="2">
        <v>505</v>
      </c>
      <c r="G509" s="7">
        <f t="shared" si="14"/>
        <v>15871305.5</v>
      </c>
      <c r="H509" s="8">
        <f t="shared" si="15"/>
        <v>3622</v>
      </c>
    </row>
    <row r="510" spans="1:8" x14ac:dyDescent="0.35">
      <c r="A510" s="5">
        <v>3622.5</v>
      </c>
      <c r="B510" s="6">
        <v>14029952.029999999</v>
      </c>
      <c r="C510" s="6">
        <f>B510+[1]Pools!$C$4*1000000</f>
        <v>15924952.029999999</v>
      </c>
      <c r="D510" s="6">
        <v>107444.62</v>
      </c>
      <c r="E510" s="2">
        <v>506</v>
      </c>
      <c r="G510" s="7">
        <f t="shared" si="14"/>
        <v>15924952.029999999</v>
      </c>
      <c r="H510" s="8">
        <f t="shared" si="15"/>
        <v>3622.5</v>
      </c>
    </row>
    <row r="511" spans="1:8" x14ac:dyDescent="0.35">
      <c r="A511" s="5">
        <v>3623</v>
      </c>
      <c r="B511" s="6">
        <v>14083750.119999999</v>
      </c>
      <c r="C511" s="6">
        <f>B511+[1]Pools!$C$4*1000000</f>
        <v>15978750.119999999</v>
      </c>
      <c r="D511" s="6">
        <v>107747.75</v>
      </c>
      <c r="E511" s="2">
        <v>507</v>
      </c>
      <c r="G511" s="7">
        <f t="shared" si="14"/>
        <v>15978750.119999999</v>
      </c>
      <c r="H511" s="8">
        <f t="shared" si="15"/>
        <v>3623</v>
      </c>
    </row>
    <row r="512" spans="1:8" x14ac:dyDescent="0.35">
      <c r="A512" s="5">
        <v>3623.5</v>
      </c>
      <c r="B512" s="6">
        <v>14137699.779999999</v>
      </c>
      <c r="C512" s="6">
        <f>B512+[1]Pools!$C$4*1000000</f>
        <v>16032699.779999999</v>
      </c>
      <c r="D512" s="6">
        <v>108050.87</v>
      </c>
      <c r="E512" s="2">
        <v>508</v>
      </c>
      <c r="G512" s="7">
        <f t="shared" si="14"/>
        <v>16032699.779999999</v>
      </c>
      <c r="H512" s="8">
        <f t="shared" si="15"/>
        <v>3623.5</v>
      </c>
    </row>
    <row r="513" spans="1:8" x14ac:dyDescent="0.35">
      <c r="A513" s="5">
        <v>3624</v>
      </c>
      <c r="B513" s="6">
        <v>14191801</v>
      </c>
      <c r="C513" s="6">
        <f>B513+[1]Pools!$C$4*1000000</f>
        <v>16086801</v>
      </c>
      <c r="D513" s="6">
        <v>108354</v>
      </c>
      <c r="E513" s="2">
        <v>509</v>
      </c>
      <c r="G513" s="7">
        <f t="shared" si="14"/>
        <v>16086801</v>
      </c>
      <c r="H513" s="8">
        <f t="shared" si="15"/>
        <v>3624</v>
      </c>
    </row>
    <row r="514" spans="1:8" x14ac:dyDescent="0.35">
      <c r="A514" s="5">
        <v>3624.5</v>
      </c>
      <c r="B514" s="6">
        <v>14246053.779999999</v>
      </c>
      <c r="C514" s="6">
        <f>B514+[1]Pools!$C$4*1000000</f>
        <v>16141053.779999999</v>
      </c>
      <c r="D514" s="6">
        <v>108657.12</v>
      </c>
      <c r="E514" s="2">
        <v>510</v>
      </c>
      <c r="G514" s="7">
        <f t="shared" si="14"/>
        <v>16141053.779999999</v>
      </c>
      <c r="H514" s="8">
        <f t="shared" si="15"/>
        <v>3624.5</v>
      </c>
    </row>
    <row r="515" spans="1:8" x14ac:dyDescent="0.35">
      <c r="A515" s="5">
        <v>3625</v>
      </c>
      <c r="B515" s="6">
        <v>14300458.119999999</v>
      </c>
      <c r="C515" s="6">
        <f>B515+[1]Pools!$C$4*1000000</f>
        <v>16195458.119999999</v>
      </c>
      <c r="D515" s="6">
        <v>108960.25</v>
      </c>
      <c r="E515" s="2">
        <v>511</v>
      </c>
      <c r="G515" s="7">
        <f t="shared" si="14"/>
        <v>16195458.119999999</v>
      </c>
      <c r="H515" s="8">
        <f t="shared" si="15"/>
        <v>3625</v>
      </c>
    </row>
    <row r="516" spans="1:8" x14ac:dyDescent="0.35">
      <c r="A516" s="5">
        <v>3625.5</v>
      </c>
      <c r="B516" s="6">
        <v>14355014.029999999</v>
      </c>
      <c r="C516" s="6">
        <f>B516+[1]Pools!$C$4*1000000</f>
        <v>16250014.029999999</v>
      </c>
      <c r="D516" s="6">
        <v>109263.37</v>
      </c>
      <c r="E516" s="2">
        <v>512</v>
      </c>
      <c r="G516" s="7">
        <f t="shared" si="14"/>
        <v>16250014.029999999</v>
      </c>
      <c r="H516" s="8">
        <f t="shared" si="15"/>
        <v>3625.5</v>
      </c>
    </row>
    <row r="517" spans="1:8" x14ac:dyDescent="0.35">
      <c r="A517" s="5">
        <v>3626</v>
      </c>
      <c r="B517" s="6">
        <v>14409721.5</v>
      </c>
      <c r="C517" s="6">
        <f>B517+[1]Pools!$C$4*1000000</f>
        <v>16304721.5</v>
      </c>
      <c r="D517" s="6">
        <v>109566.5</v>
      </c>
      <c r="E517" s="2">
        <v>513</v>
      </c>
      <c r="G517" s="7">
        <f t="shared" si="14"/>
        <v>16304721.5</v>
      </c>
      <c r="H517" s="8">
        <f t="shared" si="15"/>
        <v>3626</v>
      </c>
    </row>
    <row r="518" spans="1:8" x14ac:dyDescent="0.35">
      <c r="A518" s="5">
        <v>3626.5</v>
      </c>
      <c r="B518" s="6">
        <v>14464580.529999999</v>
      </c>
      <c r="C518" s="6">
        <f>B518+[1]Pools!$C$4*1000000</f>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f>B519+[1]Pools!$C$4*1000000</f>
        <v>16414591.119999999</v>
      </c>
      <c r="D519" s="6">
        <v>110172.75</v>
      </c>
      <c r="E519" s="2">
        <v>515</v>
      </c>
      <c r="G519" s="7">
        <f t="shared" si="16"/>
        <v>16414591.119999999</v>
      </c>
      <c r="H519" s="8">
        <f t="shared" si="17"/>
        <v>3627</v>
      </c>
    </row>
    <row r="520" spans="1:8" x14ac:dyDescent="0.35">
      <c r="A520" s="5">
        <v>3627.5</v>
      </c>
      <c r="B520" s="6">
        <v>14574753.279999999</v>
      </c>
      <c r="C520" s="6">
        <f>B520+[1]Pools!$C$4*1000000</f>
        <v>16469753.279999999</v>
      </c>
      <c r="D520" s="6">
        <v>110475.87</v>
      </c>
      <c r="E520" s="2">
        <v>516</v>
      </c>
      <c r="G520" s="7">
        <f t="shared" si="16"/>
        <v>16469753.279999999</v>
      </c>
      <c r="H520" s="8">
        <f t="shared" si="17"/>
        <v>3627.5</v>
      </c>
    </row>
    <row r="521" spans="1:8" x14ac:dyDescent="0.35">
      <c r="A521" s="5">
        <v>3628</v>
      </c>
      <c r="B521" s="6">
        <v>14630067</v>
      </c>
      <c r="C521" s="6">
        <f>B521+[1]Pools!$C$4*1000000</f>
        <v>16525067</v>
      </c>
      <c r="D521" s="6">
        <v>110779</v>
      </c>
      <c r="E521" s="2">
        <v>517</v>
      </c>
      <c r="G521" s="7">
        <f t="shared" si="16"/>
        <v>16525067</v>
      </c>
      <c r="H521" s="8">
        <f t="shared" si="17"/>
        <v>3628</v>
      </c>
    </row>
    <row r="522" spans="1:8" x14ac:dyDescent="0.35">
      <c r="A522" s="5">
        <v>3628.5</v>
      </c>
      <c r="B522" s="6">
        <v>14685532.279999999</v>
      </c>
      <c r="C522" s="6">
        <f>B522+[1]Pools!$C$4*1000000</f>
        <v>16580532.279999999</v>
      </c>
      <c r="D522" s="6">
        <v>111082.12</v>
      </c>
      <c r="E522" s="2">
        <v>518</v>
      </c>
      <c r="G522" s="7">
        <f t="shared" si="16"/>
        <v>16580532.279999999</v>
      </c>
      <c r="H522" s="8">
        <f t="shared" si="17"/>
        <v>3628.5</v>
      </c>
    </row>
    <row r="523" spans="1:8" x14ac:dyDescent="0.35">
      <c r="A523" s="5">
        <v>3629</v>
      </c>
      <c r="B523" s="6">
        <v>14741149.119999999</v>
      </c>
      <c r="C523" s="6">
        <f>B523+[1]Pools!$C$4*1000000</f>
        <v>16636149.119999999</v>
      </c>
      <c r="D523" s="6">
        <v>111385.25</v>
      </c>
      <c r="E523" s="2">
        <v>519</v>
      </c>
      <c r="G523" s="7">
        <f t="shared" si="16"/>
        <v>16636149.119999999</v>
      </c>
      <c r="H523" s="8">
        <f t="shared" si="17"/>
        <v>3629</v>
      </c>
    </row>
    <row r="524" spans="1:8" x14ac:dyDescent="0.35">
      <c r="A524" s="5">
        <v>3629.5</v>
      </c>
      <c r="B524" s="6">
        <v>14796917.529999999</v>
      </c>
      <c r="C524" s="6">
        <f>B524+[1]Pools!$C$4*1000000</f>
        <v>16691917.529999999</v>
      </c>
      <c r="D524" s="6">
        <v>111688.37</v>
      </c>
      <c r="E524" s="2">
        <v>520</v>
      </c>
      <c r="G524" s="7">
        <f t="shared" si="16"/>
        <v>16691917.529999999</v>
      </c>
      <c r="H524" s="8">
        <f t="shared" si="17"/>
        <v>3629.5</v>
      </c>
    </row>
    <row r="525" spans="1:8" x14ac:dyDescent="0.35">
      <c r="A525" s="5">
        <v>3630</v>
      </c>
      <c r="B525" s="6">
        <v>14852837.5</v>
      </c>
      <c r="C525" s="6">
        <f>B525+[1]Pools!$C$4*1000000</f>
        <v>16747837.5</v>
      </c>
      <c r="D525" s="6">
        <v>111991.5</v>
      </c>
      <c r="E525" s="2">
        <v>521</v>
      </c>
      <c r="G525" s="7">
        <f t="shared" si="16"/>
        <v>16747837.5</v>
      </c>
      <c r="H525" s="8">
        <f t="shared" si="17"/>
        <v>3630</v>
      </c>
    </row>
    <row r="526" spans="1:8" x14ac:dyDescent="0.35">
      <c r="A526" s="5">
        <v>3630.5</v>
      </c>
      <c r="B526" s="6">
        <v>14908909.029999999</v>
      </c>
      <c r="C526" s="6">
        <f>B526+[1]Pools!$C$4*1000000</f>
        <v>16803909.030000001</v>
      </c>
      <c r="D526" s="6">
        <v>112294.62</v>
      </c>
      <c r="E526" s="2">
        <v>522</v>
      </c>
      <c r="G526" s="7">
        <f t="shared" si="16"/>
        <v>16803909.030000001</v>
      </c>
      <c r="H526" s="8">
        <f t="shared" si="17"/>
        <v>3630.5</v>
      </c>
    </row>
    <row r="527" spans="1:8" x14ac:dyDescent="0.35">
      <c r="A527" s="5">
        <v>3631</v>
      </c>
      <c r="B527" s="6">
        <v>14965132.119999999</v>
      </c>
      <c r="C527" s="6">
        <f>B527+[1]Pools!$C$4*1000000</f>
        <v>16860132.119999997</v>
      </c>
      <c r="D527" s="6">
        <v>112597.75</v>
      </c>
      <c r="E527" s="2">
        <v>523</v>
      </c>
      <c r="G527" s="7">
        <f t="shared" si="16"/>
        <v>16860132.119999997</v>
      </c>
      <c r="H527" s="8">
        <f t="shared" si="17"/>
        <v>3631</v>
      </c>
    </row>
    <row r="528" spans="1:8" x14ac:dyDescent="0.35">
      <c r="A528" s="5">
        <v>3631.5</v>
      </c>
      <c r="B528" s="6">
        <v>15021506.779999999</v>
      </c>
      <c r="C528" s="6">
        <f>B528+[1]Pools!$C$4*1000000</f>
        <v>16916506.780000001</v>
      </c>
      <c r="D528" s="6">
        <v>112900.87</v>
      </c>
      <c r="E528" s="2">
        <v>524</v>
      </c>
      <c r="G528" s="7">
        <f t="shared" si="16"/>
        <v>16916506.780000001</v>
      </c>
      <c r="H528" s="8">
        <f t="shared" si="17"/>
        <v>3631.5</v>
      </c>
    </row>
    <row r="529" spans="1:8" x14ac:dyDescent="0.35">
      <c r="A529" s="5">
        <v>3632</v>
      </c>
      <c r="B529" s="6">
        <v>15078033</v>
      </c>
      <c r="C529" s="6">
        <f>B529+[1]Pools!$C$4*1000000</f>
        <v>16973033</v>
      </c>
      <c r="D529" s="6">
        <v>113204</v>
      </c>
      <c r="E529" s="2">
        <v>525</v>
      </c>
      <c r="G529" s="7">
        <f t="shared" si="16"/>
        <v>16973033</v>
      </c>
      <c r="H529" s="8">
        <f t="shared" si="17"/>
        <v>3632</v>
      </c>
    </row>
    <row r="530" spans="1:8" x14ac:dyDescent="0.35">
      <c r="A530" s="5">
        <v>3632.5</v>
      </c>
      <c r="B530" s="6">
        <v>15134710.779999999</v>
      </c>
      <c r="C530" s="6">
        <f>B530+[1]Pools!$C$4*1000000</f>
        <v>17029710.780000001</v>
      </c>
      <c r="D530" s="6">
        <v>113507.12</v>
      </c>
      <c r="E530" s="2">
        <v>526</v>
      </c>
      <c r="G530" s="7">
        <f t="shared" si="16"/>
        <v>17029710.780000001</v>
      </c>
      <c r="H530" s="8">
        <f t="shared" si="17"/>
        <v>3632.5</v>
      </c>
    </row>
    <row r="531" spans="1:8" x14ac:dyDescent="0.35">
      <c r="A531" s="5">
        <v>3633</v>
      </c>
      <c r="B531" s="6">
        <v>15191540.119999999</v>
      </c>
      <c r="C531" s="6">
        <f>B531+[1]Pools!$C$4*1000000</f>
        <v>17086540.119999997</v>
      </c>
      <c r="D531" s="6">
        <v>113810.25</v>
      </c>
      <c r="E531" s="2">
        <v>527</v>
      </c>
      <c r="G531" s="7">
        <f t="shared" si="16"/>
        <v>17086540.119999997</v>
      </c>
      <c r="H531" s="8">
        <f t="shared" si="17"/>
        <v>3633</v>
      </c>
    </row>
    <row r="532" spans="1:8" x14ac:dyDescent="0.35">
      <c r="A532" s="5">
        <v>3633.5</v>
      </c>
      <c r="B532" s="6">
        <v>15248521.029999999</v>
      </c>
      <c r="C532" s="6">
        <f>B532+[1]Pools!$C$4*1000000</f>
        <v>17143521.030000001</v>
      </c>
      <c r="D532" s="6">
        <v>114113.37</v>
      </c>
      <c r="E532" s="2">
        <v>528</v>
      </c>
      <c r="G532" s="7">
        <f t="shared" si="16"/>
        <v>17143521.030000001</v>
      </c>
      <c r="H532" s="8">
        <f t="shared" si="17"/>
        <v>3633.5</v>
      </c>
    </row>
    <row r="533" spans="1:8" x14ac:dyDescent="0.35">
      <c r="A533" s="5">
        <v>3634</v>
      </c>
      <c r="B533" s="6">
        <v>15305653.5</v>
      </c>
      <c r="C533" s="6">
        <f>B533+[1]Pools!$C$4*1000000</f>
        <v>17200653.5</v>
      </c>
      <c r="D533" s="6">
        <v>114416.5</v>
      </c>
      <c r="E533" s="2">
        <v>529</v>
      </c>
      <c r="G533" s="7">
        <f t="shared" si="16"/>
        <v>17200653.5</v>
      </c>
      <c r="H533" s="8">
        <f t="shared" si="17"/>
        <v>3634</v>
      </c>
    </row>
    <row r="534" spans="1:8" x14ac:dyDescent="0.35">
      <c r="A534" s="5">
        <v>3634.5</v>
      </c>
      <c r="B534" s="6">
        <v>15362937.529999999</v>
      </c>
      <c r="C534" s="6">
        <f>B534+[1]Pools!$C$4*1000000</f>
        <v>17257937.530000001</v>
      </c>
      <c r="D534" s="6">
        <v>114719.62</v>
      </c>
      <c r="E534" s="2">
        <v>530</v>
      </c>
      <c r="G534" s="7">
        <f t="shared" si="16"/>
        <v>17257937.530000001</v>
      </c>
      <c r="H534" s="8">
        <f t="shared" si="17"/>
        <v>3634.5</v>
      </c>
    </row>
    <row r="535" spans="1:8" x14ac:dyDescent="0.35">
      <c r="A535" s="5">
        <v>3635</v>
      </c>
      <c r="B535" s="6">
        <v>15420373.119999999</v>
      </c>
      <c r="C535" s="6">
        <f>B535+[1]Pools!$C$4*1000000</f>
        <v>17315373.119999997</v>
      </c>
      <c r="D535" s="6">
        <v>115022.75</v>
      </c>
      <c r="E535" s="2">
        <v>531</v>
      </c>
      <c r="G535" s="7">
        <f t="shared" si="16"/>
        <v>17315373.119999997</v>
      </c>
      <c r="H535" s="8">
        <f t="shared" si="17"/>
        <v>3635</v>
      </c>
    </row>
    <row r="536" spans="1:8" x14ac:dyDescent="0.35">
      <c r="A536" s="5">
        <v>3635.5</v>
      </c>
      <c r="B536" s="6">
        <v>15477960.279999999</v>
      </c>
      <c r="C536" s="6">
        <f>B536+[1]Pools!$C$4*1000000</f>
        <v>17372960.280000001</v>
      </c>
      <c r="D536" s="6">
        <v>115325.87</v>
      </c>
      <c r="E536" s="2">
        <v>532</v>
      </c>
      <c r="G536" s="7">
        <f t="shared" si="16"/>
        <v>17372960.280000001</v>
      </c>
      <c r="H536" s="8">
        <f t="shared" si="17"/>
        <v>3635.5</v>
      </c>
    </row>
    <row r="537" spans="1:8" x14ac:dyDescent="0.35">
      <c r="A537" s="5">
        <v>3636</v>
      </c>
      <c r="B537" s="6">
        <v>15535699</v>
      </c>
      <c r="C537" s="6">
        <f>B537+[1]Pools!$C$4*1000000</f>
        <v>17430699</v>
      </c>
      <c r="D537" s="6">
        <v>115629</v>
      </c>
      <c r="E537" s="2">
        <v>533</v>
      </c>
      <c r="G537" s="7">
        <f t="shared" si="16"/>
        <v>17430699</v>
      </c>
      <c r="H537" s="8">
        <f t="shared" si="17"/>
        <v>3636</v>
      </c>
    </row>
    <row r="538" spans="1:8" x14ac:dyDescent="0.35">
      <c r="A538" s="5">
        <v>3636.5</v>
      </c>
      <c r="B538" s="6">
        <v>15593589.279999999</v>
      </c>
      <c r="C538" s="6">
        <f>B538+[1]Pools!$C$4*1000000</f>
        <v>17488589.280000001</v>
      </c>
      <c r="D538" s="6">
        <v>115932.12</v>
      </c>
      <c r="E538" s="2">
        <v>534</v>
      </c>
      <c r="G538" s="7">
        <f t="shared" si="16"/>
        <v>17488589.280000001</v>
      </c>
      <c r="H538" s="8">
        <f t="shared" si="17"/>
        <v>3636.5</v>
      </c>
    </row>
    <row r="539" spans="1:8" x14ac:dyDescent="0.35">
      <c r="A539" s="5">
        <v>3637</v>
      </c>
      <c r="B539" s="6">
        <v>15651631.119999999</v>
      </c>
      <c r="C539" s="6">
        <f>B539+[1]Pools!$C$4*1000000</f>
        <v>17546631.119999997</v>
      </c>
      <c r="D539" s="6">
        <v>116235.25</v>
      </c>
      <c r="E539" s="2">
        <v>535</v>
      </c>
      <c r="G539" s="7">
        <f t="shared" si="16"/>
        <v>17546631.119999997</v>
      </c>
      <c r="H539" s="8">
        <f t="shared" si="17"/>
        <v>3637</v>
      </c>
    </row>
    <row r="540" spans="1:8" x14ac:dyDescent="0.35">
      <c r="A540" s="5">
        <v>3637.5</v>
      </c>
      <c r="B540" s="6">
        <v>15709824.529999999</v>
      </c>
      <c r="C540" s="6">
        <f>B540+[1]Pools!$C$4*1000000</f>
        <v>17604824.530000001</v>
      </c>
      <c r="D540" s="6">
        <v>116538.37</v>
      </c>
      <c r="E540" s="2">
        <v>536</v>
      </c>
      <c r="G540" s="7">
        <f t="shared" si="16"/>
        <v>17604824.530000001</v>
      </c>
      <c r="H540" s="8">
        <f t="shared" si="17"/>
        <v>3637.5</v>
      </c>
    </row>
    <row r="541" spans="1:8" x14ac:dyDescent="0.35">
      <c r="A541" s="5">
        <v>3638</v>
      </c>
      <c r="B541" s="6">
        <v>15768169.5</v>
      </c>
      <c r="C541" s="6">
        <f>B541+[1]Pools!$C$4*1000000</f>
        <v>17663169.5</v>
      </c>
      <c r="D541" s="6">
        <v>116841.5</v>
      </c>
      <c r="E541" s="2">
        <v>537</v>
      </c>
      <c r="G541" s="7">
        <f t="shared" si="16"/>
        <v>17663169.5</v>
      </c>
      <c r="H541" s="8">
        <f t="shared" si="17"/>
        <v>3638</v>
      </c>
    </row>
    <row r="542" spans="1:8" x14ac:dyDescent="0.35">
      <c r="A542" s="5">
        <v>3638.5</v>
      </c>
      <c r="B542" s="6">
        <v>15826666.029999999</v>
      </c>
      <c r="C542" s="6">
        <f>B542+[1]Pools!$C$4*1000000</f>
        <v>17721666.030000001</v>
      </c>
      <c r="D542" s="6">
        <v>117144.62</v>
      </c>
      <c r="E542" s="2">
        <v>538</v>
      </c>
      <c r="G542" s="7">
        <f t="shared" si="16"/>
        <v>17721666.030000001</v>
      </c>
      <c r="H542" s="8">
        <f t="shared" si="17"/>
        <v>3638.5</v>
      </c>
    </row>
    <row r="543" spans="1:8" x14ac:dyDescent="0.35">
      <c r="A543" s="5">
        <v>3639</v>
      </c>
      <c r="B543" s="6">
        <v>15885314.119999999</v>
      </c>
      <c r="C543" s="6">
        <f>B543+[1]Pools!$C$4*1000000</f>
        <v>17780314.119999997</v>
      </c>
      <c r="D543" s="6">
        <v>117447.75</v>
      </c>
      <c r="E543" s="2">
        <v>539</v>
      </c>
      <c r="G543" s="7">
        <f t="shared" si="16"/>
        <v>17780314.119999997</v>
      </c>
      <c r="H543" s="8">
        <f t="shared" si="17"/>
        <v>3639</v>
      </c>
    </row>
    <row r="544" spans="1:8" x14ac:dyDescent="0.35">
      <c r="A544" s="5">
        <v>3639.5</v>
      </c>
      <c r="B544" s="6">
        <v>15944113.779999999</v>
      </c>
      <c r="C544" s="6">
        <f>B544+[1]Pools!$C$4*1000000</f>
        <v>17839113.780000001</v>
      </c>
      <c r="D544" s="6">
        <v>117750.87</v>
      </c>
      <c r="E544" s="2">
        <v>540</v>
      </c>
      <c r="G544" s="7">
        <f t="shared" si="16"/>
        <v>17839113.780000001</v>
      </c>
      <c r="H544" s="8">
        <f t="shared" si="17"/>
        <v>3639.5</v>
      </c>
    </row>
    <row r="545" spans="1:8" x14ac:dyDescent="0.35">
      <c r="A545" s="5">
        <v>3640</v>
      </c>
      <c r="B545" s="6">
        <v>16003065</v>
      </c>
      <c r="C545" s="6">
        <f>B545+[1]Pools!$C$4*1000000</f>
        <v>17898065</v>
      </c>
      <c r="D545" s="6">
        <v>118054</v>
      </c>
      <c r="E545" s="2">
        <v>541</v>
      </c>
      <c r="G545" s="7">
        <f t="shared" si="16"/>
        <v>17898065</v>
      </c>
      <c r="H545" s="8">
        <f t="shared" si="17"/>
        <v>3640</v>
      </c>
    </row>
    <row r="546" spans="1:8" x14ac:dyDescent="0.35">
      <c r="A546" s="5">
        <v>3640.5</v>
      </c>
      <c r="B546" s="6">
        <v>16062172.279999999</v>
      </c>
      <c r="C546" s="6">
        <f>B546+[1]Pools!$C$4*1000000</f>
        <v>17957172.280000001</v>
      </c>
      <c r="D546" s="6">
        <v>118375.12</v>
      </c>
      <c r="E546" s="2">
        <v>542</v>
      </c>
      <c r="G546" s="7">
        <f t="shared" si="16"/>
        <v>17957172.280000001</v>
      </c>
      <c r="H546" s="8">
        <f t="shared" si="17"/>
        <v>3640.5</v>
      </c>
    </row>
    <row r="547" spans="1:8" x14ac:dyDescent="0.35">
      <c r="A547" s="5">
        <v>3641</v>
      </c>
      <c r="B547" s="6">
        <v>16121440.119999999</v>
      </c>
      <c r="C547" s="6">
        <f>B547+[1]Pools!$C$4*1000000</f>
        <v>18016440.119999997</v>
      </c>
      <c r="D547" s="6">
        <v>118696.25</v>
      </c>
      <c r="E547" s="2">
        <v>543</v>
      </c>
      <c r="G547" s="7">
        <f t="shared" si="16"/>
        <v>18016440.119999997</v>
      </c>
      <c r="H547" s="8">
        <f t="shared" si="17"/>
        <v>3641</v>
      </c>
    </row>
    <row r="548" spans="1:8" x14ac:dyDescent="0.35">
      <c r="A548" s="5">
        <v>3641.5</v>
      </c>
      <c r="B548" s="6">
        <v>16180868.529999999</v>
      </c>
      <c r="C548" s="6">
        <f>B548+[1]Pools!$C$4*1000000</f>
        <v>18075868.530000001</v>
      </c>
      <c r="D548" s="6">
        <v>119017.37</v>
      </c>
      <c r="E548" s="2">
        <v>544</v>
      </c>
      <c r="G548" s="7">
        <f t="shared" si="16"/>
        <v>18075868.530000001</v>
      </c>
      <c r="H548" s="8">
        <f t="shared" si="17"/>
        <v>3641.5</v>
      </c>
    </row>
    <row r="549" spans="1:8" x14ac:dyDescent="0.35">
      <c r="A549" s="5">
        <v>3642</v>
      </c>
      <c r="B549" s="6">
        <v>16240457.5</v>
      </c>
      <c r="C549" s="6">
        <f>B549+[1]Pools!$C$4*1000000</f>
        <v>18135457.5</v>
      </c>
      <c r="D549" s="6">
        <v>119338.5</v>
      </c>
      <c r="E549" s="2">
        <v>545</v>
      </c>
      <c r="G549" s="7">
        <f t="shared" si="16"/>
        <v>18135457.5</v>
      </c>
      <c r="H549" s="8">
        <f t="shared" si="17"/>
        <v>3642</v>
      </c>
    </row>
    <row r="550" spans="1:8" x14ac:dyDescent="0.35">
      <c r="A550" s="5">
        <v>3642.5</v>
      </c>
      <c r="B550" s="6">
        <v>16300207.029999999</v>
      </c>
      <c r="C550" s="6">
        <f>B550+[1]Pools!$C$4*1000000</f>
        <v>18195207.030000001</v>
      </c>
      <c r="D550" s="6">
        <v>119659.62</v>
      </c>
      <c r="E550" s="2">
        <v>546</v>
      </c>
      <c r="G550" s="7">
        <f t="shared" si="16"/>
        <v>18195207.030000001</v>
      </c>
      <c r="H550" s="8">
        <f t="shared" si="17"/>
        <v>3642.5</v>
      </c>
    </row>
    <row r="551" spans="1:8" x14ac:dyDescent="0.35">
      <c r="A551" s="5">
        <v>3643</v>
      </c>
      <c r="B551" s="6">
        <v>16360117.119999999</v>
      </c>
      <c r="C551" s="6">
        <f>B551+[1]Pools!$C$4*1000000</f>
        <v>18255117.119999997</v>
      </c>
      <c r="D551" s="6">
        <v>119980.75</v>
      </c>
      <c r="E551" s="2">
        <v>547</v>
      </c>
      <c r="G551" s="7">
        <f t="shared" si="16"/>
        <v>18255117.119999997</v>
      </c>
      <c r="H551" s="8">
        <f t="shared" si="17"/>
        <v>3643</v>
      </c>
    </row>
    <row r="552" spans="1:8" x14ac:dyDescent="0.35">
      <c r="A552" s="5">
        <v>3643.5</v>
      </c>
      <c r="B552" s="6">
        <v>16420187.779999999</v>
      </c>
      <c r="C552" s="6">
        <f>B552+[1]Pools!$C$4*1000000</f>
        <v>18315187.780000001</v>
      </c>
      <c r="D552" s="6">
        <v>120301.87</v>
      </c>
      <c r="E552" s="2">
        <v>548</v>
      </c>
      <c r="G552" s="7">
        <f t="shared" si="16"/>
        <v>18315187.780000001</v>
      </c>
      <c r="H552" s="8">
        <f t="shared" si="17"/>
        <v>3643.5</v>
      </c>
    </row>
    <row r="553" spans="1:8" x14ac:dyDescent="0.35">
      <c r="A553" s="5">
        <v>3644</v>
      </c>
      <c r="B553" s="6">
        <v>16480419</v>
      </c>
      <c r="C553" s="6">
        <f>B553+[1]Pools!$C$4*1000000</f>
        <v>18375419</v>
      </c>
      <c r="D553" s="6">
        <v>120623</v>
      </c>
      <c r="E553" s="2">
        <v>549</v>
      </c>
      <c r="G553" s="7">
        <f t="shared" si="16"/>
        <v>18375419</v>
      </c>
      <c r="H553" s="8">
        <f t="shared" si="17"/>
        <v>3644</v>
      </c>
    </row>
    <row r="554" spans="1:8" x14ac:dyDescent="0.35">
      <c r="A554" s="5">
        <v>3644.5</v>
      </c>
      <c r="B554" s="6">
        <v>16540810.779999999</v>
      </c>
      <c r="C554" s="6">
        <f>B554+[1]Pools!$C$4*1000000</f>
        <v>18435810.780000001</v>
      </c>
      <c r="D554" s="6">
        <v>120944.12</v>
      </c>
      <c r="E554" s="2">
        <v>550</v>
      </c>
      <c r="G554" s="7">
        <f t="shared" si="16"/>
        <v>18435810.780000001</v>
      </c>
      <c r="H554" s="8">
        <f t="shared" si="17"/>
        <v>3644.5</v>
      </c>
    </row>
    <row r="555" spans="1:8" x14ac:dyDescent="0.35">
      <c r="A555" s="5">
        <v>3645</v>
      </c>
      <c r="B555" s="6">
        <v>16601363.119999999</v>
      </c>
      <c r="C555" s="6">
        <f>B555+[1]Pools!$C$4*1000000</f>
        <v>18496363.119999997</v>
      </c>
      <c r="D555" s="6">
        <v>121265.25</v>
      </c>
      <c r="E555" s="2">
        <v>551</v>
      </c>
      <c r="G555" s="7">
        <f t="shared" si="16"/>
        <v>18496363.119999997</v>
      </c>
      <c r="H555" s="8">
        <f t="shared" si="17"/>
        <v>3645</v>
      </c>
    </row>
    <row r="556" spans="1:8" x14ac:dyDescent="0.35">
      <c r="A556" s="5">
        <v>3645.5</v>
      </c>
      <c r="B556" s="6">
        <v>16662076.029999999</v>
      </c>
      <c r="C556" s="6">
        <f>B556+[1]Pools!$C$4*1000000</f>
        <v>18557076.030000001</v>
      </c>
      <c r="D556" s="6">
        <v>121586.37</v>
      </c>
      <c r="E556" s="2">
        <v>552</v>
      </c>
      <c r="G556" s="7">
        <f t="shared" si="16"/>
        <v>18557076.030000001</v>
      </c>
      <c r="H556" s="8">
        <f t="shared" si="17"/>
        <v>3645.5</v>
      </c>
    </row>
    <row r="557" spans="1:8" x14ac:dyDescent="0.35">
      <c r="A557" s="5">
        <v>3646</v>
      </c>
      <c r="B557" s="6">
        <v>16722949.5</v>
      </c>
      <c r="C557" s="6">
        <f>B557+[1]Pools!$C$4*1000000</f>
        <v>18617949.5</v>
      </c>
      <c r="D557" s="6">
        <v>121907.5</v>
      </c>
      <c r="E557" s="2">
        <v>553</v>
      </c>
      <c r="G557" s="7">
        <f t="shared" si="16"/>
        <v>18617949.5</v>
      </c>
      <c r="H557" s="8">
        <f t="shared" si="17"/>
        <v>3646</v>
      </c>
    </row>
    <row r="558" spans="1:8" x14ac:dyDescent="0.35">
      <c r="A558" s="5">
        <v>3646.5</v>
      </c>
      <c r="B558" s="6">
        <v>16783983.530000001</v>
      </c>
      <c r="C558" s="6">
        <f>B558+[1]Pools!$C$4*1000000</f>
        <v>18678983.530000001</v>
      </c>
      <c r="D558" s="6">
        <v>122228.62</v>
      </c>
      <c r="E558" s="2">
        <v>554</v>
      </c>
      <c r="G558" s="7">
        <f t="shared" si="16"/>
        <v>18678983.530000001</v>
      </c>
      <c r="H558" s="8">
        <f t="shared" si="17"/>
        <v>3646.5</v>
      </c>
    </row>
    <row r="559" spans="1:8" x14ac:dyDescent="0.35">
      <c r="A559" s="5">
        <v>3647</v>
      </c>
      <c r="B559" s="6">
        <v>16845178.120000001</v>
      </c>
      <c r="C559" s="6">
        <f>B559+[1]Pools!$C$4*1000000</f>
        <v>18740178.120000001</v>
      </c>
      <c r="D559" s="6">
        <v>122549.75</v>
      </c>
      <c r="E559" s="2">
        <v>555</v>
      </c>
      <c r="G559" s="7">
        <f t="shared" si="16"/>
        <v>18740178.120000001</v>
      </c>
      <c r="H559" s="8">
        <f t="shared" si="17"/>
        <v>3647</v>
      </c>
    </row>
    <row r="560" spans="1:8" x14ac:dyDescent="0.35">
      <c r="A560" s="5">
        <v>3647.5</v>
      </c>
      <c r="B560" s="6">
        <v>16906533.280000001</v>
      </c>
      <c r="C560" s="6">
        <f>B560+[1]Pools!$C$4*1000000</f>
        <v>18801533.280000001</v>
      </c>
      <c r="D560" s="6">
        <v>122870.87</v>
      </c>
      <c r="E560" s="2">
        <v>556</v>
      </c>
      <c r="G560" s="7">
        <f t="shared" si="16"/>
        <v>18801533.280000001</v>
      </c>
      <c r="H560" s="8">
        <f t="shared" si="17"/>
        <v>3647.5</v>
      </c>
    </row>
    <row r="561" spans="1:8" x14ac:dyDescent="0.35">
      <c r="A561" s="5">
        <v>3648</v>
      </c>
      <c r="B561" s="6">
        <v>16968049</v>
      </c>
      <c r="C561" s="6">
        <f>B561+[1]Pools!$C$4*1000000</f>
        <v>18863049</v>
      </c>
      <c r="D561" s="6">
        <v>123192</v>
      </c>
      <c r="E561" s="2">
        <v>557</v>
      </c>
      <c r="G561" s="7">
        <f t="shared" si="16"/>
        <v>18863049</v>
      </c>
      <c r="H561" s="8">
        <f t="shared" si="17"/>
        <v>3648</v>
      </c>
    </row>
    <row r="562" spans="1:8" x14ac:dyDescent="0.35">
      <c r="A562" s="5">
        <v>3648.5</v>
      </c>
      <c r="B562" s="6">
        <v>17029725.280000001</v>
      </c>
      <c r="C562" s="6">
        <f>B562+[1]Pools!$C$4*1000000</f>
        <v>18924725.280000001</v>
      </c>
      <c r="D562" s="6">
        <v>123513.12</v>
      </c>
      <c r="E562" s="2">
        <v>558</v>
      </c>
      <c r="G562" s="7">
        <f t="shared" si="16"/>
        <v>18924725.280000001</v>
      </c>
      <c r="H562" s="8">
        <f t="shared" si="17"/>
        <v>3648.5</v>
      </c>
    </row>
    <row r="563" spans="1:8" x14ac:dyDescent="0.35">
      <c r="A563" s="5">
        <v>3649</v>
      </c>
      <c r="B563" s="6">
        <v>17091562.120000001</v>
      </c>
      <c r="C563" s="6">
        <f>B563+[1]Pools!$C$4*1000000</f>
        <v>18986562.120000001</v>
      </c>
      <c r="D563" s="6">
        <v>123834.25</v>
      </c>
      <c r="E563" s="2">
        <v>559</v>
      </c>
      <c r="G563" s="7">
        <f t="shared" si="16"/>
        <v>18986562.120000001</v>
      </c>
      <c r="H563" s="8">
        <f t="shared" si="17"/>
        <v>3649</v>
      </c>
    </row>
    <row r="564" spans="1:8" x14ac:dyDescent="0.35">
      <c r="A564" s="5">
        <v>3649.5</v>
      </c>
      <c r="B564" s="6">
        <v>17153559.530000001</v>
      </c>
      <c r="C564" s="6">
        <f>B564+[1]Pools!$C$4*1000000</f>
        <v>19048559.530000001</v>
      </c>
      <c r="D564" s="6">
        <v>124155.37</v>
      </c>
      <c r="E564" s="2">
        <v>560</v>
      </c>
      <c r="G564" s="7">
        <f t="shared" si="16"/>
        <v>19048559.530000001</v>
      </c>
      <c r="H564" s="8">
        <f t="shared" si="17"/>
        <v>3649.5</v>
      </c>
    </row>
    <row r="565" spans="1:8" x14ac:dyDescent="0.35">
      <c r="A565" s="5">
        <v>3650</v>
      </c>
      <c r="B565" s="6">
        <v>17215717.5</v>
      </c>
      <c r="C565" s="6">
        <f>B565+[1]Pools!$C$4*1000000</f>
        <v>19110717.5</v>
      </c>
      <c r="D565" s="6">
        <v>124476.5</v>
      </c>
      <c r="E565" s="2">
        <v>561</v>
      </c>
      <c r="G565" s="7">
        <f t="shared" si="16"/>
        <v>19110717.5</v>
      </c>
      <c r="H565" s="8">
        <f t="shared" si="17"/>
        <v>3650</v>
      </c>
    </row>
    <row r="566" spans="1:8" x14ac:dyDescent="0.35">
      <c r="A566" s="5">
        <v>3650.5</v>
      </c>
      <c r="B566" s="6">
        <v>17278036.030000001</v>
      </c>
      <c r="C566" s="6">
        <f>B566+[1]Pools!$C$4*1000000</f>
        <v>19173036.030000001</v>
      </c>
      <c r="D566" s="6">
        <v>124797.62</v>
      </c>
      <c r="E566" s="2">
        <v>562</v>
      </c>
      <c r="G566" s="7">
        <f t="shared" si="16"/>
        <v>19173036.030000001</v>
      </c>
      <c r="H566" s="8">
        <f t="shared" si="17"/>
        <v>3650.5</v>
      </c>
    </row>
    <row r="567" spans="1:8" x14ac:dyDescent="0.35">
      <c r="A567" s="5">
        <v>3651</v>
      </c>
      <c r="B567" s="6">
        <v>17340515.120000001</v>
      </c>
      <c r="C567" s="6">
        <f>B567+[1]Pools!$C$4*1000000</f>
        <v>19235515.120000001</v>
      </c>
      <c r="D567" s="6">
        <v>125118.75</v>
      </c>
      <c r="E567" s="2">
        <v>563</v>
      </c>
      <c r="G567" s="7">
        <f t="shared" si="16"/>
        <v>19235515.120000001</v>
      </c>
      <c r="H567" s="8">
        <f t="shared" si="17"/>
        <v>3651</v>
      </c>
    </row>
    <row r="568" spans="1:8" x14ac:dyDescent="0.35">
      <c r="A568" s="5">
        <v>3651.5</v>
      </c>
      <c r="B568" s="6">
        <v>17403154.780000001</v>
      </c>
      <c r="C568" s="6">
        <f>B568+[1]Pools!$C$4*1000000</f>
        <v>19298154.780000001</v>
      </c>
      <c r="D568" s="6">
        <v>125439.87</v>
      </c>
      <c r="E568" s="2">
        <v>564</v>
      </c>
      <c r="G568" s="7">
        <f t="shared" si="16"/>
        <v>19298154.780000001</v>
      </c>
      <c r="H568" s="8">
        <f t="shared" si="17"/>
        <v>3651.5</v>
      </c>
    </row>
    <row r="569" spans="1:8" x14ac:dyDescent="0.35">
      <c r="A569" s="5">
        <v>3652</v>
      </c>
      <c r="B569" s="6">
        <v>17465955</v>
      </c>
      <c r="C569" s="6">
        <f>B569+[1]Pools!$C$4*1000000</f>
        <v>19360955</v>
      </c>
      <c r="D569" s="6">
        <v>125761</v>
      </c>
      <c r="E569" s="2">
        <v>565</v>
      </c>
      <c r="G569" s="7">
        <f t="shared" si="16"/>
        <v>19360955</v>
      </c>
      <c r="H569" s="8">
        <f t="shared" si="17"/>
        <v>3652</v>
      </c>
    </row>
    <row r="570" spans="1:8" x14ac:dyDescent="0.35">
      <c r="A570" s="5">
        <v>3652.5</v>
      </c>
      <c r="B570" s="6">
        <v>17528915.780000001</v>
      </c>
      <c r="C570" s="6">
        <f>B570+[1]Pools!$C$4*1000000</f>
        <v>19423915.780000001</v>
      </c>
      <c r="D570" s="6">
        <v>126082.12</v>
      </c>
      <c r="E570" s="2">
        <v>566</v>
      </c>
      <c r="G570" s="7">
        <f t="shared" si="16"/>
        <v>19423915.780000001</v>
      </c>
      <c r="H570" s="8">
        <f t="shared" si="17"/>
        <v>3652.5</v>
      </c>
    </row>
    <row r="571" spans="1:8" x14ac:dyDescent="0.35">
      <c r="A571" s="5">
        <v>3653</v>
      </c>
      <c r="B571" s="6">
        <v>17592037.120000001</v>
      </c>
      <c r="C571" s="6">
        <f>B571+[1]Pools!$C$4*1000000</f>
        <v>19487037.120000001</v>
      </c>
      <c r="D571" s="6">
        <v>126403.25</v>
      </c>
      <c r="E571" s="2">
        <v>567</v>
      </c>
      <c r="G571" s="7">
        <f t="shared" si="16"/>
        <v>19487037.120000001</v>
      </c>
      <c r="H571" s="8">
        <f t="shared" si="17"/>
        <v>3653</v>
      </c>
    </row>
    <row r="572" spans="1:8" x14ac:dyDescent="0.35">
      <c r="A572" s="5">
        <v>3653.5</v>
      </c>
      <c r="B572" s="6">
        <v>17655319.030000001</v>
      </c>
      <c r="C572" s="6">
        <f>B572+[1]Pools!$C$4*1000000</f>
        <v>19550319.030000001</v>
      </c>
      <c r="D572" s="6">
        <v>126724.37</v>
      </c>
      <c r="E572" s="2">
        <v>568</v>
      </c>
      <c r="G572" s="7">
        <f t="shared" si="16"/>
        <v>19550319.030000001</v>
      </c>
      <c r="H572" s="8">
        <f t="shared" si="17"/>
        <v>3653.5</v>
      </c>
    </row>
    <row r="573" spans="1:8" x14ac:dyDescent="0.35">
      <c r="A573" s="5">
        <v>3654</v>
      </c>
      <c r="B573" s="6">
        <v>17718761.5</v>
      </c>
      <c r="C573" s="6">
        <f>B573+[1]Pools!$C$4*1000000</f>
        <v>19613761.5</v>
      </c>
      <c r="D573" s="6">
        <v>127045.5</v>
      </c>
      <c r="E573" s="2">
        <v>569</v>
      </c>
      <c r="G573" s="7">
        <f t="shared" si="16"/>
        <v>19613761.5</v>
      </c>
      <c r="H573" s="8">
        <f t="shared" si="17"/>
        <v>3654</v>
      </c>
    </row>
    <row r="574" spans="1:8" x14ac:dyDescent="0.35">
      <c r="A574" s="5">
        <v>3654.5</v>
      </c>
      <c r="B574" s="6">
        <v>17782364.530000001</v>
      </c>
      <c r="C574" s="6">
        <f>B574+[1]Pools!$C$4*1000000</f>
        <v>19677364.530000001</v>
      </c>
      <c r="D574" s="6">
        <v>127366.62</v>
      </c>
      <c r="E574" s="2">
        <v>570</v>
      </c>
      <c r="G574" s="7">
        <f t="shared" si="16"/>
        <v>19677364.530000001</v>
      </c>
      <c r="H574" s="8">
        <f t="shared" si="17"/>
        <v>3654.5</v>
      </c>
    </row>
    <row r="575" spans="1:8" x14ac:dyDescent="0.35">
      <c r="A575" s="5">
        <v>3655</v>
      </c>
      <c r="B575" s="6">
        <v>17846128.120000001</v>
      </c>
      <c r="C575" s="6">
        <f>B575+[1]Pools!$C$4*1000000</f>
        <v>19741128.120000001</v>
      </c>
      <c r="D575" s="6">
        <v>127687.75</v>
      </c>
      <c r="E575" s="2">
        <v>571</v>
      </c>
      <c r="G575" s="7">
        <f t="shared" si="16"/>
        <v>19741128.120000001</v>
      </c>
      <c r="H575" s="8">
        <f t="shared" si="17"/>
        <v>3655</v>
      </c>
    </row>
    <row r="576" spans="1:8" x14ac:dyDescent="0.35">
      <c r="A576" s="5">
        <v>3655.5</v>
      </c>
      <c r="B576" s="6">
        <v>17910052.280000001</v>
      </c>
      <c r="C576" s="6">
        <f>B576+[1]Pools!$C$4*1000000</f>
        <v>19805052.280000001</v>
      </c>
      <c r="D576" s="6">
        <v>128008.87</v>
      </c>
      <c r="E576" s="2">
        <v>572</v>
      </c>
      <c r="G576" s="7">
        <f t="shared" si="16"/>
        <v>19805052.280000001</v>
      </c>
      <c r="H576" s="8">
        <f t="shared" si="17"/>
        <v>3655.5</v>
      </c>
    </row>
    <row r="577" spans="1:8" x14ac:dyDescent="0.35">
      <c r="A577" s="5">
        <v>3656</v>
      </c>
      <c r="B577" s="6">
        <v>17974137</v>
      </c>
      <c r="C577" s="6">
        <f>B577+[1]Pools!$C$4*1000000</f>
        <v>19869137</v>
      </c>
      <c r="D577" s="6">
        <v>128330</v>
      </c>
      <c r="E577" s="2">
        <v>573</v>
      </c>
      <c r="G577" s="7">
        <f t="shared" si="16"/>
        <v>19869137</v>
      </c>
      <c r="H577" s="8">
        <f t="shared" si="17"/>
        <v>3656</v>
      </c>
    </row>
    <row r="578" spans="1:8" x14ac:dyDescent="0.35">
      <c r="A578" s="5">
        <v>3656.5</v>
      </c>
      <c r="B578" s="6">
        <v>18038382.280000001</v>
      </c>
      <c r="C578" s="6">
        <f>B578+[1]Pools!$C$4*1000000</f>
        <v>19933382.280000001</v>
      </c>
      <c r="D578" s="6">
        <v>128651.12</v>
      </c>
      <c r="E578" s="2">
        <v>574</v>
      </c>
      <c r="G578" s="7">
        <f t="shared" si="16"/>
        <v>19933382.280000001</v>
      </c>
      <c r="H578" s="8">
        <f t="shared" si="17"/>
        <v>3656.5</v>
      </c>
    </row>
    <row r="579" spans="1:8" x14ac:dyDescent="0.35">
      <c r="A579" s="5">
        <v>3657</v>
      </c>
      <c r="B579" s="6">
        <v>18102788.120000001</v>
      </c>
      <c r="C579" s="6">
        <f>B579+[1]Pools!$C$4*1000000</f>
        <v>19997788.120000001</v>
      </c>
      <c r="D579" s="6">
        <v>128972.25</v>
      </c>
      <c r="E579" s="2">
        <v>575</v>
      </c>
      <c r="G579" s="7">
        <f t="shared" si="16"/>
        <v>19997788.120000001</v>
      </c>
      <c r="H579" s="8">
        <f t="shared" si="17"/>
        <v>3657</v>
      </c>
    </row>
    <row r="580" spans="1:8" x14ac:dyDescent="0.35">
      <c r="A580" s="5">
        <v>3657.5</v>
      </c>
      <c r="B580" s="6">
        <v>18167354.530000001</v>
      </c>
      <c r="C580" s="6">
        <f>B580+[1]Pools!$C$4*1000000</f>
        <v>20062354.530000001</v>
      </c>
      <c r="D580" s="6">
        <v>129293.37</v>
      </c>
      <c r="E580" s="2">
        <v>576</v>
      </c>
      <c r="G580" s="7">
        <f t="shared" si="16"/>
        <v>20062354.530000001</v>
      </c>
      <c r="H580" s="8">
        <f t="shared" si="17"/>
        <v>3657.5</v>
      </c>
    </row>
    <row r="581" spans="1:8" x14ac:dyDescent="0.35">
      <c r="A581" s="5">
        <v>3658</v>
      </c>
      <c r="B581" s="6">
        <v>18232081.5</v>
      </c>
      <c r="C581" s="6">
        <f>B581+[1]Pools!$C$4*1000000</f>
        <v>20127081.5</v>
      </c>
      <c r="D581" s="6">
        <v>129614.5</v>
      </c>
      <c r="E581" s="2">
        <v>577</v>
      </c>
      <c r="G581" s="7">
        <f t="shared" si="16"/>
        <v>20127081.5</v>
      </c>
      <c r="H581" s="8">
        <f t="shared" si="17"/>
        <v>3658</v>
      </c>
    </row>
    <row r="582" spans="1:8" x14ac:dyDescent="0.35">
      <c r="A582" s="5">
        <v>3658.5</v>
      </c>
      <c r="B582" s="6">
        <v>18296969.030000001</v>
      </c>
      <c r="C582" s="6">
        <f>B582+[1]Pools!$C$4*1000000</f>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f>B583+[1]Pools!$C$4*1000000</f>
        <v>20257017.120000001</v>
      </c>
      <c r="D583" s="6">
        <v>130256.75</v>
      </c>
      <c r="E583" s="2">
        <v>579</v>
      </c>
      <c r="G583" s="7">
        <f t="shared" si="18"/>
        <v>20257017.120000001</v>
      </c>
      <c r="H583" s="8">
        <f t="shared" si="19"/>
        <v>3659</v>
      </c>
    </row>
    <row r="584" spans="1:8" x14ac:dyDescent="0.35">
      <c r="A584" s="5">
        <v>3659.5</v>
      </c>
      <c r="B584" s="6">
        <v>18427225.780000001</v>
      </c>
      <c r="C584" s="6">
        <f>B584+[1]Pools!$C$4*1000000</f>
        <v>20322225.780000001</v>
      </c>
      <c r="D584" s="6">
        <v>130577.87</v>
      </c>
      <c r="E584" s="2">
        <v>580</v>
      </c>
      <c r="G584" s="7">
        <f t="shared" si="18"/>
        <v>20322225.780000001</v>
      </c>
      <c r="H584" s="8">
        <f t="shared" si="19"/>
        <v>3659.5</v>
      </c>
    </row>
    <row r="585" spans="1:8" x14ac:dyDescent="0.35">
      <c r="A585" s="5">
        <v>3660</v>
      </c>
      <c r="B585" s="6">
        <v>18492595</v>
      </c>
      <c r="C585" s="6">
        <f>B585+[1]Pools!$C$4*1000000</f>
        <v>20387595</v>
      </c>
      <c r="D585" s="6">
        <v>130899</v>
      </c>
      <c r="E585" s="2">
        <v>581</v>
      </c>
      <c r="G585" s="7">
        <f t="shared" si="18"/>
        <v>20387595</v>
      </c>
      <c r="H585" s="8">
        <f t="shared" si="19"/>
        <v>3660</v>
      </c>
    </row>
    <row r="586" spans="1:8" x14ac:dyDescent="0.35">
      <c r="A586" s="5">
        <v>3660.5</v>
      </c>
      <c r="B586" s="6">
        <v>18558136.670000002</v>
      </c>
      <c r="C586" s="6">
        <f>B586+[1]Pools!$C$4*1000000</f>
        <v>20453136.670000002</v>
      </c>
      <c r="D586" s="6">
        <v>131267.70000000001</v>
      </c>
      <c r="E586" s="2">
        <v>582</v>
      </c>
      <c r="G586" s="7">
        <f t="shared" si="18"/>
        <v>20453136.670000002</v>
      </c>
      <c r="H586" s="8">
        <f t="shared" si="19"/>
        <v>3660.5</v>
      </c>
    </row>
    <row r="587" spans="1:8" x14ac:dyDescent="0.35">
      <c r="A587" s="5">
        <v>3661</v>
      </c>
      <c r="B587" s="6">
        <v>18623862.699999999</v>
      </c>
      <c r="C587" s="6">
        <f>B587+[1]Pools!$C$4*1000000</f>
        <v>20518862.699999999</v>
      </c>
      <c r="D587" s="6">
        <v>131636.4</v>
      </c>
      <c r="E587" s="2">
        <v>583</v>
      </c>
      <c r="G587" s="7">
        <f t="shared" si="18"/>
        <v>20518862.699999999</v>
      </c>
      <c r="H587" s="8">
        <f t="shared" si="19"/>
        <v>3661</v>
      </c>
    </row>
    <row r="588" spans="1:8" x14ac:dyDescent="0.35">
      <c r="A588" s="5">
        <v>3661.5</v>
      </c>
      <c r="B588" s="6">
        <v>18689773.07</v>
      </c>
      <c r="C588" s="6">
        <f>B588+[1]Pools!$C$4*1000000</f>
        <v>20584773.07</v>
      </c>
      <c r="D588" s="6">
        <v>132005.1</v>
      </c>
      <c r="E588" s="2">
        <v>584</v>
      </c>
      <c r="G588" s="7">
        <f t="shared" si="18"/>
        <v>20584773.07</v>
      </c>
      <c r="H588" s="8">
        <f t="shared" si="19"/>
        <v>3661.5</v>
      </c>
    </row>
    <row r="589" spans="1:8" x14ac:dyDescent="0.35">
      <c r="A589" s="5">
        <v>3662</v>
      </c>
      <c r="B589" s="6">
        <v>18755867.800000001</v>
      </c>
      <c r="C589" s="6">
        <f>B589+[1]Pools!$C$4*1000000</f>
        <v>20650867.800000001</v>
      </c>
      <c r="D589" s="6">
        <v>132373.79999999999</v>
      </c>
      <c r="E589" s="2">
        <v>585</v>
      </c>
      <c r="G589" s="7">
        <f t="shared" si="18"/>
        <v>20650867.800000001</v>
      </c>
      <c r="H589" s="8">
        <f t="shared" si="19"/>
        <v>3662</v>
      </c>
    </row>
    <row r="590" spans="1:8" x14ac:dyDescent="0.35">
      <c r="A590" s="5">
        <v>3662.5</v>
      </c>
      <c r="B590" s="6">
        <v>18822146.870000001</v>
      </c>
      <c r="C590" s="6">
        <f>B590+[1]Pools!$C$4*1000000</f>
        <v>20717146.870000001</v>
      </c>
      <c r="D590" s="6">
        <v>132742.5</v>
      </c>
      <c r="E590" s="2">
        <v>586</v>
      </c>
      <c r="G590" s="7">
        <f t="shared" si="18"/>
        <v>20717146.870000001</v>
      </c>
      <c r="H590" s="8">
        <f t="shared" si="19"/>
        <v>3662.5</v>
      </c>
    </row>
    <row r="591" spans="1:8" x14ac:dyDescent="0.35">
      <c r="A591" s="5">
        <v>3663</v>
      </c>
      <c r="B591" s="6">
        <v>18888610.300000001</v>
      </c>
      <c r="C591" s="6">
        <f>B591+[1]Pools!$C$4*1000000</f>
        <v>20783610.300000001</v>
      </c>
      <c r="D591" s="6">
        <v>133111.20000000001</v>
      </c>
      <c r="E591" s="2">
        <v>587</v>
      </c>
      <c r="G591" s="7">
        <f t="shared" si="18"/>
        <v>20783610.300000001</v>
      </c>
      <c r="H591" s="8">
        <f t="shared" si="19"/>
        <v>3663</v>
      </c>
    </row>
    <row r="592" spans="1:8" x14ac:dyDescent="0.35">
      <c r="A592" s="5">
        <v>3663.5</v>
      </c>
      <c r="B592" s="6">
        <v>18955258.07</v>
      </c>
      <c r="C592" s="6">
        <f>B592+[1]Pools!$C$4*1000000</f>
        <v>20850258.07</v>
      </c>
      <c r="D592" s="6">
        <v>133479.9</v>
      </c>
      <c r="E592" s="2">
        <v>588</v>
      </c>
      <c r="G592" s="7">
        <f t="shared" si="18"/>
        <v>20850258.07</v>
      </c>
      <c r="H592" s="8">
        <f t="shared" si="19"/>
        <v>3663.5</v>
      </c>
    </row>
    <row r="593" spans="1:8" x14ac:dyDescent="0.35">
      <c r="A593" s="5">
        <v>3664</v>
      </c>
      <c r="B593" s="6">
        <v>19022090.199999999</v>
      </c>
      <c r="C593" s="6">
        <f>B593+[1]Pools!$C$4*1000000</f>
        <v>20917090.199999999</v>
      </c>
      <c r="D593" s="6">
        <v>133848.6</v>
      </c>
      <c r="E593" s="2">
        <v>589</v>
      </c>
      <c r="G593" s="7">
        <f t="shared" si="18"/>
        <v>20917090.199999999</v>
      </c>
      <c r="H593" s="8">
        <f t="shared" si="19"/>
        <v>3664</v>
      </c>
    </row>
    <row r="594" spans="1:8" x14ac:dyDescent="0.35">
      <c r="A594" s="5">
        <v>3664.5</v>
      </c>
      <c r="B594" s="6">
        <v>19089106.670000002</v>
      </c>
      <c r="C594" s="6">
        <f>B594+[1]Pools!$C$4*1000000</f>
        <v>20984106.670000002</v>
      </c>
      <c r="D594" s="6">
        <v>134217.29999999999</v>
      </c>
      <c r="E594" s="2">
        <v>590</v>
      </c>
      <c r="G594" s="7">
        <f t="shared" si="18"/>
        <v>20984106.670000002</v>
      </c>
      <c r="H594" s="8">
        <f t="shared" si="19"/>
        <v>3664.5</v>
      </c>
    </row>
    <row r="595" spans="1:8" x14ac:dyDescent="0.35">
      <c r="A595" s="5">
        <v>3665</v>
      </c>
      <c r="B595" s="6">
        <v>19156307.5</v>
      </c>
      <c r="C595" s="6">
        <f>B595+[1]Pools!$C$4*1000000</f>
        <v>21051307.5</v>
      </c>
      <c r="D595" s="6">
        <v>134586</v>
      </c>
      <c r="E595" s="2">
        <v>591</v>
      </c>
      <c r="G595" s="7">
        <f t="shared" si="18"/>
        <v>21051307.5</v>
      </c>
      <c r="H595" s="8">
        <f t="shared" si="19"/>
        <v>3665</v>
      </c>
    </row>
    <row r="596" spans="1:8" x14ac:dyDescent="0.35">
      <c r="A596" s="5">
        <v>3665.5</v>
      </c>
      <c r="B596" s="6">
        <v>19223692.670000002</v>
      </c>
      <c r="C596" s="6">
        <f>B596+[1]Pools!$C$4*1000000</f>
        <v>21118692.670000002</v>
      </c>
      <c r="D596" s="6">
        <v>134954.70000000001</v>
      </c>
      <c r="E596" s="2">
        <v>592</v>
      </c>
      <c r="G596" s="7">
        <f t="shared" si="18"/>
        <v>21118692.670000002</v>
      </c>
      <c r="H596" s="8">
        <f t="shared" si="19"/>
        <v>3665.5</v>
      </c>
    </row>
    <row r="597" spans="1:8" x14ac:dyDescent="0.35">
      <c r="A597" s="5">
        <v>3666</v>
      </c>
      <c r="B597" s="6">
        <v>19291262.199999999</v>
      </c>
      <c r="C597" s="6">
        <f>B597+[1]Pools!$C$4*1000000</f>
        <v>21186262.199999999</v>
      </c>
      <c r="D597" s="6">
        <v>135323.4</v>
      </c>
      <c r="E597" s="2">
        <v>593</v>
      </c>
      <c r="G597" s="7">
        <f t="shared" si="18"/>
        <v>21186262.199999999</v>
      </c>
      <c r="H597" s="8">
        <f t="shared" si="19"/>
        <v>3666</v>
      </c>
    </row>
    <row r="598" spans="1:8" x14ac:dyDescent="0.35">
      <c r="A598" s="5">
        <v>3666.5</v>
      </c>
      <c r="B598" s="6">
        <v>19359016.07</v>
      </c>
      <c r="C598" s="6">
        <f>B598+[1]Pools!$C$4*1000000</f>
        <v>21254016.07</v>
      </c>
      <c r="D598" s="6">
        <v>135692.1</v>
      </c>
      <c r="E598" s="2">
        <v>594</v>
      </c>
      <c r="G598" s="7">
        <f t="shared" si="18"/>
        <v>21254016.07</v>
      </c>
      <c r="H598" s="8">
        <f t="shared" si="19"/>
        <v>3666.5</v>
      </c>
    </row>
    <row r="599" spans="1:8" x14ac:dyDescent="0.35">
      <c r="A599" s="5">
        <v>3667</v>
      </c>
      <c r="B599" s="6">
        <v>19426954.300000001</v>
      </c>
      <c r="C599" s="6">
        <f>B599+[1]Pools!$C$4*1000000</f>
        <v>21321954.300000001</v>
      </c>
      <c r="D599" s="6">
        <v>136060.79999999999</v>
      </c>
      <c r="E599" s="2">
        <v>595</v>
      </c>
      <c r="G599" s="7">
        <f t="shared" si="18"/>
        <v>21321954.300000001</v>
      </c>
      <c r="H599" s="8">
        <f t="shared" si="19"/>
        <v>3667</v>
      </c>
    </row>
    <row r="600" spans="1:8" x14ac:dyDescent="0.35">
      <c r="A600" s="5">
        <v>3667.5</v>
      </c>
      <c r="B600" s="6">
        <v>19495076.870000001</v>
      </c>
      <c r="C600" s="6">
        <f>B600+[1]Pools!$C$4*1000000</f>
        <v>21390076.870000001</v>
      </c>
      <c r="D600" s="6">
        <v>136429.5</v>
      </c>
      <c r="E600" s="2">
        <v>596</v>
      </c>
      <c r="G600" s="7">
        <f t="shared" si="18"/>
        <v>21390076.870000001</v>
      </c>
      <c r="H600" s="8">
        <f t="shared" si="19"/>
        <v>3667.5</v>
      </c>
    </row>
    <row r="601" spans="1:8" x14ac:dyDescent="0.35">
      <c r="A601" s="5">
        <v>3668</v>
      </c>
      <c r="B601" s="6">
        <v>19563383.800000001</v>
      </c>
      <c r="C601" s="6">
        <f>B601+[1]Pools!$C$4*1000000</f>
        <v>21458383.800000001</v>
      </c>
      <c r="D601" s="6">
        <v>136798.20000000001</v>
      </c>
      <c r="E601" s="2">
        <v>597</v>
      </c>
      <c r="G601" s="7">
        <f t="shared" si="18"/>
        <v>21458383.800000001</v>
      </c>
      <c r="H601" s="8">
        <f t="shared" si="19"/>
        <v>3668</v>
      </c>
    </row>
    <row r="602" spans="1:8" x14ac:dyDescent="0.35">
      <c r="A602" s="5">
        <v>3668.5</v>
      </c>
      <c r="B602" s="6">
        <v>19631875.07</v>
      </c>
      <c r="C602" s="6">
        <f>B602+[1]Pools!$C$4*1000000</f>
        <v>21526875.07</v>
      </c>
      <c r="D602" s="6">
        <v>137166.9</v>
      </c>
      <c r="E602" s="2">
        <v>598</v>
      </c>
      <c r="G602" s="7">
        <f t="shared" si="18"/>
        <v>21526875.07</v>
      </c>
      <c r="H602" s="8">
        <f t="shared" si="19"/>
        <v>3668.5</v>
      </c>
    </row>
    <row r="603" spans="1:8" x14ac:dyDescent="0.35">
      <c r="A603" s="5">
        <v>3669</v>
      </c>
      <c r="B603" s="6">
        <v>19700550.699999999</v>
      </c>
      <c r="C603" s="6">
        <f>B603+[1]Pools!$C$4*1000000</f>
        <v>21595550.699999999</v>
      </c>
      <c r="D603" s="6">
        <v>137535.6</v>
      </c>
      <c r="E603" s="2">
        <v>599</v>
      </c>
      <c r="G603" s="7">
        <f t="shared" si="18"/>
        <v>21595550.699999999</v>
      </c>
      <c r="H603" s="8">
        <f t="shared" si="19"/>
        <v>3669</v>
      </c>
    </row>
    <row r="604" spans="1:8" x14ac:dyDescent="0.35">
      <c r="A604" s="5">
        <v>3669.5</v>
      </c>
      <c r="B604" s="6">
        <v>19769410.670000002</v>
      </c>
      <c r="C604" s="6">
        <f>B604+[1]Pools!$C$4*1000000</f>
        <v>21664410.670000002</v>
      </c>
      <c r="D604" s="6">
        <v>137904.29999999999</v>
      </c>
      <c r="E604" s="2">
        <v>600</v>
      </c>
      <c r="G604" s="7">
        <f t="shared" si="18"/>
        <v>21664410.670000002</v>
      </c>
      <c r="H604" s="8">
        <f t="shared" si="19"/>
        <v>3669.5</v>
      </c>
    </row>
    <row r="605" spans="1:8" x14ac:dyDescent="0.35">
      <c r="A605" s="5">
        <v>3670</v>
      </c>
      <c r="B605" s="6">
        <v>19838455</v>
      </c>
      <c r="C605" s="6">
        <f>B605+[1]Pools!$C$4*1000000</f>
        <v>21733455</v>
      </c>
      <c r="D605" s="6">
        <v>138273</v>
      </c>
      <c r="E605" s="2">
        <v>601</v>
      </c>
      <c r="G605" s="7">
        <f t="shared" si="18"/>
        <v>21733455</v>
      </c>
      <c r="H605" s="8">
        <f t="shared" si="19"/>
        <v>3670</v>
      </c>
    </row>
    <row r="606" spans="1:8" x14ac:dyDescent="0.35">
      <c r="A606" s="5">
        <v>3670.5</v>
      </c>
      <c r="B606" s="6">
        <v>19907683.670000002</v>
      </c>
      <c r="C606" s="6">
        <f>B606+[1]Pools!$C$4*1000000</f>
        <v>21802683.670000002</v>
      </c>
      <c r="D606" s="6">
        <v>138641.70000000001</v>
      </c>
      <c r="E606" s="2">
        <v>602</v>
      </c>
      <c r="G606" s="7">
        <f t="shared" si="18"/>
        <v>21802683.670000002</v>
      </c>
      <c r="H606" s="8">
        <f t="shared" si="19"/>
        <v>3670.5</v>
      </c>
    </row>
    <row r="607" spans="1:8" x14ac:dyDescent="0.35">
      <c r="A607" s="5">
        <v>3671</v>
      </c>
      <c r="B607" s="6">
        <v>19977096.699999999</v>
      </c>
      <c r="C607" s="6">
        <f>B607+[1]Pools!$C$4*1000000</f>
        <v>21872096.699999999</v>
      </c>
      <c r="D607" s="6">
        <v>139010.4</v>
      </c>
      <c r="E607" s="2">
        <v>603</v>
      </c>
      <c r="G607" s="7">
        <f t="shared" si="18"/>
        <v>21872096.699999999</v>
      </c>
      <c r="H607" s="8">
        <f t="shared" si="19"/>
        <v>3671</v>
      </c>
    </row>
    <row r="608" spans="1:8" x14ac:dyDescent="0.35">
      <c r="A608" s="5">
        <v>3671.5</v>
      </c>
      <c r="B608" s="6">
        <v>20046694.07</v>
      </c>
      <c r="C608" s="6">
        <f>B608+[1]Pools!$C$4*1000000</f>
        <v>21941694.07</v>
      </c>
      <c r="D608" s="6">
        <v>139379.1</v>
      </c>
      <c r="E608" s="2">
        <v>604</v>
      </c>
      <c r="G608" s="7">
        <f t="shared" si="18"/>
        <v>21941694.07</v>
      </c>
      <c r="H608" s="8">
        <f t="shared" si="19"/>
        <v>3671.5</v>
      </c>
    </row>
    <row r="609" spans="1:8" x14ac:dyDescent="0.35">
      <c r="A609" s="5">
        <v>3672</v>
      </c>
      <c r="B609" s="6">
        <v>20116475.800000001</v>
      </c>
      <c r="C609" s="6">
        <f>B609+[1]Pools!$C$4*1000000</f>
        <v>22011475.800000001</v>
      </c>
      <c r="D609" s="6">
        <v>139747.79999999999</v>
      </c>
      <c r="E609" s="2">
        <v>605</v>
      </c>
      <c r="G609" s="7">
        <f t="shared" si="18"/>
        <v>22011475.800000001</v>
      </c>
      <c r="H609" s="8">
        <f t="shared" si="19"/>
        <v>3672</v>
      </c>
    </row>
    <row r="610" spans="1:8" x14ac:dyDescent="0.35">
      <c r="A610" s="5">
        <v>3672.5</v>
      </c>
      <c r="B610" s="6">
        <v>20186441.870000001</v>
      </c>
      <c r="C610" s="6">
        <f>B610+[1]Pools!$C$4*1000000</f>
        <v>22081441.870000001</v>
      </c>
      <c r="D610" s="6">
        <v>140116.5</v>
      </c>
      <c r="E610" s="2">
        <v>606</v>
      </c>
      <c r="G610" s="7">
        <f t="shared" si="18"/>
        <v>22081441.870000001</v>
      </c>
      <c r="H610" s="8">
        <f t="shared" si="19"/>
        <v>3672.5</v>
      </c>
    </row>
    <row r="611" spans="1:8" x14ac:dyDescent="0.35">
      <c r="A611" s="5">
        <v>3673</v>
      </c>
      <c r="B611" s="6">
        <v>20256592.300000001</v>
      </c>
      <c r="C611" s="6">
        <f>B611+[1]Pools!$C$4*1000000</f>
        <v>22151592.300000001</v>
      </c>
      <c r="D611" s="6">
        <v>140485.20000000001</v>
      </c>
      <c r="E611" s="2">
        <v>607</v>
      </c>
      <c r="G611" s="7">
        <f t="shared" si="18"/>
        <v>22151592.300000001</v>
      </c>
      <c r="H611" s="8">
        <f t="shared" si="19"/>
        <v>3673</v>
      </c>
    </row>
    <row r="612" spans="1:8" x14ac:dyDescent="0.35">
      <c r="A612" s="5">
        <v>3673.5</v>
      </c>
      <c r="B612" s="6">
        <v>20326927.07</v>
      </c>
      <c r="C612" s="6">
        <f>B612+[1]Pools!$C$4*1000000</f>
        <v>22221927.07</v>
      </c>
      <c r="D612" s="6">
        <v>140853.9</v>
      </c>
      <c r="E612" s="2">
        <v>608</v>
      </c>
      <c r="G612" s="7">
        <f t="shared" si="18"/>
        <v>22221927.07</v>
      </c>
      <c r="H612" s="8">
        <f t="shared" si="19"/>
        <v>3673.5</v>
      </c>
    </row>
    <row r="613" spans="1:8" x14ac:dyDescent="0.35">
      <c r="A613" s="5">
        <v>3674</v>
      </c>
      <c r="B613" s="6">
        <v>20397446.199999999</v>
      </c>
      <c r="C613" s="6">
        <f>B613+[1]Pools!$C$4*1000000</f>
        <v>22292446.199999999</v>
      </c>
      <c r="D613" s="6">
        <v>141222.6</v>
      </c>
      <c r="E613" s="2">
        <v>609</v>
      </c>
      <c r="G613" s="7">
        <f t="shared" si="18"/>
        <v>22292446.199999999</v>
      </c>
      <c r="H613" s="8">
        <f t="shared" si="19"/>
        <v>3674</v>
      </c>
    </row>
    <row r="614" spans="1:8" x14ac:dyDescent="0.35">
      <c r="A614" s="5">
        <v>3674.5</v>
      </c>
      <c r="B614" s="6">
        <v>20468149.670000002</v>
      </c>
      <c r="C614" s="6">
        <f>B614+[1]Pools!$C$4*1000000</f>
        <v>22363149.670000002</v>
      </c>
      <c r="D614" s="6">
        <v>141591.29999999999</v>
      </c>
      <c r="E614" s="2">
        <v>610</v>
      </c>
      <c r="G614" s="7">
        <f t="shared" si="18"/>
        <v>22363149.670000002</v>
      </c>
      <c r="H614" s="8">
        <f t="shared" si="19"/>
        <v>3674.5</v>
      </c>
    </row>
    <row r="615" spans="1:8" x14ac:dyDescent="0.35">
      <c r="A615" s="5">
        <v>3675</v>
      </c>
      <c r="B615" s="6">
        <v>20539037.5</v>
      </c>
      <c r="C615" s="6">
        <f>B615+[1]Pools!$C$4*1000000</f>
        <v>22434037.5</v>
      </c>
      <c r="D615" s="6">
        <v>141960</v>
      </c>
      <c r="E615" s="2">
        <v>611</v>
      </c>
      <c r="G615" s="7">
        <f t="shared" si="18"/>
        <v>22434037.5</v>
      </c>
      <c r="H615" s="8">
        <f t="shared" si="19"/>
        <v>3675</v>
      </c>
    </row>
    <row r="616" spans="1:8" x14ac:dyDescent="0.35">
      <c r="A616" s="5">
        <v>3675.5</v>
      </c>
      <c r="B616" s="6">
        <v>20610109.670000002</v>
      </c>
      <c r="C616" s="6">
        <f>B616+[1]Pools!$C$4*1000000</f>
        <v>22505109.670000002</v>
      </c>
      <c r="D616" s="6">
        <v>142328.70000000001</v>
      </c>
      <c r="E616" s="2">
        <v>612</v>
      </c>
      <c r="G616" s="7">
        <f t="shared" si="18"/>
        <v>22505109.670000002</v>
      </c>
      <c r="H616" s="8">
        <f t="shared" si="19"/>
        <v>3675.5</v>
      </c>
    </row>
    <row r="617" spans="1:8" x14ac:dyDescent="0.35">
      <c r="A617" s="5">
        <v>3676</v>
      </c>
      <c r="B617" s="6">
        <v>20681366.199999999</v>
      </c>
      <c r="C617" s="6">
        <f>B617+[1]Pools!$C$4*1000000</f>
        <v>22576366.199999999</v>
      </c>
      <c r="D617" s="6">
        <v>142697.4</v>
      </c>
      <c r="E617" s="2">
        <v>613</v>
      </c>
      <c r="G617" s="7">
        <f t="shared" si="18"/>
        <v>22576366.199999999</v>
      </c>
      <c r="H617" s="8">
        <f t="shared" si="19"/>
        <v>3676</v>
      </c>
    </row>
    <row r="618" spans="1:8" x14ac:dyDescent="0.35">
      <c r="A618" s="5">
        <v>3676.5</v>
      </c>
      <c r="B618" s="6">
        <v>20752807.07</v>
      </c>
      <c r="C618" s="6">
        <f>B618+[1]Pools!$C$4*1000000</f>
        <v>22647807.07</v>
      </c>
      <c r="D618" s="6">
        <v>143066.1</v>
      </c>
      <c r="E618" s="2">
        <v>614</v>
      </c>
      <c r="G618" s="7">
        <f t="shared" si="18"/>
        <v>22647807.07</v>
      </c>
      <c r="H618" s="8">
        <f t="shared" si="19"/>
        <v>3676.5</v>
      </c>
    </row>
    <row r="619" spans="1:8" x14ac:dyDescent="0.35">
      <c r="A619" s="5">
        <v>3677</v>
      </c>
      <c r="B619" s="6">
        <v>20824432.300000001</v>
      </c>
      <c r="C619" s="6">
        <f>B619+[1]Pools!$C$4*1000000</f>
        <v>22719432.300000001</v>
      </c>
      <c r="D619" s="6">
        <v>143434.79999999999</v>
      </c>
      <c r="E619" s="2">
        <v>615</v>
      </c>
      <c r="G619" s="7">
        <f t="shared" si="18"/>
        <v>22719432.300000001</v>
      </c>
      <c r="H619" s="8">
        <f t="shared" si="19"/>
        <v>3677</v>
      </c>
    </row>
    <row r="620" spans="1:8" x14ac:dyDescent="0.35">
      <c r="A620" s="5">
        <v>3677.5</v>
      </c>
      <c r="B620" s="6">
        <v>20896241.870000001</v>
      </c>
      <c r="C620" s="6">
        <f>B620+[1]Pools!$C$4*1000000</f>
        <v>22791241.870000001</v>
      </c>
      <c r="D620" s="6">
        <v>143803.5</v>
      </c>
      <c r="E620" s="2">
        <v>616</v>
      </c>
      <c r="G620" s="7">
        <f t="shared" si="18"/>
        <v>22791241.870000001</v>
      </c>
      <c r="H620" s="8">
        <f t="shared" si="19"/>
        <v>3677.5</v>
      </c>
    </row>
    <row r="621" spans="1:8" x14ac:dyDescent="0.35">
      <c r="A621" s="5">
        <v>3678</v>
      </c>
      <c r="B621" s="6">
        <v>20968235.800000001</v>
      </c>
      <c r="C621" s="6">
        <f>B621+[1]Pools!$C$4*1000000</f>
        <v>22863235.800000001</v>
      </c>
      <c r="D621" s="6">
        <v>144172.20000000001</v>
      </c>
      <c r="E621" s="2">
        <v>617</v>
      </c>
      <c r="G621" s="7">
        <f t="shared" si="18"/>
        <v>22863235.800000001</v>
      </c>
      <c r="H621" s="8">
        <f t="shared" si="19"/>
        <v>3678</v>
      </c>
    </row>
    <row r="622" spans="1:8" x14ac:dyDescent="0.35">
      <c r="A622" s="5">
        <v>3678.5</v>
      </c>
      <c r="B622" s="6">
        <v>21040414.07</v>
      </c>
      <c r="C622" s="6">
        <f>B622+[1]Pools!$C$4*1000000</f>
        <v>22935414.07</v>
      </c>
      <c r="D622" s="6">
        <v>144540.9</v>
      </c>
      <c r="E622" s="2">
        <v>618</v>
      </c>
      <c r="G622" s="7">
        <f t="shared" si="18"/>
        <v>22935414.07</v>
      </c>
      <c r="H622" s="8">
        <f t="shared" si="19"/>
        <v>3678.5</v>
      </c>
    </row>
    <row r="623" spans="1:8" x14ac:dyDescent="0.35">
      <c r="A623" s="5">
        <v>3679</v>
      </c>
      <c r="B623" s="6">
        <v>21112776.699999999</v>
      </c>
      <c r="C623" s="6">
        <f>B623+[1]Pools!$C$4*1000000</f>
        <v>23007776.699999999</v>
      </c>
      <c r="D623" s="6">
        <v>144909.6</v>
      </c>
      <c r="E623" s="2">
        <v>619</v>
      </c>
      <c r="G623" s="7">
        <f t="shared" si="18"/>
        <v>23007776.699999999</v>
      </c>
      <c r="H623" s="8">
        <f t="shared" si="19"/>
        <v>3679</v>
      </c>
    </row>
    <row r="624" spans="1:8" x14ac:dyDescent="0.35">
      <c r="A624" s="5">
        <v>3679.5</v>
      </c>
      <c r="B624" s="6">
        <v>21185323.670000002</v>
      </c>
      <c r="C624" s="6">
        <f>B624+[1]Pools!$C$4*1000000</f>
        <v>23080323.670000002</v>
      </c>
      <c r="D624" s="6">
        <v>145278.29999999999</v>
      </c>
      <c r="E624" s="2">
        <v>620</v>
      </c>
      <c r="G624" s="7">
        <f t="shared" si="18"/>
        <v>23080323.670000002</v>
      </c>
      <c r="H624" s="8">
        <f t="shared" si="19"/>
        <v>3679.5</v>
      </c>
    </row>
    <row r="625" spans="1:8" x14ac:dyDescent="0.35">
      <c r="A625" s="5">
        <v>3680</v>
      </c>
      <c r="B625" s="6">
        <v>21258055</v>
      </c>
      <c r="C625" s="6">
        <f>B625+[1]Pools!$C$4*1000000</f>
        <v>23153055</v>
      </c>
      <c r="D625" s="6">
        <v>145647</v>
      </c>
      <c r="E625" s="2">
        <v>621</v>
      </c>
      <c r="G625" s="7">
        <f t="shared" si="18"/>
        <v>23153055</v>
      </c>
      <c r="H625" s="8">
        <f t="shared" si="19"/>
        <v>3680</v>
      </c>
    </row>
    <row r="626" spans="1:8" x14ac:dyDescent="0.35">
      <c r="A626" s="5">
        <v>3680.5</v>
      </c>
      <c r="B626" s="6">
        <v>21330973.109999999</v>
      </c>
      <c r="C626" s="6">
        <f>B626+[1]Pools!$C$4*1000000</f>
        <v>23225973.109999999</v>
      </c>
      <c r="D626" s="6">
        <v>146025.42000000001</v>
      </c>
      <c r="E626" s="2">
        <v>622</v>
      </c>
      <c r="G626" s="7">
        <f t="shared" si="18"/>
        <v>23225973.109999999</v>
      </c>
      <c r="H626" s="8">
        <f t="shared" si="19"/>
        <v>3680.5</v>
      </c>
    </row>
    <row r="627" spans="1:8" x14ac:dyDescent="0.35">
      <c r="A627" s="5">
        <v>3681</v>
      </c>
      <c r="B627" s="6">
        <v>21404080.420000002</v>
      </c>
      <c r="C627" s="6">
        <f>B627+[1]Pools!$C$4*1000000</f>
        <v>23299080.420000002</v>
      </c>
      <c r="D627" s="6">
        <v>146403.85</v>
      </c>
      <c r="E627" s="2">
        <v>623</v>
      </c>
      <c r="G627" s="7">
        <f t="shared" si="18"/>
        <v>23299080.420000002</v>
      </c>
      <c r="H627" s="8">
        <f t="shared" si="19"/>
        <v>3681</v>
      </c>
    </row>
    <row r="628" spans="1:8" x14ac:dyDescent="0.35">
      <c r="A628" s="5">
        <v>3681.5</v>
      </c>
      <c r="B628" s="6">
        <v>21477376.960000001</v>
      </c>
      <c r="C628" s="6">
        <f>B628+[1]Pools!$C$4*1000000</f>
        <v>23372376.960000001</v>
      </c>
      <c r="D628" s="6">
        <v>146782.26999999999</v>
      </c>
      <c r="E628" s="2">
        <v>624</v>
      </c>
      <c r="G628" s="7">
        <f t="shared" si="18"/>
        <v>23372376.960000001</v>
      </c>
      <c r="H628" s="8">
        <f t="shared" si="19"/>
        <v>3681.5</v>
      </c>
    </row>
    <row r="629" spans="1:8" x14ac:dyDescent="0.35">
      <c r="A629" s="5">
        <v>3682</v>
      </c>
      <c r="B629" s="6">
        <v>21550862.699999999</v>
      </c>
      <c r="C629" s="6">
        <f>B629+[1]Pools!$C$4*1000000</f>
        <v>23445862.699999999</v>
      </c>
      <c r="D629" s="6">
        <v>147160.70000000001</v>
      </c>
      <c r="E629" s="2">
        <v>625</v>
      </c>
      <c r="G629" s="7">
        <f t="shared" si="18"/>
        <v>23445862.699999999</v>
      </c>
      <c r="H629" s="8">
        <f t="shared" si="19"/>
        <v>3682</v>
      </c>
    </row>
    <row r="630" spans="1:8" x14ac:dyDescent="0.35">
      <c r="A630" s="5">
        <v>3682.5</v>
      </c>
      <c r="B630" s="6">
        <v>21624537.66</v>
      </c>
      <c r="C630" s="6">
        <f>B630+[1]Pools!$C$4*1000000</f>
        <v>23519537.66</v>
      </c>
      <c r="D630" s="6">
        <v>147539.12</v>
      </c>
      <c r="E630" s="2">
        <v>626</v>
      </c>
      <c r="G630" s="7">
        <f t="shared" si="18"/>
        <v>23519537.66</v>
      </c>
      <c r="H630" s="8">
        <f t="shared" si="19"/>
        <v>3682.5</v>
      </c>
    </row>
    <row r="631" spans="1:8" x14ac:dyDescent="0.35">
      <c r="A631" s="5">
        <v>3683</v>
      </c>
      <c r="B631" s="6">
        <v>21698401.82</v>
      </c>
      <c r="C631" s="6">
        <f>B631+[1]Pools!$C$4*1000000</f>
        <v>23593401.82</v>
      </c>
      <c r="D631" s="6">
        <v>147917.54999999999</v>
      </c>
      <c r="E631" s="2">
        <v>627</v>
      </c>
      <c r="G631" s="7">
        <f t="shared" si="18"/>
        <v>23593401.82</v>
      </c>
      <c r="H631" s="8">
        <f t="shared" si="19"/>
        <v>3683</v>
      </c>
    </row>
    <row r="632" spans="1:8" x14ac:dyDescent="0.35">
      <c r="A632" s="5">
        <v>3683.5</v>
      </c>
      <c r="B632" s="6">
        <v>21772455.210000001</v>
      </c>
      <c r="C632" s="6">
        <f>B632+[1]Pools!$C$4*1000000</f>
        <v>23667455.210000001</v>
      </c>
      <c r="D632" s="6">
        <v>148295.97</v>
      </c>
      <c r="E632" s="2">
        <v>628</v>
      </c>
      <c r="G632" s="7">
        <f t="shared" si="18"/>
        <v>23667455.210000001</v>
      </c>
      <c r="H632" s="8">
        <f t="shared" si="19"/>
        <v>3683.5</v>
      </c>
    </row>
    <row r="633" spans="1:8" x14ac:dyDescent="0.35">
      <c r="A633" s="5">
        <v>3684</v>
      </c>
      <c r="B633" s="6">
        <v>21846697.800000001</v>
      </c>
      <c r="C633" s="6">
        <f>B633+[1]Pools!$C$4*1000000</f>
        <v>23741697.800000001</v>
      </c>
      <c r="D633" s="6">
        <v>148674.4</v>
      </c>
      <c r="E633" s="2">
        <v>629</v>
      </c>
      <c r="G633" s="7">
        <f t="shared" si="18"/>
        <v>23741697.800000001</v>
      </c>
      <c r="H633" s="8">
        <f t="shared" si="19"/>
        <v>3684</v>
      </c>
    </row>
    <row r="634" spans="1:8" x14ac:dyDescent="0.35">
      <c r="A634" s="5">
        <v>3684.5</v>
      </c>
      <c r="B634" s="6">
        <v>21921129.609999999</v>
      </c>
      <c r="C634" s="6">
        <f>B634+[1]Pools!$C$4*1000000</f>
        <v>23816129.609999999</v>
      </c>
      <c r="D634" s="6">
        <v>149052.82</v>
      </c>
      <c r="E634" s="2">
        <v>630</v>
      </c>
      <c r="G634" s="7">
        <f t="shared" si="18"/>
        <v>23816129.609999999</v>
      </c>
      <c r="H634" s="8">
        <f t="shared" si="19"/>
        <v>3684.5</v>
      </c>
    </row>
    <row r="635" spans="1:8" x14ac:dyDescent="0.35">
      <c r="A635" s="5">
        <v>3685</v>
      </c>
      <c r="B635" s="6">
        <v>21995750.620000001</v>
      </c>
      <c r="C635" s="6">
        <f>B635+[1]Pools!$C$4*1000000</f>
        <v>23890750.620000001</v>
      </c>
      <c r="D635" s="6">
        <v>149431.25</v>
      </c>
      <c r="E635" s="2">
        <v>631</v>
      </c>
      <c r="G635" s="7">
        <f t="shared" si="18"/>
        <v>23890750.620000001</v>
      </c>
      <c r="H635" s="8">
        <f t="shared" si="19"/>
        <v>3685</v>
      </c>
    </row>
    <row r="636" spans="1:8" x14ac:dyDescent="0.35">
      <c r="A636" s="5">
        <v>3685.5</v>
      </c>
      <c r="B636" s="6">
        <v>22070560.859999999</v>
      </c>
      <c r="C636" s="6">
        <f>B636+[1]Pools!$C$4*1000000</f>
        <v>23965560.859999999</v>
      </c>
      <c r="D636" s="6">
        <v>149809.67000000001</v>
      </c>
      <c r="E636" s="2">
        <v>632</v>
      </c>
      <c r="G636" s="7">
        <f t="shared" si="18"/>
        <v>23965560.859999999</v>
      </c>
      <c r="H636" s="8">
        <f t="shared" si="19"/>
        <v>3685.5</v>
      </c>
    </row>
    <row r="637" spans="1:8" x14ac:dyDescent="0.35">
      <c r="A637" s="5">
        <v>3686</v>
      </c>
      <c r="B637" s="6">
        <v>22145560.300000001</v>
      </c>
      <c r="C637" s="6">
        <f>B637+[1]Pools!$C$4*1000000</f>
        <v>24040560.300000001</v>
      </c>
      <c r="D637" s="6">
        <v>150188.1</v>
      </c>
      <c r="E637" s="2">
        <v>633</v>
      </c>
      <c r="G637" s="7">
        <f t="shared" si="18"/>
        <v>24040560.300000001</v>
      </c>
      <c r="H637" s="8">
        <f t="shared" si="19"/>
        <v>3686</v>
      </c>
    </row>
    <row r="638" spans="1:8" x14ac:dyDescent="0.35">
      <c r="A638" s="5">
        <v>3686.5</v>
      </c>
      <c r="B638" s="6">
        <v>22220748.960000001</v>
      </c>
      <c r="C638" s="6">
        <f>B638+[1]Pools!$C$4*1000000</f>
        <v>24115748.960000001</v>
      </c>
      <c r="D638" s="6">
        <v>150566.51999999999</v>
      </c>
      <c r="E638" s="2">
        <v>634</v>
      </c>
      <c r="G638" s="7">
        <f t="shared" si="18"/>
        <v>24115748.960000001</v>
      </c>
      <c r="H638" s="8">
        <f t="shared" si="19"/>
        <v>3686.5</v>
      </c>
    </row>
    <row r="639" spans="1:8" x14ac:dyDescent="0.35">
      <c r="A639" s="5">
        <v>3687</v>
      </c>
      <c r="B639" s="6">
        <v>22296126.82</v>
      </c>
      <c r="C639" s="6">
        <f>B639+[1]Pools!$C$4*1000000</f>
        <v>24191126.82</v>
      </c>
      <c r="D639" s="6">
        <v>150944.95000000001</v>
      </c>
      <c r="E639" s="2">
        <v>635</v>
      </c>
      <c r="G639" s="7">
        <f t="shared" si="18"/>
        <v>24191126.82</v>
      </c>
      <c r="H639" s="8">
        <f t="shared" si="19"/>
        <v>3687</v>
      </c>
    </row>
    <row r="640" spans="1:8" x14ac:dyDescent="0.35">
      <c r="A640" s="5">
        <v>3687.5</v>
      </c>
      <c r="B640" s="6">
        <v>22371693.91</v>
      </c>
      <c r="C640" s="6">
        <f>B640+[1]Pools!$C$4*1000000</f>
        <v>24266693.91</v>
      </c>
      <c r="D640" s="6">
        <v>151323.37</v>
      </c>
      <c r="E640" s="2">
        <v>636</v>
      </c>
      <c r="G640" s="7">
        <f t="shared" si="18"/>
        <v>24266693.91</v>
      </c>
      <c r="H640" s="8">
        <f t="shared" si="19"/>
        <v>3687.5</v>
      </c>
    </row>
    <row r="641" spans="1:8" x14ac:dyDescent="0.35">
      <c r="A641" s="5">
        <v>3688</v>
      </c>
      <c r="B641" s="6">
        <v>22447450.199999999</v>
      </c>
      <c r="C641" s="6">
        <f>B641+[1]Pools!$C$4*1000000</f>
        <v>24342450.199999999</v>
      </c>
      <c r="D641" s="6">
        <v>151701.79999999999</v>
      </c>
      <c r="E641" s="2">
        <v>637</v>
      </c>
      <c r="G641" s="7">
        <f t="shared" si="18"/>
        <v>24342450.199999999</v>
      </c>
      <c r="H641" s="8">
        <f t="shared" si="19"/>
        <v>3688</v>
      </c>
    </row>
    <row r="642" spans="1:8" x14ac:dyDescent="0.35">
      <c r="A642" s="5">
        <v>3688.5</v>
      </c>
      <c r="B642" s="6">
        <v>22523395.710000001</v>
      </c>
      <c r="C642" s="6">
        <f>B642+[1]Pools!$C$4*1000000</f>
        <v>24418395.710000001</v>
      </c>
      <c r="D642" s="6">
        <v>152080.22</v>
      </c>
      <c r="E642" s="2">
        <v>638</v>
      </c>
      <c r="G642" s="7">
        <f t="shared" si="18"/>
        <v>24418395.710000001</v>
      </c>
      <c r="H642" s="8">
        <f t="shared" si="19"/>
        <v>3688.5</v>
      </c>
    </row>
    <row r="643" spans="1:8" x14ac:dyDescent="0.35">
      <c r="A643" s="5">
        <v>3689</v>
      </c>
      <c r="B643" s="6">
        <v>22599530.420000002</v>
      </c>
      <c r="C643" s="6">
        <f>B643+[1]Pools!$C$4*1000000</f>
        <v>24494530.420000002</v>
      </c>
      <c r="D643" s="6">
        <v>152458.65</v>
      </c>
      <c r="E643" s="2">
        <v>639</v>
      </c>
      <c r="G643" s="7">
        <f t="shared" si="18"/>
        <v>24494530.420000002</v>
      </c>
      <c r="H643" s="8">
        <f t="shared" si="19"/>
        <v>3689</v>
      </c>
    </row>
    <row r="644" spans="1:8" x14ac:dyDescent="0.35">
      <c r="A644" s="5">
        <v>3689.5</v>
      </c>
      <c r="B644" s="6">
        <v>22675854.359999999</v>
      </c>
      <c r="C644" s="6">
        <f>B644+[1]Pools!$C$4*1000000</f>
        <v>24570854.359999999</v>
      </c>
      <c r="D644" s="6">
        <v>152837.07</v>
      </c>
      <c r="E644" s="2">
        <v>640</v>
      </c>
      <c r="G644" s="7">
        <f t="shared" si="18"/>
        <v>24570854.359999999</v>
      </c>
      <c r="H644" s="8">
        <f t="shared" si="19"/>
        <v>3689.5</v>
      </c>
    </row>
    <row r="645" spans="1:8" x14ac:dyDescent="0.35">
      <c r="A645" s="5">
        <v>3690</v>
      </c>
      <c r="B645" s="6">
        <v>22752367.5</v>
      </c>
      <c r="C645" s="6">
        <f>B645+[1]Pools!$C$4*1000000</f>
        <v>24647367.5</v>
      </c>
      <c r="D645" s="6">
        <v>153215.5</v>
      </c>
      <c r="E645" s="2">
        <v>641</v>
      </c>
      <c r="G645" s="7">
        <f t="shared" si="18"/>
        <v>24647367.5</v>
      </c>
      <c r="H645" s="8">
        <f t="shared" si="19"/>
        <v>3690</v>
      </c>
    </row>
    <row r="646" spans="1:8" x14ac:dyDescent="0.35">
      <c r="A646" s="5">
        <v>3690.5</v>
      </c>
      <c r="B646" s="6">
        <v>22829069.859999999</v>
      </c>
      <c r="C646" s="6">
        <f>B646+[1]Pools!$C$4*1000000</f>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f>B647+[1]Pools!$C$4*1000000</f>
        <v>24800961.420000002</v>
      </c>
      <c r="D647" s="6">
        <v>153972.35</v>
      </c>
      <c r="E647" s="2">
        <v>643</v>
      </c>
      <c r="G647" s="7">
        <f t="shared" si="20"/>
        <v>24800961.420000002</v>
      </c>
      <c r="H647" s="8">
        <f t="shared" si="21"/>
        <v>3691</v>
      </c>
    </row>
    <row r="648" spans="1:8" x14ac:dyDescent="0.35">
      <c r="A648" s="5">
        <v>3691.5</v>
      </c>
      <c r="B648" s="6">
        <v>22983042.210000001</v>
      </c>
      <c r="C648" s="6">
        <f>B648+[1]Pools!$C$4*1000000</f>
        <v>24878042.210000001</v>
      </c>
      <c r="D648" s="6">
        <v>154350.76999999999</v>
      </c>
      <c r="E648" s="2">
        <v>644</v>
      </c>
      <c r="G648" s="7">
        <f t="shared" si="20"/>
        <v>24878042.210000001</v>
      </c>
      <c r="H648" s="8">
        <f t="shared" si="21"/>
        <v>3691.5</v>
      </c>
    </row>
    <row r="649" spans="1:8" x14ac:dyDescent="0.35">
      <c r="A649" s="5">
        <v>3692</v>
      </c>
      <c r="B649" s="6">
        <v>23060312.199999999</v>
      </c>
      <c r="C649" s="6">
        <f>B649+[1]Pools!$C$4*1000000</f>
        <v>24955312.199999999</v>
      </c>
      <c r="D649" s="6">
        <v>154729.20000000001</v>
      </c>
      <c r="E649" s="2">
        <v>645</v>
      </c>
      <c r="G649" s="7">
        <f t="shared" si="20"/>
        <v>24955312.199999999</v>
      </c>
      <c r="H649" s="8">
        <f t="shared" si="21"/>
        <v>3692</v>
      </c>
    </row>
    <row r="650" spans="1:8" x14ac:dyDescent="0.35">
      <c r="A650" s="5">
        <v>3692.5</v>
      </c>
      <c r="B650" s="6">
        <v>23137771.41</v>
      </c>
      <c r="C650" s="6">
        <f>B650+[1]Pools!$C$4*1000000</f>
        <v>25032771.41</v>
      </c>
      <c r="D650" s="6">
        <v>155107.62</v>
      </c>
      <c r="E650" s="2">
        <v>646</v>
      </c>
      <c r="G650" s="7">
        <f t="shared" si="20"/>
        <v>25032771.41</v>
      </c>
      <c r="H650" s="8">
        <f t="shared" si="21"/>
        <v>3692.5</v>
      </c>
    </row>
    <row r="651" spans="1:8" x14ac:dyDescent="0.35">
      <c r="A651" s="5">
        <v>3693</v>
      </c>
      <c r="B651" s="6">
        <v>23215419.82</v>
      </c>
      <c r="C651" s="6">
        <f>B651+[1]Pools!$C$4*1000000</f>
        <v>25110419.82</v>
      </c>
      <c r="D651" s="6">
        <v>155486.04999999999</v>
      </c>
      <c r="E651" s="2">
        <v>647</v>
      </c>
      <c r="G651" s="7">
        <f t="shared" si="20"/>
        <v>25110419.82</v>
      </c>
      <c r="H651" s="8">
        <f t="shared" si="21"/>
        <v>3693</v>
      </c>
    </row>
    <row r="652" spans="1:8" x14ac:dyDescent="0.35">
      <c r="A652" s="5">
        <v>3693.5</v>
      </c>
      <c r="B652" s="6">
        <v>23293257.460000001</v>
      </c>
      <c r="C652" s="6">
        <f>B652+[1]Pools!$C$4*1000000</f>
        <v>25188257.460000001</v>
      </c>
      <c r="D652" s="6">
        <v>155864.47</v>
      </c>
      <c r="E652" s="2">
        <v>648</v>
      </c>
      <c r="G652" s="7">
        <f t="shared" si="20"/>
        <v>25188257.460000001</v>
      </c>
      <c r="H652" s="8">
        <f t="shared" si="21"/>
        <v>3693.5</v>
      </c>
    </row>
    <row r="653" spans="1:8" x14ac:dyDescent="0.35">
      <c r="A653" s="5">
        <v>3694</v>
      </c>
      <c r="B653" s="6">
        <v>23371284.300000001</v>
      </c>
      <c r="C653" s="6">
        <f>B653+[1]Pools!$C$4*1000000</f>
        <v>25266284.300000001</v>
      </c>
      <c r="D653" s="6">
        <v>156242.9</v>
      </c>
      <c r="E653" s="2">
        <v>649</v>
      </c>
      <c r="G653" s="7">
        <f t="shared" si="20"/>
        <v>25266284.300000001</v>
      </c>
      <c r="H653" s="8">
        <f t="shared" si="21"/>
        <v>3694</v>
      </c>
    </row>
    <row r="654" spans="1:8" x14ac:dyDescent="0.35">
      <c r="A654" s="5">
        <v>3694.5</v>
      </c>
      <c r="B654" s="6">
        <v>23449500.359999999</v>
      </c>
      <c r="C654" s="6">
        <f>B654+[1]Pools!$C$4*1000000</f>
        <v>25344500.359999999</v>
      </c>
      <c r="D654" s="6">
        <v>156621.32</v>
      </c>
      <c r="E654" s="2">
        <v>650</v>
      </c>
      <c r="G654" s="7">
        <f t="shared" si="20"/>
        <v>25344500.359999999</v>
      </c>
      <c r="H654" s="8">
        <f t="shared" si="21"/>
        <v>3694.5</v>
      </c>
    </row>
    <row r="655" spans="1:8" x14ac:dyDescent="0.35">
      <c r="A655" s="5">
        <v>3695</v>
      </c>
      <c r="B655" s="6">
        <v>23527905.620000001</v>
      </c>
      <c r="C655" s="6">
        <f>B655+[1]Pools!$C$4*1000000</f>
        <v>25422905.620000001</v>
      </c>
      <c r="D655" s="6">
        <v>156999.75</v>
      </c>
      <c r="E655" s="2">
        <v>651</v>
      </c>
      <c r="G655" s="7">
        <f t="shared" si="20"/>
        <v>25422905.620000001</v>
      </c>
      <c r="H655" s="8">
        <f t="shared" si="21"/>
        <v>3695</v>
      </c>
    </row>
    <row r="656" spans="1:8" x14ac:dyDescent="0.35">
      <c r="A656" s="5">
        <v>3695.5</v>
      </c>
      <c r="B656" s="6">
        <v>23606500.109999999</v>
      </c>
      <c r="C656" s="6">
        <f>B656+[1]Pools!$C$4*1000000</f>
        <v>25501500.109999999</v>
      </c>
      <c r="D656" s="6">
        <v>157378.17000000001</v>
      </c>
      <c r="E656" s="2">
        <v>652</v>
      </c>
      <c r="G656" s="7">
        <f t="shared" si="20"/>
        <v>25501500.109999999</v>
      </c>
      <c r="H656" s="8">
        <f t="shared" si="21"/>
        <v>3695.5</v>
      </c>
    </row>
    <row r="657" spans="1:8" x14ac:dyDescent="0.35">
      <c r="A657" s="5">
        <v>3696</v>
      </c>
      <c r="B657" s="6">
        <v>23685283.800000001</v>
      </c>
      <c r="C657" s="6">
        <f>B657+[1]Pools!$C$4*1000000</f>
        <v>25580283.800000001</v>
      </c>
      <c r="D657" s="6">
        <v>157756.6</v>
      </c>
      <c r="E657" s="2">
        <v>653</v>
      </c>
      <c r="G657" s="7">
        <f t="shared" si="20"/>
        <v>25580283.800000001</v>
      </c>
      <c r="H657" s="8">
        <f t="shared" si="21"/>
        <v>3696</v>
      </c>
    </row>
    <row r="658" spans="1:8" x14ac:dyDescent="0.35">
      <c r="A658" s="5">
        <v>3696.5</v>
      </c>
      <c r="B658" s="6">
        <v>23764256.710000001</v>
      </c>
      <c r="C658" s="6">
        <f>B658+[1]Pools!$C$4*1000000</f>
        <v>25659256.710000001</v>
      </c>
      <c r="D658" s="6">
        <v>158135.01999999999</v>
      </c>
      <c r="E658" s="2">
        <v>654</v>
      </c>
      <c r="G658" s="7">
        <f t="shared" si="20"/>
        <v>25659256.710000001</v>
      </c>
      <c r="H658" s="8">
        <f t="shared" si="21"/>
        <v>3696.5</v>
      </c>
    </row>
    <row r="659" spans="1:8" x14ac:dyDescent="0.35">
      <c r="A659" s="5">
        <v>3697</v>
      </c>
      <c r="B659" s="6">
        <v>23843418.82</v>
      </c>
      <c r="C659" s="6">
        <f>B659+[1]Pools!$C$4*1000000</f>
        <v>25738418.82</v>
      </c>
      <c r="D659" s="6">
        <v>158513.45000000001</v>
      </c>
      <c r="E659" s="2">
        <v>655</v>
      </c>
      <c r="G659" s="7">
        <f t="shared" si="20"/>
        <v>25738418.82</v>
      </c>
      <c r="H659" s="8">
        <f t="shared" si="21"/>
        <v>3697</v>
      </c>
    </row>
    <row r="660" spans="1:8" x14ac:dyDescent="0.35">
      <c r="A660" s="5">
        <v>3697.5</v>
      </c>
      <c r="B660" s="6">
        <v>23922770.16</v>
      </c>
      <c r="C660" s="6">
        <f>B660+[1]Pools!$C$4*1000000</f>
        <v>25817770.16</v>
      </c>
      <c r="D660" s="6">
        <v>158891.87</v>
      </c>
      <c r="E660" s="2">
        <v>656</v>
      </c>
      <c r="G660" s="7">
        <f t="shared" si="20"/>
        <v>25817770.16</v>
      </c>
      <c r="H660" s="8">
        <f t="shared" si="21"/>
        <v>3697.5</v>
      </c>
    </row>
    <row r="661" spans="1:8" x14ac:dyDescent="0.35">
      <c r="A661" s="5">
        <v>3698</v>
      </c>
      <c r="B661" s="6">
        <v>24002310.699999999</v>
      </c>
      <c r="C661" s="6">
        <f>B661+[1]Pools!$C$4*1000000</f>
        <v>25897310.699999999</v>
      </c>
      <c r="D661" s="6">
        <v>159270.29999999999</v>
      </c>
      <c r="E661" s="2">
        <v>657</v>
      </c>
      <c r="G661" s="7">
        <f t="shared" si="20"/>
        <v>25897310.699999999</v>
      </c>
      <c r="H661" s="8">
        <f t="shared" si="21"/>
        <v>3698</v>
      </c>
    </row>
    <row r="662" spans="1:8" x14ac:dyDescent="0.35">
      <c r="A662" s="5">
        <v>3698.5</v>
      </c>
      <c r="B662" s="6">
        <v>24082040.460000001</v>
      </c>
      <c r="C662" s="6">
        <f>B662+[1]Pools!$C$4*1000000</f>
        <v>25977040.460000001</v>
      </c>
      <c r="D662" s="6">
        <v>159648.72</v>
      </c>
      <c r="E662" s="2">
        <v>658</v>
      </c>
      <c r="G662" s="7">
        <f t="shared" si="20"/>
        <v>25977040.460000001</v>
      </c>
      <c r="H662" s="8">
        <f t="shared" si="21"/>
        <v>3698.5</v>
      </c>
    </row>
    <row r="663" spans="1:8" x14ac:dyDescent="0.35">
      <c r="A663" s="5">
        <v>3699</v>
      </c>
      <c r="B663" s="6">
        <v>24161959.420000002</v>
      </c>
      <c r="C663" s="6">
        <f>B663+[1]Pools!$C$4*1000000</f>
        <v>26056959.420000002</v>
      </c>
      <c r="D663" s="6">
        <v>160027.15</v>
      </c>
      <c r="E663" s="2">
        <v>659</v>
      </c>
      <c r="G663" s="7">
        <f t="shared" si="20"/>
        <v>26056959.420000002</v>
      </c>
      <c r="H663" s="8">
        <f t="shared" si="21"/>
        <v>3699</v>
      </c>
    </row>
    <row r="664" spans="1:8" x14ac:dyDescent="0.35">
      <c r="A664" s="5">
        <v>3699.5</v>
      </c>
      <c r="B664" s="6">
        <v>24242067.609999999</v>
      </c>
      <c r="C664" s="6">
        <f>B664+[1]Pools!$C$4*1000000</f>
        <v>26137067.609999999</v>
      </c>
      <c r="D664" s="6">
        <v>160405.57</v>
      </c>
      <c r="E664" s="2">
        <v>660</v>
      </c>
      <c r="G664" s="7">
        <f t="shared" si="20"/>
        <v>26137067.609999999</v>
      </c>
      <c r="H664" s="8">
        <f t="shared" si="21"/>
        <v>3699.5</v>
      </c>
    </row>
    <row r="665" spans="1:8" x14ac:dyDescent="0.35">
      <c r="A665" s="5">
        <v>3700</v>
      </c>
      <c r="B665" s="6">
        <v>24322365</v>
      </c>
      <c r="C665" s="6">
        <f>B665+[1]Pools!$C$4*1000000</f>
        <v>26217365</v>
      </c>
      <c r="D665" s="6">
        <v>160784</v>
      </c>
      <c r="E665" s="2">
        <v>661</v>
      </c>
      <c r="G665" s="7">
        <f t="shared" si="20"/>
        <v>26217365</v>
      </c>
      <c r="H665" s="8">
        <f t="shared" si="21"/>
        <v>3700</v>
      </c>
    </row>
    <row r="666" spans="1:8" x14ac:dyDescent="0.35">
      <c r="A666" s="5">
        <v>3700.5</v>
      </c>
      <c r="B666" s="6">
        <v>24402858.780000001</v>
      </c>
      <c r="C666" s="6">
        <f>B666+[1]Pools!$C$4*1000000</f>
        <v>26297858.780000001</v>
      </c>
      <c r="D666" s="6">
        <v>161191.12</v>
      </c>
      <c r="E666" s="2">
        <v>662</v>
      </c>
      <c r="G666" s="7">
        <f t="shared" si="20"/>
        <v>26297858.780000001</v>
      </c>
      <c r="H666" s="8">
        <f t="shared" si="21"/>
        <v>3700.5</v>
      </c>
    </row>
    <row r="667" spans="1:8" x14ac:dyDescent="0.35">
      <c r="A667" s="5">
        <v>3701</v>
      </c>
      <c r="B667" s="6">
        <v>24483556.120000001</v>
      </c>
      <c r="C667" s="6">
        <f>B667+[1]Pools!$C$4*1000000</f>
        <v>26378556.120000001</v>
      </c>
      <c r="D667" s="6">
        <v>161598.25</v>
      </c>
      <c r="E667" s="2">
        <v>663</v>
      </c>
      <c r="G667" s="7">
        <f t="shared" si="20"/>
        <v>26378556.120000001</v>
      </c>
      <c r="H667" s="8">
        <f t="shared" si="21"/>
        <v>3701</v>
      </c>
    </row>
    <row r="668" spans="1:8" x14ac:dyDescent="0.35">
      <c r="A668" s="5">
        <v>3701.5</v>
      </c>
      <c r="B668" s="6">
        <v>24564457.030000001</v>
      </c>
      <c r="C668" s="6">
        <f>B668+[1]Pools!$C$4*1000000</f>
        <v>26459457.030000001</v>
      </c>
      <c r="D668" s="6">
        <v>162005.37</v>
      </c>
      <c r="E668" s="2">
        <v>664</v>
      </c>
      <c r="G668" s="7">
        <f t="shared" si="20"/>
        <v>26459457.030000001</v>
      </c>
      <c r="H668" s="8">
        <f t="shared" si="21"/>
        <v>3701.5</v>
      </c>
    </row>
    <row r="669" spans="1:8" x14ac:dyDescent="0.35">
      <c r="A669" s="5">
        <v>3702</v>
      </c>
      <c r="B669" s="6">
        <v>24645561.5</v>
      </c>
      <c r="C669" s="6">
        <f>B669+[1]Pools!$C$4*1000000</f>
        <v>26540561.5</v>
      </c>
      <c r="D669" s="6">
        <v>162412.5</v>
      </c>
      <c r="E669" s="2">
        <v>665</v>
      </c>
      <c r="G669" s="7">
        <f t="shared" si="20"/>
        <v>26540561.5</v>
      </c>
      <c r="H669" s="8">
        <f t="shared" si="21"/>
        <v>3702</v>
      </c>
    </row>
    <row r="670" spans="1:8" x14ac:dyDescent="0.35">
      <c r="A670" s="5">
        <v>3702.5</v>
      </c>
      <c r="B670" s="6">
        <v>24726869.530000001</v>
      </c>
      <c r="C670" s="6">
        <f>B670+[1]Pools!$C$4*1000000</f>
        <v>26621869.530000001</v>
      </c>
      <c r="D670" s="6">
        <v>162819.62</v>
      </c>
      <c r="E670" s="2">
        <v>666</v>
      </c>
      <c r="G670" s="7">
        <f t="shared" si="20"/>
        <v>26621869.530000001</v>
      </c>
      <c r="H670" s="8">
        <f t="shared" si="21"/>
        <v>3702.5</v>
      </c>
    </row>
    <row r="671" spans="1:8" x14ac:dyDescent="0.35">
      <c r="A671" s="5">
        <v>3703</v>
      </c>
      <c r="B671" s="6">
        <v>24808381.120000001</v>
      </c>
      <c r="C671" s="6">
        <f>B671+[1]Pools!$C$4*1000000</f>
        <v>26703381.120000001</v>
      </c>
      <c r="D671" s="6">
        <v>163226.75</v>
      </c>
      <c r="E671" s="2">
        <v>667</v>
      </c>
      <c r="G671" s="7">
        <f t="shared" si="20"/>
        <v>26703381.120000001</v>
      </c>
      <c r="H671" s="8">
        <f t="shared" si="21"/>
        <v>3703</v>
      </c>
    </row>
    <row r="672" spans="1:8" x14ac:dyDescent="0.35">
      <c r="A672" s="5">
        <v>3703.5</v>
      </c>
      <c r="B672" s="6">
        <v>24890096.280000001</v>
      </c>
      <c r="C672" s="6">
        <f>B672+[1]Pools!$C$4*1000000</f>
        <v>26785096.280000001</v>
      </c>
      <c r="D672" s="6">
        <v>163633.87</v>
      </c>
      <c r="E672" s="2">
        <v>668</v>
      </c>
      <c r="G672" s="7">
        <f t="shared" si="20"/>
        <v>26785096.280000001</v>
      </c>
      <c r="H672" s="8">
        <f t="shared" si="21"/>
        <v>3703.5</v>
      </c>
    </row>
    <row r="673" spans="1:8" x14ac:dyDescent="0.35">
      <c r="A673" s="5">
        <v>3704</v>
      </c>
      <c r="B673" s="6">
        <v>24972015</v>
      </c>
      <c r="C673" s="6">
        <f>B673+[1]Pools!$C$4*1000000</f>
        <v>26867015</v>
      </c>
      <c r="D673" s="6">
        <v>164041</v>
      </c>
      <c r="E673" s="2">
        <v>669</v>
      </c>
      <c r="G673" s="7">
        <f t="shared" si="20"/>
        <v>26867015</v>
      </c>
      <c r="H673" s="8">
        <f t="shared" si="21"/>
        <v>3704</v>
      </c>
    </row>
    <row r="674" spans="1:8" x14ac:dyDescent="0.35">
      <c r="A674" s="5">
        <v>3704.5</v>
      </c>
      <c r="B674" s="6">
        <v>25054137.280000001</v>
      </c>
      <c r="C674" s="6">
        <f>B674+[1]Pools!$C$4*1000000</f>
        <v>26949137.280000001</v>
      </c>
      <c r="D674" s="6">
        <v>164448.12</v>
      </c>
      <c r="E674" s="2">
        <v>670</v>
      </c>
      <c r="G674" s="7">
        <f t="shared" si="20"/>
        <v>26949137.280000001</v>
      </c>
      <c r="H674" s="8">
        <f t="shared" si="21"/>
        <v>3704.5</v>
      </c>
    </row>
    <row r="675" spans="1:8" x14ac:dyDescent="0.35">
      <c r="A675" s="5">
        <v>3705</v>
      </c>
      <c r="B675" s="6">
        <v>25136463.120000001</v>
      </c>
      <c r="C675" s="6">
        <f>B675+[1]Pools!$C$4*1000000</f>
        <v>27031463.120000001</v>
      </c>
      <c r="D675" s="6">
        <v>164855.25</v>
      </c>
      <c r="E675" s="2">
        <v>671</v>
      </c>
      <c r="G675" s="7">
        <f t="shared" si="20"/>
        <v>27031463.120000001</v>
      </c>
      <c r="H675" s="8">
        <f t="shared" si="21"/>
        <v>3705</v>
      </c>
    </row>
    <row r="676" spans="1:8" x14ac:dyDescent="0.35">
      <c r="A676" s="5">
        <v>3705.5</v>
      </c>
      <c r="B676" s="6">
        <v>25218992.530000001</v>
      </c>
      <c r="C676" s="6">
        <f>B676+[1]Pools!$C$4*1000000</f>
        <v>27113992.530000001</v>
      </c>
      <c r="D676" s="6">
        <v>165262.37</v>
      </c>
      <c r="E676" s="2">
        <v>672</v>
      </c>
      <c r="G676" s="7">
        <f t="shared" si="20"/>
        <v>27113992.530000001</v>
      </c>
      <c r="H676" s="8">
        <f t="shared" si="21"/>
        <v>3705.5</v>
      </c>
    </row>
    <row r="677" spans="1:8" x14ac:dyDescent="0.35">
      <c r="A677" s="5">
        <v>3706</v>
      </c>
      <c r="B677" s="6">
        <v>25301725.5</v>
      </c>
      <c r="C677" s="6">
        <f>B677+[1]Pools!$C$4*1000000</f>
        <v>27196725.5</v>
      </c>
      <c r="D677" s="6">
        <v>165669.5</v>
      </c>
      <c r="E677" s="2">
        <v>673</v>
      </c>
      <c r="G677" s="7">
        <f t="shared" si="20"/>
        <v>27196725.5</v>
      </c>
      <c r="H677" s="8">
        <f t="shared" si="21"/>
        <v>3706</v>
      </c>
    </row>
    <row r="678" spans="1:8" x14ac:dyDescent="0.35">
      <c r="A678" s="5">
        <v>3706.5</v>
      </c>
      <c r="B678" s="6">
        <v>25384662.030000001</v>
      </c>
      <c r="C678" s="6">
        <f>B678+[1]Pools!$C$4*1000000</f>
        <v>27279662.030000001</v>
      </c>
      <c r="D678" s="6">
        <v>166076.62</v>
      </c>
      <c r="E678" s="2">
        <v>674</v>
      </c>
      <c r="G678" s="7">
        <f t="shared" si="20"/>
        <v>27279662.030000001</v>
      </c>
      <c r="H678" s="8">
        <f t="shared" si="21"/>
        <v>3706.5</v>
      </c>
    </row>
    <row r="679" spans="1:8" x14ac:dyDescent="0.35">
      <c r="A679" s="5">
        <v>3707</v>
      </c>
      <c r="B679" s="6">
        <v>25467802.120000001</v>
      </c>
      <c r="C679" s="6">
        <f>B679+[1]Pools!$C$4*1000000</f>
        <v>27362802.120000001</v>
      </c>
      <c r="D679" s="6">
        <v>166483.75</v>
      </c>
      <c r="E679" s="2">
        <v>675</v>
      </c>
      <c r="G679" s="7">
        <f t="shared" si="20"/>
        <v>27362802.120000001</v>
      </c>
      <c r="H679" s="8">
        <f t="shared" si="21"/>
        <v>3707</v>
      </c>
    </row>
    <row r="680" spans="1:8" x14ac:dyDescent="0.35">
      <c r="A680" s="5">
        <v>3707.5</v>
      </c>
      <c r="B680" s="6">
        <v>25551145.780000001</v>
      </c>
      <c r="C680" s="6">
        <f>B680+[1]Pools!$C$4*1000000</f>
        <v>27446145.780000001</v>
      </c>
      <c r="D680" s="6">
        <v>166890.87</v>
      </c>
      <c r="E680" s="2">
        <v>676</v>
      </c>
      <c r="G680" s="7">
        <f t="shared" si="20"/>
        <v>27446145.780000001</v>
      </c>
      <c r="H680" s="8">
        <f t="shared" si="21"/>
        <v>3707.5</v>
      </c>
    </row>
    <row r="681" spans="1:8" x14ac:dyDescent="0.35">
      <c r="A681" s="5">
        <v>3708</v>
      </c>
      <c r="B681" s="6">
        <v>25634693</v>
      </c>
      <c r="C681" s="6">
        <f>B681+[1]Pools!$C$4*1000000</f>
        <v>27529693</v>
      </c>
      <c r="D681" s="6">
        <v>167298</v>
      </c>
      <c r="E681" s="2">
        <v>677</v>
      </c>
      <c r="G681" s="7">
        <f t="shared" si="20"/>
        <v>27529693</v>
      </c>
      <c r="H681" s="8">
        <f t="shared" si="21"/>
        <v>3708</v>
      </c>
    </row>
    <row r="682" spans="1:8" x14ac:dyDescent="0.35">
      <c r="A682" s="5">
        <v>3708.5</v>
      </c>
      <c r="B682" s="6">
        <v>25718443.780000001</v>
      </c>
      <c r="C682" s="6">
        <f>B682+[1]Pools!$C$4*1000000</f>
        <v>27613443.780000001</v>
      </c>
      <c r="D682" s="6">
        <v>167705.12</v>
      </c>
      <c r="E682" s="2">
        <v>678</v>
      </c>
      <c r="G682" s="7">
        <f t="shared" si="20"/>
        <v>27613443.780000001</v>
      </c>
      <c r="H682" s="8">
        <f t="shared" si="21"/>
        <v>3708.5</v>
      </c>
    </row>
    <row r="683" spans="1:8" x14ac:dyDescent="0.35">
      <c r="A683" s="5">
        <v>3709</v>
      </c>
      <c r="B683" s="6">
        <v>25802398.120000001</v>
      </c>
      <c r="C683" s="6">
        <f>B683+[1]Pools!$C$4*1000000</f>
        <v>27697398.120000001</v>
      </c>
      <c r="D683" s="6">
        <v>168112.25</v>
      </c>
      <c r="E683" s="2">
        <v>679</v>
      </c>
      <c r="G683" s="7">
        <f t="shared" si="20"/>
        <v>27697398.120000001</v>
      </c>
      <c r="H683" s="8">
        <f t="shared" si="21"/>
        <v>3709</v>
      </c>
    </row>
    <row r="684" spans="1:8" x14ac:dyDescent="0.35">
      <c r="A684" s="5">
        <v>3709.5</v>
      </c>
      <c r="B684" s="6">
        <v>25886556.030000001</v>
      </c>
      <c r="C684" s="6">
        <f>B684+[1]Pools!$C$4*1000000</f>
        <v>27781556.030000001</v>
      </c>
      <c r="D684" s="6">
        <v>168519.37</v>
      </c>
      <c r="E684" s="2">
        <v>680</v>
      </c>
      <c r="G684" s="7">
        <f t="shared" si="20"/>
        <v>27781556.030000001</v>
      </c>
      <c r="H684" s="8">
        <f t="shared" si="21"/>
        <v>3709.5</v>
      </c>
    </row>
    <row r="685" spans="1:8" x14ac:dyDescent="0.35">
      <c r="A685" s="5">
        <v>3710</v>
      </c>
      <c r="B685" s="6">
        <v>25970917.5</v>
      </c>
      <c r="C685" s="6">
        <f>B685+[1]Pools!$C$4*1000000</f>
        <v>27865917.5</v>
      </c>
      <c r="D685" s="6">
        <v>168926.5</v>
      </c>
      <c r="E685" s="2">
        <v>681</v>
      </c>
      <c r="G685" s="7">
        <f t="shared" si="20"/>
        <v>27865917.5</v>
      </c>
      <c r="H685" s="8">
        <f t="shared" si="21"/>
        <v>3710</v>
      </c>
    </row>
    <row r="686" spans="1:8" x14ac:dyDescent="0.35">
      <c r="A686" s="5">
        <v>3710.5</v>
      </c>
      <c r="B686" s="6">
        <v>26055482.530000001</v>
      </c>
      <c r="C686" s="6">
        <f>B686+[1]Pools!$C$4*1000000</f>
        <v>27950482.530000001</v>
      </c>
      <c r="D686" s="6">
        <v>169333.62</v>
      </c>
      <c r="E686" s="2">
        <v>682</v>
      </c>
      <c r="G686" s="7">
        <f t="shared" si="20"/>
        <v>27950482.530000001</v>
      </c>
      <c r="H686" s="8">
        <f t="shared" si="21"/>
        <v>3710.5</v>
      </c>
    </row>
    <row r="687" spans="1:8" x14ac:dyDescent="0.35">
      <c r="A687" s="5">
        <v>3711</v>
      </c>
      <c r="B687" s="6">
        <v>26140251.120000001</v>
      </c>
      <c r="C687" s="6">
        <f>B687+[1]Pools!$C$4*1000000</f>
        <v>28035251.120000001</v>
      </c>
      <c r="D687" s="6">
        <v>169740.75</v>
      </c>
      <c r="E687" s="2">
        <v>683</v>
      </c>
      <c r="G687" s="7">
        <f t="shared" si="20"/>
        <v>28035251.120000001</v>
      </c>
      <c r="H687" s="8">
        <f t="shared" si="21"/>
        <v>3711</v>
      </c>
    </row>
    <row r="688" spans="1:8" x14ac:dyDescent="0.35">
      <c r="A688" s="5">
        <v>3711.5</v>
      </c>
      <c r="B688" s="6">
        <v>26225223.280000001</v>
      </c>
      <c r="C688" s="6">
        <f>B688+[1]Pools!$C$4*1000000</f>
        <v>28120223.280000001</v>
      </c>
      <c r="D688" s="6">
        <v>170147.87</v>
      </c>
      <c r="E688" s="2">
        <v>684</v>
      </c>
      <c r="G688" s="7">
        <f t="shared" si="20"/>
        <v>28120223.280000001</v>
      </c>
      <c r="H688" s="8">
        <f t="shared" si="21"/>
        <v>3711.5</v>
      </c>
    </row>
    <row r="689" spans="1:8" x14ac:dyDescent="0.35">
      <c r="A689" s="5">
        <v>3800</v>
      </c>
      <c r="B689" s="6">
        <v>1000000000</v>
      </c>
      <c r="C689" s="6">
        <f>B689+[1]Pools!$C$4*1000000</f>
        <v>1001895000</v>
      </c>
      <c r="D689" s="6">
        <v>250000</v>
      </c>
      <c r="E689" s="2">
        <v>685</v>
      </c>
      <c r="G689" s="7">
        <f t="shared" si="20"/>
        <v>1001895000</v>
      </c>
      <c r="H689" s="8">
        <f t="shared" si="21"/>
        <v>3800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FDAFD-AB2A-4013-A9A1-ABBB7B3C636D}">
  <dimension ref="A1:M58"/>
  <sheetViews>
    <sheetView topLeftCell="A16" zoomScale="150" zoomScaleNormal="150" workbookViewId="0">
      <selection activeCell="A52" sqref="A52"/>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s>
  <sheetData>
    <row r="1" spans="1:11" x14ac:dyDescent="0.35">
      <c r="A1" s="1" t="s">
        <v>121</v>
      </c>
      <c r="B1" s="1"/>
    </row>
    <row r="2" spans="1:11" x14ac:dyDescent="0.35">
      <c r="A2" s="1"/>
      <c r="B2" s="1"/>
    </row>
    <row r="3" spans="1:11" ht="16.5" customHeight="1" x14ac:dyDescent="0.35">
      <c r="A3" s="28" t="s">
        <v>61</v>
      </c>
      <c r="B3" s="28"/>
      <c r="C3" s="28"/>
      <c r="D3" s="28"/>
      <c r="E3" s="28"/>
      <c r="F3" s="28"/>
      <c r="G3" s="28"/>
      <c r="H3" s="28"/>
      <c r="I3" s="28"/>
      <c r="J3" s="28"/>
      <c r="K3" s="28"/>
    </row>
    <row r="4" spans="1:11" x14ac:dyDescent="0.35">
      <c r="A4" s="18" t="s">
        <v>46</v>
      </c>
      <c r="B4" s="14" t="s">
        <v>50</v>
      </c>
      <c r="C4" s="1" t="s">
        <v>51</v>
      </c>
    </row>
    <row r="5" spans="1:11" x14ac:dyDescent="0.35">
      <c r="A5" s="29" t="s">
        <v>62</v>
      </c>
      <c r="B5" s="13"/>
      <c r="C5" s="48"/>
      <c r="D5" s="48"/>
      <c r="E5" s="48"/>
      <c r="F5" s="48"/>
      <c r="G5" s="48"/>
      <c r="H5" s="48"/>
    </row>
    <row r="6" spans="1:11" x14ac:dyDescent="0.35">
      <c r="A6" s="17" t="s">
        <v>47</v>
      </c>
      <c r="B6" s="13"/>
      <c r="C6" s="48"/>
      <c r="D6" s="48"/>
      <c r="E6" s="48"/>
      <c r="F6" s="48"/>
      <c r="G6" s="48"/>
      <c r="H6" s="48"/>
    </row>
    <row r="7" spans="1:11" x14ac:dyDescent="0.35">
      <c r="A7" s="17" t="s">
        <v>48</v>
      </c>
      <c r="B7" s="13"/>
      <c r="C7" s="48"/>
      <c r="D7" s="48"/>
      <c r="E7" s="48"/>
      <c r="F7" s="48"/>
      <c r="G7" s="48"/>
      <c r="H7" s="48"/>
    </row>
    <row r="8" spans="1:11" x14ac:dyDescent="0.35">
      <c r="A8" s="17" t="s">
        <v>49</v>
      </c>
      <c r="B8" s="13"/>
      <c r="C8" s="48"/>
      <c r="D8" s="48"/>
      <c r="E8" s="48"/>
      <c r="F8" s="48"/>
      <c r="G8" s="48"/>
      <c r="H8" s="48"/>
    </row>
    <row r="9" spans="1:11" x14ac:dyDescent="0.35">
      <c r="A9" s="17"/>
      <c r="B9" s="2"/>
      <c r="C9"/>
    </row>
    <row r="10" spans="1:11" x14ac:dyDescent="0.35">
      <c r="A10" s="20" t="s">
        <v>54</v>
      </c>
      <c r="B10" s="2"/>
      <c r="C10"/>
    </row>
    <row r="11" spans="1:11" x14ac:dyDescent="0.35">
      <c r="A11" s="21" t="s">
        <v>63</v>
      </c>
    </row>
    <row r="12" spans="1:11" x14ac:dyDescent="0.35">
      <c r="A12" s="23" t="s">
        <v>56</v>
      </c>
      <c r="B12" s="20"/>
    </row>
    <row r="13" spans="1:11" x14ac:dyDescent="0.35">
      <c r="A13" s="22" t="s">
        <v>55</v>
      </c>
    </row>
    <row r="15" spans="1:11" x14ac:dyDescent="0.35">
      <c r="A15" s="1" t="s">
        <v>65</v>
      </c>
      <c r="D15" s="21"/>
    </row>
    <row r="17" spans="1:13" x14ac:dyDescent="0.35">
      <c r="A17" s="1" t="s">
        <v>37</v>
      </c>
      <c r="B17" s="1"/>
    </row>
    <row r="18" spans="1:13" x14ac:dyDescent="0.35">
      <c r="A18" t="s">
        <v>38</v>
      </c>
      <c r="B18" s="12">
        <v>5.73</v>
      </c>
      <c r="C18" s="24" t="s">
        <v>59</v>
      </c>
    </row>
    <row r="19" spans="1:13" x14ac:dyDescent="0.35">
      <c r="A19" t="s">
        <v>39</v>
      </c>
      <c r="B19" s="12">
        <v>11</v>
      </c>
      <c r="C19" s="11" t="s">
        <v>41</v>
      </c>
    </row>
    <row r="21" spans="1:13" s="1" customFormat="1" x14ac:dyDescent="0.35">
      <c r="A21" s="1" t="s">
        <v>42</v>
      </c>
      <c r="B21" s="1" t="s">
        <v>57</v>
      </c>
      <c r="C21" s="14" t="s">
        <v>8</v>
      </c>
      <c r="D21" s="14" t="s">
        <v>9</v>
      </c>
      <c r="E21" s="14" t="s">
        <v>10</v>
      </c>
      <c r="F21" s="14" t="s">
        <v>11</v>
      </c>
      <c r="G21" s="14" t="s">
        <v>12</v>
      </c>
      <c r="H21" s="14" t="s">
        <v>13</v>
      </c>
      <c r="I21" s="14" t="s">
        <v>14</v>
      </c>
      <c r="J21" s="14" t="s">
        <v>15</v>
      </c>
      <c r="K21" s="14" t="s">
        <v>43</v>
      </c>
      <c r="L21" s="14" t="s">
        <v>44</v>
      </c>
      <c r="M21" s="14" t="s">
        <v>133</v>
      </c>
    </row>
    <row r="22" spans="1:13" x14ac:dyDescent="0.35">
      <c r="A22" s="1" t="s">
        <v>52</v>
      </c>
      <c r="B22" s="1"/>
      <c r="C22" s="12">
        <v>12.4</v>
      </c>
      <c r="D22" s="12">
        <f>C22</f>
        <v>12.4</v>
      </c>
      <c r="E22" s="12">
        <f t="shared" ref="E22:L22" si="0">D22</f>
        <v>12.4</v>
      </c>
      <c r="F22" s="12">
        <f t="shared" si="0"/>
        <v>12.4</v>
      </c>
      <c r="G22" s="12">
        <f t="shared" si="0"/>
        <v>12.4</v>
      </c>
      <c r="H22" s="12">
        <f t="shared" si="0"/>
        <v>12.4</v>
      </c>
      <c r="I22" s="12">
        <f t="shared" si="0"/>
        <v>12.4</v>
      </c>
      <c r="J22" s="12">
        <f t="shared" si="0"/>
        <v>12.4</v>
      </c>
      <c r="K22" s="12">
        <f t="shared" si="0"/>
        <v>12.4</v>
      </c>
      <c r="L22" s="12">
        <f t="shared" si="0"/>
        <v>12.4</v>
      </c>
    </row>
    <row r="23" spans="1:13" x14ac:dyDescent="0.35">
      <c r="A23" s="1" t="s">
        <v>40</v>
      </c>
      <c r="B23" s="1"/>
      <c r="C23" s="15">
        <f>IF(C$22&lt;&gt;"",B19,"")</f>
        <v>11</v>
      </c>
      <c r="D23" s="15">
        <f>IF(D$22&lt;&gt;"",C53,"")</f>
        <v>10.627103119999427</v>
      </c>
      <c r="E23" s="15">
        <f t="shared" ref="E23:L23" si="1">IF(E$22&lt;&gt;"",D53,"")</f>
        <v>10.265345360000001</v>
      </c>
      <c r="F23" s="15">
        <f t="shared" si="1"/>
        <v>9.9147267200005746</v>
      </c>
      <c r="G23" s="15">
        <f t="shared" si="1"/>
        <v>9.5752423295005755</v>
      </c>
      <c r="H23" s="15">
        <f t="shared" si="1"/>
        <v>9.2468580950000039</v>
      </c>
      <c r="I23" s="15">
        <f t="shared" si="1"/>
        <v>8.9295740165000055</v>
      </c>
      <c r="J23" s="15">
        <f t="shared" si="1"/>
        <v>8.6233900939994346</v>
      </c>
      <c r="K23" s="15">
        <f t="shared" si="1"/>
        <v>8.3283063274994369</v>
      </c>
      <c r="L23" s="15">
        <f t="shared" si="1"/>
        <v>8.042935197500011</v>
      </c>
    </row>
    <row r="24" spans="1:13" x14ac:dyDescent="0.35">
      <c r="A24" t="s">
        <v>34</v>
      </c>
      <c r="B24" s="25">
        <v>1</v>
      </c>
      <c r="C24" s="15">
        <f>IF(C$22&lt;&gt;"",B24*C$23,"")</f>
        <v>11</v>
      </c>
      <c r="D24" s="15">
        <f>IF(D$22&lt;&gt;"",C50,"")</f>
        <v>10.602103119999427</v>
      </c>
      <c r="E24" s="15">
        <f t="shared" ref="E24:L24" si="2">IF(E$22&lt;&gt;"",D50,"")</f>
        <v>10.216549257605539</v>
      </c>
      <c r="F24" s="15">
        <f t="shared" si="2"/>
        <v>9.8433102977397375</v>
      </c>
      <c r="G24" s="15">
        <f t="shared" si="2"/>
        <v>9.4823516951821851</v>
      </c>
      <c r="H24" s="15">
        <f t="shared" si="2"/>
        <v>9.1336083265168053</v>
      </c>
      <c r="I24" s="15">
        <f t="shared" si="2"/>
        <v>8.7970472528647594</v>
      </c>
      <c r="J24" s="15">
        <f t="shared" si="2"/>
        <v>8.4726337069532303</v>
      </c>
      <c r="K24" s="15">
        <f t="shared" si="2"/>
        <v>8.1603310126115183</v>
      </c>
      <c r="L24" s="15">
        <f t="shared" si="2"/>
        <v>7.8587409720411969</v>
      </c>
    </row>
    <row r="25" spans="1:13" x14ac:dyDescent="0.35">
      <c r="A25" t="s">
        <v>35</v>
      </c>
      <c r="B25" s="25">
        <v>0</v>
      </c>
      <c r="C25" s="15">
        <f>IF(C$22&lt;&gt;"",B25*C$23,"")</f>
        <v>0</v>
      </c>
      <c r="D25" s="15">
        <f>IF(D$22&lt;&gt;"",C51,"")</f>
        <v>2.5000000000000355E-2</v>
      </c>
      <c r="E25" s="15">
        <f t="shared" ref="E25:L26" si="3">IF(E$22&lt;&gt;"",D51,"")</f>
        <v>4.8796102394461194E-2</v>
      </c>
      <c r="F25" s="15">
        <f t="shared" si="3"/>
        <v>7.1416422260837109E-2</v>
      </c>
      <c r="G25" s="15">
        <f t="shared" si="3"/>
        <v>9.2890634318390397E-2</v>
      </c>
      <c r="H25" s="15">
        <f t="shared" si="3"/>
        <v>0.11324976848319768</v>
      </c>
      <c r="I25" s="15">
        <f t="shared" si="3"/>
        <v>0.13252676363524607</v>
      </c>
      <c r="J25" s="15">
        <f t="shared" si="3"/>
        <v>0.15075638704620431</v>
      </c>
      <c r="K25" s="15">
        <f t="shared" si="3"/>
        <v>0.16797531488791861</v>
      </c>
      <c r="L25" s="15">
        <f t="shared" si="3"/>
        <v>0.18419422545881314</v>
      </c>
    </row>
    <row r="26" spans="1:13" x14ac:dyDescent="0.35">
      <c r="A26" t="s">
        <v>36</v>
      </c>
      <c r="B26" s="25">
        <v>0</v>
      </c>
      <c r="C26" s="15">
        <f>IF(C$22&lt;&gt;"",B26*C$23,"")</f>
        <v>0</v>
      </c>
      <c r="D26" s="15">
        <f>IF(D$22&lt;&gt;"",C52,"")</f>
        <v>0</v>
      </c>
      <c r="E26" s="15">
        <f t="shared" si="3"/>
        <v>0</v>
      </c>
      <c r="F26" s="15">
        <f t="shared" si="3"/>
        <v>0</v>
      </c>
      <c r="G26" s="15">
        <f t="shared" si="3"/>
        <v>0</v>
      </c>
      <c r="H26" s="15">
        <f t="shared" si="3"/>
        <v>0</v>
      </c>
      <c r="I26" s="15">
        <f t="shared" si="3"/>
        <v>0</v>
      </c>
      <c r="J26" s="15">
        <f t="shared" si="3"/>
        <v>0</v>
      </c>
      <c r="K26" s="15">
        <f t="shared" si="3"/>
        <v>0</v>
      </c>
      <c r="L26" s="15">
        <f t="shared" si="3"/>
        <v>0</v>
      </c>
    </row>
    <row r="27" spans="1:13" x14ac:dyDescent="0.35">
      <c r="A27" s="1" t="s">
        <v>58</v>
      </c>
      <c r="B27" s="1"/>
      <c r="C27" s="15">
        <f>IF(C$22&lt;&gt;"",VLOOKUP(C23*1000000,'Powell-Elevation-Area'!$B$5:$D$689,3)*$B$18/1000000,"")</f>
        <v>0.52289688000057311</v>
      </c>
      <c r="D27" s="15">
        <f>IF(D$22&lt;&gt;"",VLOOKUP(D23*1000000,'Powell-Elevation-Area'!$B$5:$D$689,3)*$B$18/1000000,"")</f>
        <v>0.51175775999942696</v>
      </c>
      <c r="E27" s="15">
        <f>IF(E$22&lt;&gt;"",VLOOKUP(E23*1000000,'Powell-Elevation-Area'!$B$5:$D$689,3)*$B$18/1000000,"")</f>
        <v>0.50061863999942702</v>
      </c>
      <c r="F27" s="15">
        <f>IF(F$22&lt;&gt;"",VLOOKUP(F23*1000000,'Powell-Elevation-Area'!$B$5:$D$689,3)*$B$18/1000000,"")</f>
        <v>0.48948439050000009</v>
      </c>
      <c r="G27" s="15">
        <f>IF(G$22&lt;&gt;"",VLOOKUP(G23*1000000,'Powell-Elevation-Area'!$B$5:$D$689,3)*$B$18/1000000,"")</f>
        <v>0.47838423450057299</v>
      </c>
      <c r="H27" s="15">
        <f>IF(H$22&lt;&gt;"",VLOOKUP(H23*1000000,'Powell-Elevation-Area'!$B$5:$D$689,3)*$B$18/1000000,"")</f>
        <v>0.46728407849999998</v>
      </c>
      <c r="I27" s="15">
        <f>IF(I$22&lt;&gt;"",VLOOKUP(I23*1000000,'Powell-Elevation-Area'!$B$5:$D$689,3)*$B$18/1000000,"")</f>
        <v>0.45618392250057305</v>
      </c>
      <c r="J27" s="15">
        <f>IF(J$22&lt;&gt;"",VLOOKUP(J23*1000000,'Powell-Elevation-Area'!$B$5:$D$689,3)*$B$18/1000000,"")</f>
        <v>0.44508376650000003</v>
      </c>
      <c r="K27" s="15">
        <f>IF(K$22&lt;&gt;"",VLOOKUP(K23*1000000,'Powell-Elevation-Area'!$B$5:$D$689,3)*$B$18/1000000,"")</f>
        <v>0.43537112999942701</v>
      </c>
      <c r="L27" s="15">
        <f>IF(L$22&lt;&gt;"",VLOOKUP(L23*1000000,'Powell-Elevation-Area'!$B$5:$D$689,3)*$B$18/1000000,"")</f>
        <v>0.42531498000000006</v>
      </c>
    </row>
    <row r="28" spans="1:13" x14ac:dyDescent="0.35">
      <c r="A28" t="s">
        <v>122</v>
      </c>
      <c r="B28" s="1"/>
      <c r="C28" s="15">
        <f>IF(C$22&lt;&gt;"",C$27*C24/SUM(C$24:C$26),"")</f>
        <v>0.52289688000057311</v>
      </c>
      <c r="D28" s="15">
        <f t="shared" ref="D28:L28" si="4">IF(D$22&lt;&gt;"",D$27*D24/SUM(D$24:D$26),"")</f>
        <v>0.51055386239388767</v>
      </c>
      <c r="E28" s="15">
        <f t="shared" si="4"/>
        <v>0.49823895986580236</v>
      </c>
      <c r="F28" s="15">
        <f t="shared" si="4"/>
        <v>0.48595860255755291</v>
      </c>
      <c r="G28" s="15">
        <f t="shared" si="4"/>
        <v>0.47374336866537969</v>
      </c>
      <c r="H28" s="15">
        <f t="shared" si="4"/>
        <v>0.46156107365204796</v>
      </c>
      <c r="I28" s="15">
        <f t="shared" si="4"/>
        <v>0.44941354591153065</v>
      </c>
      <c r="J28" s="15">
        <f t="shared" si="4"/>
        <v>0.43730269434171426</v>
      </c>
      <c r="K28" s="15">
        <f t="shared" si="4"/>
        <v>0.42659004057032091</v>
      </c>
      <c r="L28" s="15">
        <f t="shared" si="4"/>
        <v>0.41557468477276988</v>
      </c>
    </row>
    <row r="29" spans="1:13" x14ac:dyDescent="0.35">
      <c r="A29" t="s">
        <v>123</v>
      </c>
      <c r="B29" s="1"/>
      <c r="C29" s="15">
        <f t="shared" ref="C29:L30" si="5">IF(C$22&lt;&gt;"",C$27*C25/SUM(C$24:C$26),"")</f>
        <v>0</v>
      </c>
      <c r="D29" s="15">
        <f t="shared" si="5"/>
        <v>1.2038976055392362E-3</v>
      </c>
      <c r="E29" s="15">
        <f t="shared" si="5"/>
        <v>2.3796801336246464E-3</v>
      </c>
      <c r="F29" s="15">
        <f t="shared" si="5"/>
        <v>3.5257879424471384E-3</v>
      </c>
      <c r="G29" s="15">
        <f t="shared" si="5"/>
        <v>4.6408658351932914E-3</v>
      </c>
      <c r="H29" s="15">
        <f t="shared" si="5"/>
        <v>5.7230048479520162E-3</v>
      </c>
      <c r="I29" s="15">
        <f t="shared" si="5"/>
        <v>6.7703765890423893E-3</v>
      </c>
      <c r="J29" s="15">
        <f t="shared" si="5"/>
        <v>7.7810721582857846E-3</v>
      </c>
      <c r="K29" s="15">
        <f t="shared" si="5"/>
        <v>8.781089429106095E-3</v>
      </c>
      <c r="L29" s="15">
        <f t="shared" si="5"/>
        <v>9.7402952272301353E-3</v>
      </c>
    </row>
    <row r="30" spans="1:13" x14ac:dyDescent="0.35">
      <c r="A30" t="s">
        <v>124</v>
      </c>
      <c r="B30" s="1"/>
      <c r="C30" s="15">
        <f t="shared" si="5"/>
        <v>0</v>
      </c>
      <c r="D30" s="15">
        <f t="shared" si="5"/>
        <v>0</v>
      </c>
      <c r="E30" s="15">
        <f t="shared" si="5"/>
        <v>0</v>
      </c>
      <c r="F30" s="15">
        <f t="shared" si="5"/>
        <v>0</v>
      </c>
      <c r="G30" s="15">
        <f t="shared" si="5"/>
        <v>0</v>
      </c>
      <c r="H30" s="15">
        <f t="shared" si="5"/>
        <v>0</v>
      </c>
      <c r="I30" s="15">
        <f t="shared" si="5"/>
        <v>0</v>
      </c>
      <c r="J30" s="15">
        <f t="shared" si="5"/>
        <v>0</v>
      </c>
      <c r="K30" s="15">
        <f t="shared" si="5"/>
        <v>0</v>
      </c>
      <c r="L30" s="15">
        <f t="shared" si="5"/>
        <v>0</v>
      </c>
    </row>
    <row r="31" spans="1:13" x14ac:dyDescent="0.35">
      <c r="A31" s="1" t="s">
        <v>130</v>
      </c>
      <c r="B31" s="1"/>
      <c r="C31" s="26">
        <v>0.75</v>
      </c>
      <c r="D31" s="26">
        <f>C31</f>
        <v>0.75</v>
      </c>
      <c r="E31" s="26">
        <f t="shared" ref="E31:L31" si="6">D31</f>
        <v>0.75</v>
      </c>
      <c r="F31" s="26">
        <f t="shared" si="6"/>
        <v>0.75</v>
      </c>
      <c r="G31" s="26">
        <f t="shared" si="6"/>
        <v>0.75</v>
      </c>
      <c r="H31" s="26">
        <f t="shared" si="6"/>
        <v>0.75</v>
      </c>
      <c r="I31" s="26">
        <f t="shared" si="6"/>
        <v>0.75</v>
      </c>
      <c r="J31" s="26">
        <f t="shared" si="6"/>
        <v>0.75</v>
      </c>
      <c r="K31" s="26">
        <f t="shared" si="6"/>
        <v>0.75</v>
      </c>
      <c r="L31" s="26">
        <f t="shared" si="6"/>
        <v>0.75</v>
      </c>
    </row>
    <row r="32" spans="1:13" x14ac:dyDescent="0.35">
      <c r="A32" s="1" t="s">
        <v>132</v>
      </c>
      <c r="B32" s="1"/>
      <c r="C32" s="15">
        <f>IF(C$22&lt;&gt;"",C22-C31,"")</f>
        <v>11.65</v>
      </c>
      <c r="D32" s="15">
        <f t="shared" ref="D32:L32" si="7">IF(D$22&lt;&gt;"",D22-D31,"")</f>
        <v>11.65</v>
      </c>
      <c r="E32" s="15">
        <f t="shared" si="7"/>
        <v>11.65</v>
      </c>
      <c r="F32" s="15">
        <f t="shared" si="7"/>
        <v>11.65</v>
      </c>
      <c r="G32" s="15">
        <f t="shared" si="7"/>
        <v>11.65</v>
      </c>
      <c r="H32" s="15">
        <f t="shared" si="7"/>
        <v>11.65</v>
      </c>
      <c r="I32" s="15">
        <f t="shared" si="7"/>
        <v>11.65</v>
      </c>
      <c r="J32" s="15">
        <f t="shared" si="7"/>
        <v>11.65</v>
      </c>
      <c r="K32" s="15">
        <f t="shared" si="7"/>
        <v>11.65</v>
      </c>
      <c r="L32" s="15">
        <f t="shared" si="7"/>
        <v>11.65</v>
      </c>
    </row>
    <row r="33" spans="1:13" x14ac:dyDescent="0.35">
      <c r="A33" t="s">
        <v>0</v>
      </c>
      <c r="B33" s="25">
        <v>0.5</v>
      </c>
      <c r="C33" s="15">
        <f>IF(C$22&lt;&gt;"",C$32*$B33,"")</f>
        <v>5.8250000000000002</v>
      </c>
      <c r="D33" s="15">
        <f t="shared" ref="D33:L34" si="8">IF(D$22&lt;&gt;"",D$32*$B33,"")</f>
        <v>5.8250000000000002</v>
      </c>
      <c r="E33" s="15">
        <f t="shared" si="8"/>
        <v>5.8250000000000002</v>
      </c>
      <c r="F33" s="15">
        <f t="shared" si="8"/>
        <v>5.8250000000000002</v>
      </c>
      <c r="G33" s="15">
        <f t="shared" si="8"/>
        <v>5.8250000000000002</v>
      </c>
      <c r="H33" s="15">
        <f t="shared" si="8"/>
        <v>5.8250000000000002</v>
      </c>
      <c r="I33" s="15">
        <f t="shared" si="8"/>
        <v>5.8250000000000002</v>
      </c>
      <c r="J33" s="15">
        <f t="shared" si="8"/>
        <v>5.8250000000000002</v>
      </c>
      <c r="K33" s="15">
        <f t="shared" si="8"/>
        <v>5.8250000000000002</v>
      </c>
      <c r="L33" s="15">
        <f t="shared" si="8"/>
        <v>5.8250000000000002</v>
      </c>
    </row>
    <row r="34" spans="1:13" x14ac:dyDescent="0.35">
      <c r="A34" t="s">
        <v>1</v>
      </c>
      <c r="B34" s="25">
        <f>1-B33</f>
        <v>0.5</v>
      </c>
      <c r="C34" s="15">
        <f>IF(C$22&lt;&gt;"",C$32*$B34,"")</f>
        <v>5.8250000000000002</v>
      </c>
      <c r="D34" s="15">
        <f t="shared" si="8"/>
        <v>5.8250000000000002</v>
      </c>
      <c r="E34" s="15">
        <f t="shared" si="8"/>
        <v>5.8250000000000002</v>
      </c>
      <c r="F34" s="15">
        <f t="shared" si="8"/>
        <v>5.8250000000000002</v>
      </c>
      <c r="G34" s="15">
        <f t="shared" si="8"/>
        <v>5.8250000000000002</v>
      </c>
      <c r="H34" s="15">
        <f t="shared" si="8"/>
        <v>5.8250000000000002</v>
      </c>
      <c r="I34" s="15">
        <f t="shared" si="8"/>
        <v>5.8250000000000002</v>
      </c>
      <c r="J34" s="15">
        <f t="shared" si="8"/>
        <v>5.8250000000000002</v>
      </c>
      <c r="K34" s="15">
        <f t="shared" si="8"/>
        <v>5.8250000000000002</v>
      </c>
      <c r="L34" s="15">
        <f t="shared" si="8"/>
        <v>5.8250000000000002</v>
      </c>
    </row>
    <row r="35" spans="1:13" x14ac:dyDescent="0.35">
      <c r="A35" s="1" t="s">
        <v>127</v>
      </c>
      <c r="C35"/>
    </row>
    <row r="36" spans="1:13" x14ac:dyDescent="0.35">
      <c r="A36" s="34" t="s">
        <v>125</v>
      </c>
      <c r="B36" s="1"/>
      <c r="C36" s="26">
        <v>1.2</v>
      </c>
      <c r="D36" s="26">
        <f>C36</f>
        <v>1.2</v>
      </c>
      <c r="E36" s="26">
        <f t="shared" ref="E36:L37" si="9">D36</f>
        <v>1.2</v>
      </c>
      <c r="F36" s="26">
        <f t="shared" si="9"/>
        <v>1.2</v>
      </c>
      <c r="G36" s="26">
        <f t="shared" si="9"/>
        <v>1.2</v>
      </c>
      <c r="H36" s="26">
        <f t="shared" si="9"/>
        <v>1.2</v>
      </c>
      <c r="I36" s="26">
        <f t="shared" si="9"/>
        <v>1.2</v>
      </c>
      <c r="J36" s="26">
        <f t="shared" si="9"/>
        <v>1.2</v>
      </c>
      <c r="K36" s="26">
        <f t="shared" si="9"/>
        <v>1.2</v>
      </c>
      <c r="L36" s="26">
        <f t="shared" si="9"/>
        <v>1.2</v>
      </c>
    </row>
    <row r="37" spans="1:13" x14ac:dyDescent="0.35">
      <c r="A37" s="34" t="s">
        <v>126</v>
      </c>
      <c r="B37" s="1"/>
      <c r="C37" s="33">
        <f>300*C36</f>
        <v>360</v>
      </c>
      <c r="D37" s="33">
        <f>C37</f>
        <v>360</v>
      </c>
      <c r="E37" s="33">
        <f t="shared" si="9"/>
        <v>360</v>
      </c>
      <c r="F37" s="33">
        <f t="shared" si="9"/>
        <v>360</v>
      </c>
      <c r="G37" s="33">
        <f t="shared" si="9"/>
        <v>360</v>
      </c>
      <c r="H37" s="33">
        <f t="shared" si="9"/>
        <v>360</v>
      </c>
      <c r="I37" s="33">
        <f t="shared" si="9"/>
        <v>360</v>
      </c>
      <c r="J37" s="33">
        <f t="shared" si="9"/>
        <v>360</v>
      </c>
      <c r="K37" s="33">
        <f t="shared" si="9"/>
        <v>360</v>
      </c>
      <c r="L37" s="33">
        <f t="shared" si="9"/>
        <v>360</v>
      </c>
      <c r="M37" s="35">
        <f>SUM(C37:L37)</f>
        <v>3600</v>
      </c>
    </row>
    <row r="38" spans="1:13" x14ac:dyDescent="0.35">
      <c r="A38" s="34" t="s">
        <v>128</v>
      </c>
      <c r="B38" s="1"/>
      <c r="C38" s="26"/>
      <c r="D38" s="26"/>
      <c r="E38" s="26"/>
      <c r="F38" s="26"/>
      <c r="G38" s="26"/>
      <c r="H38" s="26"/>
      <c r="I38" s="26"/>
      <c r="J38" s="26"/>
      <c r="K38" s="26"/>
      <c r="L38" s="26"/>
      <c r="M38" s="36"/>
    </row>
    <row r="39" spans="1:13" x14ac:dyDescent="0.35">
      <c r="A39" s="34" t="s">
        <v>129</v>
      </c>
      <c r="B39" s="1"/>
      <c r="C39" s="33"/>
      <c r="D39" s="33"/>
      <c r="E39" s="33"/>
      <c r="F39" s="33"/>
      <c r="G39" s="33"/>
      <c r="H39" s="33"/>
      <c r="I39" s="33"/>
      <c r="J39" s="33"/>
      <c r="K39" s="33"/>
      <c r="L39" s="33"/>
      <c r="M39" s="35">
        <f>SUM(C39:L39)</f>
        <v>0</v>
      </c>
    </row>
    <row r="40" spans="1:13" x14ac:dyDescent="0.35">
      <c r="A40" s="1" t="s">
        <v>131</v>
      </c>
      <c r="B40" s="1"/>
      <c r="C40"/>
    </row>
    <row r="41" spans="1:13" x14ac:dyDescent="0.35">
      <c r="A41" t="s">
        <v>4</v>
      </c>
      <c r="C41" s="15">
        <f>IF(C$22&lt;&gt;"",C24+C33-C28-C36,"")</f>
        <v>15.102103119999427</v>
      </c>
      <c r="D41" s="15">
        <f t="shared" ref="D41:L41" si="10">IF(D$22&lt;&gt;"",D24+D33-D28-D36,"")</f>
        <v>14.716549257605539</v>
      </c>
      <c r="E41" s="15">
        <f t="shared" si="10"/>
        <v>14.343310297739738</v>
      </c>
      <c r="F41" s="15">
        <f t="shared" si="10"/>
        <v>13.982351695182185</v>
      </c>
      <c r="G41" s="15">
        <f t="shared" si="10"/>
        <v>13.633608326516805</v>
      </c>
      <c r="H41" s="15">
        <f t="shared" si="10"/>
        <v>13.297047252864759</v>
      </c>
      <c r="I41" s="15">
        <f t="shared" si="10"/>
        <v>12.97263370695323</v>
      </c>
      <c r="J41" s="15">
        <f t="shared" si="10"/>
        <v>12.660331012611518</v>
      </c>
      <c r="K41" s="15">
        <f t="shared" si="10"/>
        <v>12.358740972041197</v>
      </c>
      <c r="L41" s="15">
        <f t="shared" si="10"/>
        <v>12.068166287268427</v>
      </c>
    </row>
    <row r="42" spans="1:13" x14ac:dyDescent="0.35">
      <c r="A42" t="s">
        <v>5</v>
      </c>
      <c r="C42" s="15">
        <f>IF(C$22&lt;&gt;"",C25+C34-C29+C36+C38,"")</f>
        <v>7.0250000000000004</v>
      </c>
      <c r="D42" s="15">
        <f t="shared" ref="D42:L42" si="11">IF(D$22&lt;&gt;"",D25+D34-D29+D36+D38,"")</f>
        <v>7.0487961023944612</v>
      </c>
      <c r="E42" s="15">
        <f t="shared" si="11"/>
        <v>7.0714164222608371</v>
      </c>
      <c r="F42" s="15">
        <f t="shared" si="11"/>
        <v>7.0928906343183904</v>
      </c>
      <c r="G42" s="15">
        <f t="shared" si="11"/>
        <v>7.1132497684831977</v>
      </c>
      <c r="H42" s="15">
        <f t="shared" si="11"/>
        <v>7.1325267636352461</v>
      </c>
      <c r="I42" s="15">
        <f t="shared" si="11"/>
        <v>7.1507563870462043</v>
      </c>
      <c r="J42" s="15">
        <f t="shared" si="11"/>
        <v>7.1679753148879186</v>
      </c>
      <c r="K42" s="15">
        <f t="shared" si="11"/>
        <v>7.1841942254588131</v>
      </c>
      <c r="L42" s="15">
        <f t="shared" si="11"/>
        <v>7.1994539302315834</v>
      </c>
    </row>
    <row r="43" spans="1:13" x14ac:dyDescent="0.35">
      <c r="A43" t="s">
        <v>6</v>
      </c>
      <c r="C43" s="27">
        <f>IF(C$22&lt;&gt;"",C26+C31-C30-C38,"")</f>
        <v>0.75</v>
      </c>
      <c r="D43" s="27">
        <f t="shared" ref="D43:L43" si="12">IF(D$22&lt;&gt;"",D26+D31-D30-D38,"")</f>
        <v>0.75</v>
      </c>
      <c r="E43" s="27">
        <f t="shared" si="12"/>
        <v>0.75</v>
      </c>
      <c r="F43" s="27">
        <f t="shared" si="12"/>
        <v>0.75</v>
      </c>
      <c r="G43" s="27">
        <f t="shared" si="12"/>
        <v>0.75</v>
      </c>
      <c r="H43" s="27">
        <f t="shared" si="12"/>
        <v>0.75</v>
      </c>
      <c r="I43" s="27">
        <f t="shared" si="12"/>
        <v>0.75</v>
      </c>
      <c r="J43" s="27">
        <f t="shared" si="12"/>
        <v>0.75</v>
      </c>
      <c r="K43" s="27">
        <f t="shared" si="12"/>
        <v>0.75</v>
      </c>
      <c r="L43" s="27">
        <f t="shared" si="12"/>
        <v>0.75</v>
      </c>
    </row>
    <row r="44" spans="1:13" x14ac:dyDescent="0.35">
      <c r="A44" s="1" t="s">
        <v>53</v>
      </c>
      <c r="B44" s="1"/>
      <c r="C44" s="31"/>
      <c r="D44" s="2"/>
      <c r="E44" s="2"/>
      <c r="F44" s="2"/>
      <c r="G44" s="2"/>
      <c r="H44" s="2"/>
      <c r="I44" s="2"/>
      <c r="J44" s="2"/>
      <c r="K44" s="2"/>
      <c r="L44" s="2"/>
    </row>
    <row r="45" spans="1:13" x14ac:dyDescent="0.35">
      <c r="A45" t="s">
        <v>4</v>
      </c>
      <c r="C45" s="26">
        <v>4.5</v>
      </c>
      <c r="D45" s="26">
        <f>C45</f>
        <v>4.5</v>
      </c>
      <c r="E45" s="26">
        <f t="shared" ref="E45:L45" si="13">D45</f>
        <v>4.5</v>
      </c>
      <c r="F45" s="26">
        <f t="shared" si="13"/>
        <v>4.5</v>
      </c>
      <c r="G45" s="26">
        <f t="shared" si="13"/>
        <v>4.5</v>
      </c>
      <c r="H45" s="26">
        <f t="shared" si="13"/>
        <v>4.5</v>
      </c>
      <c r="I45" s="26">
        <f t="shared" si="13"/>
        <v>4.5</v>
      </c>
      <c r="J45" s="26">
        <f t="shared" si="13"/>
        <v>4.5</v>
      </c>
      <c r="K45" s="26">
        <f t="shared" si="13"/>
        <v>4.5</v>
      </c>
      <c r="L45" s="26">
        <f t="shared" si="13"/>
        <v>4.5</v>
      </c>
    </row>
    <row r="46" spans="1:13" x14ac:dyDescent="0.35">
      <c r="A46" t="s">
        <v>5</v>
      </c>
      <c r="C46" s="26">
        <v>7</v>
      </c>
      <c r="D46" s="26">
        <f t="shared" ref="D46:L47" si="14">C46</f>
        <v>7</v>
      </c>
      <c r="E46" s="26">
        <f t="shared" si="14"/>
        <v>7</v>
      </c>
      <c r="F46" s="26">
        <f t="shared" si="14"/>
        <v>7</v>
      </c>
      <c r="G46" s="26">
        <f t="shared" si="14"/>
        <v>7</v>
      </c>
      <c r="H46" s="26">
        <f t="shared" si="14"/>
        <v>7</v>
      </c>
      <c r="I46" s="26">
        <f t="shared" si="14"/>
        <v>7</v>
      </c>
      <c r="J46" s="26">
        <f t="shared" si="14"/>
        <v>7</v>
      </c>
      <c r="K46" s="26">
        <f t="shared" si="14"/>
        <v>7</v>
      </c>
      <c r="L46" s="26">
        <f t="shared" si="14"/>
        <v>7</v>
      </c>
    </row>
    <row r="47" spans="1:13" x14ac:dyDescent="0.35">
      <c r="A47" t="s">
        <v>6</v>
      </c>
      <c r="C47" s="26">
        <v>0.75</v>
      </c>
      <c r="D47" s="26">
        <f t="shared" si="14"/>
        <v>0.75</v>
      </c>
      <c r="E47" s="26">
        <f t="shared" si="14"/>
        <v>0.75</v>
      </c>
      <c r="F47" s="26">
        <f t="shared" si="14"/>
        <v>0.75</v>
      </c>
      <c r="G47" s="26">
        <f t="shared" si="14"/>
        <v>0.75</v>
      </c>
      <c r="H47" s="26">
        <f t="shared" si="14"/>
        <v>0.75</v>
      </c>
      <c r="I47" s="26">
        <f t="shared" si="14"/>
        <v>0.75</v>
      </c>
      <c r="J47" s="26">
        <f t="shared" si="14"/>
        <v>0.75</v>
      </c>
      <c r="K47" s="26">
        <f t="shared" si="14"/>
        <v>0.75</v>
      </c>
      <c r="L47" s="26">
        <f t="shared" si="14"/>
        <v>0.75</v>
      </c>
    </row>
    <row r="48" spans="1:13" x14ac:dyDescent="0.35">
      <c r="A48" s="1" t="s">
        <v>2</v>
      </c>
      <c r="B48" s="1"/>
      <c r="C48" s="15">
        <f>IF(C$22&lt;&gt;"",SUM(C46:C47),"")</f>
        <v>7.75</v>
      </c>
      <c r="D48" s="15">
        <f>IF(D$22&lt;&gt;"",SUM(D46:D47),"")</f>
        <v>7.75</v>
      </c>
      <c r="E48" s="15">
        <f t="shared" ref="E48:L48" si="15">IF(E$22&lt;&gt;"",SUM(E46:E47),"")</f>
        <v>7.75</v>
      </c>
      <c r="F48" s="15">
        <f t="shared" si="15"/>
        <v>7.75</v>
      </c>
      <c r="G48" s="15">
        <f t="shared" si="15"/>
        <v>7.75</v>
      </c>
      <c r="H48" s="15">
        <f t="shared" si="15"/>
        <v>7.75</v>
      </c>
      <c r="I48" s="15">
        <f t="shared" si="15"/>
        <v>7.75</v>
      </c>
      <c r="J48" s="15">
        <f t="shared" si="15"/>
        <v>7.75</v>
      </c>
      <c r="K48" s="15">
        <f t="shared" si="15"/>
        <v>7.75</v>
      </c>
      <c r="L48" s="15">
        <f t="shared" si="15"/>
        <v>7.75</v>
      </c>
    </row>
    <row r="49" spans="1:12" x14ac:dyDescent="0.35">
      <c r="A49" s="1" t="s">
        <v>7</v>
      </c>
      <c r="B49" s="1"/>
      <c r="D49" s="2"/>
      <c r="E49" s="2"/>
      <c r="F49" s="2"/>
      <c r="G49" s="2"/>
      <c r="H49" s="2"/>
      <c r="I49" s="2"/>
      <c r="J49" s="2"/>
      <c r="K49" s="2"/>
      <c r="L49" s="2"/>
    </row>
    <row r="50" spans="1:12" x14ac:dyDescent="0.35">
      <c r="A50" t="s">
        <v>4</v>
      </c>
      <c r="C50" s="15">
        <f>IF(C$22&lt;&gt;"",C41-C45,"")</f>
        <v>10.602103119999427</v>
      </c>
      <c r="D50" s="15">
        <f>IF(D$22&lt;&gt;"",D41-D45,"")</f>
        <v>10.216549257605539</v>
      </c>
      <c r="E50" s="15">
        <f t="shared" ref="E50:L52" si="16">IF(E$22&lt;&gt;"",E41-E45,"")</f>
        <v>9.8433102977397375</v>
      </c>
      <c r="F50" s="15">
        <f t="shared" si="16"/>
        <v>9.4823516951821851</v>
      </c>
      <c r="G50" s="15">
        <f t="shared" si="16"/>
        <v>9.1336083265168053</v>
      </c>
      <c r="H50" s="15">
        <f t="shared" si="16"/>
        <v>8.7970472528647594</v>
      </c>
      <c r="I50" s="15">
        <f t="shared" si="16"/>
        <v>8.4726337069532303</v>
      </c>
      <c r="J50" s="15">
        <f t="shared" si="16"/>
        <v>8.1603310126115183</v>
      </c>
      <c r="K50" s="15">
        <f t="shared" si="16"/>
        <v>7.8587409720411969</v>
      </c>
      <c r="L50" s="15">
        <f t="shared" si="16"/>
        <v>7.5681662872684274</v>
      </c>
    </row>
    <row r="51" spans="1:12" x14ac:dyDescent="0.35">
      <c r="A51" t="s">
        <v>5</v>
      </c>
      <c r="C51" s="15">
        <f t="shared" ref="C51:D52" si="17">IF(C$22&lt;&gt;"",C42-C46,"")</f>
        <v>2.5000000000000355E-2</v>
      </c>
      <c r="D51" s="15">
        <f t="shared" si="17"/>
        <v>4.8796102394461194E-2</v>
      </c>
      <c r="E51" s="15">
        <f t="shared" si="16"/>
        <v>7.1416422260837109E-2</v>
      </c>
      <c r="F51" s="15">
        <f t="shared" si="16"/>
        <v>9.2890634318390397E-2</v>
      </c>
      <c r="G51" s="15">
        <f t="shared" si="16"/>
        <v>0.11324976848319768</v>
      </c>
      <c r="H51" s="15">
        <f t="shared" si="16"/>
        <v>0.13252676363524607</v>
      </c>
      <c r="I51" s="15">
        <f t="shared" si="16"/>
        <v>0.15075638704620431</v>
      </c>
      <c r="J51" s="15">
        <f t="shared" si="16"/>
        <v>0.16797531488791861</v>
      </c>
      <c r="K51" s="15">
        <f t="shared" si="16"/>
        <v>0.18419422545881314</v>
      </c>
      <c r="L51" s="15">
        <f t="shared" si="16"/>
        <v>0.19945393023158342</v>
      </c>
    </row>
    <row r="52" spans="1:12" x14ac:dyDescent="0.35">
      <c r="A52" t="s">
        <v>6</v>
      </c>
      <c r="C52" s="15">
        <f t="shared" si="17"/>
        <v>0</v>
      </c>
      <c r="D52" s="15">
        <f t="shared" si="17"/>
        <v>0</v>
      </c>
      <c r="E52" s="15">
        <f t="shared" si="16"/>
        <v>0</v>
      </c>
      <c r="F52" s="15">
        <f t="shared" si="16"/>
        <v>0</v>
      </c>
      <c r="G52" s="15">
        <f t="shared" si="16"/>
        <v>0</v>
      </c>
      <c r="H52" s="15">
        <f t="shared" si="16"/>
        <v>0</v>
      </c>
      <c r="I52" s="15">
        <f t="shared" si="16"/>
        <v>0</v>
      </c>
      <c r="J52" s="15">
        <f t="shared" si="16"/>
        <v>0</v>
      </c>
      <c r="K52" s="15">
        <f t="shared" si="16"/>
        <v>0</v>
      </c>
      <c r="L52" s="15">
        <f t="shared" si="16"/>
        <v>0</v>
      </c>
    </row>
    <row r="53" spans="1:12" x14ac:dyDescent="0.35">
      <c r="A53" s="1" t="s">
        <v>3</v>
      </c>
      <c r="B53" s="1"/>
      <c r="C53" s="15">
        <f>IF(C$22&lt;&gt;"",SUM(C50:C52),"")</f>
        <v>10.627103119999427</v>
      </c>
      <c r="D53" s="15">
        <f>IF(D$22&lt;&gt;"",SUM(D50:D52),"")</f>
        <v>10.265345360000001</v>
      </c>
      <c r="E53" s="15">
        <f t="shared" ref="E53:L53" si="18">IF(E$22&lt;&gt;"",SUM(E50:E52),"")</f>
        <v>9.9147267200005746</v>
      </c>
      <c r="F53" s="15">
        <f t="shared" si="18"/>
        <v>9.5752423295005755</v>
      </c>
      <c r="G53" s="15">
        <f t="shared" si="18"/>
        <v>9.2468580950000039</v>
      </c>
      <c r="H53" s="15">
        <f t="shared" si="18"/>
        <v>8.9295740165000055</v>
      </c>
      <c r="I53" s="15">
        <f t="shared" si="18"/>
        <v>8.6233900939994346</v>
      </c>
      <c r="J53" s="15">
        <f t="shared" si="18"/>
        <v>8.3283063274994369</v>
      </c>
      <c r="K53" s="15">
        <f t="shared" si="18"/>
        <v>8.042935197500011</v>
      </c>
      <c r="L53" s="15">
        <f t="shared" si="18"/>
        <v>7.7676202175000109</v>
      </c>
    </row>
    <row r="58" spans="1:12" x14ac:dyDescent="0.35">
      <c r="D58" s="19"/>
    </row>
  </sheetData>
  <mergeCells count="4">
    <mergeCell ref="C5:H5"/>
    <mergeCell ref="C6:H6"/>
    <mergeCell ref="C7:H7"/>
    <mergeCell ref="C8:H8"/>
  </mergeCells>
  <conditionalFormatting sqref="C45:L45 D46:L47">
    <cfRule type="cellIs" dxfId="0" priority="1" operator="greaterThan">
      <formula>$C$41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ReadMe-Directions</vt:lpstr>
      <vt:lpstr>Master</vt:lpstr>
      <vt:lpstr>HydrologicScenarios</vt:lpstr>
      <vt:lpstr>Powell-Elevation-Area</vt:lpstr>
      <vt:lpstr>Millennium-DER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2021-04-08T00:03:31Z</dcterms:modified>
</cp:coreProperties>
</file>