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EBEC5E21-43F1-4AE2-B3E7-D46AEFF599D5}" xr6:coauthVersionLast="47" xr6:coauthVersionMax="47" xr10:uidLastSave="{00000000-0000-0000-0000-000000000000}"/>
  <bookViews>
    <workbookView xWindow="-57720" yWindow="-120" windowWidth="29040" windowHeight="15720" activeTab="1"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47" l="1"/>
  <c r="E55" i="47"/>
  <c r="F55" i="47"/>
  <c r="G55" i="47"/>
  <c r="D56" i="47"/>
  <c r="E56" i="47"/>
  <c r="F56" i="47"/>
  <c r="G56" i="47"/>
  <c r="B25"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<sst xmlns="http://schemas.openxmlformats.org/spreadsheetml/2006/main" count="513" uniqueCount="363">
  <si>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</si>
  <si>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</si>
  <si>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</si>
  <si>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</si>
  <si>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</si>
  <si>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</si>
  <si>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</si>
  <si>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</si>
  <si>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</si>
  <si>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</si>
  <si>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</si>
  <si>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</si>
  <si>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</si>
  <si>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</si>
  <si>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</si>
  <si>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</si>
  <si>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</si>
  <si>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</si>
  <si>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</si>
  <si>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</si>
  <si>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</si>
  <si>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</si>
  <si>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</si>
  <si>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</si>
  <si>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</si>
  <si>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</si>
  <si>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</si>
  <si>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</si>
  <si>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</si>
  <si>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</si>
  <si>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</si>
  <si>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</si>
  <si>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</si>
  <si>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</si>
  <si>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</si>
  <si>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</si>
  <si>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</si>
  <si>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</si>
  <si>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</si>
  <si>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</si>
  <si>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</si>
  <si>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</si>
  <si>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</si>
  <si>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</si>
  <si>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</si>
  <si>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</si>
  <si>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</si>
  <si>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</si>
  <si>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</si>
  <si>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</si>
  <si>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</si>
  <si>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</si>
  <si>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</si>
  <si>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</si>
  <si>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</si>
  <si>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</si>
  <si>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</si>
  <si>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</si>
  <si>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</si>
  <si>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</si>
  <si>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</si>
  <si>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</si>
  <si>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</si>
  <si>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</si>
  <si>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</si>
  <si>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</si>
  <si>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</si>
  <si>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</si>
  <si>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</si>
  <si>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</si>
  <si>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</si>
  <si>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</si>
  <si>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</si>
  <si>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</si>
  <si>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</si>
  <si>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</si>
  <si>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</si>
  <si>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</si>
  <si>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</si>
  <si>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</si>
  <si>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</si>
  <si>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</si>
  <si>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</si>
  <si>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</si>
  <si>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</si>
  <si>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</si>
  <si>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</si>
  <si>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</si>
  <si>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</si>
  <si>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</si>
  <si>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</si>
  <si>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</si>
  <si>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</si>
  <si>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</si>
  <si>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</si>
  <si>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</si>
  <si>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</si>
  <si>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</si>
  <si>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</si>
  <si>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</si>
  <si>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</si>
  <si>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</si>
  <si>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</si>
  <si>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</si>
  <si>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</si>
  <si>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</si>
  <si>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</si>
  <si>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</si>
  <si>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</si>
  <si>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</si>
  <si>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</si>
  <si>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</si>
  <si>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</si>
  <si>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</si>
  <si>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</si>
  <si>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</si>
  <si>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</si>
  <si>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</si>
  <si>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</si>
  <si>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</si>
  <si>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</si>
  <si>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</si>
  <si>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</si>
  <si>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</si>
  <si>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</si>
  <si>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</si>
  <si>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</si>
  <si>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</si>
  <si>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</si>
  <si>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</si>
  <si>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</si>
  <si>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</si>
  <si>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</si>
  <si>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</si>
  <si>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</si>
  <si>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</si>
  <si>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</si>
  <si>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</si>
  <si>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</si>
  <si>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</si>
  <si>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</si>
  <si>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</si>
  <si>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</si>
  <si>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</si>
  <si>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</si>
  <si>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</si>
  <si>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</si>
  <si>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</si>
  <si>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</si>
  <si>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</si>
  <si>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</si>
  <si>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</si>
  <si>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</si>
  <si>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</si>
  <si>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</si>
  <si>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</si>
  <si>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</si>
  <si>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</si>
  <si>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</si>
  <si>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</si>
  <si>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</si>
  <si>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</si>
  <si>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</si>
  <si>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</si>
  <si>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</si>
  <si>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</si>
  <si>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</si>
  <si>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</si>
  <si>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</si>
  <si>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</si>
  <si>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</si>
  <si>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</si>
  <si>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</si>
  <si>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</si>
  <si>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</si>
  <si>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</si>
  <si>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</si>
  <si>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</si>
  <si>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</si>
  <si>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</si>
  <si>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</si>
  <si>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</si>
  <si>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</si>
  <si>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</si>
  <si>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</si>
  <si>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</si>
  <si>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</si>
  <si>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</si>
  <si>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</si>
  <si>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</si>
  <si>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</si>
  <si>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</si>
  <si>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</si>
  <si>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</si>
  <si>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</si>
  <si>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</si>
  <si>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</si>
  <si>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</si>
  <si>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</si>
  <si>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</si>
  <si>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</si>
  <si>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</si>
  <si>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</si>
  <si>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</si>
  <si>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</si>
  <si>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</si>
  <si>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</si>
  <si>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</si>
  <si>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</si>
  <si>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</si>
  <si>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</si>
  <si>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</si>
  <si>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</si>
  <si>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</si>
  <si>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</si>
  <si>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</si>
  <si>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</si>
  <si>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</si>
  <si>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</si>
  <si>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</si>
  <si>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</si>
  <si>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</si>
  <si>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</si>
  <si>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</si>
  <si>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</si>
  <si>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</si>
  <si>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</si>
  <si>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</si>
  <si>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</si>
  <si>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</si>
  <si>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</si>
  <si>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</si>
  <si>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</si>
  <si>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</si>
  <si>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</si>
  <si>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</si>
  <si>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</si>
  <si>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</si>
  <si>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</si>
  <si>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</si>
  <si>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</si>
  <si>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</si>
  <si>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</si>
  <si>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</si>
  <si>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</si>
  <si>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</si>
  <si>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</si>
  <si>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</si>
  <si>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</si>
  <si>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</si>
  <si>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</si>
  <si>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</si>
  <si>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</si>
  <si>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</si>
  <si>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</si>
  <si>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</si>
  <si>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</si>
  <si>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</si>
  <si>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</si>
  <si>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</si>
  <si>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</si>
  <si>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</si>
  <si>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</si>
  <si>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</si>
  <si>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</si>
  <si>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</si>
  <si>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</si>
  <si>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</si>
  <si>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</si>
  <si>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</si>
  <si>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</si>
  <si>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</si>
  <si>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</si>
  <si>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</si>
  <si>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</si>
  <si>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</si>
  <si>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</si>
  <si>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</si>
  <si>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</si>
  <si>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</si>
  <si>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</si>
  <si>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</si>
  <si>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</si>
  <si>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</si>
  <si>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</si>
  <si>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</si>
  <si>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</si>
  <si>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</si>
  <si>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</si>
  <si>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</si>
  <si>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</si>
  <si>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</si>
  <si>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</si>
  <si>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</si>
  <si>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</si>
  <si>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</si>
  <si>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</si>
  <si>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</si>
  <si>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</si>
  <si>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</si>
  <si>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</si>
  <si>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</si>
  <si>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</si>
  <si>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</si>
  <si>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</si>
  <si>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</si>
  <si>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</si>
  <si>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</si>
  <si>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</si>
  <si>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</si>
  <si>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</si>
  <si>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</si>
  <si>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</si>
  <si>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</si>
  <si>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</si>
  <si>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</si>
  <si>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</si>
  <si>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</si>
  <si>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</si>
  <si>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</si>
  <si>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</si>
  <si>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</si>
  <si>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</si>
  <si>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</si>
  <si>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</si>
  <si>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</si>
  <si>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</si>
  <si>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</si>
  <si>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</si>
  <si>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</si>
  <si>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</si>
  <si>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</si>
  <si>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</si>
  <si>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</si>
  <si>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</si>
  <si>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</si>
  <si>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</si>
  <si>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</si>
  <si>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</si>
  <si>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</si>
  <si>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</si>
  <si>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</si>
  <si>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</si>
  <si>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</si>
  <si>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</si>
  <si>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</si>
  <si>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</si>
  <si>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</si>
  <si>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</si>
  <si>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</si>
  <si>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</si>
  <si>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</si>
  <si>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</si>
  <si>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</si>
  <si>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</si>
  <si>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</si>
  <si>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David E. Rosenberg, Erik Porse (2024). "Immersive Model for Lake Mead Based on the Principle of Division of Reservoir Inflow." Utah State University, Logan, UT. https://github.com/dzeke/ColoradoRiverCollaborate/tree/main/LakeMeadWaterBankDivideInflow.</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</si>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</sst>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0" fillId="0" borderId="0" xfId="0" applyAlignment="1">
      <alignment horizontal="left"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4"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40" t="s">
        <v>351</v>
      </c>
      <c r="B1" s="240"/>
      <c r="C1" s="240"/>
      <c r="D1" s="240"/>
      <c r="E1" s="240"/>
      <c r="F1" s="240"/>
      <c r="G1" s="240"/>
      <c r="H1" s="240"/>
      <c r="I1" s="240"/>
      <c r="J1" s="240"/>
      <c r="K1" s="240"/>
      <c r="L1" s="240"/>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41" t="s">
        <v>352</v>
      </c>
      <c r="B4" s="242"/>
      <c r="C4" s="242"/>
      <c r="D4" s="242"/>
      <c r="E4" s="242"/>
      <c r="F4" s="242"/>
      <c r="G4" s="242"/>
      <c r="H4" s="242"/>
      <c r="I4" s="242"/>
      <c r="J4" s="242"/>
      <c r="K4" s="242"/>
      <c r="L4" s="243"/>
      <c r="N4" s="244"/>
      <c r="O4" s="244"/>
      <c r="P4" s="244"/>
      <c r="Q4" s="244"/>
      <c r="R4" s="244"/>
    </row>
    <row r="5" spans="1:18" s="54" customFormat="1" ht="30.5" customHeight="1" x14ac:dyDescent="0.35">
      <c r="A5" s="245" t="s">
        <v>335</v>
      </c>
      <c r="B5" s="246"/>
      <c r="C5" s="246"/>
      <c r="D5" s="246"/>
      <c r="E5" s="246"/>
      <c r="F5" s="246"/>
      <c r="G5" s="246"/>
      <c r="H5" s="246"/>
      <c r="I5" s="246"/>
      <c r="J5" s="246"/>
      <c r="K5" s="246"/>
      <c r="L5" s="247"/>
      <c r="N5" s="113"/>
      <c r="O5" s="113"/>
      <c r="P5" s="113"/>
      <c r="Q5" s="113"/>
      <c r="R5" s="113"/>
    </row>
    <row r="6" spans="1:18" s="54" customFormat="1" ht="14" customHeight="1" x14ac:dyDescent="0.35">
      <c r="A6" s="245" t="s">
        <v>353</v>
      </c>
      <c r="B6" s="246"/>
      <c r="C6" s="246"/>
      <c r="D6" s="246"/>
      <c r="E6" s="246"/>
      <c r="F6" s="246"/>
      <c r="G6" s="246"/>
      <c r="H6" s="246"/>
      <c r="I6" s="246"/>
      <c r="J6" s="246"/>
      <c r="K6" s="246"/>
      <c r="L6" s="247"/>
      <c r="N6" s="113"/>
      <c r="O6" s="113"/>
      <c r="P6" s="113"/>
      <c r="Q6" s="113"/>
      <c r="R6" s="113"/>
    </row>
    <row r="7" spans="1:18" s="54" customFormat="1" ht="14" customHeight="1" x14ac:dyDescent="0.35">
      <c r="A7" s="233"/>
      <c r="B7" s="246" t="s">
        <v>354</v>
      </c>
      <c r="C7" s="246"/>
      <c r="D7" s="246"/>
      <c r="E7" s="246"/>
      <c r="F7" s="246"/>
      <c r="G7" s="246"/>
      <c r="H7" s="246"/>
      <c r="I7" s="246"/>
      <c r="J7" s="246"/>
      <c r="K7" s="246"/>
      <c r="L7" s="247"/>
      <c r="N7" s="113"/>
      <c r="O7" s="113"/>
      <c r="P7" s="113"/>
      <c r="Q7" s="113"/>
      <c r="R7" s="113"/>
    </row>
    <row r="8" spans="1:18" s="54" customFormat="1" ht="14" customHeight="1" x14ac:dyDescent="0.35">
      <c r="A8" s="234"/>
      <c r="B8" s="263" t="s">
        <v>355</v>
      </c>
      <c r="C8" s="263"/>
      <c r="D8" s="263"/>
      <c r="E8" s="263"/>
      <c r="F8" s="263"/>
      <c r="G8" s="263"/>
      <c r="H8" s="263"/>
      <c r="I8" s="263"/>
      <c r="J8" s="263"/>
      <c r="K8" s="263"/>
      <c r="L8" s="264"/>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48" t="s">
        <v>205</v>
      </c>
      <c r="B10" s="249"/>
      <c r="C10" s="249"/>
      <c r="D10" s="249"/>
      <c r="E10" s="249"/>
      <c r="F10" s="249"/>
      <c r="G10" s="249"/>
      <c r="H10" s="249"/>
      <c r="I10" s="249"/>
      <c r="J10" s="249"/>
      <c r="K10" s="249"/>
      <c r="L10" s="250"/>
    </row>
    <row r="11" spans="1:18" s="59" customFormat="1" ht="14.5" customHeight="1" x14ac:dyDescent="0.35">
      <c r="A11" s="251" t="s">
        <v>336</v>
      </c>
      <c r="B11" s="252"/>
      <c r="C11" s="252"/>
      <c r="D11" s="252"/>
      <c r="E11" s="252"/>
      <c r="F11" s="252"/>
      <c r="G11" s="252"/>
      <c r="H11" s="252"/>
      <c r="I11" s="252"/>
      <c r="J11" s="252"/>
      <c r="K11" s="252"/>
      <c r="L11" s="253"/>
    </row>
    <row r="12" spans="1:18" s="59" customFormat="1" ht="14.5" customHeight="1" x14ac:dyDescent="0.35">
      <c r="A12" s="254" t="s">
        <v>337</v>
      </c>
      <c r="B12" s="255"/>
      <c r="C12" s="255"/>
      <c r="D12" s="255"/>
      <c r="E12" s="255"/>
      <c r="F12" s="255"/>
      <c r="G12" s="255"/>
      <c r="H12" s="255"/>
      <c r="I12" s="255"/>
      <c r="J12" s="255"/>
      <c r="K12" s="255"/>
      <c r="L12" s="256"/>
    </row>
    <row r="13" spans="1:18" s="59" customFormat="1" ht="14.5" customHeight="1" x14ac:dyDescent="0.35">
      <c r="A13" s="254" t="s">
        <v>206</v>
      </c>
      <c r="B13" s="255"/>
      <c r="C13" s="255"/>
      <c r="D13" s="255"/>
      <c r="E13" s="255"/>
      <c r="F13" s="255"/>
      <c r="G13" s="255"/>
      <c r="H13" s="255"/>
      <c r="I13" s="255"/>
      <c r="J13" s="255"/>
      <c r="K13" s="255"/>
      <c r="L13" s="256"/>
    </row>
    <row r="14" spans="1:18" s="59" customFormat="1" ht="14.5" customHeight="1" x14ac:dyDescent="0.35">
      <c r="A14" s="257" t="s">
        <v>338</v>
      </c>
      <c r="B14" s="258"/>
      <c r="C14" s="258"/>
      <c r="D14" s="258"/>
      <c r="E14" s="258"/>
      <c r="F14" s="258"/>
      <c r="G14" s="258"/>
      <c r="H14" s="258"/>
      <c r="I14" s="258"/>
      <c r="J14" s="258"/>
      <c r="K14" s="258"/>
      <c r="L14" s="259"/>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60" t="s">
        <v>334</v>
      </c>
      <c r="B16" s="261"/>
      <c r="C16" s="261"/>
      <c r="D16" s="261"/>
      <c r="E16" s="261"/>
      <c r="F16" s="261"/>
      <c r="G16" s="261"/>
      <c r="H16" s="261"/>
      <c r="I16" s="261"/>
      <c r="J16" s="261"/>
      <c r="K16" s="261"/>
      <c r="L16" s="262"/>
      <c r="N16" s="1"/>
    </row>
    <row r="17" spans="1:14" s="59" customFormat="1" ht="16.5" customHeight="1" x14ac:dyDescent="0.35">
      <c r="A17" s="237" t="s">
        <v>215</v>
      </c>
      <c r="B17" s="238"/>
      <c r="C17" s="238"/>
      <c r="D17" s="238"/>
      <c r="E17" s="238"/>
      <c r="F17" s="238"/>
      <c r="G17" s="238"/>
      <c r="H17" s="238"/>
      <c r="I17" s="238"/>
      <c r="J17" s="238"/>
      <c r="K17" s="238"/>
      <c r="L17" s="239"/>
      <c r="N17" s="1"/>
    </row>
    <row r="18" spans="1:14" s="59" customFormat="1" ht="15" customHeight="1" x14ac:dyDescent="0.35">
      <c r="A18" s="228">
        <v>1</v>
      </c>
      <c r="B18" s="267" t="s">
        <v>214</v>
      </c>
      <c r="C18" s="267"/>
      <c r="D18" s="267"/>
      <c r="E18" s="267"/>
      <c r="F18" s="267"/>
      <c r="G18" s="267"/>
      <c r="H18" s="267"/>
      <c r="I18" s="267"/>
      <c r="J18" s="267"/>
      <c r="K18" s="267"/>
      <c r="L18" s="268"/>
    </row>
    <row r="19" spans="1:14" s="59" customFormat="1" ht="30" customHeight="1" x14ac:dyDescent="0.35">
      <c r="A19" s="228">
        <v>2</v>
      </c>
      <c r="B19" s="267" t="s">
        <v>330</v>
      </c>
      <c r="C19" s="267"/>
      <c r="D19" s="267"/>
      <c r="E19" s="267"/>
      <c r="F19" s="267"/>
      <c r="G19" s="267"/>
      <c r="H19" s="267"/>
      <c r="I19" s="267"/>
      <c r="J19" s="267"/>
      <c r="K19" s="267"/>
      <c r="L19" s="268"/>
      <c r="N19" s="106"/>
    </row>
    <row r="20" spans="1:14" s="59" customFormat="1" ht="15" customHeight="1" x14ac:dyDescent="0.35">
      <c r="A20" s="228">
        <v>3</v>
      </c>
      <c r="B20" s="267" t="s">
        <v>207</v>
      </c>
      <c r="C20" s="267"/>
      <c r="D20" s="267"/>
      <c r="E20" s="267"/>
      <c r="F20" s="267"/>
      <c r="G20" s="267"/>
      <c r="H20" s="267"/>
      <c r="I20" s="267"/>
      <c r="J20" s="267"/>
      <c r="K20" s="267"/>
      <c r="L20" s="268"/>
      <c r="N20" s="106"/>
    </row>
    <row r="21" spans="1:14" s="59" customFormat="1" ht="15" customHeight="1" x14ac:dyDescent="0.35">
      <c r="A21" s="228">
        <v>4</v>
      </c>
      <c r="B21" s="267" t="s">
        <v>339</v>
      </c>
      <c r="C21" s="267"/>
      <c r="D21" s="267"/>
      <c r="E21" s="267"/>
      <c r="F21" s="267"/>
      <c r="G21" s="267"/>
      <c r="H21" s="267"/>
      <c r="I21" s="267"/>
      <c r="J21" s="267"/>
      <c r="K21" s="267"/>
      <c r="L21" s="268"/>
      <c r="N21" s="106"/>
    </row>
    <row r="22" spans="1:14" s="59" customFormat="1" ht="15" customHeight="1" x14ac:dyDescent="0.35">
      <c r="A22" s="228">
        <v>5</v>
      </c>
      <c r="B22" s="267" t="s">
        <v>208</v>
      </c>
      <c r="C22" s="267"/>
      <c r="D22" s="267"/>
      <c r="E22" s="267"/>
      <c r="F22" s="267"/>
      <c r="G22" s="267"/>
      <c r="H22" s="267"/>
      <c r="I22" s="267"/>
      <c r="J22" s="267"/>
      <c r="K22" s="267"/>
      <c r="L22" s="268"/>
      <c r="N22" s="106"/>
    </row>
    <row r="23" spans="1:14" s="59" customFormat="1" ht="15" customHeight="1" x14ac:dyDescent="0.35">
      <c r="A23" s="228"/>
      <c r="B23" s="267" t="s">
        <v>209</v>
      </c>
      <c r="C23" s="267"/>
      <c r="D23" s="267"/>
      <c r="E23" s="267"/>
      <c r="F23" s="267"/>
      <c r="G23" s="267"/>
      <c r="H23" s="267"/>
      <c r="I23" s="267"/>
      <c r="J23" s="267"/>
      <c r="K23" s="267"/>
      <c r="L23" s="268"/>
      <c r="N23" s="106"/>
    </row>
    <row r="24" spans="1:14" s="59" customFormat="1" ht="15" customHeight="1" x14ac:dyDescent="0.35">
      <c r="A24" s="228"/>
      <c r="B24" s="267" t="s">
        <v>210</v>
      </c>
      <c r="C24" s="267"/>
      <c r="D24" s="267"/>
      <c r="E24" s="267"/>
      <c r="F24" s="267"/>
      <c r="G24" s="267"/>
      <c r="H24" s="267"/>
      <c r="I24" s="267"/>
      <c r="J24" s="267"/>
      <c r="K24" s="267"/>
      <c r="L24" s="268"/>
      <c r="N24" s="106"/>
    </row>
    <row r="25" spans="1:14" s="59" customFormat="1" ht="15" customHeight="1" x14ac:dyDescent="0.35">
      <c r="A25" s="269" t="s">
        <v>216</v>
      </c>
      <c r="B25" s="270"/>
      <c r="C25" s="270"/>
      <c r="D25" s="270"/>
      <c r="E25" s="270"/>
      <c r="F25" s="270"/>
      <c r="G25" s="270"/>
      <c r="H25" s="270"/>
      <c r="I25" s="270"/>
      <c r="J25" s="270"/>
      <c r="K25" s="270"/>
      <c r="L25" s="271"/>
      <c r="N25" s="106"/>
    </row>
    <row r="26" spans="1:14" s="59" customFormat="1" ht="15" customHeight="1" x14ac:dyDescent="0.35">
      <c r="A26" s="228">
        <v>1</v>
      </c>
      <c r="B26" s="267" t="s">
        <v>211</v>
      </c>
      <c r="C26" s="267"/>
      <c r="D26" s="267"/>
      <c r="E26" s="267"/>
      <c r="F26" s="267"/>
      <c r="G26" s="267"/>
      <c r="H26" s="267"/>
      <c r="I26" s="267"/>
      <c r="J26" s="267"/>
      <c r="K26" s="267"/>
      <c r="L26" s="268"/>
      <c r="N26" s="106"/>
    </row>
    <row r="27" spans="1:14" s="59" customFormat="1" ht="30.75" customHeight="1" x14ac:dyDescent="0.35">
      <c r="A27" s="228"/>
      <c r="B27" s="265" t="s">
        <v>340</v>
      </c>
      <c r="C27" s="265"/>
      <c r="D27" s="265"/>
      <c r="E27" s="265"/>
      <c r="F27" s="265"/>
      <c r="G27" s="265"/>
      <c r="H27" s="265"/>
      <c r="I27" s="265"/>
      <c r="J27" s="265"/>
      <c r="K27" s="265"/>
      <c r="L27" s="266"/>
      <c r="N27" s="106"/>
    </row>
    <row r="28" spans="1:14" s="59" customFormat="1" ht="29.5" customHeight="1" x14ac:dyDescent="0.35">
      <c r="A28" s="228">
        <v>2</v>
      </c>
      <c r="B28" s="267" t="s">
        <v>333</v>
      </c>
      <c r="C28" s="267"/>
      <c r="D28" s="267"/>
      <c r="E28" s="267"/>
      <c r="F28" s="267"/>
      <c r="G28" s="267"/>
      <c r="H28" s="267"/>
      <c r="I28" s="267"/>
      <c r="J28" s="267"/>
      <c r="K28" s="267"/>
      <c r="L28" s="268"/>
      <c r="N28" s="106"/>
    </row>
    <row r="29" spans="1:14" s="59" customFormat="1" ht="26.5" customHeight="1" x14ac:dyDescent="0.35">
      <c r="A29" s="228">
        <v>3</v>
      </c>
      <c r="B29" s="267" t="s">
        <v>322</v>
      </c>
      <c r="C29" s="267"/>
      <c r="D29" s="267"/>
      <c r="E29" s="267"/>
      <c r="F29" s="267"/>
      <c r="G29" s="267"/>
      <c r="H29" s="267"/>
      <c r="I29" s="267"/>
      <c r="J29" s="267"/>
      <c r="K29" s="267"/>
      <c r="L29" s="268"/>
      <c r="N29" s="106"/>
    </row>
    <row r="30" spans="1:14" s="59" customFormat="1" ht="26.5" customHeight="1" x14ac:dyDescent="0.35">
      <c r="A30" s="228">
        <v>4</v>
      </c>
      <c r="B30" s="267" t="s">
        <v>341</v>
      </c>
      <c r="C30" s="267"/>
      <c r="D30" s="267"/>
      <c r="E30" s="267"/>
      <c r="F30" s="267"/>
      <c r="G30" s="267"/>
      <c r="H30" s="267"/>
      <c r="I30" s="267"/>
      <c r="J30" s="267"/>
      <c r="K30" s="267"/>
      <c r="L30" s="268"/>
      <c r="N30" s="106"/>
    </row>
    <row r="31" spans="1:14" s="59" customFormat="1" ht="15" customHeight="1" x14ac:dyDescent="0.35">
      <c r="A31" s="228">
        <v>5</v>
      </c>
      <c r="B31" s="265" t="s">
        <v>323</v>
      </c>
      <c r="C31" s="265"/>
      <c r="D31" s="265"/>
      <c r="E31" s="265"/>
      <c r="F31" s="265"/>
      <c r="G31" s="265"/>
      <c r="H31" s="265"/>
      <c r="I31" s="265"/>
      <c r="J31" s="265"/>
      <c r="K31" s="265"/>
      <c r="L31" s="266"/>
      <c r="N31" s="106"/>
    </row>
    <row r="32" spans="1:14" s="59" customFormat="1" ht="28.5" customHeight="1" x14ac:dyDescent="0.35">
      <c r="A32" s="228">
        <v>6</v>
      </c>
      <c r="B32" s="265" t="s">
        <v>328</v>
      </c>
      <c r="C32" s="265"/>
      <c r="D32" s="265"/>
      <c r="E32" s="265"/>
      <c r="F32" s="265"/>
      <c r="G32" s="265"/>
      <c r="H32" s="265"/>
      <c r="I32" s="265"/>
      <c r="J32" s="265"/>
      <c r="K32" s="265"/>
      <c r="L32" s="266"/>
      <c r="N32" s="106"/>
    </row>
    <row r="33" spans="1:12" s="59" customFormat="1" ht="16.5" customHeight="1" x14ac:dyDescent="0.35">
      <c r="A33" s="228">
        <v>7</v>
      </c>
      <c r="B33" s="267" t="s">
        <v>324</v>
      </c>
      <c r="C33" s="267"/>
      <c r="D33" s="267"/>
      <c r="E33" s="267"/>
      <c r="F33" s="267"/>
      <c r="G33" s="267"/>
      <c r="H33" s="267"/>
      <c r="I33" s="267"/>
      <c r="J33" s="267"/>
      <c r="K33" s="267"/>
      <c r="L33" s="268"/>
    </row>
    <row r="34" spans="1:12" s="59" customFormat="1" ht="17.5" customHeight="1" x14ac:dyDescent="0.35">
      <c r="A34" s="228"/>
      <c r="B34" s="229"/>
      <c r="C34" s="229"/>
      <c r="D34" s="229"/>
      <c r="E34" s="229"/>
      <c r="F34" s="229"/>
      <c r="G34" s="229"/>
      <c r="H34" s="229"/>
      <c r="I34" s="229"/>
      <c r="J34" s="229"/>
      <c r="K34" s="229"/>
      <c r="L34" s="230"/>
    </row>
    <row r="35" spans="1:12" s="59" customFormat="1" ht="16.5" customHeight="1" x14ac:dyDescent="0.35">
      <c r="A35" s="269" t="s">
        <v>327</v>
      </c>
      <c r="B35" s="270"/>
      <c r="C35" s="270"/>
      <c r="D35" s="270"/>
      <c r="E35" s="270"/>
      <c r="F35" s="270"/>
      <c r="G35" s="270"/>
      <c r="H35" s="270"/>
      <c r="I35" s="270"/>
      <c r="J35" s="270"/>
      <c r="K35" s="270"/>
      <c r="L35" s="271"/>
    </row>
    <row r="36" spans="1:12" s="59" customFormat="1" ht="15" customHeight="1" x14ac:dyDescent="0.35">
      <c r="A36" s="231" t="s">
        <v>325</v>
      </c>
      <c r="B36" s="267" t="s">
        <v>212</v>
      </c>
      <c r="C36" s="267"/>
      <c r="D36" s="267"/>
      <c r="E36" s="267"/>
      <c r="F36" s="267"/>
      <c r="G36" s="267"/>
      <c r="H36" s="267"/>
      <c r="I36" s="267"/>
      <c r="J36" s="267"/>
      <c r="K36" s="267"/>
      <c r="L36" s="268"/>
    </row>
    <row r="37" spans="1:12" s="59" customFormat="1" ht="30.75" customHeight="1" x14ac:dyDescent="0.35">
      <c r="A37" s="232" t="s">
        <v>326</v>
      </c>
      <c r="B37" s="273" t="s">
        <v>329</v>
      </c>
      <c r="C37" s="273"/>
      <c r="D37" s="273"/>
      <c r="E37" s="273"/>
      <c r="F37" s="273"/>
      <c r="G37" s="273"/>
      <c r="H37" s="273"/>
      <c r="I37" s="273"/>
      <c r="J37" s="273"/>
      <c r="K37" s="273"/>
      <c r="L37" s="274"/>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75" t="s">
        <v>240</v>
      </c>
      <c r="B39" s="276"/>
      <c r="C39" s="276"/>
      <c r="D39" s="276"/>
      <c r="E39" s="276"/>
      <c r="F39" s="276"/>
      <c r="G39" s="276"/>
      <c r="H39" s="276"/>
      <c r="I39" s="276"/>
      <c r="J39" s="276"/>
      <c r="K39" s="276"/>
      <c r="L39" s="277"/>
    </row>
    <row r="40" spans="1:12" s="1" customFormat="1" ht="16.5" customHeight="1" x14ac:dyDescent="0.35">
      <c r="A40" s="235" t="s">
        <v>213</v>
      </c>
      <c r="B40" s="161"/>
      <c r="C40" s="161"/>
      <c r="D40" s="161"/>
      <c r="E40" s="161"/>
      <c r="F40" s="161"/>
      <c r="G40" s="161"/>
      <c r="H40" s="161"/>
      <c r="I40" s="161"/>
      <c r="J40" s="161"/>
      <c r="K40" s="161"/>
      <c r="L40" s="162"/>
    </row>
    <row r="41" spans="1:12" ht="14.25" customHeight="1" x14ac:dyDescent="0.35">
      <c r="B41" s="84"/>
      <c r="C41" s="84"/>
      <c r="D41" s="84"/>
      <c r="E41" s="84"/>
      <c r="F41" s="84"/>
      <c r="G41" s="84"/>
      <c r="H41" s="84"/>
      <c r="I41" s="84"/>
      <c r="J41" s="84"/>
      <c r="K41" s="84"/>
      <c r="L41" s="84"/>
    </row>
    <row r="42" spans="1:12" ht="16.5" customHeight="1" x14ac:dyDescent="0.35">
      <c r="A42" s="163" t="s">
        <v>166</v>
      </c>
      <c r="B42" s="164"/>
      <c r="C42" s="164"/>
      <c r="D42" s="165"/>
      <c r="E42" s="164"/>
      <c r="F42" s="164"/>
      <c r="G42" s="164"/>
      <c r="H42" s="164"/>
      <c r="I42" s="164"/>
      <c r="J42" s="164"/>
      <c r="K42" s="164"/>
      <c r="L42" s="166"/>
    </row>
    <row r="43" spans="1:12" ht="15" customHeight="1" x14ac:dyDescent="0.35">
      <c r="A43" s="167"/>
      <c r="B43" s="168" t="s">
        <v>62</v>
      </c>
      <c r="C43" s="169" t="s">
        <v>79</v>
      </c>
      <c r="D43" s="169"/>
      <c r="E43" s="169"/>
      <c r="F43" s="169"/>
      <c r="G43" s="169"/>
      <c r="H43" s="169"/>
      <c r="I43" s="169"/>
      <c r="J43" s="169"/>
      <c r="K43" s="169"/>
      <c r="L43" s="170"/>
    </row>
    <row r="44" spans="1:12" ht="14.25" customHeight="1" x14ac:dyDescent="0.35">
      <c r="A44" s="167"/>
      <c r="B44" s="168" t="s">
        <v>81</v>
      </c>
      <c r="C44" s="169" t="s">
        <v>91</v>
      </c>
      <c r="D44" s="169"/>
      <c r="E44" s="169"/>
      <c r="F44" s="169"/>
      <c r="G44" s="169"/>
      <c r="H44" s="169"/>
      <c r="I44" s="169"/>
      <c r="J44" s="169"/>
      <c r="K44" s="169"/>
      <c r="L44" s="170"/>
    </row>
    <row r="45" spans="1:12" s="58" customFormat="1" ht="33.75" customHeight="1" x14ac:dyDescent="0.35">
      <c r="A45" s="167"/>
      <c r="B45" s="168" t="s">
        <v>62</v>
      </c>
      <c r="C45" s="255" t="s">
        <v>313</v>
      </c>
      <c r="D45" s="255"/>
      <c r="E45" s="255"/>
      <c r="F45" s="255"/>
      <c r="G45" s="255"/>
      <c r="H45" s="255"/>
      <c r="I45" s="255"/>
      <c r="J45" s="255"/>
      <c r="K45" s="255"/>
      <c r="L45" s="256"/>
    </row>
    <row r="46" spans="1:12" ht="30.75" customHeight="1" x14ac:dyDescent="0.35">
      <c r="A46" s="167"/>
      <c r="B46" s="168" t="s">
        <v>138</v>
      </c>
      <c r="C46" s="255" t="s">
        <v>139</v>
      </c>
      <c r="D46" s="255"/>
      <c r="E46" s="255"/>
      <c r="F46" s="255"/>
      <c r="G46" s="255"/>
      <c r="H46" s="255"/>
      <c r="I46" s="255"/>
      <c r="J46" s="255"/>
      <c r="K46" s="255"/>
      <c r="L46" s="256"/>
    </row>
    <row r="47" spans="1:12" ht="30.75" customHeight="1" x14ac:dyDescent="0.35">
      <c r="A47" s="167"/>
      <c r="B47" s="168" t="s">
        <v>238</v>
      </c>
      <c r="C47" s="255" t="s">
        <v>239</v>
      </c>
      <c r="D47" s="255"/>
      <c r="E47" s="255"/>
      <c r="F47" s="255"/>
      <c r="G47" s="255"/>
      <c r="H47" s="255"/>
      <c r="I47" s="255"/>
      <c r="J47" s="255"/>
      <c r="K47" s="255"/>
      <c r="L47" s="256"/>
    </row>
    <row r="48" spans="1:12" ht="15.5" customHeight="1" x14ac:dyDescent="0.35">
      <c r="A48" s="167"/>
      <c r="B48" s="168" t="s">
        <v>314</v>
      </c>
      <c r="C48" s="255" t="s">
        <v>315</v>
      </c>
      <c r="D48" s="255"/>
      <c r="E48" s="255"/>
      <c r="F48" s="255"/>
      <c r="G48" s="255"/>
      <c r="H48" s="255"/>
      <c r="I48" s="255"/>
      <c r="J48" s="255"/>
      <c r="K48" s="255"/>
      <c r="L48" s="256"/>
    </row>
    <row r="49" spans="1:12" x14ac:dyDescent="0.35">
      <c r="A49" s="167"/>
      <c r="B49" s="168" t="s">
        <v>203</v>
      </c>
      <c r="C49" s="169" t="s">
        <v>316</v>
      </c>
      <c r="D49" s="169"/>
      <c r="E49" s="169"/>
      <c r="F49" s="169"/>
      <c r="G49" s="169"/>
      <c r="H49" s="169"/>
      <c r="I49" s="169"/>
      <c r="J49" s="169"/>
      <c r="K49" s="169"/>
      <c r="L49" s="170"/>
    </row>
    <row r="50" spans="1:12" ht="14.5" customHeight="1" x14ac:dyDescent="0.35">
      <c r="A50" s="167"/>
      <c r="B50" s="168" t="s">
        <v>63</v>
      </c>
      <c r="C50" s="255" t="s">
        <v>317</v>
      </c>
      <c r="D50" s="255"/>
      <c r="E50" s="255"/>
      <c r="F50" s="255"/>
      <c r="G50" s="255"/>
      <c r="H50" s="255"/>
      <c r="I50" s="255"/>
      <c r="J50" s="255"/>
      <c r="K50" s="255"/>
      <c r="L50" s="256"/>
    </row>
    <row r="51" spans="1:12" x14ac:dyDescent="0.35">
      <c r="A51" s="167"/>
      <c r="B51" s="168" t="s">
        <v>75</v>
      </c>
      <c r="C51" s="169" t="s">
        <v>76</v>
      </c>
      <c r="D51" s="169"/>
      <c r="E51" s="169"/>
      <c r="F51" s="169"/>
      <c r="G51" s="169"/>
      <c r="H51" s="169"/>
      <c r="I51" s="169"/>
      <c r="J51" s="169"/>
      <c r="K51" s="169"/>
      <c r="L51" s="170"/>
    </row>
    <row r="52" spans="1:12" x14ac:dyDescent="0.35">
      <c r="A52" s="171"/>
      <c r="B52" s="172" t="s">
        <v>159</v>
      </c>
      <c r="C52" s="173" t="s">
        <v>160</v>
      </c>
      <c r="D52" s="173"/>
      <c r="E52" s="173"/>
      <c r="F52" s="173"/>
      <c r="G52" s="173"/>
      <c r="H52" s="173"/>
      <c r="I52" s="173"/>
      <c r="J52" s="173"/>
      <c r="K52" s="173"/>
      <c r="L52" s="174"/>
    </row>
    <row r="54" spans="1:12" x14ac:dyDescent="0.35">
      <c r="A54" s="1" t="s">
        <v>92</v>
      </c>
    </row>
    <row r="55" spans="1:12" x14ac:dyDescent="0.35">
      <c r="A55" t="s">
        <v>93</v>
      </c>
    </row>
    <row r="56" spans="1:12" x14ac:dyDescent="0.35">
      <c r="A56" t="s">
        <v>94</v>
      </c>
    </row>
    <row r="57" spans="1:12" x14ac:dyDescent="0.35">
      <c r="A57" s="45" t="s">
        <v>95</v>
      </c>
    </row>
    <row r="58" spans="1:12" x14ac:dyDescent="0.35">
      <c r="A58" s="45" t="s">
        <v>96</v>
      </c>
    </row>
    <row r="59" spans="1:12" x14ac:dyDescent="0.35">
      <c r="A59" s="45"/>
    </row>
    <row r="60" spans="1:12" x14ac:dyDescent="0.35">
      <c r="A60" s="1" t="s">
        <v>201</v>
      </c>
    </row>
    <row r="61" spans="1:12" x14ac:dyDescent="0.35">
      <c r="A61" s="45" t="s">
        <v>318</v>
      </c>
    </row>
    <row r="63" spans="1:12" x14ac:dyDescent="0.35">
      <c r="A63" s="1" t="s">
        <v>23</v>
      </c>
    </row>
    <row r="64" spans="1:12" ht="29.15" customHeight="1" x14ac:dyDescent="0.35">
      <c r="A64" s="272" t="s">
        <v>356</v>
      </c>
      <c r="B64" s="272"/>
      <c r="C64" s="272"/>
      <c r="D64" s="272"/>
      <c r="E64" s="272"/>
      <c r="F64" s="272"/>
      <c r="G64" s="272"/>
      <c r="H64" s="272"/>
      <c r="I64" s="272"/>
      <c r="J64" s="272"/>
      <c r="K64" s="272"/>
      <c r="L64" s="272"/>
    </row>
    <row r="69" ht="16" customHeight="1" x14ac:dyDescent="0.35"/>
    <row r="70" ht="29.25" customHeight="1" x14ac:dyDescent="0.35"/>
  </sheetData>
  <mergeCells count="40">
    <mergeCell ref="A64:L64"/>
    <mergeCell ref="B32:L32"/>
    <mergeCell ref="B33:L33"/>
    <mergeCell ref="B36:L36"/>
    <mergeCell ref="B37:L37"/>
    <mergeCell ref="A39:L39"/>
    <mergeCell ref="C45:L45"/>
    <mergeCell ref="C46:L46"/>
    <mergeCell ref="C47:L47"/>
    <mergeCell ref="C48:L48"/>
    <mergeCell ref="C50:L50"/>
    <mergeCell ref="A35:L35"/>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17:L17"/>
    <mergeCell ref="A1:L1"/>
    <mergeCell ref="A4:L4"/>
    <mergeCell ref="N4:R4"/>
    <mergeCell ref="A5:L5"/>
    <mergeCell ref="A6:L6"/>
    <mergeCell ref="A10:L10"/>
    <mergeCell ref="A11:L11"/>
    <mergeCell ref="A12:L12"/>
    <mergeCell ref="A13:L13"/>
    <mergeCell ref="A14:L14"/>
    <mergeCell ref="A16:L16"/>
    <mergeCell ref="B7:L7"/>
    <mergeCell ref="B8:L8"/>
  </mergeCells>
  <hyperlinks>
    <hyperlink ref="A57" r:id="rId1" xr:uid="{C9866D44-2827-49D7-B9C3-89CF23FACDC1}"/>
    <hyperlink ref="A58" r:id="rId2" xr:uid="{66F54200-A2AB-43DA-A0E0-F2A25A075EE5}"/>
    <hyperlink ref="A61" r:id="rId3" xr:uid="{A0F8DE06-D9FC-495F-9A01-AA199CB82365}"/>
    <hyperlink ref="A39:L39" r:id="rId4" display="LETS START (visual directions as pdf)" xr:uid="{0D075873-7EBB-4309-B00A-6A62EA192A0C}"/>
    <hyperlink ref="A40" r:id="rId5"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15" t="s">
        <v>156</v>
      </c>
      <c r="B3" s="315"/>
      <c r="C3" s="315"/>
      <c r="D3" s="128" t="s">
        <v>155</v>
      </c>
    </row>
    <row r="4" spans="1:4" ht="30" customHeight="1" x14ac:dyDescent="0.35">
      <c r="A4" s="316" t="s">
        <v>152</v>
      </c>
      <c r="B4" s="316"/>
      <c r="C4" s="316"/>
      <c r="D4" s="175" t="s">
        <v>222</v>
      </c>
    </row>
    <row r="5" spans="1:4" ht="43.5" x14ac:dyDescent="0.35">
      <c r="A5" s="320" t="s">
        <v>223</v>
      </c>
      <c r="B5" s="317"/>
      <c r="C5" s="317"/>
      <c r="D5" s="176" t="s">
        <v>241</v>
      </c>
    </row>
    <row r="6" spans="1:4" ht="57.5" customHeight="1" x14ac:dyDescent="0.35">
      <c r="A6" s="318" t="s">
        <v>224</v>
      </c>
      <c r="B6" s="318"/>
      <c r="C6" s="318"/>
      <c r="D6" s="177" t="s">
        <v>225</v>
      </c>
    </row>
    <row r="7" spans="1:4" ht="29" x14ac:dyDescent="0.35">
      <c r="A7" s="319" t="s">
        <v>21</v>
      </c>
      <c r="B7" s="319"/>
      <c r="C7" s="319"/>
      <c r="D7" s="178" t="s">
        <v>226</v>
      </c>
    </row>
    <row r="11" spans="1:4" x14ac:dyDescent="0.35">
      <c r="A11" s="316" t="s">
        <v>152</v>
      </c>
      <c r="B11" s="316"/>
      <c r="C11" s="316"/>
    </row>
    <row r="12" spans="1:4" x14ac:dyDescent="0.35">
      <c r="A12" s="317" t="s">
        <v>153</v>
      </c>
      <c r="B12" s="317"/>
      <c r="C12" s="317"/>
    </row>
    <row r="13" spans="1:4" x14ac:dyDescent="0.35">
      <c r="A13" s="318" t="s">
        <v>154</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abSelected="1" zoomScale="150" zoomScaleNormal="150" workbookViewId="0">
      <selection activeCell="I2" sqref="I2"/>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357</v>
      </c>
      <c r="C6" s="56" t="s">
        <v>358</v>
      </c>
      <c r="D6" s="55">
        <v>3</v>
      </c>
      <c r="E6" s="55" t="s">
        <v>285</v>
      </c>
      <c r="F6" s="55" t="s">
        <v>285</v>
      </c>
      <c r="G6" s="57"/>
      <c r="I6" s="38"/>
      <c r="J6" s="38"/>
      <c r="K6" s="39"/>
    </row>
    <row r="7" spans="1:11" ht="58" x14ac:dyDescent="0.35">
      <c r="A7" s="57">
        <v>45670</v>
      </c>
      <c r="B7" s="149" t="s">
        <v>362</v>
      </c>
      <c r="C7" s="38" t="s">
        <v>359</v>
      </c>
      <c r="D7" s="55">
        <v>0.5</v>
      </c>
      <c r="E7" s="55" t="s">
        <v>285</v>
      </c>
      <c r="F7" s="55" t="s">
        <v>285</v>
      </c>
      <c r="G7" s="57"/>
      <c r="I7" s="38"/>
      <c r="J7" s="41"/>
      <c r="K7" s="40"/>
    </row>
    <row r="8" spans="1:11" x14ac:dyDescent="0.35">
      <c r="A8" s="57"/>
      <c r="B8" s="149"/>
      <c r="C8" s="56"/>
      <c r="D8" s="55"/>
      <c r="E8" s="55"/>
      <c r="F8" s="55"/>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opLeftCell="A12" zoomScale="150" zoomScaleNormal="150" workbookViewId="0">
      <selection activeCell="N24" sqref="N24"/>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Immersive Model for Lake Mead based on the Principle of Divide Reservoir Inflow</v>
      </c>
      <c r="B1" s="278"/>
      <c r="C1" s="278"/>
      <c r="D1" s="278"/>
      <c r="E1" s="278"/>
      <c r="F1" s="278"/>
      <c r="G1" s="278"/>
    </row>
    <row r="2" spans="1:14" x14ac:dyDescent="0.35">
      <c r="A2" s="1" t="s">
        <v>218</v>
      </c>
      <c r="B2" s="1"/>
    </row>
    <row r="3" spans="1:14" ht="32.15" customHeight="1" x14ac:dyDescent="0.35">
      <c r="A3" s="286" t="s">
        <v>230</v>
      </c>
      <c r="B3" s="286"/>
      <c r="C3" s="286"/>
      <c r="D3" s="286"/>
      <c r="E3" s="286"/>
      <c r="F3" s="286"/>
      <c r="G3" s="286"/>
      <c r="H3" s="84"/>
      <c r="I3" s="84"/>
      <c r="J3" s="84"/>
      <c r="K3" s="84"/>
      <c r="N3" s="137" t="s">
        <v>196</v>
      </c>
    </row>
    <row r="4" spans="1:14" x14ac:dyDescent="0.35">
      <c r="A4" s="127" t="s">
        <v>309</v>
      </c>
      <c r="B4" s="127" t="s">
        <v>19</v>
      </c>
      <c r="C4" s="287" t="s">
        <v>310</v>
      </c>
      <c r="D4" s="288"/>
      <c r="E4" s="288"/>
      <c r="F4" s="288"/>
      <c r="G4" s="289"/>
      <c r="N4" s="141" t="s">
        <v>168</v>
      </c>
    </row>
    <row r="5" spans="1:14" x14ac:dyDescent="0.35">
      <c r="A5" s="90" t="s">
        <v>283</v>
      </c>
      <c r="B5" s="114"/>
      <c r="C5" s="290"/>
      <c r="D5" s="285"/>
      <c r="E5" s="285"/>
      <c r="F5" s="285"/>
      <c r="G5" s="285"/>
      <c r="N5" s="141"/>
    </row>
    <row r="6" spans="1:14" x14ac:dyDescent="0.35">
      <c r="A6" s="90" t="s">
        <v>242</v>
      </c>
      <c r="B6" s="114"/>
      <c r="C6" s="290"/>
      <c r="D6" s="285"/>
      <c r="E6" s="285"/>
      <c r="F6" s="285"/>
      <c r="G6" s="285"/>
      <c r="N6" s="142"/>
    </row>
    <row r="7" spans="1:14" x14ac:dyDescent="0.35">
      <c r="A7" s="90" t="s">
        <v>243</v>
      </c>
      <c r="B7" s="114"/>
      <c r="C7" s="290"/>
      <c r="D7" s="285"/>
      <c r="E7" s="285"/>
      <c r="F7" s="285"/>
      <c r="G7" s="285"/>
      <c r="N7" s="142"/>
    </row>
    <row r="8" spans="1:14" x14ac:dyDescent="0.35">
      <c r="A8" s="114" t="s">
        <v>244</v>
      </c>
      <c r="B8" s="90"/>
      <c r="C8" s="285"/>
      <c r="D8" s="285"/>
      <c r="E8" s="285"/>
      <c r="F8" s="285"/>
      <c r="G8" s="285"/>
      <c r="N8" s="142"/>
    </row>
    <row r="9" spans="1:14" x14ac:dyDescent="0.35">
      <c r="A9" s="114" t="s">
        <v>18</v>
      </c>
      <c r="B9" s="90"/>
      <c r="C9" s="291"/>
      <c r="D9" s="291"/>
      <c r="E9" s="291"/>
      <c r="F9" s="291"/>
      <c r="G9" s="291"/>
      <c r="N9" s="142"/>
    </row>
    <row r="10" spans="1:14" x14ac:dyDescent="0.35">
      <c r="A10" s="90" t="s">
        <v>332</v>
      </c>
      <c r="B10" s="90"/>
      <c r="C10" s="285"/>
      <c r="D10" s="285"/>
      <c r="E10" s="285"/>
      <c r="F10" s="285"/>
      <c r="G10" s="285"/>
      <c r="N10" s="142"/>
    </row>
    <row r="11" spans="1:14" x14ac:dyDescent="0.35">
      <c r="A11" s="13"/>
      <c r="B11" s="2"/>
      <c r="C11"/>
      <c r="N11" s="142"/>
    </row>
    <row r="12" spans="1:14" x14ac:dyDescent="0.35">
      <c r="A12" s="15" t="s">
        <v>150</v>
      </c>
      <c r="B12" s="292" t="s">
        <v>152</v>
      </c>
      <c r="C12" s="293"/>
      <c r="D12" s="294"/>
      <c r="N12" s="141" t="s">
        <v>169</v>
      </c>
    </row>
    <row r="13" spans="1:14" x14ac:dyDescent="0.35">
      <c r="B13" s="295" t="s">
        <v>229</v>
      </c>
      <c r="C13" s="296"/>
      <c r="D13" s="297"/>
    </row>
    <row r="14" spans="1:14" x14ac:dyDescent="0.35">
      <c r="B14" s="279" t="s">
        <v>224</v>
      </c>
      <c r="C14" s="280"/>
      <c r="D14" s="281"/>
      <c r="F14">
        <f>4.5/7.2</f>
        <v>0.625</v>
      </c>
      <c r="N14" s="142"/>
    </row>
    <row r="15" spans="1:14" x14ac:dyDescent="0.35">
      <c r="B15" s="282" t="s">
        <v>21</v>
      </c>
      <c r="C15" s="283"/>
      <c r="D15" s="284"/>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361</v>
      </c>
      <c r="B24" s="94">
        <v>1</v>
      </c>
      <c r="C24"/>
      <c r="D24" s="111"/>
      <c r="E24" s="28"/>
      <c r="N24" s="141"/>
    </row>
    <row r="25" spans="1:14" x14ac:dyDescent="0.35">
      <c r="A25" t="s">
        <v>360</v>
      </c>
      <c r="B25" s="236">
        <f>1-B24</f>
        <v>0</v>
      </c>
      <c r="C25"/>
      <c r="D25" s="111"/>
      <c r="E25" s="28"/>
      <c r="N25" s="141"/>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3.2590132787543</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0.36195555555555559</v>
      </c>
      <c r="N55" s="143"/>
      <c r="P55" s="81"/>
    </row>
    <row r="56" spans="1:16" x14ac:dyDescent="0.35">
      <c r="A56" t="str">
        <f>IF(A7="","","       To "&amp;A7)</f>
        <v xml:space="preserve">       To Arizona</v>
      </c>
      <c r="B56" s="95" t="s">
        <v>304</v>
      </c>
      <c r="C56" s="82">
        <f>IF(OR(C$28="",$A56=""),"",(VLOOKUP(C$54,DivideInflow!$K$19:$W$25,7)-IF($A$59&lt;&gt;"",$B$59*$B$25,0))*(C$54))</f>
        <v>2.8012147533497176</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0.31111111111111112</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4.8316147839961872</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4.8316147839961872</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3.4739702709351459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3.4739702709351459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4.8316147839961872</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3.4739702709351459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2"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10" t="s">
        <v>13</v>
      </c>
      <c r="J5" s="310" t="s">
        <v>253</v>
      </c>
      <c r="K5" s="310" t="s">
        <v>254</v>
      </c>
      <c r="L5" s="307" t="s">
        <v>255</v>
      </c>
      <c r="M5" s="308"/>
      <c r="N5" s="308"/>
      <c r="O5" s="308"/>
      <c r="P5" s="309"/>
      <c r="Q5" s="299" t="s">
        <v>256</v>
      </c>
      <c r="R5" s="300"/>
      <c r="S5" s="300"/>
      <c r="T5" s="300"/>
      <c r="U5" s="301"/>
    </row>
    <row r="6" spans="1:21" s="189" customFormat="1" ht="27.5" customHeight="1" x14ac:dyDescent="0.3">
      <c r="B6" s="190" t="s">
        <v>257</v>
      </c>
      <c r="C6" s="190" t="s">
        <v>243</v>
      </c>
      <c r="D6" s="190" t="s">
        <v>244</v>
      </c>
      <c r="E6" s="190" t="s">
        <v>242</v>
      </c>
      <c r="F6" s="190" t="s">
        <v>18</v>
      </c>
      <c r="G6" s="190" t="s">
        <v>64</v>
      </c>
      <c r="I6" s="311"/>
      <c r="J6" s="311"/>
      <c r="K6" s="311"/>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07" t="s">
        <v>268</v>
      </c>
      <c r="C7" s="308"/>
      <c r="D7" s="308"/>
      <c r="E7" s="308"/>
      <c r="F7" s="308"/>
      <c r="G7" s="309"/>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298" t="s">
        <v>276</v>
      </c>
      <c r="D11" s="298"/>
      <c r="E11" s="298"/>
      <c r="F11" s="298"/>
      <c r="G11" s="298"/>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02" t="s">
        <v>278</v>
      </c>
      <c r="C12" s="303"/>
      <c r="D12" s="303"/>
      <c r="E12" s="303"/>
      <c r="F12" s="303"/>
      <c r="G12" s="303"/>
      <c r="I12" s="193" t="s">
        <v>279</v>
      </c>
      <c r="J12" s="193" t="s">
        <v>275</v>
      </c>
      <c r="K12" s="201" t="s">
        <v>280</v>
      </c>
      <c r="L12" s="304" t="s">
        <v>276</v>
      </c>
      <c r="M12" s="305"/>
      <c r="N12" s="305"/>
      <c r="O12" s="305"/>
      <c r="P12" s="306"/>
      <c r="Q12" s="304" t="s">
        <v>276</v>
      </c>
      <c r="R12" s="305"/>
      <c r="S12" s="305"/>
      <c r="T12" s="305"/>
      <c r="U12" s="306"/>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298" t="s">
        <v>276</v>
      </c>
      <c r="D18" s="298"/>
      <c r="E18" s="298"/>
      <c r="F18" s="298"/>
      <c r="G18" s="298"/>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2" t="e">
        <f>#REF!</f>
        <v>#REF!</v>
      </c>
      <c r="B1" s="312"/>
      <c r="C1" s="312"/>
      <c r="D1" s="312"/>
      <c r="E1" s="312"/>
      <c r="F1" s="312"/>
      <c r="G1" s="312"/>
    </row>
    <row r="2" spans="1:14" x14ac:dyDescent="0.35">
      <c r="A2" s="1" t="s">
        <v>221</v>
      </c>
      <c r="B2" s="1"/>
    </row>
    <row r="3" spans="1:14" ht="32.15" customHeight="1" x14ac:dyDescent="0.35">
      <c r="A3" s="286" t="s">
        <v>217</v>
      </c>
      <c r="B3" s="286"/>
      <c r="C3" s="286"/>
      <c r="D3" s="286"/>
      <c r="E3" s="286"/>
      <c r="F3" s="286"/>
      <c r="G3" s="286"/>
      <c r="H3" s="84"/>
      <c r="I3" s="84"/>
      <c r="J3" s="84"/>
      <c r="K3" s="84"/>
      <c r="N3" s="137" t="s">
        <v>196</v>
      </c>
    </row>
    <row r="4" spans="1:14" x14ac:dyDescent="0.35">
      <c r="A4" s="127" t="s">
        <v>149</v>
      </c>
      <c r="B4" s="127" t="s">
        <v>19</v>
      </c>
      <c r="C4" s="287" t="s">
        <v>20</v>
      </c>
      <c r="D4" s="288"/>
      <c r="E4" s="288"/>
      <c r="F4" s="288"/>
      <c r="G4" s="289"/>
      <c r="N4" s="139" t="s">
        <v>168</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202</v>
      </c>
      <c r="B9" s="90"/>
      <c r="C9" s="291"/>
      <c r="D9" s="291"/>
      <c r="E9" s="291"/>
      <c r="F9" s="291"/>
      <c r="G9" s="291"/>
      <c r="N9" s="142"/>
    </row>
    <row r="10" spans="1:14" x14ac:dyDescent="0.35">
      <c r="A10" s="115" t="s">
        <v>80</v>
      </c>
      <c r="B10" s="115"/>
      <c r="C10" s="313"/>
      <c r="D10" s="313"/>
      <c r="E10" s="313"/>
      <c r="F10" s="313"/>
      <c r="G10" s="313"/>
      <c r="N10" s="142"/>
    </row>
    <row r="11" spans="1:14" x14ac:dyDescent="0.35">
      <c r="A11" s="13"/>
      <c r="B11" s="2"/>
      <c r="C11"/>
      <c r="N11" s="142"/>
    </row>
    <row r="12" spans="1:14" x14ac:dyDescent="0.35">
      <c r="A12" s="15" t="s">
        <v>150</v>
      </c>
      <c r="B12" s="292" t="s">
        <v>152</v>
      </c>
      <c r="C12" s="293"/>
      <c r="D12" s="294"/>
      <c r="N12" s="141" t="s">
        <v>169</v>
      </c>
    </row>
    <row r="13" spans="1:14" x14ac:dyDescent="0.35">
      <c r="B13" s="295" t="s">
        <v>153</v>
      </c>
      <c r="C13" s="296"/>
      <c r="D13" s="297"/>
      <c r="N13" s="142"/>
    </row>
    <row r="14" spans="1:14" x14ac:dyDescent="0.35">
      <c r="B14" s="279" t="s">
        <v>154</v>
      </c>
      <c r="C14" s="280"/>
      <c r="D14" s="281"/>
      <c r="N14" s="142"/>
    </row>
    <row r="15" spans="1:14" x14ac:dyDescent="0.35">
      <c r="B15" s="282" t="s">
        <v>21</v>
      </c>
      <c r="C15" s="283"/>
      <c r="D15" s="284"/>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3.2590132787543</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2.8012147533497176</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14" t="s">
        <v>99</v>
      </c>
      <c r="E3" s="314"/>
      <c r="F3" s="314" t="s">
        <v>100</v>
      </c>
      <c r="G3" s="314"/>
      <c r="H3" s="314"/>
      <c r="I3" s="314" t="s">
        <v>101</v>
      </c>
      <c r="J3" s="314"/>
      <c r="K3" s="314"/>
      <c r="L3" s="134"/>
      <c r="M3" s="314" t="s">
        <v>18</v>
      </c>
      <c r="N3" s="314"/>
      <c r="O3" s="314"/>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2025-01-13T23:08:33Z</dcterms:modified>
</cp:coreProperties>
</file>