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xr:revisionPtr revIDLastSave="0" documentId="13_ncr:1_{75DBC3B6-5371-4154-B6B5-E1B507135B74}" xr6:coauthVersionLast="46" xr6:coauthVersionMax="46" xr10:uidLastSave="{00000000-0000-0000-0000-000000000000}"/>
  <bookViews>
    <workbookView xWindow="-120" yWindow="-120" windowWidth="20730" windowHeight="1176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Producto'!$B$5:$P$188</definedName>
    <definedName name="RealizedSpeed">OFFSET(#REF!,1,0,#REF!,1)</definedName>
    <definedName name="Sprint">'Backlog del Producto'!$N$7:$N$189</definedName>
    <definedName name="SprintCount">#REF!</definedName>
    <definedName name="SprintsInTrend">#REF!</definedName>
    <definedName name="SprintTasks">#REF!</definedName>
    <definedName name="Status">'Backlog del Producto'!$O$7:$O$189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<sst xmlns="http://schemas.openxmlformats.org/spreadsheetml/2006/main" count="89" uniqueCount="69">
  <si>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</si>
  <si>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</si>
  <si>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</si>
  <si>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</si>
  <si>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</si>
  <si>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</si>
  <si>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</si>
  <si>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</si>
  <si>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</si>
  <si>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</si>
  <si>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</si>
  <si>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</si>
  <si>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</si>
  <si>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</si>
  <si>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</si>
  <si>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</si>
  <si>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</si>
  <si>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</si>
  <si>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</si>
  <si>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</si>
  <si>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</si>
  <si>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</si>
  <si>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</si>
  <si>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</si>
  <si>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</si>
  <si>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</si>
  <si>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</si>
  <si>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</si>
  <si>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</si>
  <si>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</si>
  <si>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</si>
  <si>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</si>
  <si>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José Sanchez</t>
  </si>
  <si>
    <t>Dependencias</t>
  </si>
  <si>
    <t>Gerente</t>
  </si>
  <si>
    <t xml:space="preserve">Gerente. </t>
  </si>
  <si>
    <t xml:space="preserve">Gerente </t>
  </si>
  <si>
    <t>Estar al tanto de los nuevos documentos.</t>
  </si>
  <si>
    <t>Notilog</t>
  </si>
  <si>
    <t>que a los gerenetes se les notifique que llego un nuevo  documento.</t>
  </si>
  <si>
    <t>una API de notificaciones</t>
  </si>
  <si>
    <t>que los generentes tengan una vista para poder iniciar sesion con su ID y contraseña.</t>
  </si>
  <si>
    <t>poder entrar al sistema</t>
  </si>
  <si>
    <t>que los generntes tengan una vista y puedan acceder a los documentos de la empresa.</t>
  </si>
  <si>
    <t xml:space="preserve"> </t>
  </si>
  <si>
    <t>Ingresar al sistema .</t>
  </si>
  <si>
    <t>Los gerentes reciban notificaciones de entrega de nuevos documentos.</t>
  </si>
  <si>
    <t xml:space="preserve">Cuando entra un nuevo documento al sistema, notificar por correo. </t>
  </si>
  <si>
    <t>cuando entre un nuevo documento en el sistema debe ser reflejado en el sistema.</t>
  </si>
  <si>
    <t>ver los documento y el estado</t>
  </si>
  <si>
    <t>Clasificar y ver el estado de los documentos.</t>
  </si>
  <si>
    <t>se debe visualizar por fecha y por su estado de calificacion</t>
  </si>
  <si>
    <t>H01</t>
  </si>
  <si>
    <t>H02</t>
  </si>
  <si>
    <t>H03</t>
  </si>
  <si>
    <t>H04</t>
  </si>
  <si>
    <t>estado del documento debe cambiar según la evaluacion realizada.</t>
  </si>
  <si>
    <t xml:space="preserve">que el gerente pueda visualizar las vistas desde cualquier dispositivo </t>
  </si>
  <si>
    <t xml:space="preserve">poder ingresar en cualquier dispositivo </t>
  </si>
  <si>
    <t>que sea reponsiva (poder visualizar el  sistema desde cualquier dispositivo)</t>
  </si>
  <si>
    <t>H05</t>
  </si>
  <si>
    <t>deseo que los usuarios sean notificados con la evaluacion del documento.</t>
  </si>
  <si>
    <t xml:space="preserve">que el usario pueda saber el estado del documento </t>
  </si>
  <si>
    <t>h05</t>
  </si>
  <si>
    <t>que los gerentes deben poder modificar el estado de los documentos.</t>
  </si>
  <si>
    <t>debe tener permiso a la API  y todas sus funciones.</t>
  </si>
  <si>
    <t>que se conecte eficientemente a la base de datos</t>
  </si>
  <si>
    <t>calificarr el documento en aprovado y rechazado.</t>
  </si>
  <si>
    <t>cuando sea clasificado el usario debe ser notificado.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</si>
</sst>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0" fillId="0" borderId="9" xfId="0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55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0"/>
  <sheetViews>
    <sheetView showGridLines="0" tabSelected="1" topLeftCell="F5" zoomScale="70" zoomScaleNormal="70" workbookViewId="0">
      <selection activeCell="J15" sqref="J15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31.140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23</v>
      </c>
      <c r="C1" s="31"/>
      <c r="D1" s="31"/>
      <c r="E1" s="31"/>
      <c r="R1" s="12"/>
      <c r="S1" s="10" t="s">
        <v>11</v>
      </c>
    </row>
    <row r="2" spans="2:19" customFormat="1" ht="18" customHeight="1" x14ac:dyDescent="0.2">
      <c r="B2" s="52" t="s">
        <v>15</v>
      </c>
      <c r="C2" s="52"/>
      <c r="D2" s="53" t="s">
        <v>38</v>
      </c>
      <c r="E2" s="53"/>
      <c r="F2" s="40"/>
      <c r="G2" s="40"/>
      <c r="H2" s="40"/>
      <c r="I2" s="35"/>
      <c r="J2" s="35"/>
      <c r="K2" s="35"/>
      <c r="L2" s="35"/>
      <c r="M2" s="35"/>
      <c r="N2" s="35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52" t="s">
        <v>24</v>
      </c>
      <c r="C3" s="52"/>
      <c r="D3" s="53" t="s">
        <v>32</v>
      </c>
      <c r="E3" s="53"/>
      <c r="F3" s="40"/>
      <c r="G3" s="40"/>
      <c r="H3" s="40"/>
      <c r="I3" s="35"/>
      <c r="J3" s="35"/>
      <c r="K3" s="35"/>
      <c r="L3" s="35"/>
      <c r="M3" s="35"/>
      <c r="N3" s="35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43" t="s">
        <v>28</v>
      </c>
      <c r="C5" s="44"/>
      <c r="D5" s="44"/>
      <c r="E5" s="45"/>
      <c r="F5" s="46" t="s">
        <v>29</v>
      </c>
      <c r="G5" s="47"/>
      <c r="H5" s="47"/>
      <c r="I5" s="48"/>
      <c r="J5" s="49" t="s">
        <v>30</v>
      </c>
      <c r="K5" s="50"/>
      <c r="L5" s="50"/>
      <c r="M5" s="50"/>
      <c r="N5" s="50"/>
      <c r="O5" s="50"/>
      <c r="P5" s="51"/>
    </row>
    <row r="6" spans="2:19" ht="25.5" x14ac:dyDescent="0.2">
      <c r="B6" s="34" t="s">
        <v>22</v>
      </c>
      <c r="C6" s="34" t="s">
        <v>25</v>
      </c>
      <c r="D6" s="34" t="s">
        <v>26</v>
      </c>
      <c r="E6" s="34" t="s">
        <v>27</v>
      </c>
      <c r="F6" s="37" t="s">
        <v>21</v>
      </c>
      <c r="G6" s="37" t="s">
        <v>17</v>
      </c>
      <c r="H6" s="37" t="s">
        <v>18</v>
      </c>
      <c r="I6" s="37" t="s">
        <v>19</v>
      </c>
      <c r="J6" s="38" t="s">
        <v>20</v>
      </c>
      <c r="K6" s="39" t="s">
        <v>2</v>
      </c>
      <c r="L6" s="39" t="s">
        <v>16</v>
      </c>
      <c r="M6" s="39" t="s">
        <v>33</v>
      </c>
      <c r="N6" s="39" t="s">
        <v>0</v>
      </c>
      <c r="O6" s="39" t="s">
        <v>1</v>
      </c>
      <c r="P6" s="38" t="s">
        <v>3</v>
      </c>
    </row>
    <row r="7" spans="2:19" ht="25.5" x14ac:dyDescent="0.2">
      <c r="B7" s="41" t="s">
        <v>31</v>
      </c>
      <c r="C7" s="41" t="s">
        <v>35</v>
      </c>
      <c r="D7" s="41" t="s">
        <v>40</v>
      </c>
      <c r="E7" s="41" t="s">
        <v>39</v>
      </c>
      <c r="F7" s="54"/>
      <c r="G7" s="54"/>
      <c r="H7" s="54"/>
      <c r="I7" s="54"/>
      <c r="J7" s="54"/>
      <c r="K7" s="55"/>
      <c r="L7" s="55"/>
      <c r="M7" s="8" t="s">
        <v>44</v>
      </c>
      <c r="N7" s="8"/>
      <c r="O7" s="8"/>
      <c r="P7" s="9"/>
    </row>
    <row r="8" spans="2:19" ht="25.5" x14ac:dyDescent="0.2">
      <c r="B8" s="41"/>
      <c r="C8" s="41"/>
      <c r="D8" s="41"/>
      <c r="E8" s="58"/>
      <c r="F8" s="67" t="s">
        <v>52</v>
      </c>
      <c r="G8" s="56" t="s">
        <v>34</v>
      </c>
      <c r="H8" s="56" t="s">
        <v>41</v>
      </c>
      <c r="I8" s="60" t="s">
        <v>42</v>
      </c>
      <c r="J8" s="9" t="s">
        <v>45</v>
      </c>
      <c r="K8" s="8">
        <v>1</v>
      </c>
      <c r="L8" s="8">
        <v>13</v>
      </c>
      <c r="M8" s="8"/>
      <c r="N8" s="8">
        <v>1</v>
      </c>
      <c r="O8" s="8" t="s">
        <v>11</v>
      </c>
      <c r="P8" s="9"/>
    </row>
    <row r="9" spans="2:19" x14ac:dyDescent="0.2">
      <c r="B9" s="42"/>
      <c r="C9" s="42"/>
      <c r="D9" s="42"/>
      <c r="E9" s="57"/>
      <c r="F9" s="61"/>
      <c r="G9" s="61"/>
      <c r="H9" s="59"/>
      <c r="I9" s="61"/>
      <c r="J9" s="62" t="s">
        <v>65</v>
      </c>
      <c r="K9" s="8">
        <v>1</v>
      </c>
      <c r="L9" s="8">
        <v>13</v>
      </c>
      <c r="M9" s="8"/>
      <c r="N9" s="8">
        <v>1</v>
      </c>
      <c r="O9" s="8" t="s">
        <v>11</v>
      </c>
      <c r="P9" s="9"/>
    </row>
    <row r="10" spans="2:19" x14ac:dyDescent="0.2">
      <c r="B10" s="42"/>
      <c r="C10" s="42"/>
      <c r="D10" s="42"/>
      <c r="E10" s="42"/>
      <c r="F10" s="63"/>
      <c r="G10" s="63"/>
      <c r="H10" s="63"/>
      <c r="I10" s="63"/>
      <c r="J10" s="25" t="s">
        <v>66</v>
      </c>
      <c r="K10" s="8"/>
      <c r="L10" s="8"/>
      <c r="M10" s="8"/>
      <c r="N10" s="8"/>
      <c r="O10" s="8"/>
      <c r="P10" s="9"/>
    </row>
    <row r="11" spans="2:19" ht="25.5" x14ac:dyDescent="0.2">
      <c r="B11" s="42"/>
      <c r="C11" s="42"/>
      <c r="D11" s="42"/>
      <c r="E11" s="57"/>
      <c r="F11" s="67" t="s">
        <v>53</v>
      </c>
      <c r="G11" s="67" t="s">
        <v>36</v>
      </c>
      <c r="H11" s="67" t="s">
        <v>46</v>
      </c>
      <c r="I11" s="65" t="s">
        <v>37</v>
      </c>
      <c r="J11" s="62" t="s">
        <v>47</v>
      </c>
      <c r="K11" s="8">
        <v>1</v>
      </c>
      <c r="L11" s="8">
        <v>40</v>
      </c>
      <c r="M11" s="8"/>
      <c r="N11" s="8">
        <v>1</v>
      </c>
      <c r="O11" s="8" t="s">
        <v>11</v>
      </c>
      <c r="P11" s="9"/>
    </row>
    <row r="12" spans="2:19" ht="25.5" x14ac:dyDescent="0.2">
      <c r="B12" s="42"/>
      <c r="C12" s="42"/>
      <c r="D12" s="42"/>
      <c r="E12" s="57"/>
      <c r="F12" s="64"/>
      <c r="G12" s="64"/>
      <c r="H12" s="64"/>
      <c r="I12" s="66"/>
      <c r="J12" s="62" t="s">
        <v>48</v>
      </c>
      <c r="K12" s="8">
        <v>1</v>
      </c>
      <c r="L12" s="8">
        <v>13</v>
      </c>
      <c r="M12" s="8"/>
      <c r="N12" s="8">
        <v>1</v>
      </c>
      <c r="O12" s="8" t="s">
        <v>11</v>
      </c>
      <c r="P12" s="9"/>
    </row>
    <row r="13" spans="2:19" ht="25.5" x14ac:dyDescent="0.2">
      <c r="B13" s="42"/>
      <c r="C13" s="42"/>
      <c r="D13" s="42"/>
      <c r="E13" s="42"/>
      <c r="F13" s="67" t="s">
        <v>54</v>
      </c>
      <c r="G13" s="67" t="s">
        <v>36</v>
      </c>
      <c r="H13" s="67" t="s">
        <v>43</v>
      </c>
      <c r="I13" s="67" t="s">
        <v>50</v>
      </c>
      <c r="J13" s="25" t="s">
        <v>49</v>
      </c>
      <c r="K13" s="8">
        <v>1</v>
      </c>
      <c r="L13" s="8">
        <v>80</v>
      </c>
      <c r="M13" s="8"/>
      <c r="N13" s="8">
        <v>1</v>
      </c>
      <c r="O13" s="8" t="s">
        <v>11</v>
      </c>
      <c r="P13" s="9"/>
    </row>
    <row r="14" spans="2:19" x14ac:dyDescent="0.2">
      <c r="B14" s="42"/>
      <c r="C14" s="42"/>
      <c r="D14" s="42"/>
      <c r="E14" s="57"/>
      <c r="F14" s="64"/>
      <c r="G14" s="64"/>
      <c r="H14" s="64"/>
      <c r="I14" s="64"/>
      <c r="J14" s="62" t="s">
        <v>51</v>
      </c>
      <c r="K14" s="8">
        <v>1</v>
      </c>
      <c r="L14" s="8">
        <v>80</v>
      </c>
      <c r="M14" s="8"/>
      <c r="N14" s="8">
        <v>1</v>
      </c>
      <c r="O14" s="8" t="s">
        <v>11</v>
      </c>
      <c r="P14" s="9"/>
    </row>
    <row r="15" spans="2:19" ht="25.5" x14ac:dyDescent="0.2">
      <c r="B15" s="42"/>
      <c r="C15" s="42"/>
      <c r="D15" s="42"/>
      <c r="E15" s="42"/>
      <c r="F15" s="64" t="s">
        <v>55</v>
      </c>
      <c r="G15" s="64" t="s">
        <v>36</v>
      </c>
      <c r="H15" s="66" t="s">
        <v>64</v>
      </c>
      <c r="I15" s="64" t="s">
        <v>67</v>
      </c>
      <c r="J15" s="25" t="s">
        <v>56</v>
      </c>
      <c r="K15" s="8">
        <v>1</v>
      </c>
      <c r="L15" s="8">
        <v>100</v>
      </c>
      <c r="M15" s="8"/>
      <c r="N15" s="8">
        <v>1</v>
      </c>
      <c r="O15" s="8" t="s">
        <v>11</v>
      </c>
      <c r="P15" s="9"/>
    </row>
    <row r="16" spans="2:19" ht="25.5" x14ac:dyDescent="0.2">
      <c r="B16" s="42"/>
      <c r="C16" s="42"/>
      <c r="D16" s="42"/>
      <c r="E16" s="42"/>
      <c r="F16" s="41" t="s">
        <v>60</v>
      </c>
      <c r="G16" s="41" t="s">
        <v>36</v>
      </c>
      <c r="H16" s="41" t="s">
        <v>57</v>
      </c>
      <c r="I16" s="41" t="s">
        <v>58</v>
      </c>
      <c r="J16" s="25" t="s">
        <v>59</v>
      </c>
      <c r="K16" s="8">
        <v>3</v>
      </c>
      <c r="L16" s="8">
        <v>80</v>
      </c>
      <c r="M16" s="8"/>
      <c r="N16" s="8">
        <v>2</v>
      </c>
      <c r="O16" s="8" t="s">
        <v>11</v>
      </c>
      <c r="P16" s="9"/>
    </row>
    <row r="17" spans="2:16" ht="25.5" x14ac:dyDescent="0.2">
      <c r="B17" s="42"/>
      <c r="C17" s="42"/>
      <c r="D17" s="42"/>
      <c r="E17" s="42"/>
      <c r="F17" s="41" t="s">
        <v>63</v>
      </c>
      <c r="G17" s="41" t="s">
        <v>36</v>
      </c>
      <c r="H17" s="41" t="s">
        <v>61</v>
      </c>
      <c r="I17" s="41" t="s">
        <v>62</v>
      </c>
      <c r="J17" s="25" t="s">
        <v>68</v>
      </c>
      <c r="K17" s="8">
        <v>3</v>
      </c>
      <c r="L17" s="8">
        <v>40</v>
      </c>
      <c r="M17" s="8"/>
      <c r="N17" s="8">
        <v>2</v>
      </c>
      <c r="O17" s="8" t="s">
        <v>11</v>
      </c>
      <c r="P17" s="9"/>
    </row>
    <row r="18" spans="2:16" x14ac:dyDescent="0.2">
      <c r="B18" s="42"/>
      <c r="C18" s="42"/>
      <c r="D18" s="42"/>
      <c r="E18" s="42"/>
      <c r="F18" s="42"/>
      <c r="G18" s="42"/>
      <c r="H18" s="42"/>
      <c r="I18" s="42"/>
      <c r="J18" s="9"/>
      <c r="K18" s="8"/>
      <c r="L18" s="8"/>
      <c r="M18" s="8"/>
      <c r="N18" s="8"/>
      <c r="O18" s="8"/>
      <c r="P18" s="9"/>
    </row>
    <row r="19" spans="2:16" x14ac:dyDescent="0.2">
      <c r="B19" s="42"/>
      <c r="C19" s="42"/>
      <c r="D19" s="42"/>
      <c r="E19" s="42"/>
      <c r="F19" s="42"/>
      <c r="G19" s="42"/>
      <c r="H19" s="42"/>
      <c r="I19" s="42"/>
      <c r="J19" s="9"/>
      <c r="K19" s="8"/>
      <c r="L19" s="8"/>
      <c r="M19" s="8"/>
      <c r="N19" s="8"/>
      <c r="O19" s="8"/>
      <c r="P19" s="9"/>
    </row>
    <row r="20" spans="2:16" x14ac:dyDescent="0.2">
      <c r="B20" s="42"/>
      <c r="C20" s="42"/>
      <c r="D20" s="42"/>
      <c r="E20" s="42"/>
      <c r="F20" s="42"/>
      <c r="G20" s="42"/>
      <c r="H20" s="42"/>
      <c r="I20" s="42"/>
      <c r="J20" s="9"/>
      <c r="K20" s="8"/>
      <c r="L20" s="8"/>
      <c r="M20" s="8"/>
      <c r="N20" s="8"/>
      <c r="O20" s="8"/>
      <c r="P20" s="9"/>
    </row>
    <row r="21" spans="2:16" x14ac:dyDescent="0.2">
      <c r="B21" s="42"/>
      <c r="C21" s="42"/>
      <c r="D21" s="42"/>
      <c r="E21" s="42"/>
      <c r="F21" s="42"/>
      <c r="G21" s="42"/>
      <c r="H21" s="42"/>
      <c r="I21" s="42"/>
      <c r="J21" s="9"/>
      <c r="K21" s="8"/>
      <c r="L21" s="8"/>
      <c r="M21" s="8"/>
      <c r="N21" s="8"/>
      <c r="O21" s="8"/>
      <c r="P21" s="9"/>
    </row>
    <row r="22" spans="2:16" x14ac:dyDescent="0.2">
      <c r="B22" s="42"/>
      <c r="C22" s="42"/>
      <c r="D22" s="42"/>
      <c r="E22" s="42"/>
      <c r="F22" s="42"/>
      <c r="G22" s="42"/>
      <c r="H22" s="42"/>
      <c r="I22" s="42"/>
      <c r="J22" s="9"/>
      <c r="K22" s="8"/>
      <c r="L22" s="8"/>
      <c r="M22" s="8"/>
      <c r="N22" s="8"/>
      <c r="O22" s="8"/>
      <c r="P22" s="9"/>
    </row>
    <row r="23" spans="2:16" x14ac:dyDescent="0.2">
      <c r="B23" s="42"/>
      <c r="C23" s="42"/>
      <c r="D23" s="42"/>
      <c r="E23" s="42"/>
      <c r="F23" s="42"/>
      <c r="G23" s="42"/>
      <c r="H23" s="42"/>
      <c r="I23" s="42"/>
      <c r="J23" s="9"/>
      <c r="K23" s="8"/>
      <c r="L23" s="8"/>
      <c r="M23" s="8"/>
      <c r="N23" s="8"/>
      <c r="O23" s="8"/>
      <c r="P23" s="9"/>
    </row>
    <row r="24" spans="2:16" x14ac:dyDescent="0.2">
      <c r="B24" s="42"/>
      <c r="C24" s="42"/>
      <c r="D24" s="42"/>
      <c r="E24" s="42"/>
      <c r="F24" s="42"/>
      <c r="G24" s="42"/>
      <c r="H24" s="42"/>
      <c r="I24" s="42"/>
      <c r="J24" s="9"/>
      <c r="K24" s="8"/>
      <c r="L24" s="8"/>
      <c r="M24" s="8"/>
      <c r="N24" s="8"/>
      <c r="O24" s="8"/>
      <c r="P24" s="9"/>
    </row>
    <row r="25" spans="2:16" x14ac:dyDescent="0.2">
      <c r="B25" s="42"/>
      <c r="C25" s="42"/>
      <c r="D25" s="42"/>
      <c r="E25" s="42"/>
      <c r="F25" s="42"/>
      <c r="G25" s="42"/>
      <c r="H25" s="42"/>
      <c r="I25" s="42"/>
      <c r="J25" s="9"/>
      <c r="K25" s="8"/>
      <c r="L25" s="8"/>
      <c r="M25" s="8"/>
      <c r="N25" s="8"/>
      <c r="O25" s="8"/>
      <c r="P25" s="9"/>
    </row>
    <row r="26" spans="2:16" x14ac:dyDescent="0.2">
      <c r="B26" s="42"/>
      <c r="C26" s="42"/>
      <c r="D26" s="42"/>
      <c r="E26" s="42"/>
      <c r="F26" s="41"/>
      <c r="G26" s="42"/>
      <c r="H26" s="42"/>
      <c r="I26" s="42"/>
      <c r="J26" s="9"/>
      <c r="K26" s="8"/>
      <c r="L26" s="8"/>
      <c r="M26" s="8"/>
      <c r="N26" s="8"/>
      <c r="O26" s="8"/>
      <c r="P26" s="9"/>
    </row>
    <row r="27" spans="2:16" x14ac:dyDescent="0.2">
      <c r="B27" s="42"/>
      <c r="C27" s="42"/>
      <c r="D27" s="42"/>
      <c r="E27" s="42"/>
      <c r="F27" s="42"/>
      <c r="G27" s="42"/>
      <c r="H27" s="42"/>
      <c r="I27" s="42"/>
      <c r="J27" s="9"/>
      <c r="K27" s="8"/>
      <c r="L27" s="8"/>
      <c r="M27" s="8"/>
      <c r="N27" s="8"/>
      <c r="O27" s="8"/>
      <c r="P27" s="9"/>
    </row>
    <row r="28" spans="2:16" x14ac:dyDescent="0.2">
      <c r="B28" s="42"/>
      <c r="C28" s="42"/>
      <c r="D28" s="42"/>
      <c r="E28" s="42"/>
      <c r="F28" s="42"/>
      <c r="G28" s="42"/>
      <c r="H28" s="42"/>
      <c r="I28" s="42"/>
      <c r="J28" s="9"/>
      <c r="K28" s="8"/>
      <c r="L28" s="8"/>
      <c r="M28" s="8"/>
      <c r="N28" s="8"/>
      <c r="O28" s="8"/>
      <c r="P28" s="9"/>
    </row>
    <row r="29" spans="2:16" x14ac:dyDescent="0.2">
      <c r="B29" s="42"/>
      <c r="C29" s="42"/>
      <c r="D29" s="42"/>
      <c r="E29" s="42"/>
      <c r="F29" s="42"/>
      <c r="G29" s="42"/>
      <c r="H29" s="42"/>
      <c r="I29" s="42"/>
      <c r="J29" s="9"/>
      <c r="K29" s="8"/>
      <c r="L29" s="8"/>
      <c r="M29" s="8"/>
      <c r="N29" s="8"/>
      <c r="O29" s="8"/>
      <c r="P29" s="9"/>
    </row>
    <row r="30" spans="2:16" x14ac:dyDescent="0.2">
      <c r="B30" s="42"/>
      <c r="C30" s="42"/>
      <c r="D30" s="42"/>
      <c r="E30" s="42"/>
      <c r="F30" s="42"/>
      <c r="G30" s="42"/>
      <c r="H30" s="42"/>
      <c r="I30" s="42"/>
      <c r="J30" s="9"/>
      <c r="K30" s="8"/>
      <c r="L30" s="8"/>
      <c r="M30" s="8"/>
      <c r="N30" s="8"/>
      <c r="O30" s="8"/>
      <c r="P30" s="9"/>
    </row>
    <row r="31" spans="2:16" x14ac:dyDescent="0.2">
      <c r="B31" s="42"/>
      <c r="C31" s="42"/>
      <c r="D31" s="42"/>
      <c r="E31" s="42"/>
      <c r="F31" s="42"/>
      <c r="G31" s="42"/>
      <c r="H31" s="42"/>
      <c r="I31" s="42"/>
      <c r="J31" s="9"/>
      <c r="K31" s="8"/>
      <c r="L31" s="8"/>
      <c r="M31" s="8"/>
      <c r="N31" s="8"/>
      <c r="O31" s="8"/>
      <c r="P31" s="9"/>
    </row>
    <row r="32" spans="2:16" x14ac:dyDescent="0.2">
      <c r="B32" s="42"/>
      <c r="C32" s="42"/>
      <c r="D32" s="42"/>
      <c r="E32" s="42"/>
      <c r="F32" s="42"/>
      <c r="G32" s="42"/>
      <c r="H32" s="42"/>
      <c r="I32" s="42"/>
      <c r="J32" s="9"/>
      <c r="K32" s="8"/>
      <c r="L32" s="8"/>
      <c r="M32" s="8"/>
      <c r="N32" s="8"/>
      <c r="O32" s="8"/>
      <c r="P32" s="9"/>
    </row>
    <row r="33" spans="2:16" x14ac:dyDescent="0.2">
      <c r="B33" s="42"/>
      <c r="C33" s="42"/>
      <c r="D33" s="42"/>
      <c r="E33" s="42"/>
      <c r="F33" s="42"/>
      <c r="G33" s="42"/>
      <c r="H33" s="42"/>
      <c r="I33" s="42"/>
      <c r="J33" s="9"/>
      <c r="K33" s="8"/>
      <c r="L33" s="8"/>
      <c r="M33" s="8"/>
      <c r="N33" s="8"/>
      <c r="O33" s="8"/>
      <c r="P33" s="9"/>
    </row>
    <row r="34" spans="2:16" x14ac:dyDescent="0.2">
      <c r="B34" s="42"/>
      <c r="C34" s="42"/>
      <c r="D34" s="42"/>
      <c r="E34" s="42"/>
      <c r="F34" s="42"/>
      <c r="G34" s="42"/>
      <c r="H34" s="42"/>
      <c r="I34" s="42"/>
      <c r="J34" s="9"/>
      <c r="K34" s="8"/>
      <c r="L34" s="8"/>
      <c r="M34" s="8"/>
      <c r="N34" s="8"/>
      <c r="O34" s="8"/>
      <c r="P34" s="9"/>
    </row>
    <row r="35" spans="2:16" x14ac:dyDescent="0.2">
      <c r="B35" s="42"/>
      <c r="C35" s="42"/>
      <c r="D35" s="42"/>
      <c r="E35" s="42"/>
      <c r="F35" s="42"/>
      <c r="G35" s="42"/>
      <c r="H35" s="42"/>
      <c r="I35" s="42"/>
      <c r="J35" s="9"/>
      <c r="K35" s="8"/>
      <c r="L35" s="8"/>
      <c r="M35" s="8"/>
      <c r="N35" s="8"/>
      <c r="O35" s="8"/>
      <c r="P35" s="9"/>
    </row>
    <row r="36" spans="2:16" x14ac:dyDescent="0.2">
      <c r="B36" s="42"/>
      <c r="C36" s="42"/>
      <c r="D36" s="42"/>
      <c r="E36" s="42"/>
      <c r="F36" s="42"/>
      <c r="G36" s="42"/>
      <c r="H36" s="42"/>
      <c r="I36" s="42"/>
      <c r="J36" s="9"/>
      <c r="K36" s="8"/>
      <c r="L36" s="8"/>
      <c r="M36" s="8"/>
      <c r="N36" s="8"/>
      <c r="O36" s="8"/>
      <c r="P36" s="9"/>
    </row>
    <row r="37" spans="2:16" x14ac:dyDescent="0.2">
      <c r="B37" s="42"/>
      <c r="C37" s="42"/>
      <c r="D37" s="42"/>
      <c r="E37" s="42"/>
      <c r="F37" s="42"/>
      <c r="G37" s="42"/>
      <c r="H37" s="42"/>
      <c r="I37" s="42"/>
      <c r="J37" s="9"/>
      <c r="K37" s="8"/>
      <c r="L37" s="8"/>
      <c r="M37" s="8"/>
      <c r="N37" s="8"/>
      <c r="O37" s="8"/>
      <c r="P37" s="9"/>
    </row>
    <row r="38" spans="2:16" x14ac:dyDescent="0.2">
      <c r="B38" s="42"/>
      <c r="C38" s="42"/>
      <c r="D38" s="42"/>
      <c r="E38" s="42"/>
      <c r="F38" s="42"/>
      <c r="G38" s="42"/>
      <c r="H38" s="42"/>
      <c r="I38" s="42"/>
      <c r="J38" s="9"/>
      <c r="K38" s="8"/>
      <c r="L38" s="8"/>
      <c r="M38" s="8"/>
      <c r="N38" s="8"/>
      <c r="O38" s="8"/>
      <c r="P38" s="9"/>
    </row>
    <row r="39" spans="2:16" x14ac:dyDescent="0.2">
      <c r="B39" s="42"/>
      <c r="C39" s="42"/>
      <c r="D39" s="42"/>
      <c r="E39" s="42"/>
      <c r="F39" s="42"/>
      <c r="G39" s="42"/>
      <c r="H39" s="42"/>
      <c r="I39" s="42"/>
      <c r="J39" s="9"/>
      <c r="K39" s="8"/>
      <c r="L39" s="8"/>
      <c r="M39" s="8"/>
      <c r="N39" s="8"/>
      <c r="O39" s="8"/>
      <c r="P39" s="9"/>
    </row>
    <row r="40" spans="2:16" x14ac:dyDescent="0.2">
      <c r="B40" s="42"/>
      <c r="C40" s="42"/>
      <c r="D40" s="42"/>
      <c r="E40" s="42"/>
      <c r="F40" s="42"/>
      <c r="G40" s="42"/>
      <c r="H40" s="42"/>
      <c r="I40" s="42"/>
      <c r="J40" s="9"/>
      <c r="K40" s="8"/>
      <c r="L40" s="8"/>
      <c r="M40" s="8"/>
      <c r="N40" s="8"/>
      <c r="O40" s="8"/>
      <c r="P40" s="9"/>
    </row>
    <row r="41" spans="2:16" x14ac:dyDescent="0.2">
      <c r="B41" s="42"/>
      <c r="C41" s="42"/>
      <c r="D41" s="42"/>
      <c r="E41" s="42"/>
      <c r="F41" s="42"/>
      <c r="G41" s="42"/>
      <c r="H41" s="42"/>
      <c r="I41" s="42"/>
      <c r="J41" s="9"/>
      <c r="K41" s="8"/>
      <c r="L41" s="8"/>
      <c r="M41" s="8"/>
      <c r="N41" s="8"/>
      <c r="O41" s="8"/>
      <c r="P41" s="9"/>
    </row>
    <row r="42" spans="2:16" x14ac:dyDescent="0.2">
      <c r="B42" s="42"/>
      <c r="C42" s="42"/>
      <c r="D42" s="42"/>
      <c r="E42" s="42"/>
      <c r="F42" s="42"/>
      <c r="G42" s="42"/>
      <c r="H42" s="42"/>
      <c r="I42" s="42"/>
      <c r="J42" s="9"/>
      <c r="K42" s="8"/>
      <c r="L42" s="8"/>
      <c r="M42" s="8"/>
      <c r="N42" s="8"/>
      <c r="O42" s="8"/>
      <c r="P42" s="9"/>
    </row>
    <row r="43" spans="2:16" x14ac:dyDescent="0.2">
      <c r="B43" s="42"/>
      <c r="C43" s="42"/>
      <c r="D43" s="42"/>
      <c r="E43" s="42"/>
      <c r="F43" s="42"/>
      <c r="G43" s="42"/>
      <c r="H43" s="42"/>
      <c r="I43" s="42"/>
      <c r="J43" s="9"/>
      <c r="K43" s="8"/>
      <c r="L43" s="8"/>
      <c r="M43" s="8"/>
      <c r="N43" s="8"/>
      <c r="O43" s="8"/>
      <c r="P43" s="9"/>
    </row>
    <row r="44" spans="2:16" x14ac:dyDescent="0.2">
      <c r="B44" s="42"/>
      <c r="C44" s="42"/>
      <c r="D44" s="42"/>
      <c r="E44" s="42"/>
      <c r="F44" s="42"/>
      <c r="G44" s="42"/>
      <c r="H44" s="42"/>
      <c r="I44" s="42"/>
      <c r="J44" s="9"/>
      <c r="K44" s="8"/>
      <c r="L44" s="8"/>
      <c r="M44" s="8"/>
      <c r="N44" s="8"/>
      <c r="O44" s="8"/>
      <c r="P44" s="9"/>
    </row>
    <row r="45" spans="2:16" x14ac:dyDescent="0.2">
      <c r="B45" s="42"/>
      <c r="C45" s="42"/>
      <c r="D45" s="42"/>
      <c r="E45" s="42"/>
      <c r="F45" s="42"/>
      <c r="G45" s="42"/>
      <c r="H45" s="42"/>
      <c r="I45" s="42"/>
      <c r="J45" s="9"/>
      <c r="K45" s="8"/>
      <c r="L45" s="8"/>
      <c r="M45" s="8"/>
      <c r="N45" s="8"/>
      <c r="O45" s="8"/>
      <c r="P45" s="9"/>
    </row>
    <row r="46" spans="2:16" x14ac:dyDescent="0.2">
      <c r="B46" s="42"/>
      <c r="C46" s="42"/>
      <c r="D46" s="42"/>
      <c r="E46" s="42"/>
      <c r="F46" s="42"/>
      <c r="G46" s="42"/>
      <c r="H46" s="42"/>
      <c r="I46" s="42"/>
      <c r="J46" s="9"/>
      <c r="K46" s="8"/>
      <c r="L46" s="8"/>
      <c r="M46" s="8"/>
      <c r="N46" s="8"/>
      <c r="O46" s="8"/>
      <c r="P46" s="9"/>
    </row>
    <row r="47" spans="2:16" x14ac:dyDescent="0.2">
      <c r="B47" s="42"/>
      <c r="C47" s="42"/>
      <c r="D47" s="42"/>
      <c r="E47" s="42"/>
      <c r="F47" s="42"/>
      <c r="G47" s="42"/>
      <c r="H47" s="42"/>
      <c r="I47" s="42"/>
      <c r="J47" s="9"/>
      <c r="K47" s="8"/>
      <c r="L47" s="8"/>
      <c r="M47" s="8"/>
      <c r="N47" s="8"/>
      <c r="O47" s="8"/>
      <c r="P47" s="9"/>
    </row>
    <row r="48" spans="2:16" x14ac:dyDescent="0.2">
      <c r="B48" s="42"/>
      <c r="C48" s="42"/>
      <c r="D48" s="42"/>
      <c r="E48" s="42"/>
      <c r="F48" s="42"/>
      <c r="G48" s="42"/>
      <c r="H48" s="42"/>
      <c r="I48" s="42"/>
      <c r="J48" s="9"/>
      <c r="K48" s="8"/>
      <c r="L48" s="8"/>
      <c r="M48" s="8"/>
      <c r="N48" s="8"/>
      <c r="O48" s="8"/>
      <c r="P48" s="9"/>
    </row>
    <row r="49" spans="2:16" x14ac:dyDescent="0.2">
      <c r="B49" s="42"/>
      <c r="C49" s="42"/>
      <c r="D49" s="42"/>
      <c r="E49" s="42"/>
      <c r="F49" s="42"/>
      <c r="G49" s="42"/>
      <c r="H49" s="42"/>
      <c r="I49" s="42"/>
      <c r="J49" s="9"/>
      <c r="K49" s="8"/>
      <c r="L49" s="8"/>
      <c r="M49" s="8"/>
      <c r="N49" s="8"/>
      <c r="O49" s="8"/>
      <c r="P49" s="9"/>
    </row>
    <row r="50" spans="2:16" x14ac:dyDescent="0.2">
      <c r="F50" s="42"/>
      <c r="G50" s="42"/>
      <c r="H50" s="42"/>
      <c r="I50" s="42"/>
      <c r="J50" s="9"/>
      <c r="K50" s="8"/>
      <c r="L50" s="8"/>
      <c r="M50" s="8"/>
      <c r="N50" s="8"/>
      <c r="O50" s="8"/>
    </row>
    <row r="51" spans="2:16" x14ac:dyDescent="0.2">
      <c r="F51" s="42"/>
      <c r="G51" s="42"/>
      <c r="H51" s="42"/>
      <c r="I51" s="42"/>
      <c r="J51" s="9"/>
      <c r="K51" s="8"/>
      <c r="L51" s="8"/>
      <c r="N51" s="8"/>
      <c r="O51" s="8"/>
    </row>
    <row r="52" spans="2:16" x14ac:dyDescent="0.2">
      <c r="F52" s="8"/>
      <c r="G52" s="9"/>
      <c r="H52" s="9"/>
      <c r="I52" s="9"/>
      <c r="J52" s="9"/>
      <c r="K52" s="8"/>
      <c r="L52" s="8"/>
      <c r="N52" s="8"/>
      <c r="O52" s="8"/>
    </row>
    <row r="53" spans="2:16" x14ac:dyDescent="0.2">
      <c r="F53" s="8"/>
      <c r="G53" s="9"/>
      <c r="H53" s="9"/>
      <c r="I53" s="9"/>
      <c r="J53" s="9"/>
      <c r="K53" s="8"/>
      <c r="L53" s="8"/>
    </row>
    <row r="56" spans="2:16" x14ac:dyDescent="0.2">
      <c r="G56" s="6"/>
      <c r="H56" s="6"/>
      <c r="I56" s="6"/>
      <c r="J56" s="6"/>
    </row>
    <row r="66" spans="2:16" x14ac:dyDescent="0.2">
      <c r="P66" s="7"/>
    </row>
    <row r="77" spans="2:16" x14ac:dyDescent="0.2">
      <c r="M77" s="6"/>
    </row>
    <row r="78" spans="2:16" x14ac:dyDescent="0.2">
      <c r="B78" s="6"/>
      <c r="C78" s="6"/>
      <c r="D78" s="6"/>
      <c r="E78" s="6"/>
    </row>
    <row r="79" spans="2:16" x14ac:dyDescent="0.2">
      <c r="N79" s="6"/>
      <c r="O79" s="6"/>
    </row>
    <row r="80" spans="2:16" x14ac:dyDescent="0.2">
      <c r="F80" s="6"/>
      <c r="G80" s="6"/>
      <c r="H80" s="6"/>
      <c r="I80" s="6"/>
      <c r="J80" s="6"/>
      <c r="K80" s="6"/>
      <c r="L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6:P67">
    <cfRule type="expression" dxfId="54" priority="28" stopIfTrue="1">
      <formula>#REF!="Done"</formula>
    </cfRule>
    <cfRule type="expression" dxfId="53" priority="29" stopIfTrue="1">
      <formula>#REF!="Ongoing"</formula>
    </cfRule>
    <cfRule type="expression" dxfId="52" priority="30" stopIfTrue="1">
      <formula>#REF!="Removed"</formula>
    </cfRule>
  </conditionalFormatting>
  <conditionalFormatting sqref="P21">
    <cfRule type="expression" dxfId="51" priority="31" stopIfTrue="1">
      <formula>#REF!="Done"</formula>
    </cfRule>
    <cfRule type="expression" dxfId="50" priority="32" stopIfTrue="1">
      <formula>#REF!="Ongoing"</formula>
    </cfRule>
    <cfRule type="expression" dxfId="49" priority="33" stopIfTrue="1">
      <formula>#REF!="Removed"</formula>
    </cfRule>
  </conditionalFormatting>
  <conditionalFormatting sqref="P77">
    <cfRule type="expression" dxfId="48" priority="76" stopIfTrue="1">
      <formula>$O69="Done"</formula>
    </cfRule>
    <cfRule type="expression" dxfId="47" priority="77" stopIfTrue="1">
      <formula>$O69="Ongoing"</formula>
    </cfRule>
    <cfRule type="expression" dxfId="46" priority="78" stopIfTrue="1">
      <formula>$O69="Removed"</formula>
    </cfRule>
  </conditionalFormatting>
  <conditionalFormatting sqref="B7:E8 M7:P7 N8:P8 N9:O124">
    <cfRule type="expression" dxfId="45" priority="34" stopIfTrue="1">
      <formula>$O7="Terminado"</formula>
    </cfRule>
    <cfRule type="expression" dxfId="44" priority="35" stopIfTrue="1">
      <formula>$O7="En Progreso"</formula>
    </cfRule>
    <cfRule type="expression" dxfId="43" priority="36" stopIfTrue="1">
      <formula>$O7="Eliminado"</formula>
    </cfRule>
  </conditionalFormatting>
  <conditionalFormatting sqref="R1">
    <cfRule type="expression" dxfId="42" priority="85" stopIfTrue="1">
      <formula>$O8="Done"</formula>
    </cfRule>
    <cfRule type="expression" dxfId="41" priority="86" stopIfTrue="1">
      <formula>$O8="In Progress"</formula>
    </cfRule>
    <cfRule type="expression" dxfId="40" priority="87" stopIfTrue="1">
      <formula>$O8="Removed"</formula>
    </cfRule>
  </conditionalFormatting>
  <conditionalFormatting sqref="R3">
    <cfRule type="expression" dxfId="39" priority="94" stopIfTrue="1">
      <formula>#REF!="Done"</formula>
    </cfRule>
    <cfRule type="expression" dxfId="38" priority="95" stopIfTrue="1">
      <formula>#REF!="In Progress"</formula>
    </cfRule>
    <cfRule type="expression" dxfId="37" priority="96" stopIfTrue="1">
      <formula>#REF!="Removed"</formula>
    </cfRule>
  </conditionalFormatting>
  <conditionalFormatting sqref="B9:E10">
    <cfRule type="expression" dxfId="36" priority="103" stopIfTrue="1">
      <formula>#REF!="Terminado"</formula>
    </cfRule>
    <cfRule type="expression" dxfId="35" priority="104" stopIfTrue="1">
      <formula>#REF!="En Progreso"</formula>
    </cfRule>
    <cfRule type="expression" dxfId="34" priority="105" stopIfTrue="1">
      <formula>#REF!="Eliminado"</formula>
    </cfRule>
  </conditionalFormatting>
  <conditionalFormatting sqref="B11:E11">
    <cfRule type="expression" dxfId="33" priority="106" stopIfTrue="1">
      <formula>$O11="Terminado"</formula>
    </cfRule>
    <cfRule type="expression" dxfId="32" priority="107" stopIfTrue="1">
      <formula>$O11="En Progreso"</formula>
    </cfRule>
    <cfRule type="expression" dxfId="31" priority="108" stopIfTrue="1">
      <formula>$O11="Eliminado"</formula>
    </cfRule>
  </conditionalFormatting>
  <conditionalFormatting sqref="B13:E123">
    <cfRule type="expression" dxfId="30" priority="124" stopIfTrue="1">
      <formula>$O14="Terminado"</formula>
    </cfRule>
    <cfRule type="expression" dxfId="29" priority="125" stopIfTrue="1">
      <formula>$O14="En Progreso"</formula>
    </cfRule>
    <cfRule type="expression" dxfId="28" priority="126" stopIfTrue="1">
      <formula>$O14="Eliminado"</formula>
    </cfRule>
  </conditionalFormatting>
  <conditionalFormatting sqref="B12:E12">
    <cfRule type="expression" dxfId="27" priority="127" stopIfTrue="1">
      <formula>#REF!="Terminado"</formula>
    </cfRule>
    <cfRule type="expression" dxfId="26" priority="128" stopIfTrue="1">
      <formula>#REF!="En Progreso"</formula>
    </cfRule>
    <cfRule type="expression" dxfId="25" priority="129" stopIfTrue="1">
      <formula>#REF!="Eliminado"</formula>
    </cfRule>
  </conditionalFormatting>
  <conditionalFormatting sqref="F8:L10 F14:L125">
    <cfRule type="expression" dxfId="24" priority="133" stopIfTrue="1">
      <formula>$O7="Terminado"</formula>
    </cfRule>
    <cfRule type="expression" dxfId="23" priority="134" stopIfTrue="1">
      <formula>$O7="En Progreso"</formula>
    </cfRule>
    <cfRule type="expression" dxfId="22" priority="135" stopIfTrue="1">
      <formula>$O7="Eliminado"</formula>
    </cfRule>
  </conditionalFormatting>
  <conditionalFormatting sqref="P9 M13:M122">
    <cfRule type="expression" dxfId="21" priority="139" stopIfTrue="1">
      <formula>$O11="Terminado"</formula>
    </cfRule>
    <cfRule type="expression" dxfId="20" priority="140" stopIfTrue="1">
      <formula>$O11="En Progreso"</formula>
    </cfRule>
    <cfRule type="expression" dxfId="19" priority="141" stopIfTrue="1">
      <formula>$O11="Eliminado"</formula>
    </cfRule>
  </conditionalFormatting>
  <conditionalFormatting sqref="F11:L12">
    <cfRule type="expression" dxfId="18" priority="157" stopIfTrue="1">
      <formula>$O8="Terminado"</formula>
    </cfRule>
    <cfRule type="expression" dxfId="17" priority="158" stopIfTrue="1">
      <formula>$O8="En Progreso"</formula>
    </cfRule>
    <cfRule type="expression" dxfId="16" priority="159" stopIfTrue="1">
      <formula>$O8="Eliminado"</formula>
    </cfRule>
  </conditionalFormatting>
  <conditionalFormatting sqref="M8:M10">
    <cfRule type="expression" dxfId="15" priority="163" stopIfTrue="1">
      <formula>$O13="Terminado"</formula>
    </cfRule>
    <cfRule type="expression" dxfId="14" priority="164" stopIfTrue="1">
      <formula>$O13="En Progreso"</formula>
    </cfRule>
    <cfRule type="expression" dxfId="13" priority="165" stopIfTrue="1">
      <formula>$O13="Eliminado"</formula>
    </cfRule>
  </conditionalFormatting>
  <conditionalFormatting sqref="F13:L13">
    <cfRule type="expression" dxfId="5" priority="172" stopIfTrue="1">
      <formula>$O11="Terminado"</formula>
    </cfRule>
    <cfRule type="expression" dxfId="4" priority="173" stopIfTrue="1">
      <formula>$O11="En Progreso"</formula>
    </cfRule>
    <cfRule type="expression" dxfId="3" priority="174" stopIfTrue="1">
      <formula>$O11="Eliminado"</formula>
    </cfRule>
  </conditionalFormatting>
  <conditionalFormatting sqref="P10:P122 M11:M12">
    <cfRule type="expression" dxfId="2" priority="181" stopIfTrue="1">
      <formula>$O13="Terminado"</formula>
    </cfRule>
    <cfRule type="expression" dxfId="1" priority="182" stopIfTrue="1">
      <formula>$O13="En Progreso"</formula>
    </cfRule>
    <cfRule type="expression" dxfId="0" priority="183" stopIfTrue="1">
      <formula>$O13="Eliminado"</formula>
    </cfRule>
  </conditionalFormatting>
  <dataValidations count="2">
    <dataValidation type="list" allowBlank="1" showInputMessage="1" sqref="O80:O189 O6:O78" xr:uid="{00000000-0002-0000-0000-000000000000}">
      <formula1>"Por Hacer,En Progreso,Terminado,Eliminado"</formula1>
    </dataValidation>
    <dataValidation type="list" allowBlank="1" showInputMessage="1" showErrorMessage="1" sqref="K8:K51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F3" sqref="F3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6">
        <v>44326</v>
      </c>
      <c r="D3" s="20">
        <v>30</v>
      </c>
      <c r="E3" s="21">
        <v>44343</v>
      </c>
      <c r="F3" s="17">
        <f>IF(B3="","",SUMIF('Backlog del Producto'!N$7:N$129,Sprints!B3,'Backlog del Producto'!L$8:L$130))</f>
        <v>366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44356</v>
      </c>
      <c r="D4" s="20">
        <v>15</v>
      </c>
      <c r="E4" s="21">
        <f>IF(AND(C4&lt;&gt;"",D4&lt;&gt;""),C4+D4-1,"")</f>
        <v>44370</v>
      </c>
      <c r="F4" s="17">
        <f>IF(B4="","",SUMIF('Backlog del Producto'!N$7:N$129,Sprints!B4,'Backlog del Producto'!L$8:L$130))</f>
        <v>40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44371</v>
      </c>
      <c r="D5" s="20">
        <v>30</v>
      </c>
      <c r="E5" s="21">
        <f>IF(AND(C5&lt;&gt;"",D5&lt;&gt;""),C5+D5-1,"")</f>
        <v>44400</v>
      </c>
      <c r="F5" s="17">
        <f>IF(B5="","",SUMIF('Backlog del Producto'!N$7:N$129,Sprints!B5,'Backlog del Producto'!L$8:L$130))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44401</v>
      </c>
      <c r="D6" s="20">
        <v>30</v>
      </c>
      <c r="E6" s="21">
        <f>IF(AND(C6&lt;&gt;"",D6&lt;&gt;""),C6+D6-1,"")</f>
        <v>44430</v>
      </c>
      <c r="F6" s="17">
        <f>IF(B6="","",SUMIF('Backlog del Producto'!N$7:N$129,Sprints!B6,'Backlog del Producto'!L$8:L$130))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44431</v>
      </c>
      <c r="D7" s="20">
        <v>30</v>
      </c>
      <c r="E7" s="21" t="b">
        <f>C3=IF(AND(C7&lt;&gt;"",D7&lt;&gt;""),C7+D7-1,"")</f>
        <v>0</v>
      </c>
      <c r="F7" s="17">
        <f>IF(B7="","",SUMIF('Backlog del Producto'!N$7:N$129,Sprints!B7,'Backlog del Producto'!L$8:L$130))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Producto'!N$8:N$129,Sprints!B9,'Backlog del Producto'!L$11:L$130))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Producto'!N$8:N$129,Sprints!B10,'Backlog del Producto'!L$11:L$130))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Producto'!N$8:N$129,Sprints!B11,'Backlog del Producto'!L$11:L$130))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Producto'!N$8:N$129,Sprints!B12,'Backlog del Producto'!L$11:L$130))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Producto'!N$8:N$129,Sprints!B13,'Backlog del Producto'!L$11:L$130))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Producto'!N$8:N$129,Sprints!B14,'Backlog del Producto'!L$11:L$130))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Producto'!N$8:N$129,Sprints!B15,'Backlog del Producto'!L$11:L$130))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Producto'!N$8:N$129,Sprints!B16,'Backlog del Producto'!L$11:L$130))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Producto'!N$8:N$129,Sprints!B17,'Backlog del Producto'!L$11:L$130))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 ca="1">SUMIF('Backlog del Producto'!N$8:N$129,"",'Backlog del Producto'!L$11:L$130)-SUMIF('Backlog del Producto'!O$8:O$129,"Eliminado",'Backlog del Producto'!L$11:L$130)</f>
        <v>80</v>
      </c>
      <c r="G18" s="18"/>
      <c r="H18" s="23"/>
      <c r="I18" s="16"/>
    </row>
  </sheetData>
  <phoneticPr fontId="2" type="noConversion"/>
  <conditionalFormatting sqref="F18">
    <cfRule type="expression" dxfId="12" priority="1" stopIfTrue="1">
      <formula>$G18="Planned"</formula>
    </cfRule>
    <cfRule type="expression" dxfId="11" priority="2" stopIfTrue="1">
      <formula>$G18="Ongoing"</formula>
    </cfRule>
  </conditionalFormatting>
  <conditionalFormatting sqref="G3:G17">
    <cfRule type="expression" dxfId="10" priority="3" stopIfTrue="1">
      <formula>$G3="Planned"</formula>
    </cfRule>
    <cfRule type="expression" dxfId="9" priority="4" stopIfTrue="1">
      <formula>$G3="Ongoing"</formula>
    </cfRule>
    <cfRule type="cellIs" dxfId="8" priority="5" stopIfTrue="1" operator="equal">
      <formula>"Unplanned"</formula>
    </cfRule>
  </conditionalFormatting>
  <conditionalFormatting sqref="H3:I17 B3:F17">
    <cfRule type="expression" dxfId="7" priority="6" stopIfTrue="1">
      <formula>OR($G3="Planned",$G3="Unplanned")</formula>
    </cfRule>
    <cfRule type="expression" dxfId="6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49D8EA0B841BB13C2D2E0324BC1" ma:contentTypeVersion="12" ma:contentTypeDescription="Create a new document." ma:contentTypeScope="" ma:versionID="af6e1289086d737a292be12ac06bd9f4">
  <xsd:schema xmlns:xsd="http://www.w3.org/2001/XMLSchema" xmlns:xs="http://www.w3.org/2001/XMLSchema" xmlns:p="http://schemas.microsoft.com/office/2006/metadata/properties" xmlns:ns3="396b61ed-e70d-4970-8278-f04db2012445" xmlns:ns4="f38517f3-f25a-456e-a2f4-13d24a941df5" targetNamespace="http://schemas.microsoft.com/office/2006/metadata/properties" ma:root="true" ma:fieldsID="7263abd343232757f8addea3b590ced7" ns3:_="" ns4:_="">
    <xsd:import namespace="396b61ed-e70d-4970-8278-f04db2012445"/>
    <xsd:import namespace="f38517f3-f25a-456e-a2f4-13d24a941d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b61ed-e70d-4970-8278-f04db2012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517f3-f25a-456e-a2f4-13d24a941d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schemas.microsoft.com/office/2006/documentManagement/types"/>
    <ds:schemaRef ds:uri="http://www.w3.org/XML/1998/namespace"/>
    <ds:schemaRef ds:uri="http://purl.org/dc/elements/1.1/"/>
    <ds:schemaRef ds:uri="396b61ed-e70d-4970-8278-f04db2012445"/>
    <ds:schemaRef ds:uri="f38517f3-f25a-456e-a2f4-13d24a941df5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ED54C952-A818-430C-A1A7-7A48FA8F1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b61ed-e70d-4970-8278-f04db2012445"/>
    <ds:schemaRef ds:uri="f38517f3-f25a-456e-a2f4-13d24a941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Francisco</cp:lastModifiedBy>
  <cp:revision>1</cp:revision>
  <cp:lastPrinted>2006-09-01T14:59:00Z</cp:lastPrinted>
  <dcterms:created xsi:type="dcterms:W3CDTF">1998-06-05T11:20:44Z</dcterms:created>
  <dcterms:modified xsi:type="dcterms:W3CDTF">2021-05-12T23:50:27Z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0x010100C085B49D8EA0B841BB13C2D2E0324BC1</vt:lpwstr>
  </property>
</Properties>
</file>