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bb-my.sharepoint.com/personal/martyna_antas_sbb_ch/Documents/Bureau/Université/"/>
    </mc:Choice>
  </mc:AlternateContent>
  <xr:revisionPtr revIDLastSave="44" documentId="8_{075FDFF8-E364-45F7-AFE8-2276D291F97F}" xr6:coauthVersionLast="47" xr6:coauthVersionMax="47" xr10:uidLastSave="{D5710453-180B-4E9E-8810-DCE70DB8A347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Sheet1!$G$3:$G$9</definedName>
    <definedName name="_xlchart.v1.1" hidden="1">Sheet1!$F$3:$F$9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/>
  <c r="F7" i="1"/>
  <c r="F8" i="1"/>
  <c r="F9" i="1" s="1"/>
  <c r="G6" i="1"/>
  <c r="F6" i="1"/>
  <c r="G5" i="1"/>
  <c r="G4" i="1"/>
  <c r="F5" i="1"/>
  <c r="F4" i="1"/>
  <c r="G3" i="1"/>
  <c r="F3" i="1"/>
</calcChain>
</file>

<file path=xl/sharedStrings.xml><?xml version="1.0" encoding="utf-8"?>
<sst xmlns="http://schemas.openxmlformats.org/spreadsheetml/2006/main" count="26" uniqueCount="22">
  <si>
    <t>Batch</t>
  </si>
  <si>
    <t>Agent1</t>
  </si>
  <si>
    <t>Agent2</t>
  </si>
  <si>
    <t>Mean</t>
  </si>
  <si>
    <t>SD</t>
  </si>
  <si>
    <t>n</t>
  </si>
  <si>
    <t>Median</t>
  </si>
  <si>
    <t>Q1</t>
  </si>
  <si>
    <t>Q3</t>
  </si>
  <si>
    <t>IQR</t>
  </si>
  <si>
    <t>Test d'égalité des espérances: observations pairées</t>
  </si>
  <si>
    <t>Moyenne</t>
  </si>
  <si>
    <t>Variance</t>
  </si>
  <si>
    <t>Observations</t>
  </si>
  <si>
    <t>Coefficient de corrélation de Pearson</t>
  </si>
  <si>
    <t>Différence hypothétique des moyennes</t>
  </si>
  <si>
    <t>Degré de liberté</t>
  </si>
  <si>
    <t>Statistique t</t>
  </si>
  <si>
    <t>P(T&lt;=t) unilatéral</t>
  </si>
  <si>
    <t>Valeur critique de t (unilatéral)</t>
  </si>
  <si>
    <t>P(T&lt;=t) bilatéral</t>
  </si>
  <si>
    <t>Valeur critique de t (bilatéral)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</si>
</sst>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Agent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Agent 1</a:t>
          </a:r>
        </a:p>
      </cx:txPr>
    </cx:title>
    <cx:plotArea>
      <cx:plotAreaRegion>
        <cx:series layoutId="boxWhisker" uniqueId="{C55AD9F8-41C3-4A09-A990-B4BD3D4056EB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Agent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Agent 2</a:t>
          </a:r>
        </a:p>
      </cx:txPr>
    </cx:title>
    <cx:plotArea>
      <cx:plotAreaRegion>
        <cx:series layoutId="boxWhisker" uniqueId="{4C1CDB3E-0D6D-4FAA-B2DA-1696DEB73263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3175</xdr:rowOff>
    </xdr:from>
    <xdr:to>
      <xdr:col>13</xdr:col>
      <xdr:colOff>381000</xdr:colOff>
      <xdr:row>13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E9E1A7B8-18C6-16A7-730E-AE550B705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7275" y="168275"/>
              <a:ext cx="3438525" cy="2060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476249</xdr:colOff>
      <xdr:row>0</xdr:row>
      <xdr:rowOff>165099</xdr:rowOff>
    </xdr:from>
    <xdr:to>
      <xdr:col>19</xdr:col>
      <xdr:colOff>260350</xdr:colOff>
      <xdr:row>13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E26499E3-C4A6-59FC-4A01-E9E85A3594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1049" y="165099"/>
              <a:ext cx="3441701" cy="20637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4" workbookViewId="0">
      <selection activeCell="M18" sqref="M18"/>
    </sheetView>
  </sheetViews>
  <sheetFormatPr baseColWidth="10" defaultColWidth="8.7265625" defaultRowHeight="12.5"/>
  <cols>
    <col min="9" max="9" width="23.90625" customWidth="1"/>
    <col min="10" max="10" width="18.90625" customWidth="1"/>
    <col min="11" max="11" width="16.6328125" customWidth="1"/>
  </cols>
  <sheetData>
    <row r="1" spans="1:7" ht="13">
      <c r="A1" s="2" t="s">
        <v>0</v>
      </c>
      <c r="B1" s="2" t="s">
        <v>1</v>
      </c>
      <c r="C1" s="2" t="s">
        <v>2</v>
      </c>
    </row>
    <row r="2" spans="1:7" ht="13">
      <c r="A2" s="1">
        <v>1</v>
      </c>
      <c r="B2" s="1">
        <v>7.7</v>
      </c>
      <c r="C2" s="1">
        <v>8.5</v>
      </c>
      <c r="F2" s="2" t="s">
        <v>1</v>
      </c>
      <c r="G2" s="5" t="s">
        <v>2</v>
      </c>
    </row>
    <row r="3" spans="1:7" ht="13">
      <c r="A3" s="1">
        <v>2</v>
      </c>
      <c r="B3" s="1">
        <v>9.1999999999999993</v>
      </c>
      <c r="C3" s="1">
        <v>9.6</v>
      </c>
      <c r="E3" s="2" t="s">
        <v>5</v>
      </c>
      <c r="F3">
        <f>COUNT(B2:B13)</f>
        <v>12</v>
      </c>
      <c r="G3">
        <f>COUNT(C2:C13)</f>
        <v>12</v>
      </c>
    </row>
    <row r="4" spans="1:7" ht="13">
      <c r="A4" s="1">
        <v>3</v>
      </c>
      <c r="B4" s="1">
        <v>6.8</v>
      </c>
      <c r="C4" s="1">
        <v>6.4</v>
      </c>
      <c r="E4" s="5" t="s">
        <v>3</v>
      </c>
      <c r="F4">
        <f>AVERAGE(B2:B13)</f>
        <v>8.2500000000000018</v>
      </c>
      <c r="G4" s="3">
        <f>AVERAGE(C2:C13)</f>
        <v>8.6833333333333336</v>
      </c>
    </row>
    <row r="5" spans="1:7" ht="13">
      <c r="A5" s="1">
        <v>4</v>
      </c>
      <c r="B5" s="1">
        <v>9.5</v>
      </c>
      <c r="C5" s="1">
        <v>9.8000000000000007</v>
      </c>
      <c r="E5" s="2" t="s">
        <v>4</v>
      </c>
      <c r="F5" s="3">
        <f>STDEV(B2:B13)</f>
        <v>1.0291214258244146</v>
      </c>
      <c r="G5" s="3">
        <f>STDEV(C2:C13)</f>
        <v>1.0382094142699627</v>
      </c>
    </row>
    <row r="6" spans="1:7" ht="13">
      <c r="A6" s="1">
        <v>5</v>
      </c>
      <c r="B6" s="1">
        <v>8.6999999999999993</v>
      </c>
      <c r="C6" s="1">
        <v>9.3000000000000007</v>
      </c>
      <c r="E6" s="2" t="s">
        <v>6</v>
      </c>
      <c r="F6" s="4">
        <f>MEDIAN(B2:B13)</f>
        <v>8.3999999999999986</v>
      </c>
      <c r="G6" s="4">
        <f>MEDIAN(C2:C13)</f>
        <v>9</v>
      </c>
    </row>
    <row r="7" spans="1:7" ht="13">
      <c r="A7" s="1">
        <v>6</v>
      </c>
      <c r="B7" s="1">
        <v>6.9</v>
      </c>
      <c r="C7" s="1">
        <v>7.6</v>
      </c>
      <c r="E7" s="2" t="s">
        <v>7</v>
      </c>
      <c r="F7">
        <f>QUARTILE(B2:B13,1)</f>
        <v>7.4</v>
      </c>
      <c r="G7" s="4">
        <f>QUARTILE(C2:C13,1)</f>
        <v>8.0749999999999993</v>
      </c>
    </row>
    <row r="8" spans="1:7" ht="13">
      <c r="A8" s="1">
        <v>7</v>
      </c>
      <c r="B8" s="1">
        <v>7.5</v>
      </c>
      <c r="C8" s="1">
        <v>8.1999999999999993</v>
      </c>
      <c r="E8" s="2" t="s">
        <v>8</v>
      </c>
      <c r="F8">
        <f>QUARTILE(B2:B13,3)</f>
        <v>9.25</v>
      </c>
      <c r="G8">
        <f>QUARTILE(C2:C13,3)</f>
        <v>9.4499999999999993</v>
      </c>
    </row>
    <row r="9" spans="1:7" ht="13">
      <c r="A9" s="1">
        <v>8</v>
      </c>
      <c r="B9" s="1">
        <v>7.1</v>
      </c>
      <c r="C9" s="1">
        <v>7.7</v>
      </c>
      <c r="E9" s="2" t="s">
        <v>9</v>
      </c>
      <c r="F9">
        <f>F8-F7</f>
        <v>1.8499999999999996</v>
      </c>
      <c r="G9" s="3">
        <f>G8-G7</f>
        <v>1.375</v>
      </c>
    </row>
    <row r="10" spans="1:7">
      <c r="A10" s="1">
        <v>9</v>
      </c>
      <c r="B10" s="1">
        <v>8.6999999999999993</v>
      </c>
      <c r="C10" s="1">
        <v>9.4</v>
      </c>
    </row>
    <row r="11" spans="1:7">
      <c r="A11" s="1">
        <v>10</v>
      </c>
      <c r="B11" s="1">
        <v>9.4</v>
      </c>
      <c r="C11" s="1">
        <v>8.9</v>
      </c>
    </row>
    <row r="12" spans="1:7">
      <c r="A12" s="1">
        <v>11</v>
      </c>
      <c r="B12" s="1">
        <v>9.4</v>
      </c>
      <c r="C12" s="1">
        <v>9.6999999999999993</v>
      </c>
    </row>
    <row r="13" spans="1:7">
      <c r="A13" s="1">
        <v>12</v>
      </c>
      <c r="B13" s="1">
        <v>8.1</v>
      </c>
      <c r="C13" s="1">
        <v>9.1</v>
      </c>
    </row>
    <row r="17" spans="9:11">
      <c r="I17" t="s">
        <v>10</v>
      </c>
    </row>
    <row r="18" spans="9:11" ht="13" thickBot="1"/>
    <row r="19" spans="9:11" ht="13">
      <c r="I19" s="8"/>
      <c r="J19" s="8" t="s">
        <v>1</v>
      </c>
      <c r="K19" s="8" t="s">
        <v>2</v>
      </c>
    </row>
    <row r="20" spans="9:11">
      <c r="I20" s="6" t="s">
        <v>11</v>
      </c>
      <c r="J20" s="6">
        <v>8.2500000000000018</v>
      </c>
      <c r="K20" s="6">
        <v>8.6833333333333336</v>
      </c>
    </row>
    <row r="21" spans="9:11">
      <c r="I21" s="6" t="s">
        <v>12</v>
      </c>
      <c r="J21" s="6">
        <v>1.059090909090876</v>
      </c>
      <c r="K21" s="6">
        <v>1.077878787878779</v>
      </c>
    </row>
    <row r="22" spans="9:11">
      <c r="I22" s="6" t="s">
        <v>13</v>
      </c>
      <c r="J22" s="6">
        <v>12</v>
      </c>
      <c r="K22" s="6">
        <v>12</v>
      </c>
    </row>
    <row r="23" spans="9:11">
      <c r="I23" s="6" t="s">
        <v>14</v>
      </c>
      <c r="J23" s="6">
        <v>0.90105581177249228</v>
      </c>
      <c r="K23" s="6"/>
    </row>
    <row r="24" spans="9:11">
      <c r="I24" s="6" t="s">
        <v>15</v>
      </c>
      <c r="J24" s="6">
        <v>0</v>
      </c>
      <c r="K24" s="6"/>
    </row>
    <row r="25" spans="9:11">
      <c r="I25" s="6" t="s">
        <v>16</v>
      </c>
      <c r="J25" s="6">
        <v>11</v>
      </c>
      <c r="K25" s="6"/>
    </row>
    <row r="26" spans="9:11">
      <c r="I26" s="6" t="s">
        <v>17</v>
      </c>
      <c r="J26" s="6">
        <v>-3.2639385914780683</v>
      </c>
      <c r="K26" s="6"/>
    </row>
    <row r="27" spans="9:11">
      <c r="I27" s="6" t="s">
        <v>18</v>
      </c>
      <c r="J27" s="6">
        <v>3.7729973151557437E-3</v>
      </c>
      <c r="K27" s="6"/>
    </row>
    <row r="28" spans="9:11">
      <c r="I28" s="6" t="s">
        <v>19</v>
      </c>
      <c r="J28" s="6">
        <v>1.7958848187040437</v>
      </c>
      <c r="K28" s="6"/>
    </row>
    <row r="29" spans="9:11">
      <c r="I29" s="6" t="s">
        <v>20</v>
      </c>
      <c r="J29" s="6">
        <v>7.5459946303114873E-3</v>
      </c>
      <c r="K29" s="6"/>
    </row>
    <row r="30" spans="9:11" ht="13" thickBot="1">
      <c r="I30" s="7" t="s">
        <v>21</v>
      </c>
      <c r="J30" s="7">
        <v>2.2009851600916384</v>
      </c>
      <c r="K30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2.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2.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cda5d11-f0ac-46b3-967d-af1b2e1bd01a}" enabled="0" method="" siteId="{2cda5d11-f0ac-46b3-967d-af1b2e1bd01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Antas Martyna (PP-BP-KBC-WT-KUB1-LS2)</cp:lastModifiedBy>
  <cp:revision/>
  <dcterms:created xsi:type="dcterms:W3CDTF">2006-09-19T08:23:28Z</dcterms:created>
  <dcterms:modified xsi:type="dcterms:W3CDTF">2025-07-20T19:00:49Z</dcterms:modified>
  <cp:category/>
  <cp:contentStatus/>
</cp:coreProperties>
</file>