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bb-my.sharepoint.com/personal/martyna_antas_sbb_ch/Documents/Bureau/Université/"/>
    </mc:Choice>
  </mc:AlternateContent>
  <xr:revisionPtr revIDLastSave="66" documentId="8_{641DE1FC-338F-4DA2-8A96-676083F362F5}" xr6:coauthVersionLast="47" xr6:coauthVersionMax="47" xr10:uidLastSave="{1D511FAA-A00E-4DDC-A12F-AC9B32562997}"/>
  <bookViews>
    <workbookView xWindow="-110" yWindow="-110" windowWidth="19420" windowHeight="1150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" i="1" l="1" a="1"/>
  <c r="I17" i="1" s="1"/>
  <c r="I11" i="1"/>
  <c r="F21" i="1" l="1"/>
  <c r="F20" i="1"/>
  <c r="F18" i="1"/>
  <c r="F17" i="1"/>
  <c r="F16" i="1"/>
  <c r="K5" i="1"/>
  <c r="F9" i="1"/>
  <c r="F8" i="1"/>
  <c r="F7" i="1"/>
  <c r="F5" i="1"/>
  <c r="F3" i="1"/>
  <c r="F4" i="1"/>
  <c r="K6" i="1" l="1"/>
  <c r="K7" i="1"/>
  <c r="F22" i="1"/>
  <c r="K8" i="1" l="1"/>
  <c r="K18" i="1"/>
  <c r="K10" i="1" l="1"/>
  <c r="K9" i="1"/>
  <c r="I4" i="1" a="1"/>
  <c r="I25" i="1"/>
  <c r="K19" i="1"/>
  <c r="I4" i="1" l="1"/>
  <c r="L4" i="1" s="1"/>
  <c r="L7" i="1"/>
  <c r="L8" i="1"/>
  <c r="L9" i="1"/>
  <c r="L10" i="1"/>
  <c r="L5" i="1"/>
  <c r="L6" i="1"/>
  <c r="K20" i="1"/>
  <c r="L13" i="1" l="1"/>
  <c r="K21" i="1"/>
  <c r="K23" i="1" l="1"/>
  <c r="K22" i="1"/>
  <c r="L23" i="1" l="1"/>
  <c r="L19" i="1"/>
  <c r="L22" i="1"/>
  <c r="L18" i="1"/>
  <c r="L21" i="1"/>
  <c r="L17" i="1"/>
  <c r="L20" i="1"/>
  <c r="L2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<sst xmlns="http://schemas.openxmlformats.org/spreadsheetml/2006/main" count="134" uniqueCount="20">
  <si>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</si>
  <si>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</si>
  <si>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</si>
  <si>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</si>
  <si>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</si>
  <si>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</si>
  <si>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</si>
  <si>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</si>
  <si>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</si>
  <si>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</si>
  <si>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</si>
  <si>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</si>
  <si>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</si>
  <si>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</si>
  <si>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</si>
  <si>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</si>
  <si>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</si>
  <si>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 RF</t>
  </si>
  <si>
    <t>Diet B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</si>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</sst>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164" fontId="0" fillId="0" borderId="0" xfId="0" applyNumberFormat="1"/>
    <xf numFmtId="10" fontId="0" fillId="0" borderId="0" xfId="0" applyNumberForma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Diet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0.00%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14-49EE-BC85-67E654548E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98717912"/>
        <c:axId val="898720072"/>
      </c:barChart>
      <c:catAx>
        <c:axId val="898717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Weight loss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98720072"/>
        <c:crosses val="autoZero"/>
        <c:auto val="1"/>
        <c:lblAlgn val="ctr"/>
        <c:lblOffset val="100"/>
        <c:noMultiLvlLbl val="0"/>
      </c:catAx>
      <c:valAx>
        <c:axId val="898720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Relative</a:t>
                </a:r>
                <a:r>
                  <a:rPr lang="fr-CH" baseline="0"/>
                  <a:t> Frequency</a:t>
                </a:r>
              </a:p>
              <a:p>
                <a:pPr>
                  <a:defRPr/>
                </a:pPr>
                <a:endParaRPr lang="fr-CH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98717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Diet</a:t>
            </a:r>
            <a:r>
              <a:rPr lang="fr-CH" baseline="0"/>
              <a:t> B</a:t>
            </a:r>
            <a:endParaRPr lang="fr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Diets!$K$17:$K$23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Diets!$L$17:$L$23</c:f>
              <c:numCache>
                <c:formatCode>0.00%</c:formatCode>
                <c:ptCount val="7"/>
                <c:pt idx="0">
                  <c:v>0.06</c:v>
                </c:pt>
                <c:pt idx="1">
                  <c:v>0.2</c:v>
                </c:pt>
                <c:pt idx="2">
                  <c:v>0.3</c:v>
                </c:pt>
                <c:pt idx="3">
                  <c:v>0.22</c:v>
                </c:pt>
                <c:pt idx="4">
                  <c:v>0.16</c:v>
                </c:pt>
                <c:pt idx="5">
                  <c:v>0.04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06-4791-8843-E7657FDD5A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98744552"/>
        <c:axId val="898749952"/>
      </c:barChart>
      <c:catAx>
        <c:axId val="898744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Weight</a:t>
                </a:r>
                <a:r>
                  <a:rPr lang="fr-CH" baseline="0"/>
                  <a:t> LOSS (KG)</a:t>
                </a:r>
                <a:endParaRPr lang="fr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98749952"/>
        <c:crosses val="autoZero"/>
        <c:auto val="1"/>
        <c:lblAlgn val="ctr"/>
        <c:lblOffset val="100"/>
        <c:noMultiLvlLbl val="0"/>
      </c:catAx>
      <c:valAx>
        <c:axId val="89874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ReLative</a:t>
                </a:r>
                <a:r>
                  <a:rPr lang="fr-CH" baseline="0"/>
                  <a:t> FREQUENCY</a:t>
                </a:r>
                <a:endParaRPr lang="fr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98744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29</xdr:row>
      <xdr:rowOff>705</xdr:rowOff>
    </xdr:from>
    <xdr:to>
      <xdr:col>11</xdr:col>
      <xdr:colOff>183444</xdr:colOff>
      <xdr:row>45</xdr:row>
      <xdr:rowOff>147461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8028B95-29DA-D4DE-356D-A9D36FFE29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3528</xdr:colOff>
      <xdr:row>29</xdr:row>
      <xdr:rowOff>14816</xdr:rowOff>
    </xdr:from>
    <xdr:to>
      <xdr:col>20</xdr:col>
      <xdr:colOff>328083</xdr:colOff>
      <xdr:row>45</xdr:row>
      <xdr:rowOff>161572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382EEF2-02CD-D3A9-AB11-3A5A772E95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25" zoomScale="90" zoomScaleNormal="90" workbookViewId="0">
      <selection activeCell="Q51" sqref="Q51"/>
    </sheetView>
  </sheetViews>
  <sheetFormatPr baseColWidth="10" defaultColWidth="8.7265625" defaultRowHeight="12.5" x14ac:dyDescent="0.25"/>
  <cols>
    <col min="9" max="9" width="10.7265625" customWidth="1"/>
    <col min="12" max="12" width="10.7265625" customWidth="1"/>
  </cols>
  <sheetData>
    <row r="1" spans="1:12" ht="13" x14ac:dyDescent="0.3">
      <c r="A1" s="1" t="s">
        <v>0</v>
      </c>
      <c r="B1" s="1" t="s">
        <v>1</v>
      </c>
    </row>
    <row r="2" spans="1:12" ht="13" x14ac:dyDescent="0.3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ht="13" x14ac:dyDescent="0.3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ht="13" x14ac:dyDescent="0.3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>
        <v>0</v>
      </c>
      <c r="I4" cm="1">
        <f t="array" ref="I4:I10">FREQUENCY(B2:B51, H4:H9)</f>
        <v>1</v>
      </c>
      <c r="K4">
        <v>-1</v>
      </c>
      <c r="L4" s="9">
        <f>I4 / 50</f>
        <v>0.02</v>
      </c>
    </row>
    <row r="5" spans="1:12" ht="13" x14ac:dyDescent="0.3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>
        <v>2</v>
      </c>
      <c r="I5">
        <v>3</v>
      </c>
      <c r="K5">
        <f>AVERAGE(H4,H5)</f>
        <v>1</v>
      </c>
      <c r="L5" s="9">
        <f t="shared" ref="L5:L10" si="0">I5 / 50</f>
        <v>0.06</v>
      </c>
    </row>
    <row r="6" spans="1:12" x14ac:dyDescent="0.25">
      <c r="A6" s="2" t="s">
        <v>2</v>
      </c>
      <c r="B6" s="3">
        <v>9.077</v>
      </c>
      <c r="F6" t="s">
        <v>11</v>
      </c>
      <c r="H6">
        <v>4</v>
      </c>
      <c r="I6">
        <v>10</v>
      </c>
      <c r="K6">
        <f t="shared" ref="K6:K10" si="1">AVERAGE(H5,H6)</f>
        <v>3</v>
      </c>
      <c r="L6" s="9">
        <f t="shared" si="0"/>
        <v>0.2</v>
      </c>
    </row>
    <row r="7" spans="1:12" ht="13" x14ac:dyDescent="0.3">
      <c r="A7" s="2" t="s">
        <v>2</v>
      </c>
      <c r="B7" s="3">
        <v>6.4130000000000003</v>
      </c>
      <c r="E7" s="4" t="s">
        <v>9</v>
      </c>
      <c r="F7" s="8">
        <f>MIN(B2:B51)</f>
        <v>-1.7150000000000001</v>
      </c>
      <c r="H7">
        <v>6</v>
      </c>
      <c r="I7">
        <v>15</v>
      </c>
      <c r="K7">
        <f t="shared" si="1"/>
        <v>5</v>
      </c>
      <c r="L7" s="9">
        <f t="shared" si="0"/>
        <v>0.3</v>
      </c>
    </row>
    <row r="8" spans="1:12" ht="13" x14ac:dyDescent="0.3">
      <c r="A8" s="2" t="s">
        <v>2</v>
      </c>
      <c r="B8" s="3">
        <v>5.8769999999999998</v>
      </c>
      <c r="E8" s="4" t="s">
        <v>10</v>
      </c>
      <c r="F8" s="8">
        <f>MAX(B2:B51)</f>
        <v>10.061999999999999</v>
      </c>
      <c r="H8">
        <v>8</v>
      </c>
      <c r="I8">
        <v>15</v>
      </c>
      <c r="K8">
        <f t="shared" si="1"/>
        <v>7</v>
      </c>
      <c r="L8" s="9">
        <f t="shared" si="0"/>
        <v>0.3</v>
      </c>
    </row>
    <row r="9" spans="1:12" ht="13" x14ac:dyDescent="0.3">
      <c r="A9" s="2" t="s">
        <v>2</v>
      </c>
      <c r="B9" s="3">
        <v>2.5720000000000001</v>
      </c>
      <c r="E9" s="4" t="s">
        <v>8</v>
      </c>
      <c r="F9" s="8">
        <f>F8-F7</f>
        <v>11.776999999999999</v>
      </c>
      <c r="H9">
        <v>10</v>
      </c>
      <c r="I9">
        <v>5</v>
      </c>
      <c r="K9">
        <f t="shared" si="1"/>
        <v>9</v>
      </c>
      <c r="L9" s="9">
        <f t="shared" si="0"/>
        <v>0.1</v>
      </c>
    </row>
    <row r="10" spans="1:12" x14ac:dyDescent="0.25">
      <c r="A10" s="2" t="s">
        <v>2</v>
      </c>
      <c r="B10" s="3">
        <v>7.52</v>
      </c>
      <c r="H10">
        <v>12</v>
      </c>
      <c r="I10">
        <v>1</v>
      </c>
      <c r="K10">
        <f t="shared" si="1"/>
        <v>11</v>
      </c>
      <c r="L10" s="9">
        <f t="shared" si="0"/>
        <v>0.02</v>
      </c>
    </row>
    <row r="11" spans="1:12" ht="13" x14ac:dyDescent="0.25">
      <c r="A11" s="2" t="s">
        <v>2</v>
      </c>
      <c r="B11" s="3">
        <v>6.8810000000000002</v>
      </c>
      <c r="H11" s="10" t="s">
        <v>19</v>
      </c>
      <c r="I11">
        <f>I4+I5+I6+I7+I8+I9+I10</f>
        <v>50</v>
      </c>
    </row>
    <row r="12" spans="1:12" ht="13" x14ac:dyDescent="0.25">
      <c r="A12" s="2" t="s">
        <v>2</v>
      </c>
      <c r="B12" s="3">
        <v>7.2649999999999997</v>
      </c>
      <c r="L12" s="10" t="s">
        <v>17</v>
      </c>
    </row>
    <row r="13" spans="1:12" x14ac:dyDescent="0.25">
      <c r="A13" s="2" t="s">
        <v>2</v>
      </c>
      <c r="B13" s="3">
        <v>3.4769999999999999</v>
      </c>
      <c r="L13" s="9">
        <f>L4+L5+L6+L7+L8+L9+L10</f>
        <v>1</v>
      </c>
    </row>
    <row r="14" spans="1:12" x14ac:dyDescent="0.25">
      <c r="A14" s="2" t="s">
        <v>2</v>
      </c>
      <c r="B14" s="3">
        <v>3.7549999999999999</v>
      </c>
    </row>
    <row r="15" spans="1:12" ht="13" x14ac:dyDescent="0.3">
      <c r="A15" s="2" t="s">
        <v>2</v>
      </c>
      <c r="B15" s="3">
        <v>8.76</v>
      </c>
      <c r="K15" s="4" t="s">
        <v>13</v>
      </c>
      <c r="L15" s="4" t="s">
        <v>15</v>
      </c>
    </row>
    <row r="16" spans="1:12" ht="13" x14ac:dyDescent="0.3">
      <c r="A16" s="2" t="s">
        <v>2</v>
      </c>
      <c r="B16" s="3">
        <v>7.032</v>
      </c>
      <c r="C16" s="7"/>
      <c r="D16" s="4" t="s">
        <v>18</v>
      </c>
      <c r="E16" s="4" t="s">
        <v>5</v>
      </c>
      <c r="F16" s="5">
        <f>COUNT(B52:B101)</f>
        <v>50</v>
      </c>
      <c r="H16" s="4" t="s">
        <v>12</v>
      </c>
      <c r="I16" s="4" t="s">
        <v>16</v>
      </c>
      <c r="K16" s="4" t="s">
        <v>14</v>
      </c>
      <c r="L16" s="4" t="s">
        <v>16</v>
      </c>
    </row>
    <row r="17" spans="1:12" ht="13" x14ac:dyDescent="0.3">
      <c r="A17" s="2" t="s">
        <v>2</v>
      </c>
      <c r="B17" s="3">
        <v>9.0519999999999996</v>
      </c>
      <c r="C17" s="7"/>
      <c r="E17" s="4" t="s">
        <v>6</v>
      </c>
      <c r="F17" s="6">
        <f>AVERAGE(B52:B101)</f>
        <v>3.709960000000001</v>
      </c>
      <c r="H17">
        <v>0</v>
      </c>
      <c r="I17" cm="1">
        <f t="array" ref="I17:I23">FREQUENCY(B52:B101, H17:H22)</f>
        <v>3</v>
      </c>
      <c r="K17">
        <v>-1</v>
      </c>
      <c r="L17" s="9">
        <f>I17 / 50</f>
        <v>0.06</v>
      </c>
    </row>
    <row r="18" spans="1:12" ht="13" x14ac:dyDescent="0.3">
      <c r="A18" s="2" t="s">
        <v>2</v>
      </c>
      <c r="B18" s="3">
        <v>10.061999999999999</v>
      </c>
      <c r="C18" s="7"/>
      <c r="E18" s="4" t="s">
        <v>7</v>
      </c>
      <c r="F18" s="6">
        <f>STDEV(B52:B101)</f>
        <v>2.7690419986349206</v>
      </c>
      <c r="H18">
        <v>2</v>
      </c>
      <c r="I18">
        <v>10</v>
      </c>
      <c r="K18">
        <f>AVERAGE(H17,H18)</f>
        <v>1</v>
      </c>
      <c r="L18" s="9">
        <f t="shared" ref="L18:L24" si="2">I18 / 50</f>
        <v>0.2</v>
      </c>
    </row>
    <row r="19" spans="1:12" x14ac:dyDescent="0.25">
      <c r="A19" s="2" t="s">
        <v>2</v>
      </c>
      <c r="B19" s="3">
        <v>4.84</v>
      </c>
      <c r="C19" s="7"/>
      <c r="F19" t="s">
        <v>11</v>
      </c>
      <c r="H19">
        <v>4</v>
      </c>
      <c r="I19">
        <v>15</v>
      </c>
      <c r="K19">
        <f t="shared" ref="K19:K24" si="3">AVERAGE(H18,H19)</f>
        <v>3</v>
      </c>
      <c r="L19" s="9">
        <f t="shared" si="2"/>
        <v>0.3</v>
      </c>
    </row>
    <row r="20" spans="1:12" ht="13" x14ac:dyDescent="0.3">
      <c r="A20" s="2" t="s">
        <v>2</v>
      </c>
      <c r="B20" s="3">
        <v>6.4489999999999998</v>
      </c>
      <c r="C20" s="7"/>
      <c r="E20" s="4" t="s">
        <v>9</v>
      </c>
      <c r="F20" s="8">
        <f>MIN(B52:B101)</f>
        <v>-4.1479999999999997</v>
      </c>
      <c r="H20">
        <v>6</v>
      </c>
      <c r="I20">
        <v>11</v>
      </c>
      <c r="K20">
        <f t="shared" si="3"/>
        <v>5</v>
      </c>
      <c r="L20" s="9">
        <f t="shared" si="2"/>
        <v>0.22</v>
      </c>
    </row>
    <row r="21" spans="1:12" ht="13" x14ac:dyDescent="0.3">
      <c r="A21" s="2" t="s">
        <v>2</v>
      </c>
      <c r="B21" s="3">
        <v>9.0190000000000001</v>
      </c>
      <c r="C21" s="7"/>
      <c r="E21" s="4" t="s">
        <v>10</v>
      </c>
      <c r="F21" s="8">
        <f>MAX(B52:B101)</f>
        <v>10.539</v>
      </c>
      <c r="H21">
        <v>8</v>
      </c>
      <c r="I21">
        <v>8</v>
      </c>
      <c r="K21">
        <f t="shared" si="3"/>
        <v>7</v>
      </c>
      <c r="L21" s="9">
        <f t="shared" si="2"/>
        <v>0.16</v>
      </c>
    </row>
    <row r="22" spans="1:12" ht="13" x14ac:dyDescent="0.3">
      <c r="A22" s="2" t="s">
        <v>2</v>
      </c>
      <c r="B22" s="3">
        <v>-1.7150000000000001</v>
      </c>
      <c r="C22" s="7"/>
      <c r="E22" s="4" t="s">
        <v>8</v>
      </c>
      <c r="F22" s="8">
        <f>F21-F20</f>
        <v>14.686999999999999</v>
      </c>
      <c r="H22">
        <v>10</v>
      </c>
      <c r="I22">
        <v>2</v>
      </c>
      <c r="K22">
        <f t="shared" si="3"/>
        <v>9</v>
      </c>
      <c r="L22" s="9">
        <f t="shared" si="2"/>
        <v>0.04</v>
      </c>
    </row>
    <row r="23" spans="1:12" x14ac:dyDescent="0.25">
      <c r="A23" s="2" t="s">
        <v>2</v>
      </c>
      <c r="B23" s="3">
        <v>4.718</v>
      </c>
      <c r="C23" s="7"/>
      <c r="H23">
        <v>12</v>
      </c>
      <c r="I23">
        <v>1</v>
      </c>
      <c r="K23">
        <f t="shared" si="3"/>
        <v>11</v>
      </c>
      <c r="L23" s="9">
        <f t="shared" si="2"/>
        <v>0.02</v>
      </c>
    </row>
    <row r="24" spans="1:12" x14ac:dyDescent="0.25">
      <c r="A24" s="2" t="s">
        <v>2</v>
      </c>
      <c r="B24" s="3">
        <v>4.0069999999999997</v>
      </c>
      <c r="C24" s="7"/>
      <c r="L24" s="9"/>
    </row>
    <row r="25" spans="1:12" ht="13" x14ac:dyDescent="0.25">
      <c r="A25" s="2" t="s">
        <v>2</v>
      </c>
      <c r="B25" s="3">
        <v>7.2409999999999997</v>
      </c>
      <c r="C25" s="7"/>
      <c r="H25" s="10" t="s">
        <v>19</v>
      </c>
      <c r="I25">
        <f>I17+I18+I19+I20+I21+I22+I23+I24</f>
        <v>50</v>
      </c>
    </row>
    <row r="26" spans="1:12" x14ac:dyDescent="0.25">
      <c r="A26" s="2" t="s">
        <v>2</v>
      </c>
      <c r="B26" s="3">
        <v>2.1280000000000001</v>
      </c>
      <c r="C26" s="7"/>
      <c r="L26" s="11" t="s">
        <v>17</v>
      </c>
    </row>
    <row r="27" spans="1:12" x14ac:dyDescent="0.25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  <c r="L27" s="9">
        <f>L17+L18+L19+L20+L21+L22+L23+L24</f>
        <v>1</v>
      </c>
    </row>
    <row r="28" spans="1:12" x14ac:dyDescent="0.25">
      <c r="A28" s="2" t="s">
        <v>2</v>
      </c>
      <c r="B28" s="3">
        <v>4.8529999999999998</v>
      </c>
      <c r="C28" s="7"/>
    </row>
    <row r="29" spans="1:12" x14ac:dyDescent="0.25">
      <c r="A29" s="2" t="s">
        <v>2</v>
      </c>
      <c r="B29" s="3">
        <v>5.5E-2</v>
      </c>
      <c r="C29" s="7"/>
    </row>
    <row r="30" spans="1:12" x14ac:dyDescent="0.25">
      <c r="A30" s="2" t="s">
        <v>2</v>
      </c>
      <c r="B30" s="3">
        <v>2.68</v>
      </c>
      <c r="C30" s="7"/>
    </row>
    <row r="31" spans="1:12" x14ac:dyDescent="0.25">
      <c r="A31" s="2" t="s">
        <v>2</v>
      </c>
      <c r="B31" s="3">
        <v>3.746</v>
      </c>
      <c r="C31" s="7"/>
    </row>
    <row r="32" spans="1:12" x14ac:dyDescent="0.25">
      <c r="A32" s="2" t="s">
        <v>2</v>
      </c>
      <c r="B32" s="3">
        <v>7.0330000000000004</v>
      </c>
      <c r="C32" s="7"/>
    </row>
    <row r="33" spans="1:2" x14ac:dyDescent="0.25">
      <c r="A33" s="2" t="s">
        <v>2</v>
      </c>
      <c r="B33" s="3">
        <v>5.0330000000000004</v>
      </c>
    </row>
    <row r="34" spans="1:2" x14ac:dyDescent="0.25">
      <c r="A34" s="2" t="s">
        <v>2</v>
      </c>
      <c r="B34" s="3">
        <v>5.569</v>
      </c>
    </row>
    <row r="35" spans="1:2" x14ac:dyDescent="0.25">
      <c r="A35" s="2" t="s">
        <v>2</v>
      </c>
      <c r="B35" s="3">
        <v>6.7119999999999997</v>
      </c>
    </row>
    <row r="36" spans="1:2" x14ac:dyDescent="0.25">
      <c r="A36" s="2" t="s">
        <v>2</v>
      </c>
      <c r="B36" s="3">
        <v>3.6629999999999998</v>
      </c>
    </row>
    <row r="37" spans="1:2" x14ac:dyDescent="0.25">
      <c r="A37" s="2" t="s">
        <v>2</v>
      </c>
      <c r="B37" s="3">
        <v>2.7410000000000001</v>
      </c>
    </row>
    <row r="38" spans="1:2" x14ac:dyDescent="0.25">
      <c r="A38" s="2" t="s">
        <v>2</v>
      </c>
      <c r="B38" s="3">
        <v>6.2560000000000002</v>
      </c>
    </row>
    <row r="39" spans="1:2" x14ac:dyDescent="0.25">
      <c r="A39" s="2" t="s">
        <v>2</v>
      </c>
      <c r="B39" s="3">
        <v>5.3490000000000002</v>
      </c>
    </row>
    <row r="40" spans="1:2" x14ac:dyDescent="0.25">
      <c r="A40" s="2" t="s">
        <v>2</v>
      </c>
      <c r="B40" s="3">
        <v>7.3</v>
      </c>
    </row>
    <row r="41" spans="1:2" x14ac:dyDescent="0.25">
      <c r="A41" s="2" t="s">
        <v>2</v>
      </c>
      <c r="B41" s="3">
        <v>5.4450000000000003</v>
      </c>
    </row>
    <row r="42" spans="1:2" x14ac:dyDescent="0.25">
      <c r="A42" s="2" t="s">
        <v>2</v>
      </c>
      <c r="B42" s="3">
        <v>4.97</v>
      </c>
    </row>
    <row r="43" spans="1:2" x14ac:dyDescent="0.25">
      <c r="A43" s="2" t="s">
        <v>2</v>
      </c>
      <c r="B43" s="3">
        <v>3.613</v>
      </c>
    </row>
    <row r="44" spans="1:2" x14ac:dyDescent="0.25">
      <c r="A44" s="2" t="s">
        <v>2</v>
      </c>
      <c r="B44" s="3">
        <v>7.5679999999999996</v>
      </c>
    </row>
    <row r="45" spans="1:2" x14ac:dyDescent="0.25">
      <c r="A45" s="2" t="s">
        <v>2</v>
      </c>
      <c r="B45" s="3">
        <v>5.8609999999999998</v>
      </c>
    </row>
    <row r="46" spans="1:2" x14ac:dyDescent="0.25">
      <c r="A46" s="2" t="s">
        <v>2</v>
      </c>
      <c r="B46" s="3">
        <v>4.157</v>
      </c>
    </row>
    <row r="47" spans="1:2" x14ac:dyDescent="0.25">
      <c r="A47" s="2" t="s">
        <v>2</v>
      </c>
      <c r="B47" s="3">
        <v>0.20300000000000001</v>
      </c>
    </row>
    <row r="48" spans="1:2" x14ac:dyDescent="0.25">
      <c r="A48" s="2" t="s">
        <v>2</v>
      </c>
      <c r="B48" s="3">
        <v>4.4409999999999998</v>
      </c>
    </row>
    <row r="49" spans="1:2" x14ac:dyDescent="0.25">
      <c r="A49" s="2" t="s">
        <v>2</v>
      </c>
      <c r="B49" s="3">
        <v>5.875</v>
      </c>
    </row>
    <row r="50" spans="1:2" x14ac:dyDescent="0.25">
      <c r="A50" s="2" t="s">
        <v>2</v>
      </c>
      <c r="B50" s="3">
        <v>5.7149999999999999</v>
      </c>
    </row>
    <row r="51" spans="1:2" x14ac:dyDescent="0.25">
      <c r="A51" s="2" t="s">
        <v>2</v>
      </c>
      <c r="B51" s="3">
        <v>0.28000000000000003</v>
      </c>
    </row>
    <row r="52" spans="1:2" x14ac:dyDescent="0.25">
      <c r="A52" s="2" t="s">
        <v>3</v>
      </c>
      <c r="B52" s="3">
        <v>-1.087</v>
      </c>
    </row>
    <row r="53" spans="1:2" x14ac:dyDescent="0.25">
      <c r="A53" s="2" t="s">
        <v>3</v>
      </c>
      <c r="B53" s="3">
        <v>1.819</v>
      </c>
    </row>
    <row r="54" spans="1:2" x14ac:dyDescent="0.25">
      <c r="A54" s="2" t="s">
        <v>3</v>
      </c>
      <c r="B54" s="3">
        <v>7.3999999999999996E-2</v>
      </c>
    </row>
    <row r="55" spans="1:2" x14ac:dyDescent="0.25">
      <c r="A55" s="2" t="s">
        <v>3</v>
      </c>
      <c r="B55" s="3">
        <v>1.7549999999999999</v>
      </c>
    </row>
    <row r="56" spans="1:2" x14ac:dyDescent="0.25">
      <c r="A56" s="2" t="s">
        <v>3</v>
      </c>
      <c r="B56" s="3">
        <v>1.889</v>
      </c>
    </row>
    <row r="57" spans="1:2" x14ac:dyDescent="0.25">
      <c r="A57" s="2" t="s">
        <v>3</v>
      </c>
      <c r="B57" s="3">
        <v>3.089</v>
      </c>
    </row>
    <row r="58" spans="1:2" x14ac:dyDescent="0.25">
      <c r="A58" s="2" t="s">
        <v>3</v>
      </c>
      <c r="B58" s="3">
        <v>4.008</v>
      </c>
    </row>
    <row r="59" spans="1:2" x14ac:dyDescent="0.25">
      <c r="A59" s="2" t="s">
        <v>3</v>
      </c>
      <c r="B59" s="3">
        <v>4.5510000000000002</v>
      </c>
    </row>
    <row r="60" spans="1:2" x14ac:dyDescent="0.25">
      <c r="A60" s="2" t="s">
        <v>3</v>
      </c>
      <c r="B60" s="3">
        <v>1.3720000000000001</v>
      </c>
    </row>
    <row r="61" spans="1:2" x14ac:dyDescent="0.25">
      <c r="A61" s="2" t="s">
        <v>3</v>
      </c>
      <c r="B61" s="3">
        <v>3.4129999999999998</v>
      </c>
    </row>
    <row r="62" spans="1:2" x14ac:dyDescent="0.25">
      <c r="A62" s="2" t="s">
        <v>3</v>
      </c>
      <c r="B62" s="3">
        <v>-4.1479999999999997</v>
      </c>
    </row>
    <row r="63" spans="1:2" x14ac:dyDescent="0.25">
      <c r="A63" s="2" t="s">
        <v>3</v>
      </c>
      <c r="B63" s="3">
        <v>2.823</v>
      </c>
    </row>
    <row r="64" spans="1:2" x14ac:dyDescent="0.25">
      <c r="A64" s="2" t="s">
        <v>3</v>
      </c>
      <c r="B64" s="3">
        <v>2.8650000000000002</v>
      </c>
    </row>
    <row r="65" spans="1:2" x14ac:dyDescent="0.25">
      <c r="A65" s="2" t="s">
        <v>3</v>
      </c>
      <c r="B65" s="3">
        <v>4.3689999999999998</v>
      </c>
    </row>
    <row r="66" spans="1:2" x14ac:dyDescent="0.25">
      <c r="A66" s="2" t="s">
        <v>3</v>
      </c>
      <c r="B66" s="3">
        <v>6.3369999999999997</v>
      </c>
    </row>
    <row r="67" spans="1:2" x14ac:dyDescent="0.25">
      <c r="A67" s="2" t="s">
        <v>3</v>
      </c>
      <c r="B67" s="3">
        <v>6.3079999999999998</v>
      </c>
    </row>
    <row r="68" spans="1:2" x14ac:dyDescent="0.25">
      <c r="A68" s="2" t="s">
        <v>3</v>
      </c>
      <c r="B68" s="3">
        <v>3.4940000000000002</v>
      </c>
    </row>
    <row r="69" spans="1:2" x14ac:dyDescent="0.25">
      <c r="A69" s="2" t="s">
        <v>3</v>
      </c>
      <c r="B69" s="3">
        <v>10.539</v>
      </c>
    </row>
    <row r="70" spans="1:2" x14ac:dyDescent="0.25">
      <c r="A70" s="2" t="s">
        <v>3</v>
      </c>
      <c r="B70" s="3">
        <v>3.84</v>
      </c>
    </row>
    <row r="71" spans="1:2" x14ac:dyDescent="0.25">
      <c r="A71" s="2" t="s">
        <v>3</v>
      </c>
      <c r="B71" s="3">
        <v>5.1230000000000002</v>
      </c>
    </row>
    <row r="72" spans="1:2" x14ac:dyDescent="0.25">
      <c r="A72" s="2" t="s">
        <v>3</v>
      </c>
      <c r="B72" s="3">
        <v>5.4850000000000003</v>
      </c>
    </row>
    <row r="73" spans="1:2" x14ac:dyDescent="0.25">
      <c r="A73" s="2" t="s">
        <v>3</v>
      </c>
      <c r="B73" s="3">
        <v>-1.8939999999999999</v>
      </c>
    </row>
    <row r="74" spans="1:2" x14ac:dyDescent="0.25">
      <c r="A74" s="2" t="s">
        <v>3</v>
      </c>
      <c r="B74" s="3">
        <v>8.016</v>
      </c>
    </row>
    <row r="75" spans="1:2" x14ac:dyDescent="0.25">
      <c r="A75" s="2" t="s">
        <v>3</v>
      </c>
      <c r="B75" s="3">
        <v>2.31</v>
      </c>
    </row>
    <row r="76" spans="1:2" x14ac:dyDescent="0.25">
      <c r="A76" s="2" t="s">
        <v>3</v>
      </c>
      <c r="B76" s="3">
        <v>3.8820000000000001</v>
      </c>
    </row>
    <row r="77" spans="1:2" x14ac:dyDescent="0.25">
      <c r="A77" s="2" t="s">
        <v>3</v>
      </c>
      <c r="B77" s="3">
        <v>7.03</v>
      </c>
    </row>
    <row r="78" spans="1:2" x14ac:dyDescent="0.25">
      <c r="A78" s="2" t="s">
        <v>3</v>
      </c>
      <c r="B78" s="3">
        <v>7.7270000000000003</v>
      </c>
    </row>
    <row r="79" spans="1:2" x14ac:dyDescent="0.25">
      <c r="A79" s="2" t="s">
        <v>3</v>
      </c>
      <c r="B79" s="3">
        <v>0.105</v>
      </c>
    </row>
    <row r="80" spans="1:2" x14ac:dyDescent="0.25">
      <c r="A80" s="2" t="s">
        <v>3</v>
      </c>
      <c r="B80" s="3">
        <v>3.65</v>
      </c>
    </row>
    <row r="81" spans="1:2" x14ac:dyDescent="0.25">
      <c r="A81" s="2" t="s">
        <v>3</v>
      </c>
      <c r="B81" s="3">
        <v>4.5469999999999997</v>
      </c>
    </row>
    <row r="82" spans="1:2" x14ac:dyDescent="0.25">
      <c r="A82" s="2" t="s">
        <v>3</v>
      </c>
      <c r="B82" s="3">
        <v>4.9850000000000003</v>
      </c>
    </row>
    <row r="83" spans="1:2" x14ac:dyDescent="0.25">
      <c r="A83" s="2" t="s">
        <v>3</v>
      </c>
      <c r="B83" s="3">
        <v>5.1589999999999998</v>
      </c>
    </row>
    <row r="84" spans="1:2" x14ac:dyDescent="0.25">
      <c r="A84" s="2" t="s">
        <v>3</v>
      </c>
      <c r="B84" s="3">
        <v>4.76</v>
      </c>
    </row>
    <row r="85" spans="1:2" x14ac:dyDescent="0.25">
      <c r="A85" s="2" t="s">
        <v>3</v>
      </c>
      <c r="B85" s="3">
        <v>4.9340000000000002</v>
      </c>
    </row>
    <row r="86" spans="1:2" x14ac:dyDescent="0.25">
      <c r="A86" s="2" t="s">
        <v>3</v>
      </c>
      <c r="B86" s="3">
        <v>3.1059999999999999</v>
      </c>
    </row>
    <row r="87" spans="1:2" x14ac:dyDescent="0.25">
      <c r="A87" s="2" t="s">
        <v>3</v>
      </c>
      <c r="B87" s="3">
        <v>5.5979999999999999</v>
      </c>
    </row>
    <row r="88" spans="1:2" x14ac:dyDescent="0.25">
      <c r="A88" s="2" t="s">
        <v>3</v>
      </c>
      <c r="B88" s="3">
        <v>2.1619999999999999</v>
      </c>
    </row>
    <row r="89" spans="1:2" x14ac:dyDescent="0.25">
      <c r="A89" s="2" t="s">
        <v>3</v>
      </c>
      <c r="B89" s="3">
        <v>6.52</v>
      </c>
    </row>
    <row r="90" spans="1:2" x14ac:dyDescent="0.25">
      <c r="A90" s="2" t="s">
        <v>3</v>
      </c>
      <c r="B90" s="3">
        <v>7.0460000000000003</v>
      </c>
    </row>
    <row r="91" spans="1:2" x14ac:dyDescent="0.25">
      <c r="A91" s="2" t="s">
        <v>3</v>
      </c>
      <c r="B91" s="3">
        <v>1.7569999999999999</v>
      </c>
    </row>
    <row r="92" spans="1:2" x14ac:dyDescent="0.25">
      <c r="A92" s="2" t="s">
        <v>3</v>
      </c>
      <c r="B92" s="3">
        <v>1.8480000000000001</v>
      </c>
    </row>
    <row r="93" spans="1:2" x14ac:dyDescent="0.25">
      <c r="A93" s="2" t="s">
        <v>3</v>
      </c>
      <c r="B93" s="3">
        <v>1.0960000000000001</v>
      </c>
    </row>
    <row r="94" spans="1:2" x14ac:dyDescent="0.25">
      <c r="A94" s="2" t="s">
        <v>3</v>
      </c>
      <c r="B94" s="3">
        <v>2.145</v>
      </c>
    </row>
    <row r="95" spans="1:2" x14ac:dyDescent="0.25">
      <c r="A95" s="2" t="s">
        <v>3</v>
      </c>
      <c r="B95" s="3">
        <v>8.4350000000000005</v>
      </c>
    </row>
    <row r="96" spans="1:2" x14ac:dyDescent="0.25">
      <c r="A96" s="2" t="s">
        <v>3</v>
      </c>
      <c r="B96" s="3">
        <v>6.0990000000000002</v>
      </c>
    </row>
    <row r="97" spans="1:2" x14ac:dyDescent="0.25">
      <c r="A97" s="2" t="s">
        <v>3</v>
      </c>
      <c r="B97" s="3">
        <v>3.972</v>
      </c>
    </row>
    <row r="98" spans="1:2" x14ac:dyDescent="0.25">
      <c r="A98" s="2" t="s">
        <v>3</v>
      </c>
      <c r="B98" s="3">
        <v>2.4089999999999998</v>
      </c>
    </row>
    <row r="99" spans="1:2" x14ac:dyDescent="0.25">
      <c r="A99" s="2" t="s">
        <v>3</v>
      </c>
      <c r="B99" s="3">
        <v>0.56899999999999995</v>
      </c>
    </row>
    <row r="100" spans="1:2" x14ac:dyDescent="0.25">
      <c r="A100" s="2" t="s">
        <v>3</v>
      </c>
      <c r="B100" s="3">
        <v>7.0129999999999999</v>
      </c>
    </row>
    <row r="101" spans="1:2" x14ac:dyDescent="0.25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7265625" defaultRowHeight="12.5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7265625" defaultRowHeight="12.5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Antas Martyna (PP-BP-KBC-WT-KUB1-LS2)</cp:lastModifiedBy>
  <dcterms:created xsi:type="dcterms:W3CDTF">2006-09-15T14:24:12Z</dcterms:created>
  <dcterms:modified xsi:type="dcterms:W3CDTF">2025-07-13T22:55:04Z</dcterms:modified>
</cp:coreProperties>
</file>