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3170107B-7767-441A-B135-AFF85FCF2DC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tatement" sheetId="4" r:id="rId1"/>
    <sheet name="Document" sheetId="2" r:id="rId2"/>
    <sheet name="Database" sheetId="3" r:id="rId3"/>
  </sheets>
  <externalReferences>
    <externalReference r:id="rId4"/>
  </externalReferences>
  <definedNames>
    <definedName name="ColumnTitle1">[1]!SimpleInvoice[[#Headers],[Item '#]]</definedName>
    <definedName name="company_name">[1]Invoice_1st!$B$1</definedName>
    <definedName name="Customer_ID">Statement!$C$7</definedName>
    <definedName name="Customer_Name">Statement!$G$5</definedName>
    <definedName name="_xlnm.Print_Titles" localSheetId="0">Statement!$9:$9</definedName>
    <definedName name="Remittance_Amount">Statement!$D$8</definedName>
    <definedName name="RowTitleRegion1..C7">[1]Invoice_1st!$B$4</definedName>
    <definedName name="RowTitleRegion1..G4">Statement!$E$2</definedName>
    <definedName name="RowTitleRegion2..C8">Statement!$B$5</definedName>
    <definedName name="RowTitleRegion2..G5">[1]Invoice_1st!$G$4</definedName>
    <definedName name="RowTitleRegion3..G26">[1]Invoice_1st!$G$15</definedName>
    <definedName name="Statement_Date">Statement!$C$6</definedName>
    <definedName name="Statement_Number">Statement!$C$5</definedName>
    <definedName name="Title1">Invoice[[#Headers],[Date]]</definedName>
    <definedName name="Total_Due">Invoice[[#Totals],[Total Bayar]]</definedName>
  </definedNames>
  <calcPr calcId="191029"/>
</workbook>
</file>

<file path=xl/calcChain.xml><?xml version="1.0" encoding="utf-8"?>
<calcChain xmlns="http://schemas.openxmlformats.org/spreadsheetml/2006/main">
  <c r="D11" i="4" l="1"/>
  <c r="B1" i="4"/>
  <c r="F3" i="4"/>
  <c r="F2" i="4"/>
  <c r="G10" i="4"/>
  <c r="G11" i="4"/>
  <c r="G12" i="4"/>
  <c r="G13" i="4"/>
  <c r="G14" i="4"/>
  <c r="D10" i="4"/>
  <c r="C6" i="4"/>
  <c r="D23" i="4" s="1"/>
  <c r="C5" i="4"/>
  <c r="D22" i="4" s="1"/>
  <c r="C3" i="4"/>
  <c r="C2" i="4"/>
  <c r="D25" i="4"/>
  <c r="D21" i="4"/>
  <c r="D20" i="4"/>
  <c r="G15" i="4" l="1"/>
  <c r="D24" i="4" s="1"/>
  <c r="G16" i="4" l="1"/>
  <c r="G17" i="4" s="1"/>
</calcChain>
</file>

<file path=xl/sharedStrings.xml><?xml version="1.0" encoding="utf-8"?>
<sst xmlns="http://schemas.openxmlformats.org/spreadsheetml/2006/main" count="84" uniqueCount="64">
  <si>
    <t>Description</t>
  </si>
  <si>
    <t>Bill To:</t>
  </si>
  <si>
    <t>Address:</t>
  </si>
  <si>
    <t>Fitur</t>
  </si>
  <si>
    <t>Index Page</t>
  </si>
  <si>
    <t>Chat</t>
  </si>
  <si>
    <t>Sejarah</t>
  </si>
  <si>
    <t>Tentang Company</t>
  </si>
  <si>
    <t>Kontak</t>
  </si>
  <si>
    <t>Galeri</t>
  </si>
  <si>
    <t>Portfolio</t>
  </si>
  <si>
    <t>#</t>
  </si>
  <si>
    <t>Status</t>
  </si>
  <si>
    <t>user_table</t>
  </si>
  <si>
    <t>id_user</t>
  </si>
  <si>
    <t>type</t>
  </si>
  <si>
    <t>int, primary, AI</t>
  </si>
  <si>
    <t>user_name</t>
  </si>
  <si>
    <t>varchar(128)</t>
  </si>
  <si>
    <t>password</t>
  </si>
  <si>
    <t>varchar(255)</t>
  </si>
  <si>
    <t>company_table</t>
  </si>
  <si>
    <t>id_company</t>
  </si>
  <si>
    <t>company_name</t>
  </si>
  <si>
    <t>history</t>
  </si>
  <si>
    <t>text</t>
  </si>
  <si>
    <t>kegiatan_table</t>
  </si>
  <si>
    <t>id_kegiatan</t>
  </si>
  <si>
    <t>kegiatan</t>
  </si>
  <si>
    <t>id_galery</t>
  </si>
  <si>
    <t>chat_table</t>
  </si>
  <si>
    <t>id_chat</t>
  </si>
  <si>
    <t>int</t>
  </si>
  <si>
    <t>chat</t>
  </si>
  <si>
    <t>status</t>
  </si>
  <si>
    <t>tanggal_kegiatan</t>
  </si>
  <si>
    <t>time</t>
  </si>
  <si>
    <t>Phone:</t>
  </si>
  <si>
    <t>Email:</t>
  </si>
  <si>
    <t>Statement</t>
  </si>
  <si>
    <t>Statement #:</t>
  </si>
  <si>
    <t>Date:</t>
  </si>
  <si>
    <t>Date</t>
  </si>
  <si>
    <t>Customer ID:</t>
  </si>
  <si>
    <t>Remittance Amount Enclosed:</t>
  </si>
  <si>
    <t>Remittance amount</t>
  </si>
  <si>
    <t>Type</t>
  </si>
  <si>
    <t>Invoice #</t>
  </si>
  <si>
    <t>Payment</t>
  </si>
  <si>
    <t>REMITTANCE</t>
  </si>
  <si>
    <t>Customer Name:</t>
  </si>
  <si>
    <t>Amount Due:</t>
  </si>
  <si>
    <t>Amount Enclosed:</t>
  </si>
  <si>
    <t>Cirebon</t>
  </si>
  <si>
    <t>wpokt21-01</t>
  </si>
  <si>
    <t>DP</t>
  </si>
  <si>
    <t>Pembayaran DP Pembuatan Website Company Profile</t>
  </si>
  <si>
    <t>Total Bayar</t>
  </si>
  <si>
    <t>Sisa Tagihan</t>
  </si>
  <si>
    <t>Total Tagihan</t>
  </si>
  <si>
    <r>
      <rPr>
        <b/>
        <sz val="12"/>
        <color theme="1"/>
        <rFont val="Calibri"/>
        <family val="2"/>
        <scheme val="minor"/>
      </rPr>
      <t>Reminder:</t>
    </r>
    <r>
      <rPr>
        <sz val="12"/>
        <color theme="1"/>
        <rFont val="Calibri"/>
        <family val="2"/>
        <scheme val="minor"/>
      </rPr>
      <t xml:space="preserve"> Proses pembuatan dihitung sejak tanggal pembayaran DP</t>
    </r>
  </si>
  <si>
    <t>Pelunasan</t>
  </si>
  <si>
    <t>Pelunasan Pembuatan Website Company Profile</t>
  </si>
  <si>
    <t>Raja Wijaya Cirebon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</si>
</sst>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p&quot;* #,##0.00_-;\-&quot;Rp&quot;* #,##0.00_-;_-&quot;Rp&quot;* &quot;-&quot;??_-;_-@_-"/>
    <numFmt numFmtId="164" formatCode="_(&quot;$&quot;* #,##0.00_);_(&quot;$&quot;* \(#,##0.00\);_(&quot;$&quot;* &quot;-&quot;??_);_(@_)"/>
    <numFmt numFmtId="166" formatCode="#_)"/>
    <numFmt numFmtId="167" formatCode="[&lt;=9999999]###\-####;\(###\)\ ###\-####"/>
    <numFmt numFmtId="168" formatCode="[$-409]mmmm\ d\,\ yyyy;@"/>
    <numFmt numFmtId="170" formatCode="[$-F800]dddd\,\ mmmm\ dd\,\ yyyy"/>
  </numFmts>
  <fonts count="28" x14ac:knownFonts="1">
    <font>
      <sz val="11"/>
      <color theme="2" tint="-0.749961851863155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2" tint="-0.749961851863155"/>
      <name val="Calibri"/>
      <family val="2"/>
      <scheme val="minor"/>
    </font>
    <font>
      <b/>
      <sz val="14"/>
      <color theme="1" tint="0.14996795556505021"/>
      <name val="Arial"/>
      <family val="2"/>
      <scheme val="major"/>
    </font>
    <font>
      <b/>
      <sz val="20"/>
      <color theme="1"/>
      <name val="Arial"/>
      <family val="2"/>
      <charset val="238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4" tint="-0.499984740745262"/>
      </bottom>
      <diagonal/>
    </border>
    <border>
      <left/>
      <right/>
      <top style="dotted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33">
    <xf numFmtId="0" fontId="0" fillId="0" borderId="0" applyFill="0" applyBorder="0">
      <alignment horizontal="left" vertical="center" wrapText="1" indent="1"/>
    </xf>
    <xf numFmtId="0" fontId="3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horizontal="left" vertical="center" indent="1"/>
    </xf>
    <xf numFmtId="10" fontId="10" fillId="0" borderId="0" applyFill="0" applyBorder="0" applyProtection="0">
      <alignment horizontal="right" vertical="center"/>
    </xf>
    <xf numFmtId="0" fontId="3" fillId="0" borderId="0" applyNumberFormat="0" applyFill="0" applyBorder="0" applyAlignment="0" applyProtection="0">
      <alignment vertical="top" wrapText="1"/>
    </xf>
    <xf numFmtId="0" fontId="2" fillId="3" borderId="2" applyProtection="0">
      <alignment vertical="center"/>
    </xf>
    <xf numFmtId="0" fontId="3" fillId="2" borderId="0" applyNumberFormat="0" applyBorder="0" applyProtection="0">
      <alignment vertical="center" wrapText="1"/>
    </xf>
    <xf numFmtId="0" fontId="11" fillId="0" borderId="1" applyFill="0" applyProtection="0">
      <alignment horizontal="right" vertical="center" inden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1" applyNumberFormat="0" applyAlignment="0" applyProtection="0"/>
    <xf numFmtId="0" fontId="3" fillId="5" borderId="0" applyBorder="0" applyProtection="0">
      <alignment horizontal="left" indent="1"/>
    </xf>
    <xf numFmtId="164" fontId="9" fillId="0" borderId="0" applyFont="0" applyFill="0" applyBorder="0" applyProtection="0">
      <alignment horizontal="right" vertical="center"/>
    </xf>
    <xf numFmtId="164" fontId="10" fillId="0" borderId="0" applyFill="0" applyBorder="0" applyProtection="0">
      <alignment horizontal="right" vertical="center"/>
    </xf>
    <xf numFmtId="0" fontId="12" fillId="4" borderId="0" applyNumberFormat="0" applyBorder="0" applyProtection="0">
      <alignment horizontal="left" vertical="top" wrapText="1" indent="1"/>
    </xf>
    <xf numFmtId="167" fontId="3" fillId="0" borderId="0" applyFont="0" applyFill="0" applyBorder="0" applyAlignment="0">
      <alignment vertical="center"/>
    </xf>
    <xf numFmtId="166" fontId="9" fillId="0" borderId="0" applyFont="0" applyFill="0" applyBorder="0">
      <alignment horizontal="right" vertical="center"/>
    </xf>
    <xf numFmtId="14" fontId="7" fillId="0" borderId="0" applyFont="0" applyFill="0" applyBorder="0" applyAlignment="0" applyProtection="0">
      <alignment horizontal="left" wrapText="1"/>
    </xf>
    <xf numFmtId="0" fontId="14" fillId="0" borderId="0">
      <alignment vertical="center"/>
    </xf>
    <xf numFmtId="0" fontId="11" fillId="0" borderId="0">
      <alignment horizontal="left" vertical="center" wrapText="1" indent="1"/>
    </xf>
    <xf numFmtId="0" fontId="11" fillId="0" borderId="0">
      <alignment horizontal="left"/>
    </xf>
    <xf numFmtId="0" fontId="18" fillId="0" borderId="0">
      <alignment wrapText="1"/>
    </xf>
    <xf numFmtId="167" fontId="11" fillId="0" borderId="0" applyFont="0" applyFill="0" applyBorder="0" applyAlignment="0">
      <alignment horizontal="left" vertical="center" indent="1"/>
    </xf>
    <xf numFmtId="0" fontId="20" fillId="0" borderId="0">
      <alignment vertical="center"/>
    </xf>
    <xf numFmtId="168" fontId="11" fillId="0" borderId="0" applyFont="0" applyFill="0" applyBorder="0" applyAlignment="0">
      <alignment horizontal="left" vertical="center" indent="1"/>
    </xf>
    <xf numFmtId="0" fontId="18" fillId="7" borderId="6">
      <alignment horizontal="left" vertical="center"/>
    </xf>
    <xf numFmtId="164" fontId="22" fillId="0" borderId="0" applyFont="0" applyFill="0" applyBorder="0" applyAlignment="0" applyProtection="0"/>
    <xf numFmtId="0" fontId="11" fillId="0" borderId="0" applyNumberFormat="0" applyFont="0" applyFill="0" applyBorder="0">
      <alignment horizontal="left" vertical="top"/>
    </xf>
    <xf numFmtId="0" fontId="24" fillId="0" borderId="0">
      <alignment vertical="top" wrapText="1"/>
    </xf>
    <xf numFmtId="0" fontId="11" fillId="0" borderId="8" applyNumberFormat="0" applyFont="0" applyFill="0" applyAlignment="0">
      <alignment horizontal="left" vertical="center" wrapText="1" indent="1"/>
    </xf>
    <xf numFmtId="0" fontId="18" fillId="0" borderId="9">
      <alignment horizontal="left"/>
    </xf>
    <xf numFmtId="0" fontId="11" fillId="0" borderId="11" applyFont="0" applyFill="0" applyAlignment="0">
      <alignment horizontal="left"/>
    </xf>
  </cellStyleXfs>
  <cellXfs count="56">
    <xf numFmtId="0" fontId="0" fillId="0" borderId="0" xfId="0">
      <alignment horizontal="left" vertical="center" wrapText="1" indent="1"/>
    </xf>
    <xf numFmtId="0" fontId="0" fillId="0" borderId="3" xfId="0" applyBorder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1" fillId="0" borderId="0" xfId="20">
      <alignment horizontal="left" vertical="center" wrapText="1" indent="1"/>
    </xf>
    <xf numFmtId="0" fontId="16" fillId="0" borderId="0" xfId="20" applyFont="1" applyAlignment="1">
      <alignment horizontal="right" vertical="center" wrapText="1"/>
    </xf>
    <xf numFmtId="0" fontId="16" fillId="0" borderId="0" xfId="22" applyFont="1" applyAlignment="1">
      <alignment horizontal="right" vertical="center" wrapText="1"/>
    </xf>
    <xf numFmtId="0" fontId="19" fillId="0" borderId="0" xfId="20" applyFont="1">
      <alignment horizontal="left" vertical="center" wrapText="1" indent="1"/>
    </xf>
    <xf numFmtId="167" fontId="19" fillId="0" borderId="0" xfId="23" applyFont="1" applyAlignment="1"/>
    <xf numFmtId="0" fontId="17" fillId="0" borderId="0" xfId="20" applyFont="1" applyAlignment="1">
      <alignment horizontal="right" vertical="center" wrapText="1"/>
    </xf>
    <xf numFmtId="0" fontId="19" fillId="0" borderId="0" xfId="21" applyFont="1" applyAlignment="1"/>
    <xf numFmtId="0" fontId="17" fillId="0" borderId="0" xfId="20" applyFont="1">
      <alignment horizontal="left" vertical="center" wrapText="1" indent="1"/>
    </xf>
    <xf numFmtId="0" fontId="23" fillId="0" borderId="0" xfId="20" applyFont="1">
      <alignment horizontal="left" vertical="center" wrapText="1" indent="1"/>
    </xf>
    <xf numFmtId="0" fontId="11" fillId="0" borderId="0" xfId="20" applyAlignment="1">
      <alignment horizontal="left" vertical="center" wrapText="1"/>
    </xf>
    <xf numFmtId="14" fontId="11" fillId="0" borderId="0" xfId="20" applyNumberFormat="1" applyAlignment="1">
      <alignment horizontal="left" vertical="center" wrapText="1"/>
    </xf>
    <xf numFmtId="0" fontId="21" fillId="8" borderId="0" xfId="26" applyFont="1" applyFill="1" applyBorder="1" applyAlignment="1">
      <alignment horizontal="left" vertical="center" indent="1"/>
    </xf>
    <xf numFmtId="0" fontId="23" fillId="8" borderId="0" xfId="20" applyFont="1" applyFill="1">
      <alignment horizontal="left" vertical="center" wrapText="1" indent="1"/>
    </xf>
    <xf numFmtId="0" fontId="25" fillId="8" borderId="0" xfId="20" applyFont="1" applyFill="1">
      <alignment horizontal="left" vertical="center" wrapText="1" indent="1"/>
    </xf>
    <xf numFmtId="0" fontId="16" fillId="0" borderId="6" xfId="31" applyFont="1" applyBorder="1" applyAlignment="1">
      <alignment horizontal="left" vertical="center" indent="1"/>
    </xf>
    <xf numFmtId="0" fontId="16" fillId="0" borderId="10" xfId="31" applyFont="1" applyBorder="1" applyAlignment="1">
      <alignment horizontal="left" vertical="center" indent="1"/>
    </xf>
    <xf numFmtId="44" fontId="11" fillId="0" borderId="0" xfId="20" applyNumberFormat="1" applyAlignment="1">
      <alignment horizontal="left" vertical="center" wrapText="1"/>
    </xf>
    <xf numFmtId="0" fontId="11" fillId="0" borderId="0" xfId="0" applyNumberFormat="1" applyFont="1" applyFill="1" applyBorder="1" applyAlignment="1" applyProtection="1">
      <alignment horizontal="left" vertical="center" wrapText="1" indent="1"/>
    </xf>
    <xf numFmtId="0" fontId="17" fillId="0" borderId="0" xfId="29" applyFont="1" applyAlignment="1">
      <alignment vertical="center" wrapText="1"/>
    </xf>
    <xf numFmtId="0" fontId="17" fillId="0" borderId="7" xfId="29" applyFont="1" applyBorder="1" applyAlignment="1">
      <alignment vertical="center" wrapText="1"/>
    </xf>
    <xf numFmtId="0" fontId="11" fillId="0" borderId="3" xfId="0" applyNumberFormat="1" applyFont="1" applyFill="1" applyBorder="1" applyAlignment="1" applyProtection="1">
      <alignment horizontal="right" vertical="center" wrapText="1"/>
    </xf>
    <xf numFmtId="0" fontId="17" fillId="0" borderId="3" xfId="29" applyFont="1" applyBorder="1" applyAlignment="1">
      <alignment horizontal="right" vertical="center" wrapText="1"/>
    </xf>
    <xf numFmtId="0" fontId="17" fillId="0" borderId="0" xfId="21" applyFont="1" applyAlignment="1">
      <alignment vertical="center"/>
    </xf>
    <xf numFmtId="0" fontId="17" fillId="0" borderId="0" xfId="28" applyFont="1" applyAlignment="1">
      <alignment vertical="center"/>
    </xf>
    <xf numFmtId="170" fontId="11" fillId="0" borderId="0" xfId="20" applyNumberFormat="1" applyAlignment="1">
      <alignment horizontal="left" vertical="center" wrapText="1"/>
    </xf>
    <xf numFmtId="44" fontId="4" fillId="10" borderId="3" xfId="29" applyNumberFormat="1" applyFont="1" applyFill="1" applyBorder="1" applyAlignment="1">
      <alignment horizontal="right" vertical="center" wrapText="1"/>
    </xf>
    <xf numFmtId="44" fontId="11" fillId="10" borderId="3" xfId="0" applyNumberFormat="1" applyFont="1" applyFill="1" applyBorder="1" applyAlignment="1" applyProtection="1">
      <alignment horizontal="right" vertical="center" wrapText="1"/>
    </xf>
    <xf numFmtId="0" fontId="19" fillId="0" borderId="0" xfId="20" applyFont="1" applyAlignment="1">
      <alignment horizontal="left" vertical="center" indent="1"/>
    </xf>
    <xf numFmtId="44" fontId="17" fillId="0" borderId="14" xfId="32" applyNumberFormat="1" applyFont="1" applyBorder="1" applyAlignment="1">
      <alignment horizontal="left" vertical="center"/>
    </xf>
    <xf numFmtId="0" fontId="17" fillId="0" borderId="14" xfId="32" applyFont="1" applyBorder="1" applyAlignment="1">
      <alignment horizontal="left" vertical="center"/>
    </xf>
    <xf numFmtId="0" fontId="26" fillId="0" borderId="14" xfId="20" applyFont="1" applyBorder="1" applyAlignment="1">
      <alignment horizontal="left" vertical="center" wrapText="1"/>
    </xf>
    <xf numFmtId="0" fontId="17" fillId="0" borderId="11" xfId="20" applyFont="1" applyBorder="1" applyAlignment="1">
      <alignment horizontal="left" vertical="center" wrapText="1"/>
    </xf>
    <xf numFmtId="164" fontId="17" fillId="0" borderId="14" xfId="27" applyFont="1" applyBorder="1" applyAlignment="1">
      <alignment horizontal="left" vertical="center"/>
    </xf>
    <xf numFmtId="0" fontId="17" fillId="0" borderId="0" xfId="29" applyFont="1" applyAlignment="1">
      <alignment horizontal="left" vertical="center" wrapText="1"/>
    </xf>
    <xf numFmtId="0" fontId="17" fillId="0" borderId="7" xfId="29" applyFont="1" applyBorder="1" applyAlignment="1">
      <alignment horizontal="left" vertical="center" wrapText="1"/>
    </xf>
    <xf numFmtId="0" fontId="16" fillId="0" borderId="6" xfId="31" applyFont="1" applyBorder="1" applyAlignment="1">
      <alignment horizontal="left" vertical="center" indent="1"/>
    </xf>
    <xf numFmtId="0" fontId="16" fillId="0" borderId="10" xfId="31" applyFont="1" applyBorder="1" applyAlignment="1">
      <alignment horizontal="left" vertical="center" indent="1"/>
    </xf>
    <xf numFmtId="170" fontId="17" fillId="0" borderId="15" xfId="32" applyNumberFormat="1" applyFont="1" applyBorder="1" applyAlignment="1">
      <alignment horizontal="left" vertical="center"/>
    </xf>
    <xf numFmtId="170" fontId="17" fillId="0" borderId="14" xfId="32" applyNumberFormat="1" applyFont="1" applyBorder="1" applyAlignment="1">
      <alignment horizontal="left" vertical="center"/>
    </xf>
    <xf numFmtId="170" fontId="17" fillId="0" borderId="11" xfId="32" applyNumberFormat="1" applyFont="1" applyBorder="1" applyAlignment="1">
      <alignment horizontal="left" vertical="center"/>
    </xf>
    <xf numFmtId="0" fontId="19" fillId="0" borderId="0" xfId="30" applyFont="1" applyBorder="1">
      <alignment horizontal="left" vertical="center" wrapText="1" indent="1"/>
    </xf>
    <xf numFmtId="0" fontId="17" fillId="0" borderId="11" xfId="32" applyFont="1" applyAlignment="1">
      <alignment horizontal="left" vertical="center"/>
    </xf>
    <xf numFmtId="0" fontId="17" fillId="0" borderId="6" xfId="32" applyFont="1" applyBorder="1" applyAlignment="1">
      <alignment horizontal="left" vertical="center"/>
    </xf>
    <xf numFmtId="0" fontId="17" fillId="0" borderId="12" xfId="32" applyFont="1" applyBorder="1" applyAlignment="1">
      <alignment horizontal="left" vertical="center"/>
    </xf>
    <xf numFmtId="0" fontId="17" fillId="0" borderId="13" xfId="32" applyFont="1" applyBorder="1" applyAlignment="1">
      <alignment horizontal="left" vertical="center"/>
    </xf>
    <xf numFmtId="0" fontId="15" fillId="0" borderId="4" xfId="19" applyFont="1" applyBorder="1" applyAlignment="1">
      <alignment horizontal="center" vertical="center"/>
    </xf>
    <xf numFmtId="0" fontId="17" fillId="0" borderId="0" xfId="21" applyFont="1" applyAlignment="1">
      <alignment horizontal="left" vertical="center"/>
    </xf>
    <xf numFmtId="0" fontId="27" fillId="0" borderId="5" xfId="24" applyFont="1" applyBorder="1" applyAlignment="1">
      <alignment horizontal="center" vertical="center"/>
    </xf>
    <xf numFmtId="0" fontId="21" fillId="8" borderId="0" xfId="26" applyFont="1" applyFill="1" applyBorder="1" applyAlignment="1">
      <alignment horizontal="right" vertical="center" indent="1"/>
    </xf>
    <xf numFmtId="164" fontId="19" fillId="9" borderId="0" xfId="27" applyFont="1" applyFill="1" applyAlignment="1">
      <alignment horizontal="left" vertical="center"/>
    </xf>
    <xf numFmtId="168" fontId="17" fillId="0" borderId="0" xfId="25" applyFont="1" applyAlignment="1">
      <alignment horizontal="left" vertical="center"/>
    </xf>
  </cellXfs>
  <cellStyles count="33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Currency 2" xfId="27" xr:uid="{C112C0CC-80C9-41B2-B87B-0400B5B7E2D0}"/>
    <cellStyle name="Date" xfId="18" xr:uid="{00000000-0005-0000-0000-000004000000}"/>
    <cellStyle name="Date 2" xfId="25" xr:uid="{5A6FF732-C437-40B7-841F-A2B57E77BDF5}"/>
    <cellStyle name="Explanatory Text" xfId="10" builtinId="53" customBuiltin="1"/>
    <cellStyle name="Followed Hyperlink" xfId="5" builtinId="9" customBuiltin="1"/>
    <cellStyle name="Heading 1" xfId="2" builtinId="16" customBuiltin="1"/>
    <cellStyle name="Heading 1 2" xfId="24" xr:uid="{B9EDB916-5533-45BB-B879-A1255B9527CC}"/>
    <cellStyle name="Heading 2" xfId="3" builtinId="17" customBuiltin="1"/>
    <cellStyle name="Heading 2 2" xfId="22" xr:uid="{C7F81805-D329-4761-87A6-476B96A15552}"/>
    <cellStyle name="Heading 3" xfId="8" builtinId="18" customBuiltin="1"/>
    <cellStyle name="Heading 3 2" xfId="21" xr:uid="{5DD85913-BFA0-4617-B572-83BBF6F10A3C}"/>
    <cellStyle name="Heading 4" xfId="12" builtinId="19" customBuiltin="1"/>
    <cellStyle name="Heading 4 2" xfId="26" xr:uid="{98944B97-4CCF-4CC6-AFB9-9E7CFB3E70D3}"/>
    <cellStyle name="Hyperlink" xfId="1" builtinId="8" customBuiltin="1"/>
    <cellStyle name="Input 2" xfId="32" xr:uid="{7F9F8615-06DC-4965-9AB4-06327F8D85D7}"/>
    <cellStyle name="Normal" xfId="0" builtinId="0" customBuiltin="1"/>
    <cellStyle name="Normal 2" xfId="20" xr:uid="{2FACC661-FC8F-4B1D-87F7-9F58C1C486A7}"/>
    <cellStyle name="Note 2" xfId="29" xr:uid="{7CC6FE53-18C9-447D-87B5-46769411EB8D}"/>
    <cellStyle name="Percent" xfId="4" builtinId="5" customBuiltin="1"/>
    <cellStyle name="Perforated line" xfId="30" xr:uid="{001B9984-A5D3-4E2D-B875-BE7A099EC87D}"/>
    <cellStyle name="Phone" xfId="16" xr:uid="{00000000-0005-0000-0000-00000E000000}"/>
    <cellStyle name="Phone 2" xfId="23" xr:uid="{8A505882-C92F-4297-B604-E292A005E37A}"/>
    <cellStyle name="Quantity" xfId="17" xr:uid="{00000000-0005-0000-0000-00000F000000}"/>
    <cellStyle name="Remittance Label" xfId="31" xr:uid="{0EA017C7-FDD5-45DF-8FE6-901779E74AC6}"/>
    <cellStyle name="Title" xfId="6" builtinId="15" customBuiltin="1"/>
    <cellStyle name="Title 2" xfId="19" xr:uid="{A7FC18E4-DA8E-4A11-A404-B0481135EE1E}"/>
    <cellStyle name="Top align" xfId="28" xr:uid="{068EBD89-E916-42F9-8E00-E71ADD9BACED}"/>
    <cellStyle name="Total" xfId="11" builtinId="25" customBuiltin="1"/>
    <cellStyle name="Warning Text" xfId="9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-&quot;Rp&quot;* #,##0.00_-;\-&quot;Rp&quot;* #,##0.00_-;_-&quot;Rp&quot;* &quot;-&quot;??_-;_-@_-"/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4" formatCode="_-&quot;Rp&quot;* #,##0.00_-;\-&quot;Rp&quot;* #,##0.00_-;_-&quot;Rp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theme="0" tint="-0.14996795556505021"/>
        </patternFill>
      </fill>
    </dxf>
    <dxf>
      <border diagonalUp="0" diagonalDown="0">
        <left/>
        <right/>
        <top style="thin">
          <color theme="1" tint="0.499984740745262"/>
        </top>
        <bottom/>
        <vertical/>
        <horizontal/>
      </border>
    </dxf>
    <dxf>
      <font>
        <b/>
        <i val="0"/>
        <color auto="1"/>
      </font>
      <fill>
        <patternFill>
          <bgColor theme="1" tint="0.34998626667073579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 val="0"/>
        <i val="0"/>
        <color auto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dotted">
          <color theme="1" tint="0.499984740745262"/>
        </vertical>
        <horizontal style="thin">
          <color theme="1" tint="0.499984740745262"/>
        </horizontal>
      </border>
    </dxf>
  </dxfs>
  <tableStyles count="2" defaultTableStyle="Invoice" defaultPivotStyle="PivotStyleLight16">
    <tableStyle name="Billing Statement (Simple)" pivot="0" count="5" xr9:uid="{AFBC962A-F591-4C99-B214-BCDDFE05767E}">
      <tableStyleElement type="wholeTable" dxfId="20"/>
      <tableStyleElement type="headerRow" dxfId="19"/>
      <tableStyleElement type="totalRow" dxfId="18"/>
      <tableStyleElement type="lastColumn" dxfId="17"/>
      <tableStyleElement type="lastTotalCell" dxfId="16"/>
    </tableStyle>
    <tableStyle name="Invoice" pivot="0" count="6" xr9:uid="{00000000-0011-0000-FFFF-FFFF00000000}">
      <tableStyleElement type="wholeTable" dxfId="15"/>
      <tableStyleElement type="headerRow" dxfId="14"/>
      <tableStyleElement type="totalRow" dxfId="13"/>
      <tableStyleElement type="lastColumn" dxfId="12"/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kri\Desktop\Compro%20Dase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_1st"/>
    </sheetNames>
    <sheetDataSet>
      <sheetData sheetId="0">
        <row r="1">
          <cell r="B1" t="str">
            <v>Dzulfikri's Company</v>
          </cell>
        </row>
        <row r="2">
          <cell r="C2" t="str">
            <v>Majalengka</v>
          </cell>
          <cell r="F2" t="str">
            <v>082121884879</v>
          </cell>
          <cell r="H2" t="str">
            <v>dzulfikrialfik@gmail.com</v>
          </cell>
        </row>
        <row r="3">
          <cell r="C3" t="str">
            <v>Cikijing - Majalengka, 45466</v>
          </cell>
        </row>
        <row r="4">
          <cell r="B4" t="str">
            <v>Bill To:</v>
          </cell>
          <cell r="G4" t="str">
            <v xml:space="preserve">Invoice #: </v>
          </cell>
          <cell r="H4" t="str">
            <v>11102021-01</v>
          </cell>
        </row>
        <row r="5">
          <cell r="H5" t="str">
            <v>-</v>
          </cell>
        </row>
        <row r="15">
          <cell r="G15" t="str">
            <v>Invoice Subtotal</v>
          </cell>
          <cell r="H15">
            <v>3500000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0A8F8-1E24-491D-ABE9-757AC02ACB8A}" name="Invoice" displayName="Invoice" ref="B9:G15" totalsRowCount="1" headerRowDxfId="9">
  <autoFilter ref="B9:G14" xr:uid="{00000000-0009-0000-0100-000002000000}"/>
  <tableColumns count="6">
    <tableColumn id="1" xr3:uid="{B12EBC3C-F87A-41B2-9E5F-C92F41037B70}" name="Date" dataDxfId="8" totalsRowDxfId="7">
      <calculatedColumnFormula>TODAY()</calculatedColumnFormula>
    </tableColumn>
    <tableColumn id="2" xr3:uid="{C67F6253-9ACC-4103-802B-915FFC96FBB8}" name="Type" totalsRowDxfId="6"/>
    <tableColumn id="3" xr3:uid="{7733ECB4-3971-4996-A622-3EB61C7EDFBC}" name="Invoice #" dataDxfId="5" totalsRowDxfId="4">
      <calculatedColumnFormula>[1]Invoice_1st!H4</calculatedColumnFormula>
    </tableColumn>
    <tableColumn id="4" xr3:uid="{80B5EE90-7FFC-45EC-B091-BAAE9E6FAFA3}" name="Description" totalsRowDxfId="3"/>
    <tableColumn id="6" xr3:uid="{C6F933E6-E2B7-4ACE-958E-36DE6BFA5DCC}" name="Payment" totalsRowLabel="Total Bayar" totalsRowDxfId="2"/>
    <tableColumn id="7" xr3:uid="{C5260812-D547-4691-A325-69F84C4A8273}" name="Total Bayar" totalsRowFunction="sum" dataDxfId="1" totalsRowDxfId="0">
      <calculatedColumnFormula>Invoice[[#This Row],[Payment]]</calculatedColumnFormula>
    </tableColumn>
  </tableColumns>
  <tableStyleInfo name="Billing Statement (Simple)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. Remittance slip is at the end below perforated lin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3CED-CB75-4CCB-BF65-7827C6E7E1F0}">
  <sheetPr>
    <tabColor theme="4"/>
    <pageSetUpPr fitToPage="1"/>
  </sheetPr>
  <dimension ref="B1:H25"/>
  <sheetViews>
    <sheetView showGridLines="0" showZeros="0" tabSelected="1" zoomScaleNormal="100" zoomScalePageLayoutView="40" workbookViewId="0">
      <selection activeCell="C6" sqref="C6:D6"/>
    </sheetView>
  </sheetViews>
  <sheetFormatPr defaultRowHeight="30" customHeight="1" x14ac:dyDescent="0.25"/>
  <cols>
    <col min="1" max="1" width="3" style="5" customWidth="1"/>
    <col min="2" max="2" width="25.7109375" style="5" customWidth="1"/>
    <col min="3" max="3" width="21.28515625" style="5" customWidth="1"/>
    <col min="4" max="4" width="17.85546875" style="5" customWidth="1"/>
    <col min="5" max="5" width="29.28515625" style="5" customWidth="1"/>
    <col min="6" max="6" width="17.85546875" style="5" customWidth="1"/>
    <col min="7" max="7" width="37.5703125" style="5" customWidth="1"/>
    <col min="8" max="8" width="3" style="5" customWidth="1"/>
    <col min="9" max="16384" width="9.140625" style="5"/>
  </cols>
  <sheetData>
    <row r="1" spans="2:8" ht="36.75" customHeight="1" x14ac:dyDescent="0.25">
      <c r="B1" s="50" t="str">
        <f>[1]Invoice_1st!B1</f>
        <v>Dzulfikri's Company</v>
      </c>
      <c r="C1" s="50"/>
      <c r="D1" s="50"/>
      <c r="E1" s="50"/>
      <c r="F1" s="50"/>
      <c r="G1" s="50"/>
    </row>
    <row r="2" spans="2:8" ht="20.25" customHeight="1" x14ac:dyDescent="0.25">
      <c r="B2" s="6" t="s">
        <v>2</v>
      </c>
      <c r="C2" s="51" t="str">
        <f>[1]Invoice_1st!C2</f>
        <v>Majalengka</v>
      </c>
      <c r="D2" s="51"/>
      <c r="E2" s="7" t="s">
        <v>37</v>
      </c>
      <c r="F2" s="8" t="str">
        <f>[1]Invoice_1st!F2</f>
        <v>082121884879</v>
      </c>
      <c r="G2" s="9"/>
    </row>
    <row r="3" spans="2:8" ht="20.25" customHeight="1" x14ac:dyDescent="0.25">
      <c r="B3" s="10"/>
      <c r="C3" s="51" t="str">
        <f>[1]Invoice_1st!C3</f>
        <v>Cikijing - Majalengka, 45466</v>
      </c>
      <c r="D3" s="51"/>
      <c r="E3" s="7" t="s">
        <v>38</v>
      </c>
      <c r="F3" s="32" t="str">
        <f>[1]Invoice_1st!H2</f>
        <v>dzulfikrialfik@gmail.com</v>
      </c>
      <c r="G3" s="11"/>
    </row>
    <row r="4" spans="2:8" ht="27" customHeight="1" x14ac:dyDescent="0.25">
      <c r="B4" s="52" t="s">
        <v>39</v>
      </c>
      <c r="C4" s="52"/>
      <c r="D4" s="52"/>
      <c r="E4" s="52"/>
      <c r="F4" s="52"/>
      <c r="G4" s="52"/>
    </row>
    <row r="5" spans="2:8" ht="21" customHeight="1" x14ac:dyDescent="0.25">
      <c r="B5" s="7" t="s">
        <v>40</v>
      </c>
      <c r="C5" s="51" t="str">
        <f>[1]Invoice_1st!H4</f>
        <v>11102021-01</v>
      </c>
      <c r="D5" s="51"/>
      <c r="E5" s="12"/>
      <c r="F5" s="7" t="s">
        <v>1</v>
      </c>
      <c r="G5" s="27"/>
      <c r="H5" s="27"/>
    </row>
    <row r="6" spans="2:8" ht="21" customHeight="1" x14ac:dyDescent="0.25">
      <c r="B6" s="7" t="s">
        <v>41</v>
      </c>
      <c r="C6" s="55" t="str">
        <f>[1]Invoice_1st!H5</f>
        <v>-</v>
      </c>
      <c r="D6" s="55"/>
      <c r="E6" s="12"/>
      <c r="F6" s="12"/>
      <c r="G6" s="27" t="s">
        <v>63</v>
      </c>
      <c r="H6" s="27"/>
    </row>
    <row r="7" spans="2:8" ht="21" customHeight="1" x14ac:dyDescent="0.25">
      <c r="B7" s="7" t="s">
        <v>43</v>
      </c>
      <c r="C7" s="51" t="s">
        <v>54</v>
      </c>
      <c r="D7" s="51"/>
      <c r="E7" s="12"/>
      <c r="F7" s="12"/>
      <c r="G7" s="27" t="s">
        <v>53</v>
      </c>
      <c r="H7" s="27"/>
    </row>
    <row r="8" spans="2:8" ht="18" customHeight="1" x14ac:dyDescent="0.25">
      <c r="B8" s="53" t="s">
        <v>44</v>
      </c>
      <c r="C8" s="53"/>
      <c r="D8" s="54" t="s">
        <v>45</v>
      </c>
      <c r="E8" s="54"/>
      <c r="F8" s="8"/>
      <c r="G8" s="28"/>
      <c r="H8" s="28"/>
    </row>
    <row r="9" spans="2:8" ht="30" customHeight="1" x14ac:dyDescent="0.25">
      <c r="B9" s="13" t="s">
        <v>42</v>
      </c>
      <c r="C9" s="13" t="s">
        <v>46</v>
      </c>
      <c r="D9" s="13" t="s">
        <v>47</v>
      </c>
      <c r="E9" s="13" t="s">
        <v>0</v>
      </c>
      <c r="F9" s="13" t="s">
        <v>48</v>
      </c>
      <c r="G9" s="13" t="s">
        <v>57</v>
      </c>
    </row>
    <row r="10" spans="2:8" x14ac:dyDescent="0.25">
      <c r="B10" s="29">
        <v>44482</v>
      </c>
      <c r="C10" s="14" t="s">
        <v>55</v>
      </c>
      <c r="D10" s="14" t="str">
        <f>[1]Invoice_1st!H4</f>
        <v>11102021-01</v>
      </c>
      <c r="E10" s="14" t="s">
        <v>56</v>
      </c>
      <c r="F10" s="21">
        <v>400000</v>
      </c>
      <c r="G10" s="21">
        <f>Invoice[[#This Row],[Payment]]</f>
        <v>400000</v>
      </c>
    </row>
    <row r="11" spans="2:8" x14ac:dyDescent="0.25">
      <c r="B11" s="29">
        <v>44495</v>
      </c>
      <c r="C11" s="14" t="s">
        <v>61</v>
      </c>
      <c r="D11" s="14" t="str">
        <f>[1]Invoice_1st!H4</f>
        <v>11102021-01</v>
      </c>
      <c r="E11" s="14" t="s">
        <v>62</v>
      </c>
      <c r="F11" s="21">
        <v>900000</v>
      </c>
      <c r="G11" s="21">
        <f>Invoice[[#This Row],[Payment]]</f>
        <v>900000</v>
      </c>
    </row>
    <row r="12" spans="2:8" ht="24" hidden="1" customHeight="1" x14ac:dyDescent="0.25">
      <c r="B12" s="15"/>
      <c r="C12" s="14"/>
      <c r="D12" s="14"/>
      <c r="E12" s="14"/>
      <c r="F12" s="21"/>
      <c r="G12" s="21">
        <f>Invoice[[#This Row],[Payment]]</f>
        <v>0</v>
      </c>
    </row>
    <row r="13" spans="2:8" ht="24" hidden="1" customHeight="1" x14ac:dyDescent="0.25">
      <c r="B13" s="15"/>
      <c r="C13" s="14"/>
      <c r="D13" s="14"/>
      <c r="E13" s="14"/>
      <c r="F13" s="21"/>
      <c r="G13" s="21">
        <f>Invoice[[#This Row],[Payment]]</f>
        <v>0</v>
      </c>
    </row>
    <row r="14" spans="2:8" ht="24" hidden="1" customHeight="1" x14ac:dyDescent="0.25">
      <c r="B14" s="15"/>
      <c r="C14" s="14"/>
      <c r="D14" s="14"/>
      <c r="E14" s="14"/>
      <c r="F14" s="21"/>
      <c r="G14" s="21">
        <f>Invoice[[#This Row],[Payment]]</f>
        <v>0</v>
      </c>
    </row>
    <row r="15" spans="2:8" ht="27" customHeight="1" x14ac:dyDescent="0.25">
      <c r="B15" s="22"/>
      <c r="C15" s="22"/>
      <c r="D15" s="22"/>
      <c r="E15" s="22"/>
      <c r="F15" s="25" t="s">
        <v>57</v>
      </c>
      <c r="G15" s="31">
        <f>SUBTOTAL(109,Invoice[Total Bayar])</f>
        <v>1300000</v>
      </c>
    </row>
    <row r="16" spans="2:8" ht="27" customHeight="1" x14ac:dyDescent="0.25">
      <c r="B16" s="38" t="s">
        <v>60</v>
      </c>
      <c r="C16" s="38"/>
      <c r="D16" s="38"/>
      <c r="E16" s="23"/>
      <c r="F16" s="26" t="s">
        <v>59</v>
      </c>
      <c r="G16" s="30">
        <f>[1]Invoice_1st!H15</f>
        <v>3500000</v>
      </c>
    </row>
    <row r="17" spans="2:7" ht="27" customHeight="1" x14ac:dyDescent="0.25">
      <c r="B17" s="39"/>
      <c r="C17" s="39"/>
      <c r="D17" s="39"/>
      <c r="E17" s="24"/>
      <c r="F17" s="26" t="s">
        <v>58</v>
      </c>
      <c r="G17" s="30">
        <f>G16-Invoice[[#Totals],[Total Bayar]]</f>
        <v>2200000</v>
      </c>
    </row>
    <row r="18" spans="2:7" ht="30" customHeight="1" x14ac:dyDescent="0.25">
      <c r="B18" s="45"/>
      <c r="C18" s="45"/>
      <c r="D18" s="45"/>
      <c r="E18" s="45"/>
      <c r="F18" s="45"/>
      <c r="G18" s="45"/>
    </row>
    <row r="19" spans="2:7" ht="30" customHeight="1" x14ac:dyDescent="0.25">
      <c r="B19" s="16" t="s">
        <v>49</v>
      </c>
      <c r="C19" s="16"/>
      <c r="D19" s="16"/>
      <c r="E19" s="16"/>
      <c r="F19" s="17"/>
      <c r="G19" s="18"/>
    </row>
    <row r="20" spans="2:7" ht="30" customHeight="1" x14ac:dyDescent="0.25">
      <c r="B20" s="40" t="s">
        <v>50</v>
      </c>
      <c r="C20" s="41"/>
      <c r="D20" s="46">
        <f>Customer_Name</f>
        <v>0</v>
      </c>
      <c r="E20" s="47"/>
      <c r="F20" s="47"/>
      <c r="G20" s="47"/>
    </row>
    <row r="21" spans="2:7" ht="30" customHeight="1" x14ac:dyDescent="0.25">
      <c r="B21" s="40" t="s">
        <v>43</v>
      </c>
      <c r="C21" s="41"/>
      <c r="D21" s="46" t="str">
        <f>Customer_ID</f>
        <v>wpokt21-01</v>
      </c>
      <c r="E21" s="47"/>
      <c r="F21" s="47"/>
      <c r="G21" s="47"/>
    </row>
    <row r="22" spans="2:7" ht="30" customHeight="1" x14ac:dyDescent="0.25">
      <c r="B22" s="40" t="s">
        <v>40</v>
      </c>
      <c r="C22" s="41"/>
      <c r="D22" s="48" t="str">
        <f>Statement_Number</f>
        <v>11102021-01</v>
      </c>
      <c r="E22" s="49"/>
      <c r="F22" s="49"/>
      <c r="G22" s="49"/>
    </row>
    <row r="23" spans="2:7" ht="30" customHeight="1" x14ac:dyDescent="0.25">
      <c r="B23" s="40" t="s">
        <v>41</v>
      </c>
      <c r="C23" s="41"/>
      <c r="D23" s="42" t="str">
        <f>Statement_Date</f>
        <v>-</v>
      </c>
      <c r="E23" s="43"/>
      <c r="F23" s="43"/>
      <c r="G23" s="44"/>
    </row>
    <row r="24" spans="2:7" ht="30" customHeight="1" x14ac:dyDescent="0.25">
      <c r="B24" s="40" t="s">
        <v>51</v>
      </c>
      <c r="C24" s="41"/>
      <c r="D24" s="33">
        <f>Total_Due</f>
        <v>1300000</v>
      </c>
      <c r="E24" s="34"/>
      <c r="F24" s="35"/>
      <c r="G24" s="36"/>
    </row>
    <row r="25" spans="2:7" ht="30" customHeight="1" x14ac:dyDescent="0.25">
      <c r="B25" s="19" t="s">
        <v>52</v>
      </c>
      <c r="C25" s="20"/>
      <c r="D25" s="37" t="str">
        <f>Remittance_Amount</f>
        <v>Remittance amount</v>
      </c>
      <c r="E25" s="37"/>
      <c r="F25" s="35"/>
      <c r="G25" s="36"/>
    </row>
  </sheetData>
  <mergeCells count="21">
    <mergeCell ref="B1:G1"/>
    <mergeCell ref="C2:D2"/>
    <mergeCell ref="C3:D3"/>
    <mergeCell ref="B4:G4"/>
    <mergeCell ref="B8:C8"/>
    <mergeCell ref="D8:E8"/>
    <mergeCell ref="C5:D5"/>
    <mergeCell ref="C6:D6"/>
    <mergeCell ref="C7:D7"/>
    <mergeCell ref="B16:D16"/>
    <mergeCell ref="B17:D17"/>
    <mergeCell ref="B23:C23"/>
    <mergeCell ref="B24:C24"/>
    <mergeCell ref="D23:G23"/>
    <mergeCell ref="B18:G18"/>
    <mergeCell ref="B20:C20"/>
    <mergeCell ref="D20:G20"/>
    <mergeCell ref="B21:C21"/>
    <mergeCell ref="D21:G21"/>
    <mergeCell ref="B22:C22"/>
    <mergeCell ref="D22:G22"/>
  </mergeCells>
  <dataValidations xWindow="408" yWindow="548" count="43">
    <dataValidation allowBlank="1" showInputMessage="1" showErrorMessage="1" prompt="Enter company City, State, and Zip Code in this cell" sqref="C3 E2:E3" xr:uid="{71AF52E6-2C89-469B-9268-719265520EAA}"/>
    <dataValidation allowBlank="1" showInputMessage="1" showErrorMessage="1" prompt="Enter Email address in cell at right" sqref="E3" xr:uid="{00E4ADAB-0A91-4D9C-88A9-A91277193949}"/>
    <dataValidation allowBlank="1" showInputMessage="1" showErrorMessage="1" prompt="Enter company Email address in this cell" sqref="G3" xr:uid="{C1443514-65E8-4DC5-95A7-04EE960EAB3B}"/>
    <dataValidation allowBlank="1" showInputMessage="1" showErrorMessage="1" prompt="Enter company Phone number in this cell" sqref="G2" xr:uid="{283ECAD0-7757-4E85-8607-DD01AD86E5DF}"/>
    <dataValidation allowBlank="1" showInputMessage="1" showErrorMessage="1" prompt="Remittance Amount Enclosed is in this cell" sqref="D25" xr:uid="{AFA50D28-28D1-4C3C-941A-0CEFB6C5E113}"/>
    <dataValidation allowBlank="1" showInputMessage="1" showErrorMessage="1" prompt="Amount Due is in this cell" sqref="D24" xr:uid="{77791E9C-EE59-4A55-A691-A1D5C3FAA83C}"/>
    <dataValidation allowBlank="1" showInputMessage="1" showErrorMessage="1" prompt="Date is in this cell" sqref="D23" xr:uid="{6A6210EC-6465-4B38-81B0-AC3194AAC82C}"/>
    <dataValidation allowBlank="1" showInputMessage="1" showErrorMessage="1" prompt="Statement number in this cell" sqref="D22" xr:uid="{7FA9A824-DCA7-4283-B5D2-11C1FB507F82}"/>
    <dataValidation allowBlank="1" showInputMessage="1" showErrorMessage="1" prompt="Customer ID is in this cell" sqref="D21" xr:uid="{436AC545-AD5B-4F44-8F27-E5FEE11FBEB4}"/>
    <dataValidation allowBlank="1" showInputMessage="1" showErrorMessage="1" prompt="Customer Name is in this cell" sqref="D20" xr:uid="{ECF8A01B-CCCC-4305-923C-5E05488B1EBE}"/>
    <dataValidation allowBlank="1" showInputMessage="1" showErrorMessage="1" prompt="Amount Enclosed is automatically updated in cell at right" sqref="B25" xr:uid="{BD884FEA-CA5E-49C9-B304-83B7D860C954}"/>
    <dataValidation allowBlank="1" showInputMessage="1" showErrorMessage="1" prompt="Customer Name is automatically updated in cell at right" sqref="B20" xr:uid="{7F37B0AB-3E0C-48A6-85A2-8D2D5699ABE4}"/>
    <dataValidation allowBlank="1" showInputMessage="1" showErrorMessage="1" prompt="Remittance details in cells below are automatically updated based on Statement inputs: Customer Name, Customer ID, Statement #, Date, Amount Due, Remittance Amount Enclosed" sqref="B19" xr:uid="{6C8F4EA9-11B8-4917-A93B-E7463CF066C6}"/>
    <dataValidation allowBlank="1" showInputMessage="1" showErrorMessage="1" prompt="Enter Remittance amount in this cell" sqref="D8:E8" xr:uid="{65CA5469-AD86-4A8D-BFB3-6E260E51E26A}"/>
    <dataValidation allowBlank="1" showInputMessage="1" showErrorMessage="1" prompt="Enter Remittance Amount Enclosed in cell at right" sqref="B8:C8" xr:uid="{E8A92D98-DD24-41AE-A1E4-B3BE37481F34}"/>
    <dataValidation allowBlank="1" showInputMessage="1" showErrorMessage="1" prompt="Customer ID is automatically updated in cell at right" sqref="B21" xr:uid="{98385966-3589-4A96-8BC6-C5B94EA05DBF}"/>
    <dataValidation allowBlank="1" showInputMessage="1" showErrorMessage="1" prompt="Statement number is automatically updated in cell at right" sqref="B22" xr:uid="{2514D7A1-E51E-4F95-89B0-F427DBF0AAB3}"/>
    <dataValidation allowBlank="1" showInputMessage="1" showErrorMessage="1" prompt="Date is automatically updated in cell at right" sqref="B23" xr:uid="{C4CDCE29-1F37-484F-B90E-08A2D1BC494C}"/>
    <dataValidation allowBlank="1" showInputMessage="1" showErrorMessage="1" prompt="Create a Billing Statement in this workbook. Enter Company, Customer, Statement, and Remittance details. Total Due is automatically calculated" sqref="A1" xr:uid="{0541FAC5-9714-4BAA-825B-465D94BB90F5}"/>
    <dataValidation allowBlank="1" showInputMessage="1" showErrorMessage="1" prompt="Enter customer Street Address in this cell" sqref="G7:H7" xr:uid="{EC839193-03DE-4E13-A534-0C38F1B65C13}"/>
    <dataValidation allowBlank="1" showInputMessage="1" showErrorMessage="1" prompt="Enter customer Company Name in this cell" sqref="G6:H6" xr:uid="{E6E81CAD-2782-415E-BBD6-41A847F1208B}"/>
    <dataValidation allowBlank="1" showInputMessage="1" showErrorMessage="1" prompt="Enter customer Name in this cell" sqref="G5:H5" xr:uid="{802D87C3-20C4-4D68-B6D4-9779E2E7C482}"/>
    <dataValidation allowBlank="1" showInputMessage="1" showErrorMessage="1" prompt="Balance is automatically calculated in this column under this heading. Enter Remittance details at the end of the table" sqref="G9" xr:uid="{39162F00-D6AB-4BD7-93EC-97817DCD3F0A}"/>
    <dataValidation allowBlank="1" showInputMessage="1" showErrorMessage="1" prompt="Enter Payment in this column under this heading" sqref="F9" xr:uid="{94868279-DD38-45E3-9CF6-318144F66588}"/>
    <dataValidation allowBlank="1" showInputMessage="1" showErrorMessage="1" prompt="Enter Description in this column under this heading" sqref="E9" xr:uid="{2884273E-A037-4E36-A644-EA47D1E0C1DE}"/>
    <dataValidation allowBlank="1" showInputMessage="1" showErrorMessage="1" prompt="Enter Invoice number in this column under this heading" sqref="D9" xr:uid="{A3B257AB-03F0-4088-85E0-C74ADE4330AB}"/>
    <dataValidation allowBlank="1" showInputMessage="1" showErrorMessage="1" prompt="Enter Type in this column under this heading" sqref="C9" xr:uid="{B5A557A7-F529-4758-9BEB-8E9DC9E07152}"/>
    <dataValidation allowBlank="1" showInputMessage="1" showErrorMessage="1" prompt="Enter Date in this column under this heading" sqref="B9" xr:uid="{C7D0ED2F-BFCA-4415-B16E-1519F0785BC0}"/>
    <dataValidation allowBlank="1" showInputMessage="1" showErrorMessage="1" prompt="Amount Due is automatically updated in cell at right" sqref="B24" xr:uid="{097BC216-0384-4152-86C3-4A9313347B49}"/>
    <dataValidation allowBlank="1" showInputMessage="1" showErrorMessage="1" prompt="Enter the number of days in which the balance is due in this cell" sqref="B17" xr:uid="{0F1F0AD6-E3D5-4523-81B2-4F284AFD776E}"/>
    <dataValidation allowBlank="1" showInputMessage="1" showErrorMessage="1" prompt="Enter Bill To details in cells at right" sqref="F5" xr:uid="{BB70B326-ACB8-44DC-8B3B-8FF0D2B539EB}"/>
    <dataValidation allowBlank="1" showInputMessage="1" showErrorMessage="1" prompt="Enter Phone number in cell at right" sqref="E2" xr:uid="{835AF29C-7B1E-401B-97EC-252B3279C0C0}"/>
    <dataValidation allowBlank="1" showInputMessage="1" showErrorMessage="1" prompt="Enter Customer ID in this cell" sqref="C7:D7" xr:uid="{082DD367-1914-4E93-A28E-57A6A3355C26}"/>
    <dataValidation allowBlank="1" showInputMessage="1" showErrorMessage="1" prompt="Enter Customer ID in cell at right" sqref="B7" xr:uid="{4CEAE42C-47F2-4F00-AAF9-EB538FDD6C0A}"/>
    <dataValidation allowBlank="1" showInputMessage="1" showErrorMessage="1" prompt="Enter Date in this cell" sqref="C6:D6" xr:uid="{027FC2E7-486B-4BCB-98DB-D42438EE1375}"/>
    <dataValidation allowBlank="1" showInputMessage="1" showErrorMessage="1" prompt="Enter Date in cell at right" sqref="B6" xr:uid="{CE57A0D8-1FDC-48E6-8AC5-F5ED53AB4CAC}"/>
    <dataValidation allowBlank="1" showInputMessage="1" showErrorMessage="1" prompt="Enter Statement number in this cell" sqref="C5:D5" xr:uid="{6036F72B-1A89-459C-8800-6C725A6E047F}"/>
    <dataValidation allowBlank="1" showInputMessage="1" showErrorMessage="1" prompt="Enter Statement number in cell at right" sqref="B5" xr:uid="{1E079493-33AA-4D26-8994-212609684949}"/>
    <dataValidation allowBlank="1" showInputMessage="1" showErrorMessage="1" prompt="Enter company Street Address in this cell" sqref="C2" xr:uid="{0EB84490-12DD-4FF1-B810-EE3C890DE19E}"/>
    <dataValidation allowBlank="1" showInputMessage="1" showErrorMessage="1" prompt="Enter customer City, State, and Zip Code in this cell" sqref="G8:H8" xr:uid="{20207E0C-5338-46CC-B951-160B102E912D}"/>
    <dataValidation allowBlank="1" showInputMessage="1" showErrorMessage="1" prompt="Enter Statement &amp; Remittance details in cells below. Input will automatically create Remittance slip at end below perforated line. Enter Bill To details in cells G9 through G13" sqref="B4:G4" xr:uid="{92DFBBB3-A1B8-4E1B-8581-1028221C41FD}"/>
    <dataValidation allowBlank="1" showInputMessage="1" showErrorMessage="1" prompt="Enter Company Name in this cell, Address in cell below, and Phone &amp; Fax numbers and Email address in cells F3 through F5" sqref="B1:G1" xr:uid="{071DB8EE-0047-4F8A-A0A4-1F9117C167FB}"/>
    <dataValidation allowBlank="1" showInputMessage="1" showErrorMessage="1" prompt="Perforated line. Remittance slip is in cells below.  Data is  automatically updated based on Statement inputs" sqref="B18:G18" xr:uid="{1FA2AEBB-628E-4E8D-904B-885AFA8B913D}"/>
  </dataValidations>
  <printOptions horizontalCentered="1"/>
  <pageMargins left="0.51181102362204722" right="0.51181102362204722" top="0.59055118110236227" bottom="0.98425196850393704" header="0.11811023622047245" footer="0.51181102362204722"/>
  <pageSetup scale="67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ECCC-BFDE-48FA-9ABD-C0E3A92DCB98}">
  <dimension ref="B3:D10"/>
  <sheetViews>
    <sheetView showGridLines="0" zoomScaleNormal="100" workbookViewId="0">
      <selection activeCell="C9" sqref="C9"/>
    </sheetView>
  </sheetViews>
  <sheetFormatPr defaultRowHeight="15" x14ac:dyDescent="0.25"/>
  <cols>
    <col min="2" max="2" width="4.28515625" customWidth="1"/>
    <col min="3" max="3" width="32.28515625" customWidth="1"/>
  </cols>
  <sheetData>
    <row r="3" spans="2:4" x14ac:dyDescent="0.25">
      <c r="B3" s="1" t="s">
        <v>11</v>
      </c>
      <c r="C3" s="1" t="s">
        <v>3</v>
      </c>
      <c r="D3" s="1" t="s">
        <v>12</v>
      </c>
    </row>
    <row r="4" spans="2:4" x14ac:dyDescent="0.25">
      <c r="B4" s="1">
        <v>1</v>
      </c>
      <c r="C4" s="1" t="s">
        <v>4</v>
      </c>
      <c r="D4" s="1"/>
    </row>
    <row r="5" spans="2:4" x14ac:dyDescent="0.25">
      <c r="B5" s="1">
        <v>2</v>
      </c>
      <c r="C5" s="1" t="s">
        <v>7</v>
      </c>
      <c r="D5" s="1"/>
    </row>
    <row r="6" spans="2:4" x14ac:dyDescent="0.25">
      <c r="B6" s="1">
        <v>3</v>
      </c>
      <c r="C6" s="1" t="s">
        <v>6</v>
      </c>
      <c r="D6" s="1"/>
    </row>
    <row r="7" spans="2:4" x14ac:dyDescent="0.25">
      <c r="B7" s="1">
        <v>4</v>
      </c>
      <c r="C7" s="1" t="s">
        <v>8</v>
      </c>
      <c r="D7" s="1"/>
    </row>
    <row r="8" spans="2:4" x14ac:dyDescent="0.25">
      <c r="B8" s="1">
        <v>5</v>
      </c>
      <c r="C8" s="1" t="s">
        <v>9</v>
      </c>
      <c r="D8" s="1"/>
    </row>
    <row r="9" spans="2:4" x14ac:dyDescent="0.25">
      <c r="B9" s="1">
        <v>6</v>
      </c>
      <c r="C9" s="1" t="s">
        <v>10</v>
      </c>
      <c r="D9" s="1"/>
    </row>
    <row r="10" spans="2:4" x14ac:dyDescent="0.25">
      <c r="B10" s="1">
        <v>7</v>
      </c>
      <c r="C10" s="1" t="s">
        <v>5</v>
      </c>
      <c r="D1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E9D6-7FCD-4638-B266-443DA1D417F4}">
  <dimension ref="B3:H13"/>
  <sheetViews>
    <sheetView showGridLines="0" workbookViewId="0">
      <selection activeCell="H22" sqref="H22"/>
    </sheetView>
  </sheetViews>
  <sheetFormatPr defaultRowHeight="15" x14ac:dyDescent="0.25"/>
  <cols>
    <col min="1" max="1" width="9.140625" style="2" customWidth="1"/>
    <col min="2" max="2" width="3.28515625" style="2" bestFit="1" customWidth="1"/>
    <col min="3" max="3" width="19.42578125" style="2" customWidth="1"/>
    <col min="4" max="4" width="15.5703125" style="2" bestFit="1" customWidth="1"/>
    <col min="5" max="5" width="9.140625" style="2"/>
    <col min="6" max="6" width="3.28515625" style="2" bestFit="1" customWidth="1"/>
    <col min="7" max="7" width="16" style="2" bestFit="1" customWidth="1"/>
    <col min="8" max="8" width="15.5703125" style="2" bestFit="1" customWidth="1"/>
    <col min="9" max="16384" width="9.140625" style="2"/>
  </cols>
  <sheetData>
    <row r="3" spans="2:8" x14ac:dyDescent="0.25">
      <c r="B3" s="4" t="s">
        <v>11</v>
      </c>
      <c r="C3" s="4" t="s">
        <v>13</v>
      </c>
      <c r="D3" s="4" t="s">
        <v>15</v>
      </c>
      <c r="F3" s="4" t="s">
        <v>11</v>
      </c>
      <c r="G3" s="4" t="s">
        <v>21</v>
      </c>
      <c r="H3" s="4" t="s">
        <v>15</v>
      </c>
    </row>
    <row r="4" spans="2:8" x14ac:dyDescent="0.25">
      <c r="B4" s="3">
        <v>1</v>
      </c>
      <c r="C4" s="3" t="s">
        <v>14</v>
      </c>
      <c r="D4" s="3" t="s">
        <v>16</v>
      </c>
      <c r="F4" s="3">
        <v>1</v>
      </c>
      <c r="G4" s="3" t="s">
        <v>22</v>
      </c>
      <c r="H4" s="3" t="s">
        <v>16</v>
      </c>
    </row>
    <row r="5" spans="2:8" x14ac:dyDescent="0.25">
      <c r="B5" s="3">
        <v>2</v>
      </c>
      <c r="C5" s="3" t="s">
        <v>17</v>
      </c>
      <c r="D5" s="3" t="s">
        <v>18</v>
      </c>
      <c r="F5" s="3">
        <v>2</v>
      </c>
      <c r="G5" s="3" t="s">
        <v>23</v>
      </c>
      <c r="H5" s="3" t="s">
        <v>18</v>
      </c>
    </row>
    <row r="6" spans="2:8" x14ac:dyDescent="0.25">
      <c r="B6" s="3">
        <v>3</v>
      </c>
      <c r="C6" s="3" t="s">
        <v>19</v>
      </c>
      <c r="D6" s="3" t="s">
        <v>20</v>
      </c>
      <c r="F6" s="3">
        <v>3</v>
      </c>
      <c r="G6" s="3" t="s">
        <v>24</v>
      </c>
      <c r="H6" s="3" t="s">
        <v>25</v>
      </c>
    </row>
    <row r="9" spans="2:8" x14ac:dyDescent="0.25">
      <c r="B9" s="4" t="s">
        <v>11</v>
      </c>
      <c r="C9" s="4" t="s">
        <v>26</v>
      </c>
      <c r="D9" s="4" t="s">
        <v>15</v>
      </c>
      <c r="F9" s="4" t="s">
        <v>11</v>
      </c>
      <c r="G9" s="4" t="s">
        <v>30</v>
      </c>
      <c r="H9" s="4" t="s">
        <v>15</v>
      </c>
    </row>
    <row r="10" spans="2:8" x14ac:dyDescent="0.25">
      <c r="B10" s="3">
        <v>1</v>
      </c>
      <c r="C10" s="3" t="s">
        <v>27</v>
      </c>
      <c r="D10" s="3" t="s">
        <v>16</v>
      </c>
      <c r="F10" s="3">
        <v>1</v>
      </c>
      <c r="G10" s="3" t="s">
        <v>31</v>
      </c>
      <c r="H10" s="3" t="s">
        <v>16</v>
      </c>
    </row>
    <row r="11" spans="2:8" x14ac:dyDescent="0.25">
      <c r="B11" s="3">
        <v>2</v>
      </c>
      <c r="C11" s="3" t="s">
        <v>28</v>
      </c>
      <c r="D11" s="3" t="s">
        <v>20</v>
      </c>
      <c r="F11" s="3">
        <v>2</v>
      </c>
      <c r="G11" s="3" t="s">
        <v>14</v>
      </c>
      <c r="H11" s="3" t="s">
        <v>32</v>
      </c>
    </row>
    <row r="12" spans="2:8" x14ac:dyDescent="0.25">
      <c r="B12" s="3">
        <v>3</v>
      </c>
      <c r="C12" s="3" t="s">
        <v>29</v>
      </c>
      <c r="D12" s="3" t="s">
        <v>20</v>
      </c>
      <c r="F12" s="3">
        <v>3</v>
      </c>
      <c r="G12" s="3" t="s">
        <v>33</v>
      </c>
      <c r="H12" s="3" t="s">
        <v>25</v>
      </c>
    </row>
    <row r="13" spans="2:8" x14ac:dyDescent="0.25">
      <c r="B13" s="3">
        <v>4</v>
      </c>
      <c r="C13" s="3" t="s">
        <v>35</v>
      </c>
      <c r="D13" s="3" t="s">
        <v>36</v>
      </c>
      <c r="F13" s="3">
        <v>4</v>
      </c>
      <c r="G13" s="3" t="s">
        <v>34</v>
      </c>
      <c r="H13" s="3" t="s">
        <v>32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Statement</vt:lpstr>
      <vt:lpstr>Document</vt:lpstr>
      <vt:lpstr>Database</vt:lpstr>
      <vt:lpstr>Customer_ID</vt:lpstr>
      <vt:lpstr>Customer_Name</vt:lpstr>
      <vt:lpstr>Statement!Print_Titles</vt:lpstr>
      <vt:lpstr>Remittance_Amount</vt:lpstr>
      <vt:lpstr>RowTitleRegion1..G4</vt:lpstr>
      <vt:lpstr>RowTitleRegion2..C8</vt:lpstr>
      <vt:lpstr>Statement_Date</vt:lpstr>
      <vt:lpstr>Statement_Number</vt:lpstr>
      <vt:lpstr>Title1</vt:lpstr>
      <vt:lpstr>Total_Due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2021-10-26T14:19:42Z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