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686C7B7-3DCD-464D-86E9-49E39D0D6AD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harts" sheetId="1" r:id="rId1"/>
    <sheet name="funnel_data" sheetId="2" r:id="rId2"/>
    <sheet name="funnel_data_query" sheetId="3" r:id="rId3"/>
    <sheet name="top_country_query" sheetId="4" r:id="rId4"/>
    <sheet name="top_country_data" sheetId="5" r:id="rId5"/>
    <sheet name="duplicates_query" sheetId="6" r:id="rId6"/>
    <sheet name="duplicates_dat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F65" i="1"/>
  <c r="F66" i="1"/>
  <c r="F67" i="1"/>
  <c r="F68" i="1"/>
  <c r="F64" i="1"/>
  <c r="U59" i="1"/>
  <c r="U58" i="1"/>
  <c r="U57" i="1"/>
  <c r="U56" i="1"/>
  <c r="M59" i="1"/>
  <c r="M58" i="1"/>
  <c r="M57" i="1"/>
  <c r="M56" i="1"/>
  <c r="F57" i="1"/>
  <c r="F58" i="1"/>
  <c r="W58" i="1" s="1"/>
  <c r="F59" i="1"/>
  <c r="F56" i="1"/>
  <c r="W56" i="1" s="1"/>
  <c r="V57" i="1"/>
  <c r="V58" i="1"/>
  <c r="V59" i="1"/>
  <c r="V56" i="1"/>
  <c r="S59" i="1"/>
  <c r="S58" i="1"/>
  <c r="S57" i="1"/>
  <c r="S56" i="1"/>
  <c r="L59" i="1"/>
  <c r="L58" i="1"/>
  <c r="L57" i="1"/>
  <c r="L56" i="1"/>
  <c r="E57" i="1"/>
  <c r="E58" i="1"/>
  <c r="E59" i="1"/>
  <c r="E56" i="1"/>
  <c r="P56" i="1"/>
  <c r="P57" i="1"/>
  <c r="P58" i="1"/>
  <c r="P59" i="1"/>
  <c r="P60" i="1"/>
  <c r="I56" i="1"/>
  <c r="I57" i="1"/>
  <c r="I58" i="1"/>
  <c r="I59" i="1"/>
  <c r="I60" i="1"/>
  <c r="B57" i="1"/>
  <c r="B58" i="1"/>
  <c r="B59" i="1"/>
  <c r="B60" i="1"/>
  <c r="B68" i="1" l="1"/>
  <c r="B67" i="1"/>
  <c r="B66" i="1"/>
  <c r="B64" i="1"/>
  <c r="B65" i="1"/>
  <c r="W57" i="1"/>
  <c r="W59" i="1"/>
</calcChain>
</file>

<file path=xl/sharedStrings.xml><?xml version="1.0" encoding="utf-8"?>
<sst xmlns="http://schemas.openxmlformats.org/spreadsheetml/2006/main" count="971" uniqueCount="239">
  <si>
    <t>event_name</t>
  </si>
  <si>
    <t>helper column</t>
  </si>
  <si>
    <t>United_States_events</t>
  </si>
  <si>
    <t>USA_perc_drop</t>
  </si>
  <si>
    <t>Full_perc</t>
  </si>
  <si>
    <t>first_visit</t>
  </si>
  <si>
    <t>view_item</t>
  </si>
  <si>
    <t>add_to_cart</t>
  </si>
  <si>
    <t>begin_checkout</t>
  </si>
  <si>
    <t>purchase</t>
  </si>
  <si>
    <t>India_events</t>
  </si>
  <si>
    <t>India_perc_drop</t>
  </si>
  <si>
    <t>Canada_events</t>
  </si>
  <si>
    <t>Canada_perc_drop</t>
  </si>
  <si>
    <t>event_order</t>
  </si>
  <si>
    <t>WITH FilteredEvents AS (</t>
  </si>
  <si>
    <t>SELECT</t>
  </si>
  <si>
    <t>user_pseudo_id,</t>
  </si>
  <si>
    <t>country,</t>
  </si>
  <si>
    <t>event_name,</t>
  </si>
  <si>
    <t>ROW_NUMBER() OVER (PARTITION BY user_pseudo_id, event_name ORDER BY event_timestamp) AS rn</t>
  </si>
  <si>
    <t>FROM `tc-da-1.turing_data_analytics.raw_events`</t>
  </si>
  <si>
    <t>WHERE event_name IN ('first_visit', 'view_item', 'add_to_cart', 'begin_checkout', 'purchase')</t>
  </si>
  <si>
    <t>WHERE rn = 1</t>
  </si>
  <si>
    <t>)</t>
  </si>
  <si>
    <t>COUNT(*) AS event_count</t>
  </si>
  <si>
    <t>FROM FilteredEvents</t>
  </si>
  <si>
    <t>GROUP BY country</t>
  </si>
  <si>
    <t>ORDER BY event_count DESC</t>
  </si>
  <si>
    <t>LIMIT 3;</t>
  </si>
  <si>
    <t>country</t>
  </si>
  <si>
    <t>event_count</t>
  </si>
  <si>
    <t>United States</t>
  </si>
  <si>
    <t>India</t>
  </si>
  <si>
    <t>Canada</t>
  </si>
  <si>
    <t>WITH RankedEvents AS (</t>
  </si>
  <si>
    <t>*,</t>
  </si>
  <si>
    <t>SELECT *</t>
  </si>
  <si>
    <t>FROM RankedEvents</t>
  </si>
  <si>
    <t>LIMIT 50;</t>
  </si>
  <si>
    <t>event_date</t>
  </si>
  <si>
    <t>event_timestamp</t>
  </si>
  <si>
    <t>event_value_in_usd</t>
  </si>
  <si>
    <t>user_id</t>
  </si>
  <si>
    <t>user_pseudo_id</t>
  </si>
  <si>
    <t>user_first_touch_timestamp</t>
  </si>
  <si>
    <t>category</t>
  </si>
  <si>
    <t>mobile_model_name</t>
  </si>
  <si>
    <t>mobile_brand_name</t>
  </si>
  <si>
    <t>operating_system</t>
  </si>
  <si>
    <t>language</t>
  </si>
  <si>
    <t>is_limited_ad_tracking</t>
  </si>
  <si>
    <t>browser</t>
  </si>
  <si>
    <t>browser_version</t>
  </si>
  <si>
    <t>medium</t>
  </si>
  <si>
    <t>name</t>
  </si>
  <si>
    <t>traffic_source</t>
  </si>
  <si>
    <t>platform</t>
  </si>
  <si>
    <t>total_item_quantity</t>
  </si>
  <si>
    <t>purchase_revenue_in_usd</t>
  </si>
  <si>
    <t>refund_value_in_usd</t>
  </si>
  <si>
    <t>shipping_value_in_usd</t>
  </si>
  <si>
    <t>tax_value_in_usd</t>
  </si>
  <si>
    <t>transaction_id</t>
  </si>
  <si>
    <t>page_title</t>
  </si>
  <si>
    <t>page_location</t>
  </si>
  <si>
    <t>source</t>
  </si>
  <si>
    <t>page_referrer</t>
  </si>
  <si>
    <t>campaign</t>
  </si>
  <si>
    <t>rn</t>
  </si>
  <si>
    <t>scroll</t>
  </si>
  <si>
    <t>mobile</t>
  </si>
  <si>
    <t>&lt;Other&gt;</t>
  </si>
  <si>
    <t>Android</t>
  </si>
  <si>
    <t>No</t>
  </si>
  <si>
    <t>Chrome</t>
  </si>
  <si>
    <t>WEB</t>
  </si>
  <si>
    <t>Google Dino Game Tee</t>
  </si>
  <si>
    <t>https://shop.googlemerchandisestore.com/Google+Redesign/Apparel/Google+Dino+Game+Tee</t>
  </si>
  <si>
    <t>page_view</t>
  </si>
  <si>
    <t>iPhone</t>
  </si>
  <si>
    <t>Apple</t>
  </si>
  <si>
    <t>iOS</t>
  </si>
  <si>
    <t>en-us</t>
  </si>
  <si>
    <t>Safari</t>
  </si>
  <si>
    <t>cpc</t>
  </si>
  <si>
    <t>google</t>
  </si>
  <si>
    <t>Men's T-Shirts | Apparel | Google Merchandise Store</t>
  </si>
  <si>
    <t>https://shop.googlemerchandisestore.com/Google+Redesign/Apparel/Mens/Mens+T+Shirts</t>
  </si>
  <si>
    <t>session_start</t>
  </si>
  <si>
    <t>Web</t>
  </si>
  <si>
    <t>organic</t>
  </si>
  <si>
    <t>(organic)</t>
  </si>
  <si>
    <t>Google Online Store</t>
  </si>
  <si>
    <t>https://googlemerchandisestore.com/</t>
  </si>
  <si>
    <t>desktop</t>
  </si>
  <si>
    <t>ChromeBook</t>
  </si>
  <si>
    <t>Google</t>
  </si>
  <si>
    <t>user_engagement</t>
  </si>
  <si>
    <t>Samsung</t>
  </si>
  <si>
    <t>Tunisia</t>
  </si>
  <si>
    <t>Home</t>
  </si>
  <si>
    <t>https://shop.googlemerchandisestore.com/</t>
  </si>
  <si>
    <t>Germany</t>
  </si>
  <si>
    <t>(none)</t>
  </si>
  <si>
    <t>(direct)</t>
  </si>
  <si>
    <t>https://shop.googlemerchandisestore.com/Google+Redesign/Accessories/Google+Pride+Sticker</t>
  </si>
  <si>
    <t>select_item</t>
  </si>
  <si>
    <t>Iraq</t>
  </si>
  <si>
    <t>(not set)</t>
  </si>
  <si>
    <t>Store search results</t>
  </si>
  <si>
    <t>https://shop.googlemerchandisestore.com/asearch.html</t>
  </si>
  <si>
    <t>https://shop.googlemerchandisestore.com/asearch.html?</t>
  </si>
  <si>
    <t>en</t>
  </si>
  <si>
    <t>Google Clear Pen 4-Pack</t>
  </si>
  <si>
    <t>https://shop.googlemerchandisestore.com/Google+Redesign/Office/Google+Clear+Pen+4pack</t>
  </si>
  <si>
    <t>Pixel 3</t>
  </si>
  <si>
    <t>YouTube | Shop by Brand | Google Merchandise Store</t>
  </si>
  <si>
    <t>https://shop.googlemerchandisestore.com/Google+Redesign/Shop+by+Brand/YouTube</t>
  </si>
  <si>
    <t>Windows</t>
  </si>
  <si>
    <t>Indonesia</t>
  </si>
  <si>
    <t>Xiaomi</t>
  </si>
  <si>
    <t>https://www.googlemerchandisestore.com/</t>
  </si>
  <si>
    <t>yandex.ru</t>
  </si>
  <si>
    <t>(referral)</t>
  </si>
  <si>
    <t>Netherlands</t>
  </si>
  <si>
    <t>referral</t>
  </si>
  <si>
    <t>shop.googlemerchandisestore.com</t>
  </si>
  <si>
    <t>Stickers | Stationery | Google Merchandise Store</t>
  </si>
  <si>
    <t>https://shop.googlemerchandisestore.com/Google+Redesign/Stationery/Stickers</t>
  </si>
  <si>
    <t>Latvia</t>
  </si>
  <si>
    <t>Apparel | Google Merchandise Store</t>
  </si>
  <si>
    <t>https://shop.googlemerchandisestore.com/Google+Redesign/Apparel</t>
  </si>
  <si>
    <t>Spain</t>
  </si>
  <si>
    <t>de</t>
  </si>
  <si>
    <t>en-ca</t>
  </si>
  <si>
    <t>United Kingdom</t>
  </si>
  <si>
    <t>Turkey</t>
  </si>
  <si>
    <t>zh</t>
  </si>
  <si>
    <t>Sri Lanka</t>
  </si>
  <si>
    <t>Italy</t>
  </si>
  <si>
    <t>add_shipping_info</t>
  </si>
  <si>
    <t>Checkout Your Information</t>
  </si>
  <si>
    <t>https://shop.googlemerchandisestore.com/yourinfo.html</t>
  </si>
  <si>
    <t>https://shop.googlemerchandisestore.com/store.html?</t>
  </si>
  <si>
    <t>Firefox</t>
  </si>
  <si>
    <t>Mozilla</t>
  </si>
  <si>
    <t>Android Iconic Mug Gray</t>
  </si>
  <si>
    <t>https://shop.googlemerchandisestore.com/Google+Redesign/Drinkware/Android+Iconic+Mug+Gray</t>
  </si>
  <si>
    <t>Super G Unisex Joggers</t>
  </si>
  <si>
    <t>https://shop.googlemerchandisestore.com/Google+Redesign/Super+G+Unisex+Joggers</t>
  </si>
  <si>
    <t>South Korea</t>
  </si>
  <si>
    <t>Japan</t>
  </si>
  <si>
    <t>Sweden</t>
  </si>
  <si>
    <t>view_promotion</t>
  </si>
  <si>
    <t>fr</t>
  </si>
  <si>
    <t>Macintosh</t>
  </si>
  <si>
    <t>https://shop.googlemerchandisestore.com/store.html</t>
  </si>
  <si>
    <t>Android Webview</t>
  </si>
  <si>
    <t>Google | Shop by Brand | Google Merchandise Store</t>
  </si>
  <si>
    <t>https://shop.googlemerchandisestore.com/Google+Redesign/Shop+by+Brand/Google</t>
  </si>
  <si>
    <t>en-gb</t>
  </si>
  <si>
    <t>Google Campus Bike Bottle</t>
  </si>
  <si>
    <t>https://shop.googlemerchandisestore.com/Google+Redesign/Drinkware/Google+Bike+Bottle</t>
  </si>
  <si>
    <t>Huawei</t>
  </si>
  <si>
    <t>France</t>
  </si>
  <si>
    <t>Only about 24% of first time visitors  view an item, 5% of them add an item to cart,4% make it to checkout and just 2% completes a purchase</t>
  </si>
  <si>
    <t>percentage user loss</t>
  </si>
  <si>
    <t>sequential loss</t>
  </si>
  <si>
    <t>average percentage loss</t>
  </si>
  <si>
    <t>average sequential loss</t>
  </si>
  <si>
    <t>79% of people who  viewed an item add  to cart</t>
  </si>
  <si>
    <t xml:space="preserve">23% of people who added an item to cart begins checkout </t>
  </si>
  <si>
    <t>and 54% of people who begin checkout completes the purchase</t>
  </si>
  <si>
    <t>Insights</t>
  </si>
  <si>
    <t>Recommendations</t>
  </si>
  <si>
    <t>People who have began checkout but hasn’t completed it should be followed up to know if they have difficulties in checking out. We should ensure a smooth user experience while checking out</t>
  </si>
  <si>
    <r>
      <t>WITH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FilteredEvents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</si>
  <si>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</si>
  <si>
    <r>
      <t xml:space="preserve">        </t>
    </r>
    <r>
      <rPr>
        <sz val="7"/>
        <color rgb="FF000000"/>
        <rFont val="Consolas"/>
        <family val="3"/>
      </rPr>
      <t>user_pseudo_id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</si>
  <si>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</si>
  <si>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000000"/>
        <rFont val="Consolas"/>
        <family val="3"/>
      </rPr>
      <t>event_name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</si>
  <si>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ROW_NUMBER</t>
    </r>
    <r>
      <rPr>
        <sz val="7"/>
        <color rgb="FF37474F"/>
        <rFont val="Consolas"/>
        <family val="3"/>
      </rPr>
      <t>()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PARTITION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user_pseudo_id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event_name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event_timestamp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rn</t>
    </r>
  </si>
  <si>
    <r>
      <t xml:space="preserve">   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`tc-da-1.turing_data_analytics.raw_events`</t>
    </r>
  </si>
  <si>
    <r>
      <t xml:space="preserve">    </t>
    </r>
    <r>
      <rPr>
        <sz val="7"/>
        <color rgb="FF3367D6"/>
        <rFont val="Consolas"/>
        <family val="3"/>
      </rPr>
      <t>WHERE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IN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0D904F"/>
        <rFont val="Consolas"/>
        <family val="3"/>
      </rPr>
      <t>'first_visit'</t>
    </r>
    <r>
      <rPr>
        <sz val="7"/>
        <color rgb="FF3A474E"/>
        <rFont val="Consolas"/>
        <family val="3"/>
      </rPr>
      <t xml:space="preserve">, </t>
    </r>
    <r>
      <rPr>
        <sz val="7"/>
        <color rgb="FF0D904F"/>
        <rFont val="Consolas"/>
        <family val="3"/>
      </rPr>
      <t>'view_item'</t>
    </r>
    <r>
      <rPr>
        <sz val="7"/>
        <color rgb="FF3A474E"/>
        <rFont val="Consolas"/>
        <family val="3"/>
      </rPr>
      <t xml:space="preserve">, </t>
    </r>
    <r>
      <rPr>
        <sz val="7"/>
        <color rgb="FF0D904F"/>
        <rFont val="Consolas"/>
        <family val="3"/>
      </rPr>
      <t>'add_to_cart'</t>
    </r>
    <r>
      <rPr>
        <sz val="7"/>
        <color rgb="FF3A474E"/>
        <rFont val="Consolas"/>
        <family val="3"/>
      </rPr>
      <t xml:space="preserve">, </t>
    </r>
    <r>
      <rPr>
        <sz val="7"/>
        <color rgb="FF0D904F"/>
        <rFont val="Consolas"/>
        <family val="3"/>
      </rPr>
      <t>'begin_checkout'</t>
    </r>
    <r>
      <rPr>
        <sz val="7"/>
        <color rgb="FF3A474E"/>
        <rFont val="Consolas"/>
        <family val="3"/>
      </rPr>
      <t xml:space="preserve">, </t>
    </r>
    <r>
      <rPr>
        <sz val="7"/>
        <color rgb="FF0D904F"/>
        <rFont val="Consolas"/>
        <family val="3"/>
      </rPr>
      <t>'purchase'</t>
    </r>
    <r>
      <rPr>
        <sz val="7"/>
        <color rgb="FF37474F"/>
        <rFont val="Consolas"/>
        <family val="3"/>
      </rPr>
      <t>)</t>
    </r>
  </si>
  <si>
    <r>
      <t>)</t>
    </r>
    <r>
      <rPr>
        <sz val="7"/>
        <color rgb="FF3A474E"/>
        <rFont val="Consolas"/>
        <family val="3"/>
      </rPr>
      <t>,</t>
    </r>
  </si>
  <si>
    <r>
      <t>EventOrderMapping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</si>
  <si>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    </t>
    </r>
    <r>
      <rPr>
        <sz val="7"/>
        <color rgb="FF3367D6"/>
        <rFont val="Consolas"/>
        <family val="3"/>
      </rPr>
      <t>ROW_NUMBER</t>
    </r>
    <r>
      <rPr>
        <sz val="7"/>
        <color rgb="FF37474F"/>
        <rFont val="Consolas"/>
        <family val="3"/>
      </rPr>
      <t>()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OVER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event_name</t>
    </r>
  </si>
  <si>
    <r>
      <t xml:space="preserve">                                  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'first_visit'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</si>
  <si>
    <r>
      <t xml:space="preserve">                                  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'view_item'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2</t>
    </r>
  </si>
  <si>
    <r>
      <t xml:space="preserve">                                  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'add_to_cart'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3</t>
    </r>
  </si>
  <si>
    <r>
      <t xml:space="preserve">                                  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'begin_checkout'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4</t>
    </r>
  </si>
  <si>
    <r>
      <t xml:space="preserve">                                       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D904F"/>
        <rFont val="Consolas"/>
        <family val="3"/>
      </rPr>
      <t>'purchase'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5</t>
    </r>
  </si>
  <si>
    <r>
      <t xml:space="preserve">                                     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event_order</t>
    </r>
  </si>
  <si>
    <r>
      <t xml:space="preserve">   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event_name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FilteredEvents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</t>
    </r>
  </si>
  <si>
    <r>
      <t>UserEventCounts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</si>
  <si>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    </t>
    </r>
    <r>
      <rPr>
        <sz val="7"/>
        <color rgb="FF000000"/>
        <rFont val="Consolas"/>
        <family val="3"/>
      </rPr>
      <t>fe.user_pseudo_id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</si>
  <si>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000000"/>
        <rFont val="Consolas"/>
        <family val="3"/>
      </rPr>
      <t>fe.event_name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</si>
  <si>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000000"/>
        <rFont val="Consolas"/>
        <family val="3"/>
      </rPr>
      <t>fe.country</t>
    </r>
  </si>
  <si>
    <r>
      <t xml:space="preserve">   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FilteredEvents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fe</t>
    </r>
  </si>
  <si>
    <r>
      <t xml:space="preserve">    </t>
    </r>
    <r>
      <rPr>
        <sz val="7"/>
        <color rgb="FF3367D6"/>
        <rFont val="Consolas"/>
        <family val="3"/>
      </rPr>
      <t>WHERE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rn</t>
    </r>
    <r>
      <rPr>
        <sz val="7"/>
        <color rgb="FF3A474E"/>
        <rFont val="Consolas"/>
        <family val="3"/>
      </rPr>
      <t xml:space="preserve"> = </t>
    </r>
    <r>
      <rPr>
        <sz val="7"/>
        <color rgb="FFF4511E"/>
        <rFont val="Consolas"/>
        <family val="3"/>
      </rPr>
      <t>1</t>
    </r>
  </si>
  <si>
    <r>
      <t xml:space="preserve">   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UserEventCounts</t>
    </r>
  </si>
  <si>
    <r>
      <t xml:space="preserve">    </t>
    </r>
    <r>
      <rPr>
        <sz val="7"/>
        <color rgb="FF3367D6"/>
        <rFont val="Consolas"/>
        <family val="3"/>
      </rPr>
      <t>GROUP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</si>
  <si>
    <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</si>
  <si>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>FunnelStepCounts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</si>
  <si>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r>
      <t xml:space="preserve">        </t>
    </r>
    <r>
      <rPr>
        <sz val="7"/>
        <color rgb="FF000000"/>
        <rFont val="Consolas"/>
        <family val="3"/>
      </rPr>
      <t>eom.event_order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</si>
  <si>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000000"/>
        <rFont val="Consolas"/>
        <family val="3"/>
      </rPr>
      <t>uec.event_name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</si>
  <si>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uec.user_pseudo_id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total_users</t>
    </r>
    <r>
      <rPr>
        <sz val="7"/>
        <color rgb="FF3A474E"/>
        <rFont val="Consolas"/>
        <family val="3"/>
      </rPr>
      <t>,</t>
    </r>
  </si>
  <si>
    <r>
      <t xml:space="preserve">   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UserEventCounts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</t>
    </r>
  </si>
  <si>
    <r>
      <t xml:space="preserve">    </t>
    </r>
    <r>
      <rPr>
        <sz val="7"/>
        <color rgb="FF3367D6"/>
        <rFont val="Consolas"/>
        <family val="3"/>
      </rPr>
      <t>JOIN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EventOrderMapping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eom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uec.event_name</t>
    </r>
    <r>
      <rPr>
        <sz val="7"/>
        <color rgb="FF3A474E"/>
        <rFont val="Consolas"/>
        <family val="3"/>
      </rPr>
      <t xml:space="preserve"> = </t>
    </r>
    <r>
      <rPr>
        <sz val="7"/>
        <color rgb="FF000000"/>
        <rFont val="Consolas"/>
        <family val="3"/>
      </rPr>
      <t>eom.event_name</t>
    </r>
  </si>
  <si>
    <r>
      <t xml:space="preserve">    </t>
    </r>
    <r>
      <rPr>
        <sz val="7"/>
        <color rgb="FF3367D6"/>
        <rFont val="Consolas"/>
        <family val="3"/>
      </rPr>
      <t>GROUP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eom.event_order</t>
    </r>
    <r>
      <rPr>
        <sz val="7"/>
        <color rgb="FF3A474E"/>
        <rFont val="Consolas"/>
        <family val="3"/>
      </rPr>
      <t xml:space="preserve">, </t>
    </r>
    <r>
      <rPr>
        <sz val="7"/>
        <color rgb="FF000000"/>
        <rFont val="Consolas"/>
        <family val="3"/>
      </rPr>
      <t>uec.event_name</t>
    </r>
  </si>
  <si>
    <r>
      <t>TotalFirstVisit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</si>
  <si>
    <t>begin checkout</t>
  </si>
  <si>
    <t>add to cart</t>
  </si>
  <si>
    <t>view item</t>
  </si>
  <si>
    <t>first visit</t>
  </si>
  <si>
    <t>total_events</t>
  </si>
  <si>
    <t xml:space="preserve">More efforts should be placed on getting a new user to view an item, we could send them targetted ads to them based on their search history. </t>
  </si>
  <si>
    <t>We could also use a recommender system to create a FOR YOU suggestion page. With this, we will be bringing items these users are most likely interested on their face</t>
  </si>
  <si>
    <t xml:space="preserve">More efforts should also be placed on getting people who have added items to cart to proceed to checkout. </t>
  </si>
  <si>
    <t>We could send them a reminder about their cart, we could offer a free delivery on orders above a particular range and we could also send them other ongoing promotions on the items they have added to cart</t>
  </si>
  <si>
    <r>
      <t xml:space="preserve">    </t>
    </r>
    <r>
      <rPr>
        <sz val="7"/>
        <color rgb="FFD81B60"/>
        <rFont val="Consolas"/>
        <family val="3"/>
      </rPr>
      <t>-- Select unique events for each user_pseudo_id and event_name</t>
    </r>
  </si>
  <si>
    <r>
      <t xml:space="preserve">    </t>
    </r>
    <r>
      <rPr>
        <sz val="7"/>
        <color rgb="FFD81B60"/>
        <rFont val="Consolas"/>
        <family val="3"/>
      </rPr>
      <t>-- Map events to funnel stages (1 to 5)</t>
    </r>
  </si>
  <si>
    <r>
      <t xml:space="preserve">    </t>
    </r>
    <r>
      <rPr>
        <sz val="7"/>
        <color rgb="FFD81B60"/>
        <rFont val="Consolas"/>
        <family val="3"/>
      </rPr>
      <t>-- Count users per event and country, keeping only the first occurrence of each event</t>
    </r>
  </si>
  <si>
    <r>
      <t xml:space="preserve">    </t>
    </r>
    <r>
      <rPr>
        <sz val="7"/>
        <color rgb="FF3367D6"/>
        <rFont val="Consolas"/>
        <family val="3"/>
      </rPr>
      <t>SELECT</t>
    </r>
  </si>
  <si>
    <r>
      <t xml:space="preserve">    </t>
    </r>
    <r>
      <rPr>
        <sz val="7"/>
        <color rgb="FFD81B60"/>
        <rFont val="Consolas"/>
        <family val="3"/>
      </rPr>
      <t>-- Identify top 3 countries by overall unique user count (across all event types)</t>
    </r>
  </si>
  <si>
    <r>
      <t xml:space="preserve">    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user_pseudo_id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user_count</t>
    </r>
  </si>
  <si>
    <r>
      <t xml:space="preserve">    </t>
    </r>
    <r>
      <rPr>
        <sz val="7"/>
        <color rgb="FF3367D6"/>
        <rFont val="Consolas"/>
        <family val="3"/>
      </rPr>
      <t>ORDER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BY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user_count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DESC</t>
    </r>
  </si>
  <si>
    <r>
      <t xml:space="preserve">   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3</t>
    </r>
  </si>
  <si>
    <r>
      <t xml:space="preserve">    </t>
    </r>
    <r>
      <rPr>
        <sz val="7"/>
        <color rgb="FFD81B60"/>
        <rFont val="Consolas"/>
        <family val="3"/>
      </rPr>
      <t>-- Count users per event for the top 3 countries</t>
    </r>
  </si>
  <si>
    <r>
      <t xml:space="preserve">       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uec.country</t>
    </r>
    <r>
      <rPr>
        <sz val="7"/>
        <color rgb="FF3A474E"/>
        <rFont val="Consolas"/>
        <family val="3"/>
      </rPr>
      <t xml:space="preserve"> =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OFFSET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top_country_1_users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</si>
  <si>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uec.country</t>
    </r>
    <r>
      <rPr>
        <sz val="7"/>
        <color rgb="FF3A474E"/>
        <rFont val="Consolas"/>
        <family val="3"/>
      </rPr>
      <t xml:space="preserve"> =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OFFSET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top_country_2_users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</si>
  <si>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uec.country</t>
    </r>
    <r>
      <rPr>
        <sz val="7"/>
        <color rgb="FF3A474E"/>
        <rFont val="Consolas"/>
        <family val="3"/>
      </rPr>
      <t xml:space="preserve"> =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OFFSET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top_country_3_users</t>
    </r>
  </si>
  <si>
    <r>
      <t xml:space="preserve">    </t>
    </r>
    <r>
      <rPr>
        <sz val="7"/>
        <color rgb="FF3367D6"/>
        <rFont val="Consolas"/>
        <family val="3"/>
      </rPr>
      <t>WHERE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uec.country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IN</t>
    </r>
    <r>
      <rPr>
        <sz val="7"/>
        <color rgb="FF3A474E"/>
        <rFont val="Consolas"/>
        <family val="3"/>
      </rPr>
      <t xml:space="preserve">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7474F"/>
        <rFont val="Consolas"/>
        <family val="3"/>
      </rPr>
      <t>)</t>
    </r>
  </si>
  <si>
    <r>
      <t xml:space="preserve">    </t>
    </r>
    <r>
      <rPr>
        <sz val="7"/>
        <color rgb="FFD81B60"/>
        <rFont val="Consolas"/>
        <family val="3"/>
      </rPr>
      <t>-- Get total users from the top 3 countries that performed the first_visit event</t>
    </r>
  </si>
  <si>
    <r>
      <t xml:space="preserve">        </t>
    </r>
    <r>
      <rPr>
        <sz val="7"/>
        <color rgb="FF3367D6"/>
        <rFont val="Consolas"/>
        <family val="3"/>
      </rPr>
      <t>COUNT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DISTINCT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user_pseudo_id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total_first_visit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</si>
  <si>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=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OFFSET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top_country_1_first_visit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</si>
  <si>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=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OFFSET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top_country_2_first_visit</t>
    </r>
    <r>
      <rPr>
        <sz val="7"/>
        <color rgb="FF3A474E"/>
        <rFont val="Consolas"/>
        <family val="3"/>
      </rPr>
      <t>,</t>
    </r>
  </si>
  <si>
    <r>
      <t xml:space="preserve">        </t>
    </r>
    <r>
      <rPr>
        <sz val="7"/>
        <color rgb="FF3367D6"/>
        <rFont val="Consolas"/>
        <family val="3"/>
      </rPr>
      <t>SUM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CASE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WHEN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= </t>
    </r>
    <r>
      <rPr>
        <sz val="7"/>
        <color rgb="FF37474F"/>
        <rFont val="Consolas"/>
        <family val="3"/>
      </rPr>
      <t>(</t>
    </r>
    <r>
      <rPr>
        <sz val="7"/>
        <color rgb="FF3367D6"/>
        <rFont val="Consolas"/>
        <family val="3"/>
      </rPr>
      <t>SELECT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country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FROM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TopCountries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LIMIT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OFFSET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2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THEN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1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ELSE</t>
    </r>
    <r>
      <rPr>
        <sz val="7"/>
        <color rgb="FF3A474E"/>
        <rFont val="Consolas"/>
        <family val="3"/>
      </rPr>
      <t xml:space="preserve"> </t>
    </r>
    <r>
      <rPr>
        <sz val="7"/>
        <color rgb="FFF4511E"/>
        <rFont val="Consolas"/>
        <family val="3"/>
      </rPr>
      <t>0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END</t>
    </r>
    <r>
      <rPr>
        <sz val="7"/>
        <color rgb="FF37474F"/>
        <rFont val="Consolas"/>
        <family val="3"/>
      </rPr>
      <t>)</t>
    </r>
    <r>
      <rPr>
        <sz val="7"/>
        <color rgb="FF3A474E"/>
        <rFont val="Consolas"/>
        <family val="3"/>
      </rPr>
      <t xml:space="preserve"> </t>
    </r>
    <r>
      <rPr>
        <sz val="7"/>
        <color rgb="FF3367D6"/>
        <rFont val="Consolas"/>
        <family val="3"/>
      </rPr>
      <t>AS</t>
    </r>
    <r>
      <rPr>
        <sz val="7"/>
        <color rgb="FF3A474E"/>
        <rFont val="Consolas"/>
        <family val="3"/>
      </rPr>
      <t xml:space="preserve"> </t>
    </r>
    <r>
      <rPr>
        <sz val="7"/>
        <color rgb="FF000000"/>
        <rFont val="Consolas"/>
        <family val="3"/>
      </rPr>
      <t>top_country_3_first_visit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</si>
</sst>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scheme val="minor"/>
    </font>
    <font>
      <sz val="7"/>
      <color rgb="FF3A474E"/>
      <name val="Consolas"/>
      <family val="3"/>
    </font>
    <font>
      <sz val="7"/>
      <color rgb="FF3367D6"/>
      <name val="Consolas"/>
      <family val="3"/>
    </font>
    <font>
      <sz val="7"/>
      <color rgb="FF000000"/>
      <name val="Consolas"/>
      <family val="3"/>
    </font>
    <font>
      <sz val="7"/>
      <color rgb="FF37474F"/>
      <name val="Consolas"/>
      <family val="3"/>
    </font>
    <font>
      <sz val="7"/>
      <color rgb="FF0D904F"/>
      <name val="Consolas"/>
      <family val="3"/>
    </font>
    <font>
      <sz val="7"/>
      <color rgb="FFF4511E"/>
      <name val="Consolas"/>
      <family val="3"/>
    </font>
    <font>
      <sz val="7"/>
      <color rgb="FFD81B60"/>
      <name val="Consolas"/>
      <family val="3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0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" fontId="1" fillId="0" borderId="0" xfId="1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United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31573997601948"/>
          <c:y val="0.13027352804821513"/>
          <c:w val="0.76920127823412532"/>
          <c:h val="0.8187297171998143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Charts!$B$55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Charts!$A$56:$A$60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Charts!$B$56:$B$60</c:f>
              <c:numCache>
                <c:formatCode>General</c:formatCode>
                <c:ptCount val="5"/>
                <c:pt idx="0">
                  <c:v>55460.5</c:v>
                </c:pt>
                <c:pt idx="1">
                  <c:v>54276.5</c:v>
                </c:pt>
                <c:pt idx="2">
                  <c:v>53630</c:v>
                </c:pt>
                <c:pt idx="3">
                  <c:v>42955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D-498D-8FAE-E46180D5FDD7}"/>
            </c:ext>
          </c:extLst>
        </c:ser>
        <c:ser>
          <c:idx val="1"/>
          <c:order val="1"/>
          <c:tx>
            <c:strRef>
              <c:f>Charts!$C$55</c:f>
              <c:strCache>
                <c:ptCount val="1"/>
                <c:pt idx="0">
                  <c:v>United_States_events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28629746281714785"/>
                  <c:y val="9.233610341643497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FD-498D-8FAE-E46180D5FDD7}"/>
                </c:ext>
              </c:extLst>
            </c:dLbl>
            <c:dLbl>
              <c:idx val="1"/>
              <c:layout>
                <c:manualLayout>
                  <c:x val="-0.29333311461067368"/>
                  <c:y val="9.233610341643582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FD-498D-8FAE-E46180D5FDD7}"/>
                </c:ext>
              </c:extLst>
            </c:dLbl>
            <c:dLbl>
              <c:idx val="2"/>
              <c:layout>
                <c:manualLayout>
                  <c:x val="-0.2916189851268591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FD-498D-8FAE-E46180D5FDD7}"/>
                </c:ext>
              </c:extLst>
            </c:dLbl>
            <c:dLbl>
              <c:idx val="3"/>
              <c:layout>
                <c:manualLayout>
                  <c:x val="-0.27865529308836395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FD-498D-8FAE-E46180D5F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Charts!$A$56:$A$60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Charts!$C$56:$C$60</c:f>
              <c:numCache>
                <c:formatCode>General</c:formatCode>
                <c:ptCount val="5"/>
                <c:pt idx="0">
                  <c:v>1942</c:v>
                </c:pt>
                <c:pt idx="1">
                  <c:v>4310</c:v>
                </c:pt>
                <c:pt idx="2">
                  <c:v>5603</c:v>
                </c:pt>
                <c:pt idx="3">
                  <c:v>26953</c:v>
                </c:pt>
                <c:pt idx="4">
                  <c:v>112863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D-498D-8FAE-E46180D5FDD7}"/>
            </c:ext>
          </c:extLst>
        </c:ser>
        <c:ser>
          <c:idx val="2"/>
          <c:order val="2"/>
          <c:tx>
            <c:strRef>
              <c:f>Charts!$D$55</c:f>
              <c:strCache>
                <c:ptCount val="1"/>
                <c:pt idx="0">
                  <c:v>USA_perc_drop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6043766404199468"/>
                  <c:y val="-1.846722068328724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FD-498D-8FAE-E46180D5FDD7}"/>
                </c:ext>
              </c:extLst>
            </c:dLbl>
            <c:dLbl>
              <c:idx val="1"/>
              <c:layout>
                <c:manualLayout>
                  <c:x val="0.35210411198600167"/>
                  <c:y val="-4.616805170821791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FD-498D-8FAE-E46180D5FDD7}"/>
                </c:ext>
              </c:extLst>
            </c:dLbl>
            <c:dLbl>
              <c:idx val="2"/>
              <c:layout>
                <c:manualLayout>
                  <c:x val="0.35488188976377932"/>
                  <c:y val="-1.385041551246545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FD-498D-8FAE-E46180D5FDD7}"/>
                </c:ext>
              </c:extLst>
            </c:dLbl>
            <c:dLbl>
              <c:idx val="3"/>
              <c:layout>
                <c:manualLayout>
                  <c:x val="0.3007215660542432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FD-498D-8FAE-E46180D5F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Charts!$A$56:$A$60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Charts!$D$56:$D$60</c:f>
              <c:numCache>
                <c:formatCode>0.00%</c:formatCode>
                <c:ptCount val="5"/>
                <c:pt idx="0">
                  <c:v>1.72E-2</c:v>
                </c:pt>
                <c:pt idx="1">
                  <c:v>3.8199999999999998E-2</c:v>
                </c:pt>
                <c:pt idx="2">
                  <c:v>4.9599999999999998E-2</c:v>
                </c:pt>
                <c:pt idx="3">
                  <c:v>0.23880000000000001</c:v>
                </c:pt>
                <c:pt idx="4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D-498D-8FAE-E46180D5FDD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88746111"/>
        <c:axId val="1584927567"/>
      </c:barChart>
      <c:catAx>
        <c:axId val="1588746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927567"/>
        <c:crosses val="autoZero"/>
        <c:auto val="1"/>
        <c:lblAlgn val="ctr"/>
        <c:lblOffset val="100"/>
        <c:noMultiLvlLbl val="0"/>
      </c:catAx>
      <c:valAx>
        <c:axId val="15849275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874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03156662860314"/>
          <c:y val="9.8330718400506945E-2"/>
          <c:w val="0.79137076505939707"/>
          <c:h val="0.841847246943543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Charts!$I$55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Charts!$H$56:$H$60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Charts!$I$56:$I$60</c:f>
              <c:numCache>
                <c:formatCode>General</c:formatCode>
                <c:ptCount val="5"/>
                <c:pt idx="0">
                  <c:v>11855.5</c:v>
                </c:pt>
                <c:pt idx="1">
                  <c:v>11619.5</c:v>
                </c:pt>
                <c:pt idx="2">
                  <c:v>11477.5</c:v>
                </c:pt>
                <c:pt idx="3">
                  <c:v>9161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0-4A93-ACC9-C568D668B11F}"/>
            </c:ext>
          </c:extLst>
        </c:ser>
        <c:ser>
          <c:idx val="1"/>
          <c:order val="1"/>
          <c:tx>
            <c:strRef>
              <c:f>Charts!$J$55</c:f>
              <c:strCache>
                <c:ptCount val="1"/>
                <c:pt idx="0">
                  <c:v>India_events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255996943110792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B50-4A93-ACC9-C568D668B11F}"/>
                </c:ext>
              </c:extLst>
            </c:dLbl>
            <c:dLbl>
              <c:idx val="1"/>
              <c:layout>
                <c:manualLayout>
                  <c:x val="-0.255996943110792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50-4A93-ACC9-C568D668B11F}"/>
                </c:ext>
              </c:extLst>
            </c:dLbl>
            <c:dLbl>
              <c:idx val="2"/>
              <c:layout>
                <c:manualLayout>
                  <c:x val="-0.25321436764219674"/>
                  <c:y val="-8.449172781490241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B50-4A93-ACC9-C568D668B11F}"/>
                </c:ext>
              </c:extLst>
            </c:dLbl>
            <c:dLbl>
              <c:idx val="3"/>
              <c:layout>
                <c:manualLayout>
                  <c:x val="-0.25"/>
                  <c:y val="-4.243778136006664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50-4A93-ACC9-C568D668B11F}"/>
                </c:ext>
              </c:extLst>
            </c:dLbl>
            <c:dLbl>
              <c:idx val="4"/>
              <c:layout>
                <c:manualLayout>
                  <c:x val="-0.24444444444444449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50-4A93-ACC9-C568D668B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Charts!$H$56:$H$60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Charts!$J$56:$J$60</c:f>
              <c:numCache>
                <c:formatCode>General</c:formatCode>
                <c:ptCount val="5"/>
                <c:pt idx="0">
                  <c:v>406</c:v>
                </c:pt>
                <c:pt idx="1">
                  <c:v>878</c:v>
                </c:pt>
                <c:pt idx="2">
                  <c:v>1162</c:v>
                </c:pt>
                <c:pt idx="3">
                  <c:v>5795</c:v>
                </c:pt>
                <c:pt idx="4">
                  <c:v>24117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0-4A93-ACC9-C568D668B11F}"/>
            </c:ext>
          </c:extLst>
        </c:ser>
        <c:ser>
          <c:idx val="2"/>
          <c:order val="2"/>
          <c:tx>
            <c:strRef>
              <c:f>Charts!$K$55</c:f>
              <c:strCache>
                <c:ptCount val="1"/>
                <c:pt idx="0">
                  <c:v>India_perc_drop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4782193357444596"/>
                  <c:y val="4.60869293839375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50-4A93-ACC9-C568D668B11F}"/>
                </c:ext>
              </c:extLst>
            </c:dLbl>
            <c:dLbl>
              <c:idx val="1"/>
              <c:layout>
                <c:manualLayout>
                  <c:x val="0.34503935810585057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B50-4A93-ACC9-C568D668B11F}"/>
                </c:ext>
              </c:extLst>
            </c:dLbl>
            <c:dLbl>
              <c:idx val="2"/>
              <c:layout>
                <c:manualLayout>
                  <c:x val="0.34269344979543687"/>
                  <c:y val="2.1047574049272795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B50-4A93-ACC9-C568D668B11F}"/>
                </c:ext>
              </c:extLst>
            </c:dLbl>
            <c:dLbl>
              <c:idx val="3"/>
              <c:layout>
                <c:manualLayout>
                  <c:x val="0.29495299967113014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B50-4A93-ACC9-C568D668B11F}"/>
                </c:ext>
              </c:extLst>
            </c:dLbl>
            <c:dLbl>
              <c:idx val="4"/>
              <c:layout>
                <c:manualLayout>
                  <c:x val="6.3999235777698074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B50-4A93-ACC9-C568D668B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Charts!$H$56:$H$60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Charts!$K$56:$K$60</c:f>
              <c:numCache>
                <c:formatCode>0.00%</c:formatCode>
                <c:ptCount val="5"/>
                <c:pt idx="0">
                  <c:v>1.6799999999999999E-2</c:v>
                </c:pt>
                <c:pt idx="1">
                  <c:v>3.6400000000000002E-2</c:v>
                </c:pt>
                <c:pt idx="2">
                  <c:v>4.82E-2</c:v>
                </c:pt>
                <c:pt idx="3">
                  <c:v>0.24030000000000001</c:v>
                </c:pt>
                <c:pt idx="4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0-4A93-ACC9-C568D668B11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2506079"/>
        <c:axId val="42505599"/>
      </c:barChart>
      <c:catAx>
        <c:axId val="4250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5599"/>
        <c:crosses val="autoZero"/>
        <c:auto val="1"/>
        <c:lblAlgn val="ctr"/>
        <c:lblOffset val="100"/>
        <c:noMultiLvlLbl val="0"/>
      </c:catAx>
      <c:valAx>
        <c:axId val="42505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50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Canada</a:t>
            </a:r>
          </a:p>
        </c:rich>
      </c:tx>
      <c:layout>
        <c:manualLayout>
          <c:xMode val="edge"/>
          <c:yMode val="edge"/>
          <c:x val="0.4114026684164480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85957945680108"/>
          <c:y val="0.12834659734401566"/>
          <c:w val="0.79184581171237944"/>
          <c:h val="0.819556997830000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Charts!$P$55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Charts!$O$56:$O$60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Charts!$P$56:$P$60</c:f>
              <c:numCache>
                <c:formatCode>General</c:formatCode>
                <c:ptCount val="5"/>
                <c:pt idx="0">
                  <c:v>9470.5</c:v>
                </c:pt>
                <c:pt idx="1">
                  <c:v>9266</c:v>
                </c:pt>
                <c:pt idx="2">
                  <c:v>9151.5</c:v>
                </c:pt>
                <c:pt idx="3">
                  <c:v>7321.5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43-4FFA-9C03-FC83E67B5390}"/>
            </c:ext>
          </c:extLst>
        </c:ser>
        <c:ser>
          <c:idx val="1"/>
          <c:order val="1"/>
          <c:tx>
            <c:strRef>
              <c:f>Charts!$Q$55</c:f>
              <c:strCache>
                <c:ptCount val="1"/>
                <c:pt idx="0">
                  <c:v>Canada_events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25237393532134494"/>
                  <c:y val="4.758691262480792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43-4FFA-9C03-FC83E67B5390}"/>
                </c:ext>
              </c:extLst>
            </c:dLbl>
            <c:dLbl>
              <c:idx val="1"/>
              <c:layout>
                <c:manualLayout>
                  <c:x val="-0.25514727526993114"/>
                  <c:y val="8.7241665322318764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43-4FFA-9C03-FC83E67B5390}"/>
                </c:ext>
              </c:extLst>
            </c:dLbl>
            <c:dLbl>
              <c:idx val="2"/>
              <c:layout>
                <c:manualLayout>
                  <c:x val="-0.25792061521851734"/>
                  <c:y val="9.517382524961497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643-4FFA-9C03-FC83E67B5390}"/>
                </c:ext>
              </c:extLst>
            </c:dLbl>
            <c:dLbl>
              <c:idx val="3"/>
              <c:layout>
                <c:manualLayout>
                  <c:x val="-0.25237393532134494"/>
                  <c:y val="-8.7241665322318764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43-4FFA-9C03-FC83E67B5390}"/>
                </c:ext>
              </c:extLst>
            </c:dLbl>
            <c:dLbl>
              <c:idx val="4"/>
              <c:layout>
                <c:manualLayout>
                  <c:x val="-0.2440539154755863"/>
                  <c:y val="-4.362083266115938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43-4FFA-9C03-FC83E67B53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Charts!$O$56:$O$60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Charts!$Q$56:$Q$60</c:f>
              <c:numCache>
                <c:formatCode>General</c:formatCode>
                <c:ptCount val="5"/>
                <c:pt idx="0">
                  <c:v>355</c:v>
                </c:pt>
                <c:pt idx="1">
                  <c:v>764</c:v>
                </c:pt>
                <c:pt idx="2">
                  <c:v>993</c:v>
                </c:pt>
                <c:pt idx="3">
                  <c:v>4653</c:v>
                </c:pt>
                <c:pt idx="4">
                  <c:v>19296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43-4FFA-9C03-FC83E67B5390}"/>
            </c:ext>
          </c:extLst>
        </c:ser>
        <c:ser>
          <c:idx val="2"/>
          <c:order val="2"/>
          <c:tx>
            <c:strRef>
              <c:f>Charts!$R$55</c:f>
              <c:strCache>
                <c:ptCount val="1"/>
                <c:pt idx="0">
                  <c:v>Canada_perc_drop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3549875134190346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43-4FFA-9C03-FC83E67B5390}"/>
                </c:ext>
              </c:extLst>
            </c:dLbl>
            <c:dLbl>
              <c:idx val="1"/>
              <c:layout>
                <c:manualLayout>
                  <c:x val="0.34666749357327592"/>
                  <c:y val="-4.758691262480792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43-4FFA-9C03-FC83E67B5390}"/>
                </c:ext>
              </c:extLst>
            </c:dLbl>
            <c:dLbl>
              <c:idx val="2"/>
              <c:layout>
                <c:manualLayout>
                  <c:x val="0.34112081367610358"/>
                  <c:y val="-8.7241665322318764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43-4FFA-9C03-FC83E67B5390}"/>
                </c:ext>
              </c:extLst>
            </c:dLbl>
            <c:dLbl>
              <c:idx val="3"/>
              <c:layout>
                <c:manualLayout>
                  <c:x val="0.29397403455013804"/>
                  <c:y val="-8.7241665322318764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43-4FFA-9C03-FC83E67B5390}"/>
                </c:ext>
              </c:extLst>
            </c:dLbl>
            <c:dLbl>
              <c:idx val="4"/>
              <c:layout>
                <c:manualLayout>
                  <c:x val="6.9333498714655203E-2"/>
                  <c:y val="-4.362083266115938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43-4FFA-9C03-FC83E67B53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Charts!$O$56:$O$60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Charts!$R$56:$R$60</c:f>
              <c:numCache>
                <c:formatCode>0.00%</c:formatCode>
                <c:ptCount val="5"/>
                <c:pt idx="0">
                  <c:v>1.84E-2</c:v>
                </c:pt>
                <c:pt idx="1">
                  <c:v>3.9600000000000003E-2</c:v>
                </c:pt>
                <c:pt idx="2">
                  <c:v>5.1499999999999997E-2</c:v>
                </c:pt>
                <c:pt idx="3">
                  <c:v>0.24110000000000001</c:v>
                </c:pt>
                <c:pt idx="4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43-4FFA-9C03-FC83E67B53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2068831"/>
        <c:axId val="1642067391"/>
      </c:barChart>
      <c:catAx>
        <c:axId val="164206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67391"/>
        <c:crosses val="autoZero"/>
        <c:auto val="1"/>
        <c:lblAlgn val="ctr"/>
        <c:lblOffset val="100"/>
        <c:noMultiLvlLbl val="0"/>
      </c:catAx>
      <c:valAx>
        <c:axId val="16420673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206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FUNNEL CHART FOR TOP THREE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Charts!$B$63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Charts!$A$64:$A$68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Charts!$B$64:$B$68</c:f>
              <c:numCache>
                <c:formatCode>General</c:formatCode>
                <c:ptCount val="5"/>
                <c:pt idx="0">
                  <c:v>76786.5</c:v>
                </c:pt>
                <c:pt idx="1">
                  <c:v>75162</c:v>
                </c:pt>
                <c:pt idx="2">
                  <c:v>74259</c:v>
                </c:pt>
                <c:pt idx="3">
                  <c:v>59437.5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1-4319-81D9-F3F24263F321}"/>
            </c:ext>
          </c:extLst>
        </c:ser>
        <c:ser>
          <c:idx val="1"/>
          <c:order val="1"/>
          <c:tx>
            <c:strRef>
              <c:f>Charts!$C$63</c:f>
              <c:strCache>
                <c:ptCount val="1"/>
                <c:pt idx="0">
                  <c:v>United_States_events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Charts!$A$64:$A$68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Charts!$C$64:$C$68</c:f>
              <c:numCache>
                <c:formatCode>General</c:formatCode>
                <c:ptCount val="5"/>
                <c:pt idx="0">
                  <c:v>1942</c:v>
                </c:pt>
                <c:pt idx="1">
                  <c:v>4310</c:v>
                </c:pt>
                <c:pt idx="2">
                  <c:v>5603</c:v>
                </c:pt>
                <c:pt idx="3">
                  <c:v>26953</c:v>
                </c:pt>
                <c:pt idx="4">
                  <c:v>112863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1-4319-81D9-F3F24263F321}"/>
            </c:ext>
          </c:extLst>
        </c:ser>
        <c:ser>
          <c:idx val="2"/>
          <c:order val="2"/>
          <c:tx>
            <c:strRef>
              <c:f>Charts!$D$63</c:f>
              <c:strCache>
                <c:ptCount val="1"/>
                <c:pt idx="0">
                  <c:v>India_events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Charts!$A$64:$A$68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Charts!$D$64:$D$68</c:f>
              <c:numCache>
                <c:formatCode>General</c:formatCode>
                <c:ptCount val="5"/>
                <c:pt idx="0">
                  <c:v>406</c:v>
                </c:pt>
                <c:pt idx="1">
                  <c:v>878</c:v>
                </c:pt>
                <c:pt idx="2">
                  <c:v>1162</c:v>
                </c:pt>
                <c:pt idx="3">
                  <c:v>5795</c:v>
                </c:pt>
                <c:pt idx="4">
                  <c:v>24117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1-4319-81D9-F3F24263F321}"/>
            </c:ext>
          </c:extLst>
        </c:ser>
        <c:ser>
          <c:idx val="3"/>
          <c:order val="3"/>
          <c:tx>
            <c:strRef>
              <c:f>Charts!$E$63</c:f>
              <c:strCache>
                <c:ptCount val="1"/>
                <c:pt idx="0">
                  <c:v>Canada_events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Charts!$A$64:$A$68</c:f>
              <c:strCache>
                <c:ptCount val="5"/>
                <c:pt idx="0">
                  <c:v>purchase</c:v>
                </c:pt>
                <c:pt idx="1">
                  <c:v>begin checkout</c:v>
                </c:pt>
                <c:pt idx="2">
                  <c:v>add to cart</c:v>
                </c:pt>
                <c:pt idx="3">
                  <c:v>view item</c:v>
                </c:pt>
                <c:pt idx="4">
                  <c:v>first visit</c:v>
                </c:pt>
              </c:strCache>
            </c:strRef>
          </c:cat>
          <c:val>
            <c:numRef>
              <c:f>Charts!$E$64:$E$68</c:f>
              <c:numCache>
                <c:formatCode>General</c:formatCode>
                <c:ptCount val="5"/>
                <c:pt idx="0">
                  <c:v>355</c:v>
                </c:pt>
                <c:pt idx="1">
                  <c:v>764</c:v>
                </c:pt>
                <c:pt idx="2">
                  <c:v>993</c:v>
                </c:pt>
                <c:pt idx="3">
                  <c:v>4653</c:v>
                </c:pt>
                <c:pt idx="4">
                  <c:v>19296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71-4319-81D9-F3F24263F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7277343"/>
        <c:axId val="1217280703"/>
      </c:barChart>
      <c:catAx>
        <c:axId val="1217277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80703"/>
        <c:crosses val="autoZero"/>
        <c:auto val="1"/>
        <c:lblAlgn val="ctr"/>
        <c:lblOffset val="100"/>
        <c:noMultiLvlLbl val="0"/>
      </c:catAx>
      <c:valAx>
        <c:axId val="121728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7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4</xdr:col>
      <xdr:colOff>721178</xdr:colOff>
      <xdr:row>32</xdr:row>
      <xdr:rowOff>122464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9274D6-2C2C-992A-67EC-26C266C7D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20682</xdr:colOff>
      <xdr:row>18</xdr:row>
      <xdr:rowOff>0</xdr:rowOff>
    </xdr:from>
    <xdr:to>
      <xdr:col>10</xdr:col>
      <xdr:colOff>136072</xdr:colOff>
      <xdr:row>32</xdr:row>
      <xdr:rowOff>122464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F6B92C-EA82-2BEC-A874-2419A8220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231322</xdr:colOff>
      <xdr:row>18</xdr:row>
      <xdr:rowOff>0</xdr:rowOff>
    </xdr:from>
    <xdr:to>
      <xdr:col>15</xdr:col>
      <xdr:colOff>381000</xdr:colOff>
      <xdr:row>32</xdr:row>
      <xdr:rowOff>129268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3E7AB6-B892-CE69-FC23-158BC5B4F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612322</xdr:colOff>
      <xdr:row>0</xdr:row>
      <xdr:rowOff>0</xdr:rowOff>
    </xdr:from>
    <xdr:to>
      <xdr:col>9</xdr:col>
      <xdr:colOff>387805</xdr:colOff>
      <xdr:row>16</xdr:row>
      <xdr:rowOff>123144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3ABFB1-6617-4FAE-87B9-18B955467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merchandisestore.com/" TargetMode="External"/><Relationship Id="rId18" Type="http://schemas.openxmlformats.org/officeDocument/2006/relationships/hyperlink" Target="https://shop.googlemerchandisestore.com/Google+Redesign/Apparel/Google+Dino+Game+Tee" TargetMode="External"/><Relationship Id="rId26" Type="http://schemas.openxmlformats.org/officeDocument/2006/relationships/hyperlink" Target="https://shop.googlemerchandisestore.com/Google+Redesign/Apparel/Mens/Mens+T+Shirts" TargetMode="External"/><Relationship Id="rId39" Type="http://schemas.openxmlformats.org/officeDocument/2006/relationships/hyperlink" Target="https://shop.googlemerchandisestore.com/Google+Redesign/Apparel" TargetMode="External"/><Relationship Id="rId21" Type="http://schemas.openxmlformats.org/officeDocument/2006/relationships/hyperlink" Target="https://shop.googlemerchandisestore.com/" TargetMode="External"/><Relationship Id="rId34" Type="http://schemas.openxmlformats.org/officeDocument/2006/relationships/hyperlink" Target="https://googlemerchandisestore.com/" TargetMode="External"/><Relationship Id="rId42" Type="http://schemas.openxmlformats.org/officeDocument/2006/relationships/hyperlink" Target="https://shop.googlemerchandisestore.com/" TargetMode="External"/><Relationship Id="rId47" Type="http://schemas.openxmlformats.org/officeDocument/2006/relationships/hyperlink" Target="https://shop.googlemerchandisestore.com/store.html" TargetMode="External"/><Relationship Id="rId50" Type="http://schemas.openxmlformats.org/officeDocument/2006/relationships/hyperlink" Target="https://shop.googlemerchandisestore.com/" TargetMode="External"/><Relationship Id="rId55" Type="http://schemas.openxmlformats.org/officeDocument/2006/relationships/hyperlink" Target="https://shop.googlemerchandisestore.com/" TargetMode="External"/><Relationship Id="rId7" Type="http://schemas.openxmlformats.org/officeDocument/2006/relationships/hyperlink" Target="https://shop.googlemerchandisestore.com/asearch.html" TargetMode="External"/><Relationship Id="rId2" Type="http://schemas.openxmlformats.org/officeDocument/2006/relationships/hyperlink" Target="https://shop.googlemerchandisestore.com/Google+Redesign/Apparel/Mens/Mens+T+Shirts" TargetMode="External"/><Relationship Id="rId16" Type="http://schemas.openxmlformats.org/officeDocument/2006/relationships/hyperlink" Target="https://shop.googlemerchandisestore.com/Google+Redesign/Stationery/Stickers" TargetMode="External"/><Relationship Id="rId29" Type="http://schemas.openxmlformats.org/officeDocument/2006/relationships/hyperlink" Target="https://shop.googlemerchandisestore.com/yourinfo.html" TargetMode="External"/><Relationship Id="rId11" Type="http://schemas.openxmlformats.org/officeDocument/2006/relationships/hyperlink" Target="https://shop.googlemerchandisestore.com/Google+Redesign/Shop+by+Brand/YouTube" TargetMode="External"/><Relationship Id="rId24" Type="http://schemas.openxmlformats.org/officeDocument/2006/relationships/hyperlink" Target="https://www.googlemerchandisestore.com/" TargetMode="External"/><Relationship Id="rId32" Type="http://schemas.openxmlformats.org/officeDocument/2006/relationships/hyperlink" Target="https://shop.googlemerchandisestore.com/Google+Redesign/Drinkware/Android+Iconic+Mug+Gray" TargetMode="External"/><Relationship Id="rId37" Type="http://schemas.openxmlformats.org/officeDocument/2006/relationships/hyperlink" Target="https://shop.googlemerchandisestore.com/" TargetMode="External"/><Relationship Id="rId40" Type="http://schemas.openxmlformats.org/officeDocument/2006/relationships/hyperlink" Target="https://googlemerchandisestore.com/" TargetMode="External"/><Relationship Id="rId45" Type="http://schemas.openxmlformats.org/officeDocument/2006/relationships/hyperlink" Target="https://shop.googlemerchandisestore.com/store.html" TargetMode="External"/><Relationship Id="rId53" Type="http://schemas.openxmlformats.org/officeDocument/2006/relationships/hyperlink" Target="http://shop.googlemerchandisestore.com/" TargetMode="External"/><Relationship Id="rId5" Type="http://schemas.openxmlformats.org/officeDocument/2006/relationships/hyperlink" Target="https://shop.googlemerchandisestore.com/" TargetMode="External"/><Relationship Id="rId10" Type="http://schemas.openxmlformats.org/officeDocument/2006/relationships/hyperlink" Target="https://shop.googlemerchandisestore.com/Google+Redesign/Shop+by+Brand/YouTube" TargetMode="External"/><Relationship Id="rId19" Type="http://schemas.openxmlformats.org/officeDocument/2006/relationships/hyperlink" Target="https://shop.googlemerchandisestore.com/Google+Redesign/Apparel" TargetMode="External"/><Relationship Id="rId31" Type="http://schemas.openxmlformats.org/officeDocument/2006/relationships/hyperlink" Target="https://shop.googlemerchandisestore.com/store.html?" TargetMode="External"/><Relationship Id="rId44" Type="http://schemas.openxmlformats.org/officeDocument/2006/relationships/hyperlink" Target="https://shop.googlemerchandisestore.com/" TargetMode="External"/><Relationship Id="rId52" Type="http://schemas.openxmlformats.org/officeDocument/2006/relationships/hyperlink" Target="https://shop.googlemerchandisestore.com/" TargetMode="External"/><Relationship Id="rId4" Type="http://schemas.openxmlformats.org/officeDocument/2006/relationships/hyperlink" Target="https://shop.googlemerchandisestore.com/Google+Redesign/Apparel/Mens/Mens+T+Shirts" TargetMode="External"/><Relationship Id="rId9" Type="http://schemas.openxmlformats.org/officeDocument/2006/relationships/hyperlink" Target="https://shop.googlemerchandisestore.com/Google+Redesign/Office/Google+Clear+Pen+4pack" TargetMode="External"/><Relationship Id="rId14" Type="http://schemas.openxmlformats.org/officeDocument/2006/relationships/hyperlink" Target="http://yandex.ru/" TargetMode="External"/><Relationship Id="rId22" Type="http://schemas.openxmlformats.org/officeDocument/2006/relationships/hyperlink" Target="https://shop.googlemerchandisestore.com/Google+Redesign/Apparel" TargetMode="External"/><Relationship Id="rId27" Type="http://schemas.openxmlformats.org/officeDocument/2006/relationships/hyperlink" Target="https://shop.googlemerchandisestore.com/Google+Redesign/Apparel" TargetMode="External"/><Relationship Id="rId30" Type="http://schemas.openxmlformats.org/officeDocument/2006/relationships/hyperlink" Target="https://shop.googlemerchandisestore.com/" TargetMode="External"/><Relationship Id="rId35" Type="http://schemas.openxmlformats.org/officeDocument/2006/relationships/hyperlink" Target="https://shop.googlemerchandisestore.com/" TargetMode="External"/><Relationship Id="rId43" Type="http://schemas.openxmlformats.org/officeDocument/2006/relationships/hyperlink" Target="https://shop.googlemerchandisestore.com/" TargetMode="External"/><Relationship Id="rId48" Type="http://schemas.openxmlformats.org/officeDocument/2006/relationships/hyperlink" Target="https://shop.googlemerchandisestore.com/Google+Redesign/Drinkware/Google+Bike+Bottle" TargetMode="External"/><Relationship Id="rId8" Type="http://schemas.openxmlformats.org/officeDocument/2006/relationships/hyperlink" Target="https://shop.googlemerchandisestore.com/asearch.html?" TargetMode="External"/><Relationship Id="rId51" Type="http://schemas.openxmlformats.org/officeDocument/2006/relationships/hyperlink" Target="https://shop.googlemerchandisestore.com/" TargetMode="External"/><Relationship Id="rId3" Type="http://schemas.openxmlformats.org/officeDocument/2006/relationships/hyperlink" Target="https://googlemerchandisestore.com/" TargetMode="External"/><Relationship Id="rId12" Type="http://schemas.openxmlformats.org/officeDocument/2006/relationships/hyperlink" Target="https://shop.googlemerchandisestore.com/Google+Redesign/Apparel/Google+Dino+Game+Tee" TargetMode="External"/><Relationship Id="rId17" Type="http://schemas.openxmlformats.org/officeDocument/2006/relationships/hyperlink" Target="https://shop.googlemerchandisestore.com/Google+Redesign/Apparel" TargetMode="External"/><Relationship Id="rId25" Type="http://schemas.openxmlformats.org/officeDocument/2006/relationships/hyperlink" Target="https://shop.googlemerchandisestore.com/Google+Redesign/Apparel" TargetMode="External"/><Relationship Id="rId33" Type="http://schemas.openxmlformats.org/officeDocument/2006/relationships/hyperlink" Target="https://shop.googlemerchandisestore.com/Google+Redesign/Super+G+Unisex+Joggers" TargetMode="External"/><Relationship Id="rId38" Type="http://schemas.openxmlformats.org/officeDocument/2006/relationships/hyperlink" Target="https://shop.googlemerchandisestore.com/" TargetMode="External"/><Relationship Id="rId46" Type="http://schemas.openxmlformats.org/officeDocument/2006/relationships/hyperlink" Target="https://shop.googlemerchandisestore.com/Google+Redesign/Shop+by+Brand/Google" TargetMode="External"/><Relationship Id="rId20" Type="http://schemas.openxmlformats.org/officeDocument/2006/relationships/hyperlink" Target="https://shop.googlemerchandisestore.com/Google+Redesign/Apparel/Google+Dino+Game+Tee" TargetMode="External"/><Relationship Id="rId41" Type="http://schemas.openxmlformats.org/officeDocument/2006/relationships/hyperlink" Target="https://googlemerchandisestore.com/" TargetMode="External"/><Relationship Id="rId54" Type="http://schemas.openxmlformats.org/officeDocument/2006/relationships/hyperlink" Target="https://shop.googlemerchandisestore.com/" TargetMode="External"/><Relationship Id="rId1" Type="http://schemas.openxmlformats.org/officeDocument/2006/relationships/hyperlink" Target="https://shop.googlemerchandisestore.com/Google+Redesign/Apparel/Google+Dino+Game+Tee" TargetMode="External"/><Relationship Id="rId6" Type="http://schemas.openxmlformats.org/officeDocument/2006/relationships/hyperlink" Target="https://shop.googlemerchandisestore.com/Google+Redesign/Accessories/Google+Pride+Sticker" TargetMode="External"/><Relationship Id="rId15" Type="http://schemas.openxmlformats.org/officeDocument/2006/relationships/hyperlink" Target="http://shop.googlemerchandisestore.com/" TargetMode="External"/><Relationship Id="rId23" Type="http://schemas.openxmlformats.org/officeDocument/2006/relationships/hyperlink" Target="https://shop.googlemerchandisestore.com/Google+Redesign/Apparel" TargetMode="External"/><Relationship Id="rId28" Type="http://schemas.openxmlformats.org/officeDocument/2006/relationships/hyperlink" Target="https://shop.googlemerchandisestore.com/" TargetMode="External"/><Relationship Id="rId36" Type="http://schemas.openxmlformats.org/officeDocument/2006/relationships/hyperlink" Target="https://shop.googlemerchandisestore.com/" TargetMode="External"/><Relationship Id="rId49" Type="http://schemas.openxmlformats.org/officeDocument/2006/relationships/hyperlink" Target="https://shop.googlemerchandisest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6:W71"/>
  <sheetViews>
    <sheetView showGridLines="0" zoomScale="112" zoomScaleNormal="112" workbookViewId="0">
      <selection activeCell="G51" sqref="G51"/>
    </sheetView>
  </sheetViews>
  <sheetFormatPr defaultColWidth="12.109375" defaultRowHeight="15.75" customHeight="1" x14ac:dyDescent="0.25"/>
  <sheetData>
    <row r="36" spans="1:16" ht="15.75" customHeight="1" x14ac:dyDescent="0.4">
      <c r="A36" s="19" t="s">
        <v>174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15.75" customHeight="1" x14ac:dyDescent="0.3">
      <c r="A37" s="1" t="s">
        <v>166</v>
      </c>
    </row>
    <row r="38" spans="1:16" ht="15.75" customHeight="1" x14ac:dyDescent="0.3">
      <c r="A38" s="1" t="s">
        <v>171</v>
      </c>
    </row>
    <row r="39" spans="1:16" ht="15.75" customHeight="1" x14ac:dyDescent="0.3">
      <c r="A39" s="1" t="s">
        <v>172</v>
      </c>
    </row>
    <row r="40" spans="1:16" ht="15.75" customHeight="1" x14ac:dyDescent="0.3">
      <c r="A40" s="11" t="s">
        <v>173</v>
      </c>
    </row>
    <row r="42" spans="1:16" ht="15.75" customHeight="1" x14ac:dyDescent="0.4">
      <c r="A42" s="19" t="s">
        <v>175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15.75" customHeight="1" x14ac:dyDescent="0.3">
      <c r="A43" s="10" t="s">
        <v>217</v>
      </c>
    </row>
    <row r="44" spans="1:16" ht="15.75" customHeight="1" x14ac:dyDescent="0.3">
      <c r="A44" s="10" t="s">
        <v>218</v>
      </c>
    </row>
    <row r="45" spans="1:16" ht="15.75" customHeight="1" x14ac:dyDescent="0.3">
      <c r="A45" s="10" t="s">
        <v>219</v>
      </c>
    </row>
    <row r="46" spans="1:16" ht="15.75" customHeight="1" x14ac:dyDescent="0.3">
      <c r="A46" s="10" t="s">
        <v>220</v>
      </c>
    </row>
    <row r="47" spans="1:16" ht="15.75" customHeight="1" x14ac:dyDescent="0.3">
      <c r="A47" s="10" t="s">
        <v>176</v>
      </c>
    </row>
    <row r="55" spans="1:23" ht="15.75" customHeight="1" x14ac:dyDescent="0.3">
      <c r="A55" s="12" t="s">
        <v>0</v>
      </c>
      <c r="B55" s="12" t="s">
        <v>1</v>
      </c>
      <c r="C55" s="12" t="s">
        <v>2</v>
      </c>
      <c r="D55" s="12" t="s">
        <v>3</v>
      </c>
      <c r="E55" s="12" t="s">
        <v>167</v>
      </c>
      <c r="F55" s="12" t="s">
        <v>168</v>
      </c>
      <c r="G55" s="12"/>
      <c r="H55" s="12" t="s">
        <v>0</v>
      </c>
      <c r="I55" s="12" t="s">
        <v>1</v>
      </c>
      <c r="J55" s="12" t="s">
        <v>10</v>
      </c>
      <c r="K55" s="12" t="s">
        <v>11</v>
      </c>
      <c r="L55" s="12" t="s">
        <v>167</v>
      </c>
      <c r="M55" s="12" t="s">
        <v>168</v>
      </c>
      <c r="N55" s="9"/>
      <c r="O55" s="12" t="s">
        <v>0</v>
      </c>
      <c r="P55" s="12" t="s">
        <v>1</v>
      </c>
      <c r="Q55" s="12" t="s">
        <v>12</v>
      </c>
      <c r="R55" s="12" t="s">
        <v>13</v>
      </c>
      <c r="S55" s="12" t="s">
        <v>167</v>
      </c>
      <c r="T55" s="12"/>
      <c r="U55" s="12" t="s">
        <v>168</v>
      </c>
      <c r="V55" s="12" t="s">
        <v>169</v>
      </c>
      <c r="W55" s="12" t="s">
        <v>170</v>
      </c>
    </row>
    <row r="56" spans="1:23" ht="15.75" customHeight="1" x14ac:dyDescent="0.3">
      <c r="A56" s="12" t="s">
        <v>9</v>
      </c>
      <c r="B56" s="2">
        <f>(MAX($C$56:$C$60)-C56)/2</f>
        <v>55460.5</v>
      </c>
      <c r="C56" s="2">
        <v>1942</v>
      </c>
      <c r="D56" s="4">
        <v>1.72E-2</v>
      </c>
      <c r="E56" s="4">
        <f>D57-D56</f>
        <v>2.0999999999999998E-2</v>
      </c>
      <c r="F56" s="4">
        <f>(C57-C56)/C57</f>
        <v>0.5494199535962877</v>
      </c>
      <c r="G56" s="4"/>
      <c r="H56" s="12" t="s">
        <v>9</v>
      </c>
      <c r="I56" s="2">
        <f>(MAX($J$56:$J$60)-J56)/2</f>
        <v>11855.5</v>
      </c>
      <c r="J56" s="2">
        <v>406</v>
      </c>
      <c r="K56" s="4">
        <v>1.6799999999999999E-2</v>
      </c>
      <c r="L56" s="4">
        <f>K57-K56</f>
        <v>1.9600000000000003E-2</v>
      </c>
      <c r="M56" s="4">
        <f>(J57-J56)/J57</f>
        <v>0.5375854214123007</v>
      </c>
      <c r="N56" s="4"/>
      <c r="O56" s="12" t="s">
        <v>9</v>
      </c>
      <c r="P56" s="2">
        <f>(MAX($Q$56:$Q$60)-Q56)/2</f>
        <v>9470.5</v>
      </c>
      <c r="Q56" s="2">
        <v>355</v>
      </c>
      <c r="R56" s="4">
        <v>1.84E-2</v>
      </c>
      <c r="S56" s="4">
        <f>R57-R56</f>
        <v>2.1200000000000004E-2</v>
      </c>
      <c r="T56" s="4"/>
      <c r="U56" s="4">
        <f>(Q57-Q56)/Q57</f>
        <v>0.53534031413612571</v>
      </c>
      <c r="V56" s="8">
        <f>AVERAGE(D56,K56,R56)</f>
        <v>1.7466666666666669E-2</v>
      </c>
      <c r="W56" s="8">
        <f>AVERAGE(F56,M56,U56)</f>
        <v>0.54078189638157137</v>
      </c>
    </row>
    <row r="57" spans="1:23" ht="15.75" customHeight="1" x14ac:dyDescent="0.3">
      <c r="A57" s="12" t="s">
        <v>212</v>
      </c>
      <c r="B57" s="2">
        <f>(MAX($C$56:$C$60)-C57)/2</f>
        <v>54276.5</v>
      </c>
      <c r="C57" s="2">
        <v>4310</v>
      </c>
      <c r="D57" s="4">
        <v>3.8199999999999998E-2</v>
      </c>
      <c r="E57" s="4">
        <f t="shared" ref="E57:E59" si="0">D58-D57</f>
        <v>1.14E-2</v>
      </c>
      <c r="F57" s="4">
        <f t="shared" ref="F57:F59" si="1">(C58-C57)/C58</f>
        <v>0.23076923076923078</v>
      </c>
      <c r="G57" s="4"/>
      <c r="H57" s="12" t="s">
        <v>212</v>
      </c>
      <c r="I57" s="2">
        <f>(MAX($J$56:$J$60)-J57)/2</f>
        <v>11619.5</v>
      </c>
      <c r="J57" s="2">
        <v>878</v>
      </c>
      <c r="K57" s="4">
        <v>3.6400000000000002E-2</v>
      </c>
      <c r="L57" s="4">
        <f t="shared" ref="L57:L59" si="2">K58-K57</f>
        <v>1.1799999999999998E-2</v>
      </c>
      <c r="M57" s="4">
        <f t="shared" ref="M57:M59" si="3">(J58-J57)/J58</f>
        <v>0.24440619621342513</v>
      </c>
      <c r="N57" s="4"/>
      <c r="O57" s="12" t="s">
        <v>212</v>
      </c>
      <c r="P57" s="2">
        <f>(MAX($Q$56:$Q$60)-Q57)/2</f>
        <v>9266</v>
      </c>
      <c r="Q57" s="2">
        <v>764</v>
      </c>
      <c r="R57" s="4">
        <v>3.9600000000000003E-2</v>
      </c>
      <c r="S57" s="4">
        <f t="shared" ref="S57:S59" si="4">R58-R57</f>
        <v>1.1899999999999994E-2</v>
      </c>
      <c r="T57" s="4"/>
      <c r="U57" s="4">
        <f t="shared" ref="U57:U59" si="5">(Q58-Q57)/Q58</f>
        <v>0.23061430010070494</v>
      </c>
      <c r="V57" s="8">
        <f t="shared" ref="V57:V59" si="6">AVERAGE(D57,K57,R57)</f>
        <v>3.8066666666666665E-2</v>
      </c>
      <c r="W57" s="8">
        <f t="shared" ref="W57:W59" si="7">AVERAGE(F57,M57,U57)</f>
        <v>0.23526324236112028</v>
      </c>
    </row>
    <row r="58" spans="1:23" ht="15.75" customHeight="1" x14ac:dyDescent="0.3">
      <c r="A58" s="12" t="s">
        <v>213</v>
      </c>
      <c r="B58" s="2">
        <f>(MAX($C$56:$C$60)-C58)/2</f>
        <v>53630</v>
      </c>
      <c r="C58" s="2">
        <v>5603</v>
      </c>
      <c r="D58" s="4">
        <v>4.9599999999999998E-2</v>
      </c>
      <c r="E58" s="4">
        <f t="shared" si="0"/>
        <v>0.18920000000000001</v>
      </c>
      <c r="F58" s="4">
        <f t="shared" si="1"/>
        <v>0.7921196156272029</v>
      </c>
      <c r="G58" s="4"/>
      <c r="H58" s="12" t="s">
        <v>213</v>
      </c>
      <c r="I58" s="2">
        <f>(MAX($J$56:$J$60)-J58)/2</f>
        <v>11477.5</v>
      </c>
      <c r="J58" s="2">
        <v>1162</v>
      </c>
      <c r="K58" s="4">
        <v>4.82E-2</v>
      </c>
      <c r="L58" s="4">
        <f t="shared" si="2"/>
        <v>0.19210000000000002</v>
      </c>
      <c r="M58" s="4">
        <f t="shared" si="3"/>
        <v>0.79948231233822264</v>
      </c>
      <c r="N58" s="4"/>
      <c r="O58" s="12" t="s">
        <v>213</v>
      </c>
      <c r="P58" s="2">
        <f>(MAX($Q$56:$Q$60)-Q58)/2</f>
        <v>9151.5</v>
      </c>
      <c r="Q58" s="2">
        <v>993</v>
      </c>
      <c r="R58" s="4">
        <v>5.1499999999999997E-2</v>
      </c>
      <c r="S58" s="4">
        <f t="shared" si="4"/>
        <v>0.18960000000000002</v>
      </c>
      <c r="T58" s="4"/>
      <c r="U58" s="4">
        <f t="shared" si="5"/>
        <v>0.78658929722759507</v>
      </c>
      <c r="V58" s="8">
        <f t="shared" si="6"/>
        <v>4.976666666666666E-2</v>
      </c>
      <c r="W58" s="8">
        <f t="shared" si="7"/>
        <v>0.79273040839767361</v>
      </c>
    </row>
    <row r="59" spans="1:23" ht="15.75" customHeight="1" x14ac:dyDescent="0.3">
      <c r="A59" s="12" t="s">
        <v>214</v>
      </c>
      <c r="B59" s="2">
        <f>(MAX($C$56:$C$60)-C59)/2</f>
        <v>42955</v>
      </c>
      <c r="C59" s="2">
        <v>26953</v>
      </c>
      <c r="D59" s="4">
        <v>0.23880000000000001</v>
      </c>
      <c r="E59" s="4">
        <f t="shared" si="0"/>
        <v>0.76119999999999999</v>
      </c>
      <c r="F59" s="4">
        <f t="shared" si="1"/>
        <v>0.76118834338977348</v>
      </c>
      <c r="G59" s="4"/>
      <c r="H59" s="12" t="s">
        <v>214</v>
      </c>
      <c r="I59" s="2">
        <f>(MAX($J$56:$J$60)-J59)/2</f>
        <v>9161</v>
      </c>
      <c r="J59" s="2">
        <v>5795</v>
      </c>
      <c r="K59" s="4">
        <v>0.24030000000000001</v>
      </c>
      <c r="L59" s="4">
        <f t="shared" si="2"/>
        <v>0.75970000000000004</v>
      </c>
      <c r="M59" s="4">
        <f t="shared" si="3"/>
        <v>0.75971306547248829</v>
      </c>
      <c r="N59" s="4"/>
      <c r="O59" s="12" t="s">
        <v>214</v>
      </c>
      <c r="P59" s="2">
        <f>(MAX($Q$56:$Q$60)-Q59)/2</f>
        <v>7321.5</v>
      </c>
      <c r="Q59" s="2">
        <v>4653</v>
      </c>
      <c r="R59" s="4">
        <v>0.24110000000000001</v>
      </c>
      <c r="S59" s="4">
        <f t="shared" si="4"/>
        <v>0.75890000000000002</v>
      </c>
      <c r="T59" s="4"/>
      <c r="U59" s="4">
        <f t="shared" si="5"/>
        <v>0.75886194029850751</v>
      </c>
      <c r="V59" s="8">
        <f t="shared" si="6"/>
        <v>0.24006666666666668</v>
      </c>
      <c r="W59" s="8">
        <f t="shared" si="7"/>
        <v>0.75992111638692306</v>
      </c>
    </row>
    <row r="60" spans="1:23" ht="15.75" customHeight="1" x14ac:dyDescent="0.3">
      <c r="A60" s="12" t="s">
        <v>215</v>
      </c>
      <c r="B60" s="2">
        <f>(MAX($C$56:$C$60)-C60)/2</f>
        <v>0</v>
      </c>
      <c r="C60" s="2">
        <v>112863</v>
      </c>
      <c r="D60" s="3">
        <v>1</v>
      </c>
      <c r="E60" s="4"/>
      <c r="F60" s="4"/>
      <c r="G60" s="4"/>
      <c r="H60" s="12" t="s">
        <v>215</v>
      </c>
      <c r="I60" s="2">
        <f>(MAX($J$56:$J$60)-J60)/2</f>
        <v>0</v>
      </c>
      <c r="J60" s="2">
        <v>24117</v>
      </c>
      <c r="K60" s="3">
        <v>1</v>
      </c>
      <c r="O60" s="12" t="s">
        <v>215</v>
      </c>
      <c r="P60" s="2">
        <f>(MAX($Q$56:$Q$60)-Q60)/2</f>
        <v>0</v>
      </c>
      <c r="Q60" s="2">
        <v>19296</v>
      </c>
      <c r="R60" s="3">
        <v>1</v>
      </c>
    </row>
    <row r="61" spans="1:23" ht="15.75" customHeight="1" x14ac:dyDescent="0.3">
      <c r="A61" s="12"/>
      <c r="B61" s="2"/>
      <c r="C61" s="2"/>
      <c r="D61" s="3"/>
      <c r="E61" s="4"/>
      <c r="F61" s="4"/>
      <c r="G61" s="4"/>
      <c r="H61" s="12"/>
      <c r="I61" s="2"/>
      <c r="J61" s="2"/>
      <c r="K61" s="3"/>
      <c r="O61" s="12"/>
      <c r="P61" s="2"/>
      <c r="Q61" s="2"/>
      <c r="R61" s="3"/>
    </row>
    <row r="62" spans="1:23" ht="15.75" customHeight="1" x14ac:dyDescent="0.3">
      <c r="A62" s="12"/>
      <c r="B62" s="2"/>
      <c r="C62" s="2"/>
      <c r="D62" s="3"/>
      <c r="E62" s="4"/>
      <c r="F62" s="4"/>
      <c r="G62" s="4"/>
      <c r="H62" s="12"/>
      <c r="I62" s="2"/>
      <c r="J62" s="2"/>
      <c r="K62" s="3"/>
      <c r="O62" s="12"/>
      <c r="P62" s="2"/>
      <c r="Q62" s="2"/>
      <c r="R62" s="3"/>
    </row>
    <row r="63" spans="1:23" ht="15.75" customHeight="1" x14ac:dyDescent="0.3">
      <c r="A63" s="12" t="s">
        <v>0</v>
      </c>
      <c r="B63" s="12" t="s">
        <v>1</v>
      </c>
      <c r="C63" s="12" t="s">
        <v>2</v>
      </c>
      <c r="D63" s="12" t="s">
        <v>10</v>
      </c>
      <c r="E63" s="12" t="s">
        <v>12</v>
      </c>
      <c r="F63" s="18" t="s">
        <v>216</v>
      </c>
      <c r="G63" s="4"/>
      <c r="H63" s="12"/>
      <c r="I63" s="2"/>
      <c r="J63" s="2"/>
      <c r="K63" s="3"/>
      <c r="O63" s="12"/>
      <c r="P63" s="2"/>
      <c r="Q63" s="2"/>
      <c r="R63" s="3"/>
    </row>
    <row r="64" spans="1:23" ht="15.75" customHeight="1" x14ac:dyDescent="0.3">
      <c r="A64" s="12" t="s">
        <v>9</v>
      </c>
      <c r="B64" s="2">
        <f>(MAX($F$64:$F$68)-F64)/2</f>
        <v>76786.5</v>
      </c>
      <c r="C64" s="2">
        <v>1942</v>
      </c>
      <c r="D64" s="2">
        <v>406</v>
      </c>
      <c r="E64" s="2">
        <v>355</v>
      </c>
      <c r="F64" s="17">
        <f>SUM(C64:E64)</f>
        <v>2703</v>
      </c>
      <c r="G64" s="4"/>
      <c r="H64" s="12"/>
      <c r="I64" s="2"/>
      <c r="J64" s="2"/>
      <c r="K64" s="3"/>
      <c r="O64" s="12"/>
      <c r="P64" s="2"/>
      <c r="Q64" s="2"/>
      <c r="R64" s="3"/>
    </row>
    <row r="65" spans="1:18" ht="15.75" customHeight="1" x14ac:dyDescent="0.3">
      <c r="A65" s="12" t="s">
        <v>212</v>
      </c>
      <c r="B65" s="2">
        <f t="shared" ref="B65:B68" si="8">(MAX($F$64:$F$68)-F65)/2</f>
        <v>75162</v>
      </c>
      <c r="C65" s="2">
        <v>4310</v>
      </c>
      <c r="D65" s="2">
        <v>878</v>
      </c>
      <c r="E65" s="2">
        <v>764</v>
      </c>
      <c r="F65" s="17">
        <f t="shared" ref="F65:F68" si="9">SUM(C65:E65)</f>
        <v>5952</v>
      </c>
      <c r="G65" s="4"/>
      <c r="H65" s="12"/>
      <c r="I65" s="2"/>
      <c r="J65" s="2"/>
      <c r="K65" s="3"/>
      <c r="O65" s="12"/>
      <c r="P65" s="2"/>
      <c r="Q65" s="2"/>
      <c r="R65" s="3"/>
    </row>
    <row r="66" spans="1:18" ht="15.75" customHeight="1" x14ac:dyDescent="0.3">
      <c r="A66" s="12" t="s">
        <v>213</v>
      </c>
      <c r="B66" s="2">
        <f t="shared" si="8"/>
        <v>74259</v>
      </c>
      <c r="C66" s="2">
        <v>5603</v>
      </c>
      <c r="D66" s="2">
        <v>1162</v>
      </c>
      <c r="E66" s="2">
        <v>993</v>
      </c>
      <c r="F66" s="17">
        <f t="shared" si="9"/>
        <v>7758</v>
      </c>
      <c r="G66" s="4"/>
      <c r="H66" s="12"/>
      <c r="I66" s="2"/>
      <c r="J66" s="2"/>
      <c r="K66" s="3"/>
      <c r="O66" s="12"/>
      <c r="P66" s="2"/>
      <c r="Q66" s="2"/>
      <c r="R66" s="3"/>
    </row>
    <row r="67" spans="1:18" ht="15.75" customHeight="1" x14ac:dyDescent="0.3">
      <c r="A67" s="12" t="s">
        <v>214</v>
      </c>
      <c r="B67" s="2">
        <f t="shared" si="8"/>
        <v>59437.5</v>
      </c>
      <c r="C67" s="2">
        <v>26953</v>
      </c>
      <c r="D67" s="2">
        <v>5795</v>
      </c>
      <c r="E67" s="2">
        <v>4653</v>
      </c>
      <c r="F67" s="17">
        <f t="shared" si="9"/>
        <v>37401</v>
      </c>
      <c r="G67" s="4"/>
      <c r="H67" s="12"/>
      <c r="I67" s="2"/>
      <c r="J67" s="2"/>
      <c r="K67" s="3"/>
      <c r="O67" s="12"/>
      <c r="P67" s="2"/>
      <c r="Q67" s="2"/>
      <c r="R67" s="3"/>
    </row>
    <row r="68" spans="1:18" ht="15.75" customHeight="1" x14ac:dyDescent="0.3">
      <c r="A68" s="12" t="s">
        <v>215</v>
      </c>
      <c r="B68" s="2">
        <f t="shared" si="8"/>
        <v>0</v>
      </c>
      <c r="C68" s="2">
        <v>112863</v>
      </c>
      <c r="D68" s="2">
        <v>24117</v>
      </c>
      <c r="E68" s="2">
        <v>19296</v>
      </c>
      <c r="F68" s="17">
        <f t="shared" si="9"/>
        <v>156276</v>
      </c>
      <c r="G68" s="4"/>
      <c r="H68" s="12"/>
      <c r="I68" s="2"/>
      <c r="J68" s="2"/>
      <c r="K68" s="3"/>
      <c r="O68" s="12"/>
      <c r="P68" s="2"/>
      <c r="Q68" s="2"/>
      <c r="R68" s="3"/>
    </row>
    <row r="69" spans="1:18" ht="13.2" x14ac:dyDescent="0.25"/>
    <row r="70" spans="1:18" ht="13.2" x14ac:dyDescent="0.25"/>
    <row r="71" spans="1:18" ht="13.2" x14ac:dyDescent="0.25"/>
  </sheetData>
  <sortState xmlns:xlrd2="http://schemas.microsoft.com/office/spreadsheetml/2017/richdata2" ref="O56:R60">
    <sortCondition descending="1" ref="P56:P60"/>
  </sortState>
  <mergeCells count="2">
    <mergeCell ref="A36:P36"/>
    <mergeCell ref="A42:P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"/>
  <sheetViews>
    <sheetView workbookViewId="0">
      <selection activeCell="C4" sqref="C4"/>
    </sheetView>
  </sheetViews>
  <sheetFormatPr defaultColWidth="12.6640625" defaultRowHeight="15.75" customHeight="1" x14ac:dyDescent="0.25"/>
  <sheetData>
    <row r="1" spans="1:9" ht="15.75" customHeight="1" x14ac:dyDescent="0.3">
      <c r="A1" s="1" t="s">
        <v>14</v>
      </c>
      <c r="B1" s="1" t="s">
        <v>0</v>
      </c>
      <c r="C1" s="1" t="s">
        <v>2</v>
      </c>
      <c r="D1" s="1" t="s">
        <v>10</v>
      </c>
      <c r="E1" s="1" t="s">
        <v>12</v>
      </c>
      <c r="F1" s="1" t="s">
        <v>4</v>
      </c>
      <c r="G1" s="1" t="s">
        <v>3</v>
      </c>
      <c r="H1" s="1" t="s">
        <v>11</v>
      </c>
      <c r="I1" s="1" t="s">
        <v>13</v>
      </c>
    </row>
    <row r="2" spans="1:9" ht="15.75" customHeight="1" x14ac:dyDescent="0.3">
      <c r="A2" s="2">
        <v>1</v>
      </c>
      <c r="B2" s="1" t="s">
        <v>5</v>
      </c>
      <c r="C2" s="2">
        <v>112863</v>
      </c>
      <c r="D2" s="2">
        <v>24117</v>
      </c>
      <c r="E2" s="2">
        <v>19296</v>
      </c>
      <c r="F2" s="3">
        <v>1</v>
      </c>
      <c r="G2" s="3">
        <v>1</v>
      </c>
      <c r="H2" s="3">
        <v>1</v>
      </c>
      <c r="I2" s="3">
        <v>1</v>
      </c>
    </row>
    <row r="3" spans="1:9" ht="15.75" customHeight="1" x14ac:dyDescent="0.3">
      <c r="A3" s="2">
        <v>2</v>
      </c>
      <c r="B3" s="1" t="s">
        <v>6</v>
      </c>
      <c r="C3" s="2">
        <v>26953</v>
      </c>
      <c r="D3" s="2">
        <v>5795</v>
      </c>
      <c r="E3" s="2">
        <v>4653</v>
      </c>
      <c r="F3" s="4">
        <v>0.23799999999999999</v>
      </c>
      <c r="G3" s="4">
        <v>0.23880000000000001</v>
      </c>
      <c r="H3" s="4">
        <v>0.24030000000000001</v>
      </c>
      <c r="I3" s="4">
        <v>0.24110000000000001</v>
      </c>
    </row>
    <row r="4" spans="1:9" ht="15.75" customHeight="1" x14ac:dyDescent="0.3">
      <c r="A4" s="2">
        <v>3</v>
      </c>
      <c r="B4" s="1" t="s">
        <v>7</v>
      </c>
      <c r="C4" s="2">
        <v>5603</v>
      </c>
      <c r="D4" s="2">
        <v>1162</v>
      </c>
      <c r="E4" s="2">
        <v>993</v>
      </c>
      <c r="F4" s="4">
        <v>4.8800000000000003E-2</v>
      </c>
      <c r="G4" s="4">
        <v>4.9599999999999998E-2</v>
      </c>
      <c r="H4" s="4">
        <v>4.82E-2</v>
      </c>
      <c r="I4" s="4">
        <v>5.1499999999999997E-2</v>
      </c>
    </row>
    <row r="5" spans="1:9" ht="15.75" customHeight="1" x14ac:dyDescent="0.3">
      <c r="A5" s="2">
        <v>4</v>
      </c>
      <c r="B5" s="1" t="s">
        <v>8</v>
      </c>
      <c r="C5" s="2">
        <v>4310</v>
      </c>
      <c r="D5" s="2">
        <v>878</v>
      </c>
      <c r="E5" s="2">
        <v>764</v>
      </c>
      <c r="F5" s="4">
        <v>3.78E-2</v>
      </c>
      <c r="G5" s="4">
        <v>3.8199999999999998E-2</v>
      </c>
      <c r="H5" s="4">
        <v>3.6400000000000002E-2</v>
      </c>
      <c r="I5" s="4">
        <v>3.9600000000000003E-2</v>
      </c>
    </row>
    <row r="6" spans="1:9" ht="15.75" customHeight="1" x14ac:dyDescent="0.3">
      <c r="A6" s="2">
        <v>5</v>
      </c>
      <c r="B6" s="1" t="s">
        <v>9</v>
      </c>
      <c r="C6" s="2">
        <v>1942</v>
      </c>
      <c r="D6" s="2">
        <v>406</v>
      </c>
      <c r="E6" s="2">
        <v>355</v>
      </c>
      <c r="F6" s="4">
        <v>1.72E-2</v>
      </c>
      <c r="G6" s="4">
        <v>1.72E-2</v>
      </c>
      <c r="H6" s="4">
        <v>1.6799999999999999E-2</v>
      </c>
      <c r="I6" s="4">
        <v>1.84E-2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3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47.21875" customWidth="1"/>
  </cols>
  <sheetData>
    <row r="1" spans="1:1" x14ac:dyDescent="0.25">
      <c r="A1" s="13" t="s">
        <v>177</v>
      </c>
    </row>
    <row r="2" spans="1:1" x14ac:dyDescent="0.25">
      <c r="A2" s="14" t="s">
        <v>221</v>
      </c>
    </row>
    <row r="3" spans="1:1" x14ac:dyDescent="0.25">
      <c r="A3" s="14" t="s">
        <v>178</v>
      </c>
    </row>
    <row r="4" spans="1:1" x14ac:dyDescent="0.25">
      <c r="A4" s="14" t="s">
        <v>179</v>
      </c>
    </row>
    <row r="5" spans="1:1" x14ac:dyDescent="0.25">
      <c r="A5" s="14" t="s">
        <v>180</v>
      </c>
    </row>
    <row r="6" spans="1:1" x14ac:dyDescent="0.25">
      <c r="A6" s="14" t="s">
        <v>181</v>
      </c>
    </row>
    <row r="7" spans="1:1" x14ac:dyDescent="0.25">
      <c r="A7" s="14" t="s">
        <v>182</v>
      </c>
    </row>
    <row r="8" spans="1:1" x14ac:dyDescent="0.25">
      <c r="A8" s="14" t="s">
        <v>183</v>
      </c>
    </row>
    <row r="9" spans="1:1" x14ac:dyDescent="0.25">
      <c r="A9" s="14" t="s">
        <v>184</v>
      </c>
    </row>
    <row r="10" spans="1:1" x14ac:dyDescent="0.25">
      <c r="A10" s="15" t="s">
        <v>185</v>
      </c>
    </row>
    <row r="11" spans="1:1" x14ac:dyDescent="0.25">
      <c r="A11" s="16" t="s">
        <v>186</v>
      </c>
    </row>
    <row r="12" spans="1:1" x14ac:dyDescent="0.25">
      <c r="A12" s="14" t="s">
        <v>222</v>
      </c>
    </row>
    <row r="13" spans="1:1" x14ac:dyDescent="0.25">
      <c r="A13" s="14" t="s">
        <v>178</v>
      </c>
    </row>
    <row r="14" spans="1:1" x14ac:dyDescent="0.25">
      <c r="A14" s="14" t="s">
        <v>181</v>
      </c>
    </row>
    <row r="15" spans="1:1" x14ac:dyDescent="0.25">
      <c r="A15" s="14" t="s">
        <v>187</v>
      </c>
    </row>
    <row r="16" spans="1:1" x14ac:dyDescent="0.25">
      <c r="A16" s="14" t="s">
        <v>188</v>
      </c>
    </row>
    <row r="17" spans="1:1" x14ac:dyDescent="0.25">
      <c r="A17" s="14" t="s">
        <v>189</v>
      </c>
    </row>
    <row r="18" spans="1:1" x14ac:dyDescent="0.25">
      <c r="A18" s="14" t="s">
        <v>190</v>
      </c>
    </row>
    <row r="19" spans="1:1" x14ac:dyDescent="0.25">
      <c r="A19" s="14" t="s">
        <v>191</v>
      </c>
    </row>
    <row r="20" spans="1:1" x14ac:dyDescent="0.25">
      <c r="A20" s="14" t="s">
        <v>192</v>
      </c>
    </row>
    <row r="21" spans="1:1" x14ac:dyDescent="0.25">
      <c r="A21" s="14" t="s">
        <v>193</v>
      </c>
    </row>
    <row r="22" spans="1:1" x14ac:dyDescent="0.25">
      <c r="A22" s="14" t="s">
        <v>194</v>
      </c>
    </row>
    <row r="23" spans="1:1" x14ac:dyDescent="0.25">
      <c r="A23" s="15" t="s">
        <v>185</v>
      </c>
    </row>
    <row r="24" spans="1:1" x14ac:dyDescent="0.25">
      <c r="A24" s="16" t="s">
        <v>195</v>
      </c>
    </row>
    <row r="25" spans="1:1" x14ac:dyDescent="0.25">
      <c r="A25" s="14" t="s">
        <v>223</v>
      </c>
    </row>
    <row r="26" spans="1:1" x14ac:dyDescent="0.25">
      <c r="A26" s="14" t="s">
        <v>224</v>
      </c>
    </row>
    <row r="27" spans="1:1" x14ac:dyDescent="0.25">
      <c r="A27" s="14" t="s">
        <v>196</v>
      </c>
    </row>
    <row r="28" spans="1:1" x14ac:dyDescent="0.25">
      <c r="A28" s="14" t="s">
        <v>197</v>
      </c>
    </row>
    <row r="29" spans="1:1" x14ac:dyDescent="0.25">
      <c r="A29" s="14" t="s">
        <v>198</v>
      </c>
    </row>
    <row r="30" spans="1:1" x14ac:dyDescent="0.25">
      <c r="A30" s="14" t="s">
        <v>199</v>
      </c>
    </row>
    <row r="31" spans="1:1" x14ac:dyDescent="0.25">
      <c r="A31" s="14" t="s">
        <v>200</v>
      </c>
    </row>
    <row r="32" spans="1:1" x14ac:dyDescent="0.25">
      <c r="A32" s="15" t="s">
        <v>185</v>
      </c>
    </row>
    <row r="33" spans="1:1" x14ac:dyDescent="0.25">
      <c r="A33" s="16" t="s">
        <v>203</v>
      </c>
    </row>
    <row r="34" spans="1:1" x14ac:dyDescent="0.25">
      <c r="A34" s="14" t="s">
        <v>225</v>
      </c>
    </row>
    <row r="35" spans="1:1" x14ac:dyDescent="0.25">
      <c r="A35" s="14" t="s">
        <v>178</v>
      </c>
    </row>
    <row r="36" spans="1:1" x14ac:dyDescent="0.25">
      <c r="A36" s="14" t="s">
        <v>180</v>
      </c>
    </row>
    <row r="37" spans="1:1" x14ac:dyDescent="0.25">
      <c r="A37" s="14" t="s">
        <v>226</v>
      </c>
    </row>
    <row r="38" spans="1:1" x14ac:dyDescent="0.25">
      <c r="A38" s="14" t="s">
        <v>201</v>
      </c>
    </row>
    <row r="39" spans="1:1" x14ac:dyDescent="0.25">
      <c r="A39" s="14" t="s">
        <v>202</v>
      </c>
    </row>
    <row r="40" spans="1:1" x14ac:dyDescent="0.25">
      <c r="A40" s="14" t="s">
        <v>227</v>
      </c>
    </row>
    <row r="41" spans="1:1" x14ac:dyDescent="0.25">
      <c r="A41" s="14" t="s">
        <v>228</v>
      </c>
    </row>
    <row r="42" spans="1:1" x14ac:dyDescent="0.25">
      <c r="A42" s="15" t="s">
        <v>185</v>
      </c>
    </row>
    <row r="43" spans="1:1" x14ac:dyDescent="0.25">
      <c r="A43" s="16" t="s">
        <v>204</v>
      </c>
    </row>
    <row r="44" spans="1:1" x14ac:dyDescent="0.25">
      <c r="A44" s="14" t="s">
        <v>229</v>
      </c>
    </row>
    <row r="45" spans="1:1" x14ac:dyDescent="0.25">
      <c r="A45" s="14" t="s">
        <v>178</v>
      </c>
    </row>
    <row r="46" spans="1:1" x14ac:dyDescent="0.25">
      <c r="A46" s="14" t="s">
        <v>205</v>
      </c>
    </row>
    <row r="47" spans="1:1" x14ac:dyDescent="0.25">
      <c r="A47" s="14" t="s">
        <v>206</v>
      </c>
    </row>
    <row r="48" spans="1:1" x14ac:dyDescent="0.25">
      <c r="A48" s="14" t="s">
        <v>207</v>
      </c>
    </row>
    <row r="49" spans="1:1" x14ac:dyDescent="0.25">
      <c r="A49" s="14" t="s">
        <v>230</v>
      </c>
    </row>
    <row r="50" spans="1:1" x14ac:dyDescent="0.25">
      <c r="A50" s="14" t="s">
        <v>231</v>
      </c>
    </row>
    <row r="51" spans="1:1" x14ac:dyDescent="0.25">
      <c r="A51" s="14" t="s">
        <v>232</v>
      </c>
    </row>
    <row r="52" spans="1:1" x14ac:dyDescent="0.25">
      <c r="A52" s="14" t="s">
        <v>208</v>
      </c>
    </row>
    <row r="53" spans="1:1" x14ac:dyDescent="0.25">
      <c r="A53" s="14" t="s">
        <v>209</v>
      </c>
    </row>
    <row r="54" spans="1:1" x14ac:dyDescent="0.25">
      <c r="A54" s="14" t="s">
        <v>233</v>
      </c>
    </row>
    <row r="55" spans="1:1" x14ac:dyDescent="0.25">
      <c r="A55" s="14" t="s">
        <v>210</v>
      </c>
    </row>
    <row r="56" spans="1:1" x14ac:dyDescent="0.25">
      <c r="A56" s="15" t="s">
        <v>185</v>
      </c>
    </row>
    <row r="57" spans="1:1" x14ac:dyDescent="0.25">
      <c r="A57" s="16" t="s">
        <v>211</v>
      </c>
    </row>
    <row r="58" spans="1:1" x14ac:dyDescent="0.25">
      <c r="A58" s="14" t="s">
        <v>234</v>
      </c>
    </row>
    <row r="59" spans="1:1" x14ac:dyDescent="0.25">
      <c r="A59" s="14" t="s">
        <v>178</v>
      </c>
    </row>
    <row r="60" spans="1:1" x14ac:dyDescent="0.25">
      <c r="A60" s="14" t="s">
        <v>235</v>
      </c>
    </row>
    <row r="61" spans="1:1" x14ac:dyDescent="0.25">
      <c r="A61" s="14" t="s">
        <v>236</v>
      </c>
    </row>
    <row r="62" spans="1:1" x14ac:dyDescent="0.25">
      <c r="A62" s="14" t="s">
        <v>237</v>
      </c>
    </row>
    <row r="63" spans="1:1" x14ac:dyDescent="0.25">
      <c r="A63" s="14" t="s">
        <v>238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7"/>
  <sheetViews>
    <sheetView workbookViewId="0">
      <selection activeCell="A10" sqref="A1:A17"/>
    </sheetView>
  </sheetViews>
  <sheetFormatPr defaultColWidth="12.6640625" defaultRowHeight="15.75" customHeight="1" x14ac:dyDescent="0.25"/>
  <cols>
    <col min="1" max="1" width="38" customWidth="1"/>
  </cols>
  <sheetData>
    <row r="1" spans="1:1" x14ac:dyDescent="0.25">
      <c r="A1" s="5" t="s">
        <v>15</v>
      </c>
    </row>
    <row r="2" spans="1:1" x14ac:dyDescent="0.25">
      <c r="A2" s="5" t="s">
        <v>16</v>
      </c>
    </row>
    <row r="3" spans="1:1" x14ac:dyDescent="0.25">
      <c r="A3" s="5" t="s">
        <v>17</v>
      </c>
    </row>
    <row r="4" spans="1:1" x14ac:dyDescent="0.25">
      <c r="A4" s="5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  <row r="7" spans="1:1" x14ac:dyDescent="0.25">
      <c r="A7" s="5" t="s">
        <v>21</v>
      </c>
    </row>
    <row r="8" spans="1:1" x14ac:dyDescent="0.25">
      <c r="A8" s="5" t="s">
        <v>22</v>
      </c>
    </row>
    <row r="9" spans="1:1" x14ac:dyDescent="0.25">
      <c r="A9" s="5" t="s">
        <v>24</v>
      </c>
    </row>
    <row r="10" spans="1:1" x14ac:dyDescent="0.25">
      <c r="A10" s="5" t="s">
        <v>16</v>
      </c>
    </row>
    <row r="11" spans="1:1" x14ac:dyDescent="0.25">
      <c r="A11" s="5" t="s">
        <v>18</v>
      </c>
    </row>
    <row r="12" spans="1:1" x14ac:dyDescent="0.25">
      <c r="A12" s="5" t="s">
        <v>25</v>
      </c>
    </row>
    <row r="13" spans="1:1" x14ac:dyDescent="0.25">
      <c r="A13" s="5" t="s">
        <v>26</v>
      </c>
    </row>
    <row r="14" spans="1:1" x14ac:dyDescent="0.25">
      <c r="A14" s="5" t="s">
        <v>23</v>
      </c>
    </row>
    <row r="15" spans="1:1" x14ac:dyDescent="0.25">
      <c r="A15" s="5" t="s">
        <v>27</v>
      </c>
    </row>
    <row r="16" spans="1:1" x14ac:dyDescent="0.25">
      <c r="A16" s="5" t="s">
        <v>28</v>
      </c>
    </row>
    <row r="17" spans="1:1" x14ac:dyDescent="0.25">
      <c r="A17" s="5" t="s">
        <v>29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selection activeCell="G16" sqref="G16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30</v>
      </c>
      <c r="B1" s="1" t="s">
        <v>31</v>
      </c>
    </row>
    <row r="2" spans="1:2" ht="15.75" customHeight="1" x14ac:dyDescent="0.3">
      <c r="A2" s="1" t="s">
        <v>32</v>
      </c>
      <c r="B2" s="2">
        <v>151671</v>
      </c>
    </row>
    <row r="3" spans="1:2" ht="15.75" customHeight="1" x14ac:dyDescent="0.3">
      <c r="A3" s="1" t="s">
        <v>33</v>
      </c>
      <c r="B3" s="2">
        <v>32358</v>
      </c>
    </row>
    <row r="4" spans="1:2" ht="15.75" customHeight="1" x14ac:dyDescent="0.3">
      <c r="A4" s="1" t="s">
        <v>34</v>
      </c>
      <c r="B4" s="2">
        <v>26061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selection activeCell="A14" sqref="A14"/>
    </sheetView>
  </sheetViews>
  <sheetFormatPr defaultColWidth="12.6640625" defaultRowHeight="15.75" customHeight="1" x14ac:dyDescent="0.25"/>
  <cols>
    <col min="1" max="1" width="28.6640625" customWidth="1"/>
  </cols>
  <sheetData>
    <row r="1" spans="1:1" x14ac:dyDescent="0.25">
      <c r="A1" s="5" t="s">
        <v>35</v>
      </c>
    </row>
    <row r="2" spans="1:1" x14ac:dyDescent="0.25">
      <c r="A2" s="5" t="s">
        <v>16</v>
      </c>
    </row>
    <row r="3" spans="1:1" x14ac:dyDescent="0.25">
      <c r="A3" s="5" t="s">
        <v>36</v>
      </c>
    </row>
    <row r="4" spans="1:1" x14ac:dyDescent="0.25">
      <c r="A4" s="5" t="s">
        <v>20</v>
      </c>
    </row>
    <row r="5" spans="1:1" x14ac:dyDescent="0.25">
      <c r="A5" s="5" t="s">
        <v>21</v>
      </c>
    </row>
    <row r="6" spans="1:1" x14ac:dyDescent="0.25">
      <c r="A6" s="5" t="s">
        <v>24</v>
      </c>
    </row>
    <row r="7" spans="1:1" x14ac:dyDescent="0.25">
      <c r="A7" s="5" t="s">
        <v>37</v>
      </c>
    </row>
    <row r="8" spans="1:1" x14ac:dyDescent="0.25">
      <c r="A8" s="5" t="s">
        <v>38</v>
      </c>
    </row>
    <row r="9" spans="1:1" x14ac:dyDescent="0.25">
      <c r="A9" s="5" t="s">
        <v>23</v>
      </c>
    </row>
    <row r="10" spans="1:1" x14ac:dyDescent="0.25">
      <c r="A10" s="5" t="s">
        <v>39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F51"/>
  <sheetViews>
    <sheetView workbookViewId="0"/>
  </sheetViews>
  <sheetFormatPr defaultColWidth="12.6640625" defaultRowHeight="15.75" customHeight="1" x14ac:dyDescent="0.25"/>
  <sheetData>
    <row r="1" spans="1:32" x14ac:dyDescent="0.25">
      <c r="A1" s="5" t="s">
        <v>40</v>
      </c>
      <c r="B1" s="5" t="s">
        <v>41</v>
      </c>
      <c r="C1" s="5" t="s">
        <v>0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  <c r="O1" s="5" t="s">
        <v>53</v>
      </c>
      <c r="P1" s="5" t="s">
        <v>30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</row>
    <row r="2" spans="1:32" x14ac:dyDescent="0.25">
      <c r="A2" s="5">
        <v>20210108</v>
      </c>
      <c r="B2" s="6">
        <v>1610090000000000</v>
      </c>
      <c r="C2" s="5" t="s">
        <v>70</v>
      </c>
      <c r="F2" s="5">
        <v>10010730.119999999</v>
      </c>
      <c r="G2" s="6">
        <v>1610090000000000</v>
      </c>
      <c r="H2" s="5" t="s">
        <v>71</v>
      </c>
      <c r="I2" s="5" t="s">
        <v>72</v>
      </c>
      <c r="J2" s="5" t="s">
        <v>72</v>
      </c>
      <c r="K2" s="5" t="s">
        <v>73</v>
      </c>
      <c r="M2" s="5" t="s">
        <v>74</v>
      </c>
      <c r="N2" s="5" t="s">
        <v>75</v>
      </c>
      <c r="O2" s="5">
        <v>87</v>
      </c>
      <c r="P2" s="5" t="s">
        <v>32</v>
      </c>
      <c r="Q2" s="5" t="s">
        <v>72</v>
      </c>
      <c r="R2" s="5" t="s">
        <v>72</v>
      </c>
      <c r="S2" s="5" t="s">
        <v>72</v>
      </c>
      <c r="T2" s="5" t="s">
        <v>76</v>
      </c>
      <c r="AA2" s="5" t="s">
        <v>77</v>
      </c>
      <c r="AB2" s="7" t="s">
        <v>78</v>
      </c>
      <c r="AF2" s="5">
        <v>1</v>
      </c>
    </row>
    <row r="3" spans="1:32" x14ac:dyDescent="0.25">
      <c r="A3" s="5">
        <v>20201112</v>
      </c>
      <c r="B3" s="6">
        <v>1605220000000000</v>
      </c>
      <c r="C3" s="5" t="s">
        <v>79</v>
      </c>
      <c r="F3" s="5">
        <v>10012540.970000001</v>
      </c>
      <c r="G3" s="6">
        <v>1605220000000000</v>
      </c>
      <c r="H3" s="5" t="s">
        <v>71</v>
      </c>
      <c r="I3" s="5" t="s">
        <v>80</v>
      </c>
      <c r="J3" s="5" t="s">
        <v>81</v>
      </c>
      <c r="K3" s="5" t="s">
        <v>82</v>
      </c>
      <c r="L3" s="5" t="s">
        <v>83</v>
      </c>
      <c r="M3" s="5" t="s">
        <v>74</v>
      </c>
      <c r="N3" s="5" t="s">
        <v>84</v>
      </c>
      <c r="O3" s="5">
        <v>14</v>
      </c>
      <c r="P3" s="5" t="s">
        <v>32</v>
      </c>
      <c r="Q3" s="5" t="s">
        <v>85</v>
      </c>
      <c r="R3" s="5" t="s">
        <v>72</v>
      </c>
      <c r="S3" s="5" t="s">
        <v>86</v>
      </c>
      <c r="T3" s="5" t="s">
        <v>76</v>
      </c>
      <c r="AA3" s="5" t="s">
        <v>87</v>
      </c>
      <c r="AB3" s="7" t="s">
        <v>88</v>
      </c>
      <c r="AC3" s="5" t="s">
        <v>86</v>
      </c>
      <c r="AE3" s="5" t="s">
        <v>72</v>
      </c>
      <c r="AF3" s="5">
        <v>1</v>
      </c>
    </row>
    <row r="4" spans="1:32" x14ac:dyDescent="0.25">
      <c r="A4" s="5">
        <v>20201228</v>
      </c>
      <c r="B4" s="6">
        <v>1609180000000000</v>
      </c>
      <c r="C4" s="5" t="s">
        <v>89</v>
      </c>
      <c r="F4" s="5">
        <v>10019458.210000001</v>
      </c>
      <c r="G4" s="6">
        <v>1609180000000000</v>
      </c>
      <c r="H4" s="5" t="s">
        <v>71</v>
      </c>
      <c r="I4" s="5" t="s">
        <v>72</v>
      </c>
      <c r="J4" s="5" t="s">
        <v>72</v>
      </c>
      <c r="K4" s="5" t="s">
        <v>90</v>
      </c>
      <c r="L4" s="5" t="s">
        <v>83</v>
      </c>
      <c r="M4" s="5" t="s">
        <v>74</v>
      </c>
      <c r="N4" s="5" t="s">
        <v>75</v>
      </c>
      <c r="O4" s="5">
        <v>87</v>
      </c>
      <c r="P4" s="5" t="s">
        <v>32</v>
      </c>
      <c r="Q4" s="5" t="s">
        <v>91</v>
      </c>
      <c r="R4" s="5" t="s">
        <v>92</v>
      </c>
      <c r="S4" s="5" t="s">
        <v>86</v>
      </c>
      <c r="T4" s="5" t="s">
        <v>76</v>
      </c>
      <c r="AA4" s="5" t="s">
        <v>93</v>
      </c>
      <c r="AB4" s="7" t="s">
        <v>94</v>
      </c>
      <c r="AF4" s="5">
        <v>1</v>
      </c>
    </row>
    <row r="5" spans="1:32" x14ac:dyDescent="0.25">
      <c r="A5" s="5">
        <v>20201127</v>
      </c>
      <c r="B5" s="6">
        <v>1606520000000000</v>
      </c>
      <c r="C5" s="5" t="s">
        <v>89</v>
      </c>
      <c r="F5" s="5">
        <v>10020943.77</v>
      </c>
      <c r="G5" s="6">
        <v>1606520000000000</v>
      </c>
      <c r="H5" s="5" t="s">
        <v>95</v>
      </c>
      <c r="I5" s="5" t="s">
        <v>96</v>
      </c>
      <c r="J5" s="5" t="s">
        <v>97</v>
      </c>
      <c r="K5" s="5" t="s">
        <v>90</v>
      </c>
      <c r="M5" s="5" t="s">
        <v>74</v>
      </c>
      <c r="N5" s="5" t="s">
        <v>75</v>
      </c>
      <c r="O5" s="5">
        <v>86</v>
      </c>
      <c r="P5" s="5" t="s">
        <v>34</v>
      </c>
      <c r="Q5" s="5" t="s">
        <v>91</v>
      </c>
      <c r="R5" s="5" t="s">
        <v>92</v>
      </c>
      <c r="S5" s="5" t="s">
        <v>86</v>
      </c>
      <c r="T5" s="5" t="s">
        <v>76</v>
      </c>
      <c r="AA5" s="5" t="s">
        <v>87</v>
      </c>
      <c r="AB5" s="7" t="s">
        <v>88</v>
      </c>
      <c r="AF5" s="5">
        <v>1</v>
      </c>
    </row>
    <row r="6" spans="1:32" x14ac:dyDescent="0.25">
      <c r="A6" s="5">
        <v>20201204</v>
      </c>
      <c r="B6" s="6">
        <v>1607070000000000</v>
      </c>
      <c r="C6" s="5" t="s">
        <v>98</v>
      </c>
      <c r="F6" s="5">
        <v>10021244.199999999</v>
      </c>
      <c r="G6" s="6">
        <v>1607070000000000</v>
      </c>
      <c r="H6" s="5" t="s">
        <v>71</v>
      </c>
      <c r="I6" s="5" t="s">
        <v>72</v>
      </c>
      <c r="J6" s="5" t="s">
        <v>99</v>
      </c>
      <c r="K6" s="5" t="s">
        <v>90</v>
      </c>
      <c r="L6" s="5" t="s">
        <v>83</v>
      </c>
      <c r="M6" s="5" t="s">
        <v>74</v>
      </c>
      <c r="N6" s="5" t="s">
        <v>75</v>
      </c>
      <c r="O6" s="5">
        <v>87</v>
      </c>
      <c r="P6" s="5" t="s">
        <v>100</v>
      </c>
      <c r="Q6" s="5" t="s">
        <v>91</v>
      </c>
      <c r="R6" s="5" t="s">
        <v>92</v>
      </c>
      <c r="S6" s="5" t="s">
        <v>86</v>
      </c>
      <c r="T6" s="5" t="s">
        <v>76</v>
      </c>
      <c r="AA6" s="5" t="s">
        <v>101</v>
      </c>
      <c r="AB6" s="7" t="s">
        <v>102</v>
      </c>
      <c r="AC6" s="5" t="s">
        <v>86</v>
      </c>
      <c r="AE6" s="5" t="s">
        <v>92</v>
      </c>
      <c r="AF6" s="5">
        <v>1</v>
      </c>
    </row>
    <row r="7" spans="1:32" x14ac:dyDescent="0.25">
      <c r="A7" s="5">
        <v>20210121</v>
      </c>
      <c r="B7" s="6">
        <v>1611240000000000</v>
      </c>
      <c r="C7" s="5" t="s">
        <v>98</v>
      </c>
      <c r="F7" s="5">
        <v>1002542.102</v>
      </c>
      <c r="G7" s="6">
        <v>1611240000000000</v>
      </c>
      <c r="H7" s="5" t="s">
        <v>95</v>
      </c>
      <c r="I7" s="5" t="s">
        <v>84</v>
      </c>
      <c r="J7" s="5" t="s">
        <v>81</v>
      </c>
      <c r="K7" s="5" t="s">
        <v>90</v>
      </c>
      <c r="M7" s="5" t="s">
        <v>74</v>
      </c>
      <c r="N7" s="5" t="s">
        <v>84</v>
      </c>
      <c r="O7" s="5">
        <v>13.1</v>
      </c>
      <c r="P7" s="5" t="s">
        <v>103</v>
      </c>
      <c r="Q7" s="5" t="s">
        <v>104</v>
      </c>
      <c r="R7" s="5" t="s">
        <v>105</v>
      </c>
      <c r="S7" s="5" t="s">
        <v>105</v>
      </c>
      <c r="T7" s="5" t="s">
        <v>76</v>
      </c>
      <c r="AB7" s="7" t="s">
        <v>106</v>
      </c>
      <c r="AF7" s="5">
        <v>1</v>
      </c>
    </row>
    <row r="8" spans="1:32" x14ac:dyDescent="0.25">
      <c r="A8" s="5">
        <v>20201223</v>
      </c>
      <c r="B8" s="6">
        <v>1608720000000000</v>
      </c>
      <c r="C8" s="5" t="s">
        <v>107</v>
      </c>
      <c r="F8" s="5">
        <v>1002558.216</v>
      </c>
      <c r="G8" s="6">
        <v>1608720000000000</v>
      </c>
      <c r="H8" s="5" t="s">
        <v>71</v>
      </c>
      <c r="I8" s="5" t="s">
        <v>80</v>
      </c>
      <c r="J8" s="5" t="s">
        <v>81</v>
      </c>
      <c r="K8" s="5" t="s">
        <v>90</v>
      </c>
      <c r="L8" s="5" t="s">
        <v>83</v>
      </c>
      <c r="M8" s="5" t="s">
        <v>74</v>
      </c>
      <c r="N8" s="5" t="s">
        <v>84</v>
      </c>
      <c r="O8" s="5">
        <v>604</v>
      </c>
      <c r="P8" s="5" t="s">
        <v>108</v>
      </c>
      <c r="Q8" s="5" t="s">
        <v>91</v>
      </c>
      <c r="R8" s="5" t="s">
        <v>92</v>
      </c>
      <c r="S8" s="5" t="s">
        <v>72</v>
      </c>
      <c r="T8" s="5" t="s">
        <v>76</v>
      </c>
      <c r="Z8" s="5" t="s">
        <v>109</v>
      </c>
      <c r="AA8" s="5" t="s">
        <v>110</v>
      </c>
      <c r="AB8" s="7" t="s">
        <v>111</v>
      </c>
      <c r="AD8" s="7" t="s">
        <v>112</v>
      </c>
      <c r="AF8" s="5">
        <v>1</v>
      </c>
    </row>
    <row r="9" spans="1:32" x14ac:dyDescent="0.25">
      <c r="A9" s="5">
        <v>20210105</v>
      </c>
      <c r="B9" s="6">
        <v>1609870000000000</v>
      </c>
      <c r="C9" s="5" t="s">
        <v>98</v>
      </c>
      <c r="F9" s="5">
        <v>10029334.68</v>
      </c>
      <c r="G9" s="6">
        <v>1609870000000000</v>
      </c>
      <c r="H9" s="5" t="s">
        <v>71</v>
      </c>
      <c r="I9" s="5" t="s">
        <v>72</v>
      </c>
      <c r="J9" s="5" t="s">
        <v>97</v>
      </c>
      <c r="K9" s="5" t="s">
        <v>90</v>
      </c>
      <c r="L9" s="5" t="s">
        <v>113</v>
      </c>
      <c r="M9" s="5" t="s">
        <v>74</v>
      </c>
      <c r="N9" s="5" t="s">
        <v>75</v>
      </c>
      <c r="O9" s="5">
        <v>86</v>
      </c>
      <c r="P9" s="5" t="s">
        <v>32</v>
      </c>
      <c r="Q9" s="5" t="s">
        <v>104</v>
      </c>
      <c r="R9" s="5" t="s">
        <v>105</v>
      </c>
      <c r="S9" s="5" t="s">
        <v>105</v>
      </c>
      <c r="T9" s="5" t="s">
        <v>76</v>
      </c>
      <c r="AA9" s="5" t="s">
        <v>114</v>
      </c>
      <c r="AB9" s="7" t="s">
        <v>115</v>
      </c>
      <c r="AF9" s="5">
        <v>1</v>
      </c>
    </row>
    <row r="10" spans="1:32" x14ac:dyDescent="0.25">
      <c r="A10" s="5">
        <v>20201228</v>
      </c>
      <c r="B10" s="6">
        <v>1609140000000000</v>
      </c>
      <c r="C10" s="5" t="s">
        <v>5</v>
      </c>
      <c r="F10" s="5">
        <v>1003199.36</v>
      </c>
      <c r="G10" s="6">
        <v>1609140000000000</v>
      </c>
      <c r="H10" s="5" t="s">
        <v>71</v>
      </c>
      <c r="I10" s="5" t="s">
        <v>116</v>
      </c>
      <c r="J10" s="5" t="s">
        <v>97</v>
      </c>
      <c r="K10" s="5" t="s">
        <v>90</v>
      </c>
      <c r="M10" s="5" t="s">
        <v>74</v>
      </c>
      <c r="N10" s="5" t="s">
        <v>75</v>
      </c>
      <c r="O10" s="5">
        <v>87</v>
      </c>
      <c r="P10" s="5" t="s">
        <v>32</v>
      </c>
      <c r="Q10" s="5" t="s">
        <v>91</v>
      </c>
      <c r="R10" s="5" t="s">
        <v>92</v>
      </c>
      <c r="S10" s="5" t="s">
        <v>86</v>
      </c>
      <c r="T10" s="5" t="s">
        <v>76</v>
      </c>
      <c r="AA10" s="5" t="s">
        <v>117</v>
      </c>
      <c r="AB10" s="7" t="s">
        <v>118</v>
      </c>
      <c r="AF10" s="5">
        <v>1</v>
      </c>
    </row>
    <row r="11" spans="1:32" x14ac:dyDescent="0.25">
      <c r="A11" s="5">
        <v>20210117</v>
      </c>
      <c r="B11" s="6">
        <v>1610880000000000</v>
      </c>
      <c r="C11" s="5" t="s">
        <v>98</v>
      </c>
      <c r="F11" s="5">
        <v>1003717.598</v>
      </c>
      <c r="G11" s="6">
        <v>1610880000000000</v>
      </c>
      <c r="H11" s="5" t="s">
        <v>95</v>
      </c>
      <c r="I11" s="5" t="s">
        <v>75</v>
      </c>
      <c r="J11" s="5" t="s">
        <v>97</v>
      </c>
      <c r="K11" s="5" t="s">
        <v>119</v>
      </c>
      <c r="M11" s="5" t="s">
        <v>74</v>
      </c>
      <c r="N11" s="5" t="s">
        <v>75</v>
      </c>
      <c r="O11" s="5">
        <v>87</v>
      </c>
      <c r="P11" s="5" t="s">
        <v>120</v>
      </c>
      <c r="Q11" s="5" t="s">
        <v>91</v>
      </c>
      <c r="R11" s="5" t="s">
        <v>92</v>
      </c>
      <c r="S11" s="5" t="s">
        <v>86</v>
      </c>
      <c r="T11" s="5" t="s">
        <v>76</v>
      </c>
      <c r="AA11" s="5" t="s">
        <v>117</v>
      </c>
      <c r="AB11" s="7" t="s">
        <v>118</v>
      </c>
      <c r="AF11" s="5">
        <v>1</v>
      </c>
    </row>
    <row r="12" spans="1:32" x14ac:dyDescent="0.25">
      <c r="A12" s="5">
        <v>20210102</v>
      </c>
      <c r="B12" s="6">
        <v>1609630000000000</v>
      </c>
      <c r="C12" s="5" t="s">
        <v>79</v>
      </c>
      <c r="F12" s="5">
        <v>10053856.24</v>
      </c>
      <c r="G12" s="6">
        <v>1609630000000000</v>
      </c>
      <c r="H12" s="5" t="s">
        <v>95</v>
      </c>
      <c r="I12" s="5" t="s">
        <v>75</v>
      </c>
      <c r="J12" s="5" t="s">
        <v>97</v>
      </c>
      <c r="K12" s="5" t="s">
        <v>90</v>
      </c>
      <c r="L12" s="5" t="s">
        <v>83</v>
      </c>
      <c r="M12" s="5" t="s">
        <v>74</v>
      </c>
      <c r="N12" s="5" t="s">
        <v>75</v>
      </c>
      <c r="O12" s="5">
        <v>87</v>
      </c>
      <c r="P12" s="5" t="s">
        <v>32</v>
      </c>
      <c r="Q12" s="5" t="s">
        <v>91</v>
      </c>
      <c r="R12" s="5" t="s">
        <v>92</v>
      </c>
      <c r="S12" s="5" t="s">
        <v>86</v>
      </c>
      <c r="T12" s="5" t="s">
        <v>76</v>
      </c>
      <c r="AA12" s="5" t="s">
        <v>77</v>
      </c>
      <c r="AB12" s="7" t="s">
        <v>78</v>
      </c>
      <c r="AC12" s="5" t="s">
        <v>86</v>
      </c>
      <c r="AE12" s="5" t="s">
        <v>92</v>
      </c>
      <c r="AF12" s="5">
        <v>1</v>
      </c>
    </row>
    <row r="13" spans="1:32" x14ac:dyDescent="0.25">
      <c r="A13" s="5">
        <v>20201114</v>
      </c>
      <c r="B13" s="6">
        <v>1605360000000000</v>
      </c>
      <c r="C13" s="5" t="s">
        <v>70</v>
      </c>
      <c r="F13" s="5">
        <v>10056754.02</v>
      </c>
      <c r="G13" s="6">
        <v>1603880000000000</v>
      </c>
      <c r="H13" s="5" t="s">
        <v>71</v>
      </c>
      <c r="I13" s="5" t="s">
        <v>72</v>
      </c>
      <c r="J13" s="5" t="s">
        <v>121</v>
      </c>
      <c r="K13" s="5" t="s">
        <v>90</v>
      </c>
      <c r="M13" s="5" t="s">
        <v>74</v>
      </c>
      <c r="N13" s="5" t="s">
        <v>75</v>
      </c>
      <c r="O13" s="5">
        <v>86</v>
      </c>
      <c r="P13" s="5" t="s">
        <v>32</v>
      </c>
      <c r="Q13" s="5" t="s">
        <v>104</v>
      </c>
      <c r="R13" s="5" t="s">
        <v>105</v>
      </c>
      <c r="S13" s="5" t="s">
        <v>105</v>
      </c>
      <c r="T13" s="5" t="s">
        <v>76</v>
      </c>
      <c r="AA13" s="5" t="s">
        <v>93</v>
      </c>
      <c r="AB13" s="7" t="s">
        <v>122</v>
      </c>
      <c r="AC13" s="7" t="s">
        <v>123</v>
      </c>
      <c r="AE13" s="5" t="s">
        <v>124</v>
      </c>
      <c r="AF13" s="5">
        <v>1</v>
      </c>
    </row>
    <row r="14" spans="1:32" x14ac:dyDescent="0.25">
      <c r="A14" s="5">
        <v>20210130</v>
      </c>
      <c r="B14" s="6">
        <v>1611990000000000</v>
      </c>
      <c r="C14" s="5" t="s">
        <v>70</v>
      </c>
      <c r="F14" s="5">
        <v>10067551.800000001</v>
      </c>
      <c r="G14" s="6">
        <v>1611990000000000</v>
      </c>
      <c r="H14" s="5" t="s">
        <v>95</v>
      </c>
      <c r="I14" s="5" t="s">
        <v>75</v>
      </c>
      <c r="J14" s="5" t="s">
        <v>97</v>
      </c>
      <c r="K14" s="5" t="s">
        <v>90</v>
      </c>
      <c r="L14" s="5" t="s">
        <v>83</v>
      </c>
      <c r="M14" s="5" t="s">
        <v>74</v>
      </c>
      <c r="N14" s="5" t="s">
        <v>75</v>
      </c>
      <c r="O14" s="5">
        <v>87</v>
      </c>
      <c r="P14" s="5" t="s">
        <v>125</v>
      </c>
      <c r="Q14" s="5" t="s">
        <v>126</v>
      </c>
      <c r="R14" s="5" t="s">
        <v>124</v>
      </c>
      <c r="S14" s="7" t="s">
        <v>127</v>
      </c>
      <c r="T14" s="5" t="s">
        <v>76</v>
      </c>
      <c r="AA14" s="5" t="s">
        <v>128</v>
      </c>
      <c r="AB14" s="7" t="s">
        <v>129</v>
      </c>
      <c r="AC14" s="5" t="s">
        <v>86</v>
      </c>
      <c r="AE14" s="5" t="s">
        <v>92</v>
      </c>
      <c r="AF14" s="5">
        <v>1</v>
      </c>
    </row>
    <row r="15" spans="1:32" x14ac:dyDescent="0.25">
      <c r="A15" s="5">
        <v>20201226</v>
      </c>
      <c r="B15" s="6">
        <v>1609010000000000</v>
      </c>
      <c r="C15" s="5" t="s">
        <v>89</v>
      </c>
      <c r="F15" s="5">
        <v>10072858.609999999</v>
      </c>
      <c r="G15" s="6">
        <v>1609010000000000</v>
      </c>
      <c r="H15" s="5" t="s">
        <v>95</v>
      </c>
      <c r="I15" s="5" t="s">
        <v>75</v>
      </c>
      <c r="J15" s="5" t="s">
        <v>97</v>
      </c>
      <c r="K15" s="5" t="s">
        <v>119</v>
      </c>
      <c r="L15" s="5" t="s">
        <v>83</v>
      </c>
      <c r="M15" s="5" t="s">
        <v>74</v>
      </c>
      <c r="N15" s="5" t="s">
        <v>75</v>
      </c>
      <c r="O15" s="5">
        <v>87</v>
      </c>
      <c r="P15" s="5" t="s">
        <v>130</v>
      </c>
      <c r="Q15" s="5" t="s">
        <v>91</v>
      </c>
      <c r="R15" s="5" t="s">
        <v>92</v>
      </c>
      <c r="S15" s="5" t="s">
        <v>86</v>
      </c>
      <c r="T15" s="5" t="s">
        <v>76</v>
      </c>
      <c r="AA15" s="5" t="s">
        <v>131</v>
      </c>
      <c r="AB15" s="7" t="s">
        <v>132</v>
      </c>
      <c r="AF15" s="5">
        <v>1</v>
      </c>
    </row>
    <row r="16" spans="1:32" x14ac:dyDescent="0.25">
      <c r="A16" s="5">
        <v>20210119</v>
      </c>
      <c r="B16" s="6">
        <v>1611070000000000</v>
      </c>
      <c r="C16" s="5" t="s">
        <v>98</v>
      </c>
      <c r="F16" s="5">
        <v>10080131.98</v>
      </c>
      <c r="G16" s="6">
        <v>1611070000000000</v>
      </c>
      <c r="H16" s="5" t="s">
        <v>71</v>
      </c>
      <c r="I16" s="5" t="s">
        <v>80</v>
      </c>
      <c r="J16" s="5" t="s">
        <v>81</v>
      </c>
      <c r="K16" s="5" t="s">
        <v>82</v>
      </c>
      <c r="M16" s="5" t="s">
        <v>74</v>
      </c>
      <c r="N16" s="5" t="s">
        <v>84</v>
      </c>
      <c r="O16" s="5">
        <v>604</v>
      </c>
      <c r="P16" s="5" t="s">
        <v>133</v>
      </c>
      <c r="Q16" s="5" t="s">
        <v>126</v>
      </c>
      <c r="R16" s="5" t="s">
        <v>124</v>
      </c>
      <c r="S16" s="5" t="s">
        <v>72</v>
      </c>
      <c r="T16" s="5" t="s">
        <v>76</v>
      </c>
      <c r="AA16" s="5" t="s">
        <v>77</v>
      </c>
      <c r="AB16" s="7" t="s">
        <v>78</v>
      </c>
      <c r="AF16" s="5">
        <v>1</v>
      </c>
    </row>
    <row r="17" spans="1:32" x14ac:dyDescent="0.25">
      <c r="A17" s="5">
        <v>20201231</v>
      </c>
      <c r="B17" s="6">
        <v>1609370000000000</v>
      </c>
      <c r="C17" s="5" t="s">
        <v>89</v>
      </c>
      <c r="F17" s="5">
        <v>10083929</v>
      </c>
      <c r="G17" s="6">
        <v>1609370000000000</v>
      </c>
      <c r="H17" s="5" t="s">
        <v>95</v>
      </c>
      <c r="I17" s="5" t="s">
        <v>84</v>
      </c>
      <c r="J17" s="5" t="s">
        <v>81</v>
      </c>
      <c r="K17" s="5" t="s">
        <v>90</v>
      </c>
      <c r="L17" s="5" t="s">
        <v>83</v>
      </c>
      <c r="M17" s="5" t="s">
        <v>74</v>
      </c>
      <c r="N17" s="5" t="s">
        <v>84</v>
      </c>
      <c r="O17" s="5">
        <v>13.1</v>
      </c>
      <c r="P17" s="5" t="s">
        <v>32</v>
      </c>
      <c r="Q17" s="5" t="s">
        <v>104</v>
      </c>
      <c r="R17" s="5" t="s">
        <v>105</v>
      </c>
      <c r="S17" s="5" t="s">
        <v>105</v>
      </c>
      <c r="T17" s="5" t="s">
        <v>76</v>
      </c>
      <c r="AA17" s="5" t="s">
        <v>131</v>
      </c>
      <c r="AB17" s="7" t="s">
        <v>132</v>
      </c>
      <c r="AF17" s="5">
        <v>1</v>
      </c>
    </row>
    <row r="18" spans="1:32" x14ac:dyDescent="0.25">
      <c r="A18" s="5">
        <v>20201209</v>
      </c>
      <c r="B18" s="6">
        <v>1607530000000000</v>
      </c>
      <c r="C18" s="5" t="s">
        <v>98</v>
      </c>
      <c r="F18" s="5">
        <v>10091713.439999999</v>
      </c>
      <c r="G18" s="6">
        <v>1607530000000000</v>
      </c>
      <c r="H18" s="5" t="s">
        <v>95</v>
      </c>
      <c r="I18" s="5" t="s">
        <v>75</v>
      </c>
      <c r="J18" s="5" t="s">
        <v>97</v>
      </c>
      <c r="K18" s="5" t="s">
        <v>119</v>
      </c>
      <c r="L18" s="5" t="s">
        <v>134</v>
      </c>
      <c r="M18" s="5" t="s">
        <v>74</v>
      </c>
      <c r="N18" s="5" t="s">
        <v>75</v>
      </c>
      <c r="O18" s="5">
        <v>87</v>
      </c>
      <c r="P18" s="5" t="s">
        <v>109</v>
      </c>
      <c r="Q18" s="5" t="s">
        <v>126</v>
      </c>
      <c r="R18" s="5" t="s">
        <v>124</v>
      </c>
      <c r="S18" s="5" t="s">
        <v>72</v>
      </c>
      <c r="T18" s="5" t="s">
        <v>76</v>
      </c>
      <c r="AA18" s="5" t="s">
        <v>77</v>
      </c>
      <c r="AB18" s="7" t="s">
        <v>78</v>
      </c>
      <c r="AC18" s="5" t="s">
        <v>72</v>
      </c>
      <c r="AE18" s="5" t="s">
        <v>124</v>
      </c>
      <c r="AF18" s="5">
        <v>1</v>
      </c>
    </row>
    <row r="19" spans="1:32" x14ac:dyDescent="0.25">
      <c r="A19" s="5">
        <v>20201219</v>
      </c>
      <c r="B19" s="6">
        <v>1608390000000000</v>
      </c>
      <c r="C19" s="5" t="s">
        <v>89</v>
      </c>
      <c r="F19" s="5">
        <v>10096198.98</v>
      </c>
      <c r="G19" s="6">
        <v>1608390000000000</v>
      </c>
      <c r="H19" s="5" t="s">
        <v>95</v>
      </c>
      <c r="I19" s="5" t="s">
        <v>75</v>
      </c>
      <c r="J19" s="5" t="s">
        <v>97</v>
      </c>
      <c r="K19" s="5" t="s">
        <v>90</v>
      </c>
      <c r="L19" s="5" t="s">
        <v>83</v>
      </c>
      <c r="M19" s="5" t="s">
        <v>74</v>
      </c>
      <c r="N19" s="5" t="s">
        <v>75</v>
      </c>
      <c r="O19" s="5">
        <v>87</v>
      </c>
      <c r="P19" s="5" t="s">
        <v>32</v>
      </c>
      <c r="Q19" s="5" t="s">
        <v>126</v>
      </c>
      <c r="R19" s="5" t="s">
        <v>124</v>
      </c>
      <c r="S19" s="5" t="s">
        <v>72</v>
      </c>
      <c r="T19" s="5" t="s">
        <v>76</v>
      </c>
      <c r="AA19" s="5" t="s">
        <v>101</v>
      </c>
      <c r="AB19" s="7" t="s">
        <v>102</v>
      </c>
      <c r="AF19" s="5">
        <v>1</v>
      </c>
    </row>
    <row r="20" spans="1:32" x14ac:dyDescent="0.25">
      <c r="A20" s="5">
        <v>20201202</v>
      </c>
      <c r="B20" s="6">
        <v>1606900000000000</v>
      </c>
      <c r="C20" s="5" t="s">
        <v>98</v>
      </c>
      <c r="F20" s="5">
        <v>1010702.818</v>
      </c>
      <c r="G20" s="6">
        <v>1606900000000000</v>
      </c>
      <c r="H20" s="5" t="s">
        <v>95</v>
      </c>
      <c r="I20" s="5" t="s">
        <v>84</v>
      </c>
      <c r="J20" s="5" t="s">
        <v>81</v>
      </c>
      <c r="K20" s="5" t="s">
        <v>90</v>
      </c>
      <c r="L20" s="5" t="s">
        <v>135</v>
      </c>
      <c r="M20" s="5" t="s">
        <v>74</v>
      </c>
      <c r="N20" s="5" t="s">
        <v>75</v>
      </c>
      <c r="O20" s="5">
        <v>87</v>
      </c>
      <c r="P20" s="5" t="s">
        <v>32</v>
      </c>
      <c r="Q20" s="5" t="s">
        <v>91</v>
      </c>
      <c r="R20" s="5" t="s">
        <v>92</v>
      </c>
      <c r="S20" s="5" t="s">
        <v>86</v>
      </c>
      <c r="T20" s="5" t="s">
        <v>76</v>
      </c>
      <c r="AA20" s="5" t="s">
        <v>131</v>
      </c>
      <c r="AB20" s="7" t="s">
        <v>132</v>
      </c>
      <c r="AC20" s="5" t="s">
        <v>86</v>
      </c>
      <c r="AE20" s="5" t="s">
        <v>92</v>
      </c>
      <c r="AF20" s="5">
        <v>1</v>
      </c>
    </row>
    <row r="21" spans="1:32" x14ac:dyDescent="0.25">
      <c r="A21" s="5">
        <v>20201221</v>
      </c>
      <c r="B21" s="6">
        <v>1608580000000000</v>
      </c>
      <c r="C21" s="5" t="s">
        <v>5</v>
      </c>
      <c r="F21" s="5">
        <v>1011197.68</v>
      </c>
      <c r="G21" s="6">
        <v>1608580000000000</v>
      </c>
      <c r="H21" s="5" t="s">
        <v>71</v>
      </c>
      <c r="I21" s="5" t="s">
        <v>72</v>
      </c>
      <c r="J21" s="5" t="s">
        <v>99</v>
      </c>
      <c r="K21" s="5" t="s">
        <v>73</v>
      </c>
      <c r="L21" s="5" t="s">
        <v>83</v>
      </c>
      <c r="M21" s="5" t="s">
        <v>74</v>
      </c>
      <c r="N21" s="5" t="s">
        <v>75</v>
      </c>
      <c r="O21" s="5">
        <v>87</v>
      </c>
      <c r="P21" s="5" t="s">
        <v>136</v>
      </c>
      <c r="Q21" s="5" t="s">
        <v>126</v>
      </c>
      <c r="R21" s="5" t="s">
        <v>124</v>
      </c>
      <c r="S21" s="5" t="s">
        <v>72</v>
      </c>
      <c r="T21" s="5" t="s">
        <v>76</v>
      </c>
      <c r="AA21" s="5" t="s">
        <v>131</v>
      </c>
      <c r="AB21" s="7" t="s">
        <v>132</v>
      </c>
      <c r="AF21" s="5">
        <v>1</v>
      </c>
    </row>
    <row r="22" spans="1:32" x14ac:dyDescent="0.25">
      <c r="A22" s="5">
        <v>20210127</v>
      </c>
      <c r="B22" s="6">
        <v>1611780000000000</v>
      </c>
      <c r="C22" s="5" t="s">
        <v>70</v>
      </c>
      <c r="F22" s="5">
        <v>10112131.75</v>
      </c>
      <c r="G22" s="6">
        <v>1611780000000000</v>
      </c>
      <c r="H22" s="5" t="s">
        <v>71</v>
      </c>
      <c r="I22" s="5" t="s">
        <v>72</v>
      </c>
      <c r="J22" s="5" t="s">
        <v>72</v>
      </c>
      <c r="K22" s="5" t="s">
        <v>73</v>
      </c>
      <c r="L22" s="5" t="s">
        <v>83</v>
      </c>
      <c r="M22" s="5" t="s">
        <v>74</v>
      </c>
      <c r="N22" s="5" t="s">
        <v>75</v>
      </c>
      <c r="O22" s="5">
        <v>87</v>
      </c>
      <c r="P22" s="5" t="s">
        <v>137</v>
      </c>
      <c r="Q22" s="5" t="s">
        <v>72</v>
      </c>
      <c r="R22" s="5" t="s">
        <v>72</v>
      </c>
      <c r="S22" s="5" t="s">
        <v>72</v>
      </c>
      <c r="T22" s="5" t="s">
        <v>76</v>
      </c>
      <c r="AA22" s="5" t="s">
        <v>93</v>
      </c>
      <c r="AB22" s="7" t="s">
        <v>122</v>
      </c>
      <c r="AF22" s="5">
        <v>1</v>
      </c>
    </row>
    <row r="23" spans="1:32" x14ac:dyDescent="0.25">
      <c r="A23" s="5">
        <v>20201213</v>
      </c>
      <c r="B23" s="6">
        <v>1607830000000000</v>
      </c>
      <c r="C23" s="5" t="s">
        <v>5</v>
      </c>
      <c r="F23" s="5">
        <v>10112256.4</v>
      </c>
      <c r="G23" s="6">
        <v>1607830000000000</v>
      </c>
      <c r="H23" s="5" t="s">
        <v>71</v>
      </c>
      <c r="I23" s="5" t="s">
        <v>72</v>
      </c>
      <c r="J23" s="5" t="s">
        <v>72</v>
      </c>
      <c r="K23" s="5" t="s">
        <v>90</v>
      </c>
      <c r="L23" s="5" t="s">
        <v>138</v>
      </c>
      <c r="M23" s="5" t="s">
        <v>74</v>
      </c>
      <c r="N23" s="5" t="s">
        <v>75</v>
      </c>
      <c r="O23" s="5">
        <v>86</v>
      </c>
      <c r="P23" s="5" t="s">
        <v>33</v>
      </c>
      <c r="Q23" s="5" t="s">
        <v>91</v>
      </c>
      <c r="R23" s="5" t="s">
        <v>92</v>
      </c>
      <c r="S23" s="5" t="s">
        <v>86</v>
      </c>
      <c r="T23" s="5" t="s">
        <v>76</v>
      </c>
      <c r="AA23" s="5" t="s">
        <v>131</v>
      </c>
      <c r="AB23" s="7" t="s">
        <v>132</v>
      </c>
      <c r="AF23" s="5">
        <v>1</v>
      </c>
    </row>
    <row r="24" spans="1:32" x14ac:dyDescent="0.25">
      <c r="A24" s="5">
        <v>20201106</v>
      </c>
      <c r="B24" s="6">
        <v>1604640000000000</v>
      </c>
      <c r="C24" s="5" t="s">
        <v>5</v>
      </c>
      <c r="F24" s="5">
        <v>1011339.909</v>
      </c>
      <c r="G24" s="6">
        <v>1604640000000000</v>
      </c>
      <c r="H24" s="5" t="s">
        <v>95</v>
      </c>
      <c r="I24" s="5" t="s">
        <v>84</v>
      </c>
      <c r="J24" s="5" t="s">
        <v>81</v>
      </c>
      <c r="K24" s="5" t="s">
        <v>90</v>
      </c>
      <c r="L24" s="5" t="s">
        <v>113</v>
      </c>
      <c r="M24" s="5" t="s">
        <v>74</v>
      </c>
      <c r="N24" s="5" t="s">
        <v>75</v>
      </c>
      <c r="O24" s="5">
        <v>87</v>
      </c>
      <c r="P24" s="5" t="s">
        <v>139</v>
      </c>
      <c r="Q24" s="5" t="s">
        <v>126</v>
      </c>
      <c r="R24" s="5" t="s">
        <v>124</v>
      </c>
      <c r="S24" s="5" t="s">
        <v>72</v>
      </c>
      <c r="T24" s="5" t="s">
        <v>76</v>
      </c>
      <c r="AA24" s="5" t="s">
        <v>87</v>
      </c>
      <c r="AB24" s="7" t="s">
        <v>88</v>
      </c>
      <c r="AF24" s="5">
        <v>1</v>
      </c>
    </row>
    <row r="25" spans="1:32" x14ac:dyDescent="0.25">
      <c r="A25" s="5">
        <v>20210112</v>
      </c>
      <c r="B25" s="6">
        <v>1610410000000000</v>
      </c>
      <c r="C25" s="5" t="s">
        <v>5</v>
      </c>
      <c r="F25" s="5">
        <v>10116135.300000001</v>
      </c>
      <c r="G25" s="6">
        <v>1610410000000000</v>
      </c>
      <c r="H25" s="5" t="s">
        <v>71</v>
      </c>
      <c r="I25" s="5" t="s">
        <v>72</v>
      </c>
      <c r="J25" s="5" t="s">
        <v>72</v>
      </c>
      <c r="K25" s="5" t="s">
        <v>90</v>
      </c>
      <c r="L25" s="5" t="s">
        <v>83</v>
      </c>
      <c r="M25" s="5" t="s">
        <v>74</v>
      </c>
      <c r="N25" s="5" t="s">
        <v>75</v>
      </c>
      <c r="O25" s="5">
        <v>86</v>
      </c>
      <c r="P25" s="5" t="s">
        <v>140</v>
      </c>
      <c r="Q25" s="5" t="s">
        <v>91</v>
      </c>
      <c r="R25" s="5" t="s">
        <v>92</v>
      </c>
      <c r="S25" s="5" t="s">
        <v>86</v>
      </c>
      <c r="T25" s="5" t="s">
        <v>76</v>
      </c>
      <c r="AA25" s="5" t="s">
        <v>131</v>
      </c>
      <c r="AB25" s="7" t="s">
        <v>132</v>
      </c>
      <c r="AF25" s="5">
        <v>1</v>
      </c>
    </row>
    <row r="26" spans="1:32" x14ac:dyDescent="0.25">
      <c r="A26" s="5">
        <v>20201115</v>
      </c>
      <c r="B26" s="6">
        <v>1605420000000000</v>
      </c>
      <c r="C26" s="5" t="s">
        <v>79</v>
      </c>
      <c r="F26" s="5">
        <v>1011845.309</v>
      </c>
      <c r="G26" s="6">
        <v>1605420000000000</v>
      </c>
      <c r="H26" s="5" t="s">
        <v>95</v>
      </c>
      <c r="I26" s="5" t="s">
        <v>75</v>
      </c>
      <c r="J26" s="5" t="s">
        <v>97</v>
      </c>
      <c r="K26" s="5" t="s">
        <v>90</v>
      </c>
      <c r="M26" s="5" t="s">
        <v>74</v>
      </c>
      <c r="N26" s="5" t="s">
        <v>75</v>
      </c>
      <c r="O26" s="5">
        <v>86</v>
      </c>
      <c r="P26" s="5" t="s">
        <v>32</v>
      </c>
      <c r="Q26" s="5" t="s">
        <v>104</v>
      </c>
      <c r="R26" s="5" t="s">
        <v>105</v>
      </c>
      <c r="S26" s="5" t="s">
        <v>105</v>
      </c>
      <c r="T26" s="5" t="s">
        <v>76</v>
      </c>
      <c r="AA26" s="5" t="s">
        <v>101</v>
      </c>
      <c r="AB26" s="7" t="s">
        <v>102</v>
      </c>
      <c r="AC26" s="5" t="s">
        <v>105</v>
      </c>
      <c r="AE26" s="5" t="s">
        <v>105</v>
      </c>
      <c r="AF26" s="5">
        <v>1</v>
      </c>
    </row>
    <row r="27" spans="1:32" x14ac:dyDescent="0.25">
      <c r="A27" s="5">
        <v>20201107</v>
      </c>
      <c r="B27" s="6">
        <v>1604790000000000</v>
      </c>
      <c r="C27" s="5" t="s">
        <v>141</v>
      </c>
      <c r="F27" s="5">
        <v>10127806.859999999</v>
      </c>
      <c r="G27" s="6">
        <v>1604790000000000</v>
      </c>
      <c r="H27" s="5" t="s">
        <v>95</v>
      </c>
      <c r="I27" s="5" t="s">
        <v>96</v>
      </c>
      <c r="J27" s="5" t="s">
        <v>97</v>
      </c>
      <c r="K27" s="5" t="s">
        <v>72</v>
      </c>
      <c r="M27" s="5" t="s">
        <v>74</v>
      </c>
      <c r="N27" s="5" t="s">
        <v>75</v>
      </c>
      <c r="O27" s="5">
        <v>87</v>
      </c>
      <c r="P27" s="5" t="s">
        <v>32</v>
      </c>
      <c r="Q27" s="5" t="s">
        <v>91</v>
      </c>
      <c r="R27" s="5" t="s">
        <v>92</v>
      </c>
      <c r="S27" s="5" t="s">
        <v>86</v>
      </c>
      <c r="T27" s="5" t="s">
        <v>76</v>
      </c>
      <c r="Z27" s="5" t="s">
        <v>109</v>
      </c>
      <c r="AA27" s="5" t="s">
        <v>142</v>
      </c>
      <c r="AB27" s="7" t="s">
        <v>143</v>
      </c>
      <c r="AF27" s="5">
        <v>1</v>
      </c>
    </row>
    <row r="28" spans="1:32" x14ac:dyDescent="0.25">
      <c r="A28" s="5">
        <v>20201207</v>
      </c>
      <c r="B28" s="6">
        <v>1607370000000000</v>
      </c>
      <c r="C28" s="5" t="s">
        <v>98</v>
      </c>
      <c r="F28" s="5">
        <v>10131076.470000001</v>
      </c>
      <c r="G28" s="6">
        <v>1607370000000000</v>
      </c>
      <c r="H28" s="5" t="s">
        <v>95</v>
      </c>
      <c r="I28" s="5" t="s">
        <v>75</v>
      </c>
      <c r="J28" s="5" t="s">
        <v>97</v>
      </c>
      <c r="K28" s="5" t="s">
        <v>90</v>
      </c>
      <c r="L28" s="5" t="s">
        <v>138</v>
      </c>
      <c r="M28" s="5" t="s">
        <v>74</v>
      </c>
      <c r="N28" s="5" t="s">
        <v>75</v>
      </c>
      <c r="O28" s="5">
        <v>86</v>
      </c>
      <c r="P28" s="5" t="s">
        <v>34</v>
      </c>
      <c r="Q28" s="5" t="s">
        <v>72</v>
      </c>
      <c r="R28" s="5" t="s">
        <v>72</v>
      </c>
      <c r="S28" s="5" t="s">
        <v>72</v>
      </c>
      <c r="T28" s="5" t="s">
        <v>76</v>
      </c>
      <c r="AA28" s="5" t="s">
        <v>101</v>
      </c>
      <c r="AB28" s="7" t="s">
        <v>102</v>
      </c>
      <c r="AC28" s="5" t="s">
        <v>72</v>
      </c>
      <c r="AD28" s="7" t="s">
        <v>144</v>
      </c>
      <c r="AE28" s="5" t="s">
        <v>72</v>
      </c>
      <c r="AF28" s="5">
        <v>1</v>
      </c>
    </row>
    <row r="29" spans="1:32" x14ac:dyDescent="0.25">
      <c r="A29" s="5">
        <v>20201122</v>
      </c>
      <c r="B29" s="6">
        <v>1606090000000000</v>
      </c>
      <c r="C29" s="5" t="s">
        <v>6</v>
      </c>
      <c r="F29" s="5">
        <v>10156259.26</v>
      </c>
      <c r="G29" s="6">
        <v>1606090000000000</v>
      </c>
      <c r="H29" s="5" t="s">
        <v>95</v>
      </c>
      <c r="I29" s="5" t="s">
        <v>145</v>
      </c>
      <c r="J29" s="5" t="s">
        <v>146</v>
      </c>
      <c r="K29" s="5" t="s">
        <v>119</v>
      </c>
      <c r="L29" s="5" t="s">
        <v>83</v>
      </c>
      <c r="M29" s="5" t="s">
        <v>74</v>
      </c>
      <c r="N29" s="5" t="s">
        <v>145</v>
      </c>
      <c r="O29" s="5">
        <v>84</v>
      </c>
      <c r="P29" s="5" t="s">
        <v>32</v>
      </c>
      <c r="Q29" s="5" t="s">
        <v>104</v>
      </c>
      <c r="R29" s="5" t="s">
        <v>105</v>
      </c>
      <c r="S29" s="5" t="s">
        <v>105</v>
      </c>
      <c r="T29" s="5" t="s">
        <v>76</v>
      </c>
      <c r="Z29" s="5" t="s">
        <v>109</v>
      </c>
      <c r="AA29" s="5" t="s">
        <v>147</v>
      </c>
      <c r="AB29" s="7" t="s">
        <v>148</v>
      </c>
      <c r="AF29" s="5">
        <v>1</v>
      </c>
    </row>
    <row r="30" spans="1:32" x14ac:dyDescent="0.25">
      <c r="A30" s="5">
        <v>20201208</v>
      </c>
      <c r="B30" s="6">
        <v>1607390000000000</v>
      </c>
      <c r="C30" s="5" t="s">
        <v>6</v>
      </c>
      <c r="F30" s="5">
        <v>10169443.890000001</v>
      </c>
      <c r="G30" s="6">
        <v>1607390000000000</v>
      </c>
      <c r="H30" s="5" t="s">
        <v>95</v>
      </c>
      <c r="I30" s="5" t="s">
        <v>75</v>
      </c>
      <c r="J30" s="5" t="s">
        <v>97</v>
      </c>
      <c r="K30" s="5" t="s">
        <v>90</v>
      </c>
      <c r="L30" s="5" t="s">
        <v>83</v>
      </c>
      <c r="M30" s="5" t="s">
        <v>74</v>
      </c>
      <c r="N30" s="5" t="s">
        <v>75</v>
      </c>
      <c r="O30" s="5">
        <v>86</v>
      </c>
      <c r="P30" s="5" t="s">
        <v>137</v>
      </c>
      <c r="Q30" s="5" t="s">
        <v>91</v>
      </c>
      <c r="R30" s="5" t="s">
        <v>92</v>
      </c>
      <c r="S30" s="5" t="s">
        <v>86</v>
      </c>
      <c r="T30" s="5" t="s">
        <v>76</v>
      </c>
      <c r="Z30" s="5" t="s">
        <v>109</v>
      </c>
      <c r="AA30" s="5" t="s">
        <v>149</v>
      </c>
      <c r="AB30" s="7" t="s">
        <v>150</v>
      </c>
      <c r="AF30" s="5">
        <v>1</v>
      </c>
    </row>
    <row r="31" spans="1:32" x14ac:dyDescent="0.25">
      <c r="A31" s="5">
        <v>20201211</v>
      </c>
      <c r="B31" s="6">
        <v>1607650000000000</v>
      </c>
      <c r="C31" s="5" t="s">
        <v>79</v>
      </c>
      <c r="F31" s="5">
        <v>1017460.791</v>
      </c>
      <c r="G31" s="6">
        <v>1607650000000000</v>
      </c>
      <c r="H31" s="5" t="s">
        <v>71</v>
      </c>
      <c r="I31" s="5" t="s">
        <v>80</v>
      </c>
      <c r="J31" s="5" t="s">
        <v>81</v>
      </c>
      <c r="K31" s="5" t="s">
        <v>82</v>
      </c>
      <c r="L31" s="5" t="s">
        <v>113</v>
      </c>
      <c r="M31" s="5" t="s">
        <v>74</v>
      </c>
      <c r="N31" s="5" t="s">
        <v>84</v>
      </c>
      <c r="O31" s="5">
        <v>14</v>
      </c>
      <c r="P31" s="5" t="s">
        <v>33</v>
      </c>
      <c r="Q31" s="5" t="s">
        <v>91</v>
      </c>
      <c r="R31" s="5" t="s">
        <v>92</v>
      </c>
      <c r="S31" s="5" t="s">
        <v>86</v>
      </c>
      <c r="T31" s="5" t="s">
        <v>76</v>
      </c>
      <c r="AA31" s="5" t="s">
        <v>93</v>
      </c>
      <c r="AB31" s="7" t="s">
        <v>94</v>
      </c>
      <c r="AC31" s="5" t="s">
        <v>86</v>
      </c>
      <c r="AE31" s="5" t="s">
        <v>92</v>
      </c>
      <c r="AF31" s="5">
        <v>1</v>
      </c>
    </row>
    <row r="32" spans="1:32" x14ac:dyDescent="0.25">
      <c r="A32" s="5">
        <v>20210112</v>
      </c>
      <c r="B32" s="6">
        <v>1610460000000000</v>
      </c>
      <c r="C32" s="5" t="s">
        <v>70</v>
      </c>
      <c r="F32" s="5">
        <v>10178252.5</v>
      </c>
      <c r="G32" s="6">
        <v>1610460000000000</v>
      </c>
      <c r="H32" s="5" t="s">
        <v>95</v>
      </c>
      <c r="I32" s="5" t="s">
        <v>84</v>
      </c>
      <c r="J32" s="5" t="s">
        <v>81</v>
      </c>
      <c r="K32" s="5" t="s">
        <v>90</v>
      </c>
      <c r="L32" s="5" t="s">
        <v>83</v>
      </c>
      <c r="M32" s="5" t="s">
        <v>74</v>
      </c>
      <c r="N32" s="5" t="s">
        <v>75</v>
      </c>
      <c r="O32" s="5">
        <v>86</v>
      </c>
      <c r="P32" s="5" t="s">
        <v>151</v>
      </c>
      <c r="Q32" s="5" t="s">
        <v>104</v>
      </c>
      <c r="R32" s="5" t="s">
        <v>105</v>
      </c>
      <c r="S32" s="5" t="s">
        <v>105</v>
      </c>
      <c r="T32" s="5" t="s">
        <v>76</v>
      </c>
      <c r="AA32" s="5" t="s">
        <v>101</v>
      </c>
      <c r="AB32" s="7" t="s">
        <v>102</v>
      </c>
      <c r="AF32" s="5">
        <v>1</v>
      </c>
    </row>
    <row r="33" spans="1:32" x14ac:dyDescent="0.25">
      <c r="A33" s="5">
        <v>20201103</v>
      </c>
      <c r="B33" s="6">
        <v>1604390000000000</v>
      </c>
      <c r="C33" s="5" t="s">
        <v>70</v>
      </c>
      <c r="F33" s="5">
        <v>1019056.103</v>
      </c>
      <c r="G33" s="6">
        <v>1604390000000000</v>
      </c>
      <c r="H33" s="5" t="s">
        <v>95</v>
      </c>
      <c r="I33" s="5" t="s">
        <v>75</v>
      </c>
      <c r="J33" s="5" t="s">
        <v>97</v>
      </c>
      <c r="K33" s="5" t="s">
        <v>90</v>
      </c>
      <c r="L33" s="5" t="s">
        <v>83</v>
      </c>
      <c r="M33" s="5" t="s">
        <v>74</v>
      </c>
      <c r="N33" s="5" t="s">
        <v>75</v>
      </c>
      <c r="O33" s="5">
        <v>87</v>
      </c>
      <c r="P33" s="5" t="s">
        <v>152</v>
      </c>
      <c r="Q33" s="5" t="s">
        <v>85</v>
      </c>
      <c r="R33" s="5" t="s">
        <v>72</v>
      </c>
      <c r="S33" s="5" t="s">
        <v>86</v>
      </c>
      <c r="T33" s="5" t="s">
        <v>76</v>
      </c>
      <c r="AA33" s="5" t="s">
        <v>101</v>
      </c>
      <c r="AB33" s="7" t="s">
        <v>102</v>
      </c>
      <c r="AF33" s="5">
        <v>1</v>
      </c>
    </row>
    <row r="34" spans="1:32" x14ac:dyDescent="0.25">
      <c r="A34" s="5">
        <v>20201205</v>
      </c>
      <c r="B34" s="6">
        <v>1607130000000000</v>
      </c>
      <c r="C34" s="5" t="s">
        <v>89</v>
      </c>
      <c r="F34" s="5">
        <v>1019527.58</v>
      </c>
      <c r="G34" s="6">
        <v>1607130000000000</v>
      </c>
      <c r="H34" s="5" t="s">
        <v>71</v>
      </c>
      <c r="I34" s="5" t="s">
        <v>72</v>
      </c>
      <c r="J34" s="5" t="s">
        <v>99</v>
      </c>
      <c r="K34" s="5" t="s">
        <v>90</v>
      </c>
      <c r="L34" s="5" t="s">
        <v>83</v>
      </c>
      <c r="M34" s="5" t="s">
        <v>74</v>
      </c>
      <c r="N34" s="5" t="s">
        <v>75</v>
      </c>
      <c r="O34" s="5">
        <v>86</v>
      </c>
      <c r="P34" s="5" t="s">
        <v>153</v>
      </c>
      <c r="Q34" s="5" t="s">
        <v>91</v>
      </c>
      <c r="R34" s="5" t="s">
        <v>92</v>
      </c>
      <c r="S34" s="5" t="s">
        <v>86</v>
      </c>
      <c r="T34" s="5" t="s">
        <v>76</v>
      </c>
      <c r="AA34" s="5" t="s">
        <v>101</v>
      </c>
      <c r="AB34" s="7" t="s">
        <v>102</v>
      </c>
      <c r="AF34" s="5">
        <v>1</v>
      </c>
    </row>
    <row r="35" spans="1:32" x14ac:dyDescent="0.25">
      <c r="A35" s="5">
        <v>20201205</v>
      </c>
      <c r="B35" s="6">
        <v>1607130000000000</v>
      </c>
      <c r="C35" s="5" t="s">
        <v>154</v>
      </c>
      <c r="F35" s="5">
        <v>1019527.58</v>
      </c>
      <c r="G35" s="6">
        <v>1607130000000000</v>
      </c>
      <c r="H35" s="5" t="s">
        <v>71</v>
      </c>
      <c r="I35" s="5" t="s">
        <v>72</v>
      </c>
      <c r="J35" s="5" t="s">
        <v>99</v>
      </c>
      <c r="K35" s="5" t="s">
        <v>90</v>
      </c>
      <c r="L35" s="5" t="s">
        <v>83</v>
      </c>
      <c r="M35" s="5" t="s">
        <v>74</v>
      </c>
      <c r="N35" s="5" t="s">
        <v>75</v>
      </c>
      <c r="O35" s="5">
        <v>86</v>
      </c>
      <c r="P35" s="5" t="s">
        <v>153</v>
      </c>
      <c r="Q35" s="5" t="s">
        <v>91</v>
      </c>
      <c r="R35" s="5" t="s">
        <v>92</v>
      </c>
      <c r="S35" s="5" t="s">
        <v>86</v>
      </c>
      <c r="T35" s="5" t="s">
        <v>76</v>
      </c>
      <c r="Z35" s="5" t="s">
        <v>109</v>
      </c>
      <c r="AA35" s="5" t="s">
        <v>101</v>
      </c>
      <c r="AB35" s="7" t="s">
        <v>102</v>
      </c>
      <c r="AC35" s="5" t="s">
        <v>86</v>
      </c>
      <c r="AE35" s="5" t="s">
        <v>92</v>
      </c>
      <c r="AF35" s="5">
        <v>1</v>
      </c>
    </row>
    <row r="36" spans="1:32" x14ac:dyDescent="0.25">
      <c r="A36" s="5">
        <v>20201210</v>
      </c>
      <c r="B36" s="6">
        <v>1607630000000000</v>
      </c>
      <c r="C36" s="5" t="s">
        <v>89</v>
      </c>
      <c r="F36" s="5">
        <v>10196508.689999999</v>
      </c>
      <c r="G36" s="6">
        <v>1607630000000000</v>
      </c>
      <c r="H36" s="5" t="s">
        <v>95</v>
      </c>
      <c r="I36" s="5" t="s">
        <v>75</v>
      </c>
      <c r="J36" s="5" t="s">
        <v>97</v>
      </c>
      <c r="K36" s="5" t="s">
        <v>90</v>
      </c>
      <c r="L36" s="5" t="s">
        <v>138</v>
      </c>
      <c r="M36" s="5" t="s">
        <v>74</v>
      </c>
      <c r="N36" s="5" t="s">
        <v>75</v>
      </c>
      <c r="O36" s="5">
        <v>87</v>
      </c>
      <c r="P36" s="5" t="s">
        <v>140</v>
      </c>
      <c r="Q36" s="5" t="s">
        <v>91</v>
      </c>
      <c r="R36" s="5" t="s">
        <v>92</v>
      </c>
      <c r="S36" s="5" t="s">
        <v>86</v>
      </c>
      <c r="T36" s="5" t="s">
        <v>76</v>
      </c>
      <c r="AA36" s="5" t="s">
        <v>131</v>
      </c>
      <c r="AB36" s="7" t="s">
        <v>132</v>
      </c>
      <c r="AF36" s="5">
        <v>1</v>
      </c>
    </row>
    <row r="37" spans="1:32" x14ac:dyDescent="0.25">
      <c r="A37" s="5">
        <v>20201227</v>
      </c>
      <c r="B37" s="6">
        <v>1609110000000000</v>
      </c>
      <c r="C37" s="5" t="s">
        <v>98</v>
      </c>
      <c r="F37" s="5">
        <v>10206232.74</v>
      </c>
      <c r="G37" s="6">
        <v>1609110000000000</v>
      </c>
      <c r="H37" s="5" t="s">
        <v>95</v>
      </c>
      <c r="I37" s="5" t="s">
        <v>84</v>
      </c>
      <c r="J37" s="5" t="s">
        <v>81</v>
      </c>
      <c r="K37" s="5" t="s">
        <v>90</v>
      </c>
      <c r="M37" s="5" t="s">
        <v>74</v>
      </c>
      <c r="N37" s="5" t="s">
        <v>75</v>
      </c>
      <c r="O37" s="5">
        <v>87</v>
      </c>
      <c r="P37" s="5" t="s">
        <v>103</v>
      </c>
      <c r="Q37" s="5" t="s">
        <v>91</v>
      </c>
      <c r="R37" s="5" t="s">
        <v>92</v>
      </c>
      <c r="S37" s="5" t="s">
        <v>72</v>
      </c>
      <c r="T37" s="5" t="s">
        <v>76</v>
      </c>
      <c r="AA37" s="5" t="s">
        <v>93</v>
      </c>
      <c r="AB37" s="7" t="s">
        <v>94</v>
      </c>
      <c r="AC37" s="5" t="s">
        <v>72</v>
      </c>
      <c r="AE37" s="5" t="s">
        <v>92</v>
      </c>
      <c r="AF37" s="5">
        <v>1</v>
      </c>
    </row>
    <row r="38" spans="1:32" x14ac:dyDescent="0.25">
      <c r="A38" s="5">
        <v>20201226</v>
      </c>
      <c r="B38" s="6">
        <v>1608960000000000</v>
      </c>
      <c r="C38" s="5" t="s">
        <v>89</v>
      </c>
      <c r="F38" s="5">
        <v>1021056.384</v>
      </c>
      <c r="G38" s="6">
        <v>1608960000000000</v>
      </c>
      <c r="H38" s="5" t="s">
        <v>95</v>
      </c>
      <c r="I38" s="5" t="s">
        <v>145</v>
      </c>
      <c r="J38" s="5" t="s">
        <v>146</v>
      </c>
      <c r="K38" s="5" t="s">
        <v>90</v>
      </c>
      <c r="M38" s="5" t="s">
        <v>74</v>
      </c>
      <c r="N38" s="5" t="s">
        <v>145</v>
      </c>
      <c r="O38" s="5">
        <v>82</v>
      </c>
      <c r="P38" s="5" t="s">
        <v>32</v>
      </c>
      <c r="Q38" s="5" t="s">
        <v>91</v>
      </c>
      <c r="R38" s="5" t="s">
        <v>92</v>
      </c>
      <c r="S38" s="5" t="s">
        <v>86</v>
      </c>
      <c r="T38" s="5" t="s">
        <v>76</v>
      </c>
      <c r="AA38" s="5" t="s">
        <v>93</v>
      </c>
      <c r="AB38" s="7" t="s">
        <v>94</v>
      </c>
      <c r="AF38" s="5">
        <v>1</v>
      </c>
    </row>
    <row r="39" spans="1:32" x14ac:dyDescent="0.25">
      <c r="A39" s="5">
        <v>20201216</v>
      </c>
      <c r="B39" s="6">
        <v>1608160000000000</v>
      </c>
      <c r="C39" s="5" t="s">
        <v>89</v>
      </c>
      <c r="F39" s="5">
        <v>1022281.71</v>
      </c>
      <c r="G39" s="6">
        <v>1608160000000000</v>
      </c>
      <c r="H39" s="5" t="s">
        <v>95</v>
      </c>
      <c r="I39" s="5" t="s">
        <v>84</v>
      </c>
      <c r="J39" s="5" t="s">
        <v>81</v>
      </c>
      <c r="K39" s="5" t="s">
        <v>90</v>
      </c>
      <c r="L39" s="5" t="s">
        <v>155</v>
      </c>
      <c r="M39" s="5" t="s">
        <v>74</v>
      </c>
      <c r="N39" s="5" t="s">
        <v>84</v>
      </c>
      <c r="O39" s="5">
        <v>14</v>
      </c>
      <c r="P39" s="5" t="s">
        <v>32</v>
      </c>
      <c r="Q39" s="5" t="s">
        <v>72</v>
      </c>
      <c r="R39" s="5" t="s">
        <v>72</v>
      </c>
      <c r="S39" s="5" t="s">
        <v>72</v>
      </c>
      <c r="T39" s="5" t="s">
        <v>76</v>
      </c>
      <c r="AA39" s="5" t="s">
        <v>101</v>
      </c>
      <c r="AB39" s="7" t="s">
        <v>102</v>
      </c>
      <c r="AF39" s="5">
        <v>1</v>
      </c>
    </row>
    <row r="40" spans="1:32" x14ac:dyDescent="0.25">
      <c r="A40" s="5">
        <v>20210129</v>
      </c>
      <c r="B40" s="6">
        <v>1611920000000000</v>
      </c>
      <c r="C40" s="5" t="s">
        <v>154</v>
      </c>
      <c r="F40" s="5">
        <v>1024337.612</v>
      </c>
      <c r="G40" s="6">
        <v>1611920000000000</v>
      </c>
      <c r="H40" s="5" t="s">
        <v>95</v>
      </c>
      <c r="I40" s="5" t="s">
        <v>75</v>
      </c>
      <c r="J40" s="5" t="s">
        <v>97</v>
      </c>
      <c r="K40" s="5" t="s">
        <v>119</v>
      </c>
      <c r="L40" s="5" t="s">
        <v>134</v>
      </c>
      <c r="M40" s="5" t="s">
        <v>74</v>
      </c>
      <c r="N40" s="5" t="s">
        <v>75</v>
      </c>
      <c r="O40" s="5">
        <v>87</v>
      </c>
      <c r="P40" s="5" t="s">
        <v>32</v>
      </c>
      <c r="Q40" s="5" t="s">
        <v>104</v>
      </c>
      <c r="R40" s="5" t="s">
        <v>105</v>
      </c>
      <c r="S40" s="5" t="s">
        <v>105</v>
      </c>
      <c r="T40" s="5" t="s">
        <v>76</v>
      </c>
      <c r="Z40" s="5" t="s">
        <v>109</v>
      </c>
      <c r="AA40" s="5" t="s">
        <v>101</v>
      </c>
      <c r="AB40" s="7" t="s">
        <v>102</v>
      </c>
      <c r="AF40" s="5">
        <v>1</v>
      </c>
    </row>
    <row r="41" spans="1:32" x14ac:dyDescent="0.25">
      <c r="A41" s="5">
        <v>20210117</v>
      </c>
      <c r="B41" s="6">
        <v>1610900000000000</v>
      </c>
      <c r="C41" s="5" t="s">
        <v>154</v>
      </c>
      <c r="F41" s="5">
        <v>10249110.220000001</v>
      </c>
      <c r="G41" s="6">
        <v>1610900000000000</v>
      </c>
      <c r="H41" s="5" t="s">
        <v>95</v>
      </c>
      <c r="I41" s="5" t="s">
        <v>84</v>
      </c>
      <c r="J41" s="5" t="s">
        <v>81</v>
      </c>
      <c r="K41" s="5" t="s">
        <v>156</v>
      </c>
      <c r="M41" s="5" t="s">
        <v>74</v>
      </c>
      <c r="N41" s="5" t="s">
        <v>75</v>
      </c>
      <c r="O41" s="5">
        <v>87</v>
      </c>
      <c r="P41" s="5" t="s">
        <v>33</v>
      </c>
      <c r="Q41" s="5" t="s">
        <v>126</v>
      </c>
      <c r="R41" s="5" t="s">
        <v>124</v>
      </c>
      <c r="S41" s="5" t="s">
        <v>72</v>
      </c>
      <c r="T41" s="5" t="s">
        <v>76</v>
      </c>
      <c r="Z41" s="5" t="s">
        <v>109</v>
      </c>
      <c r="AA41" s="5" t="s">
        <v>101</v>
      </c>
      <c r="AB41" s="7" t="s">
        <v>102</v>
      </c>
      <c r="AF41" s="5">
        <v>1</v>
      </c>
    </row>
    <row r="42" spans="1:32" x14ac:dyDescent="0.25">
      <c r="A42" s="5">
        <v>20210110</v>
      </c>
      <c r="B42" s="6">
        <v>1610320000000000</v>
      </c>
      <c r="C42" s="5" t="s">
        <v>98</v>
      </c>
      <c r="F42" s="5">
        <v>1027200.067</v>
      </c>
      <c r="G42" s="6">
        <v>1610320000000000</v>
      </c>
      <c r="H42" s="5" t="s">
        <v>95</v>
      </c>
      <c r="I42" s="5" t="s">
        <v>75</v>
      </c>
      <c r="J42" s="5" t="s">
        <v>97</v>
      </c>
      <c r="K42" s="5" t="s">
        <v>90</v>
      </c>
      <c r="L42" s="5" t="s">
        <v>155</v>
      </c>
      <c r="M42" s="5" t="s">
        <v>74</v>
      </c>
      <c r="N42" s="5" t="s">
        <v>75</v>
      </c>
      <c r="O42" s="5">
        <v>87</v>
      </c>
      <c r="P42" s="5" t="s">
        <v>32</v>
      </c>
      <c r="Q42" s="5" t="s">
        <v>104</v>
      </c>
      <c r="R42" s="5" t="s">
        <v>105</v>
      </c>
      <c r="S42" s="5" t="s">
        <v>105</v>
      </c>
      <c r="T42" s="5" t="s">
        <v>76</v>
      </c>
      <c r="AA42" s="5" t="s">
        <v>101</v>
      </c>
      <c r="AB42" s="7" t="s">
        <v>157</v>
      </c>
      <c r="AF42" s="5">
        <v>1</v>
      </c>
    </row>
    <row r="43" spans="1:32" x14ac:dyDescent="0.25">
      <c r="A43" s="5">
        <v>20210124</v>
      </c>
      <c r="B43" s="6">
        <v>1611520000000000</v>
      </c>
      <c r="C43" s="5" t="s">
        <v>5</v>
      </c>
      <c r="F43" s="5">
        <v>1027865.292</v>
      </c>
      <c r="G43" s="6">
        <v>1611520000000000</v>
      </c>
      <c r="H43" s="5" t="s">
        <v>71</v>
      </c>
      <c r="I43" s="5" t="s">
        <v>72</v>
      </c>
      <c r="J43" s="5" t="s">
        <v>99</v>
      </c>
      <c r="K43" s="5" t="s">
        <v>90</v>
      </c>
      <c r="L43" s="5" t="s">
        <v>83</v>
      </c>
      <c r="M43" s="5" t="s">
        <v>74</v>
      </c>
      <c r="N43" s="5" t="s">
        <v>158</v>
      </c>
      <c r="O43" s="5">
        <v>86</v>
      </c>
      <c r="P43" s="5" t="s">
        <v>32</v>
      </c>
      <c r="Q43" s="5" t="s">
        <v>91</v>
      </c>
      <c r="R43" s="5" t="s">
        <v>92</v>
      </c>
      <c r="S43" s="5" t="s">
        <v>86</v>
      </c>
      <c r="T43" s="5" t="s">
        <v>76</v>
      </c>
      <c r="AA43" s="5" t="s">
        <v>159</v>
      </c>
      <c r="AB43" s="7" t="s">
        <v>160</v>
      </c>
      <c r="AF43" s="5">
        <v>1</v>
      </c>
    </row>
    <row r="44" spans="1:32" x14ac:dyDescent="0.25">
      <c r="A44" s="5">
        <v>20201125</v>
      </c>
      <c r="B44" s="6">
        <v>1606330000000000</v>
      </c>
      <c r="C44" s="5" t="s">
        <v>79</v>
      </c>
      <c r="F44" s="5">
        <v>10296405.9</v>
      </c>
      <c r="G44" s="6">
        <v>1606330000000000</v>
      </c>
      <c r="H44" s="5" t="s">
        <v>95</v>
      </c>
      <c r="I44" s="5" t="s">
        <v>96</v>
      </c>
      <c r="J44" s="5" t="s">
        <v>97</v>
      </c>
      <c r="K44" s="5" t="s">
        <v>72</v>
      </c>
      <c r="L44" s="5" t="s">
        <v>161</v>
      </c>
      <c r="M44" s="5" t="s">
        <v>74</v>
      </c>
      <c r="N44" s="5" t="s">
        <v>75</v>
      </c>
      <c r="O44" s="5">
        <v>87</v>
      </c>
      <c r="P44" s="5" t="s">
        <v>125</v>
      </c>
      <c r="Q44" s="5" t="s">
        <v>72</v>
      </c>
      <c r="R44" s="5" t="s">
        <v>72</v>
      </c>
      <c r="S44" s="5" t="s">
        <v>72</v>
      </c>
      <c r="T44" s="5" t="s">
        <v>76</v>
      </c>
      <c r="AA44" s="5" t="s">
        <v>101</v>
      </c>
      <c r="AB44" s="7" t="s">
        <v>157</v>
      </c>
      <c r="AF44" s="5">
        <v>1</v>
      </c>
    </row>
    <row r="45" spans="1:32" x14ac:dyDescent="0.25">
      <c r="A45" s="5">
        <v>20201116</v>
      </c>
      <c r="B45" s="6">
        <v>1605520000000000</v>
      </c>
      <c r="C45" s="5" t="s">
        <v>70</v>
      </c>
      <c r="F45" s="5">
        <v>1029830722</v>
      </c>
      <c r="G45" s="6">
        <v>1605520000000000</v>
      </c>
      <c r="H45" s="5" t="s">
        <v>71</v>
      </c>
      <c r="I45" s="5" t="s">
        <v>80</v>
      </c>
      <c r="J45" s="5" t="s">
        <v>81</v>
      </c>
      <c r="K45" s="5" t="s">
        <v>82</v>
      </c>
      <c r="M45" s="5" t="s">
        <v>74</v>
      </c>
      <c r="N45" s="5" t="s">
        <v>84</v>
      </c>
      <c r="O45" s="5">
        <v>14</v>
      </c>
      <c r="P45" s="5" t="s">
        <v>151</v>
      </c>
      <c r="Q45" s="5" t="s">
        <v>85</v>
      </c>
      <c r="R45" s="5" t="s">
        <v>72</v>
      </c>
      <c r="S45" s="5" t="s">
        <v>86</v>
      </c>
      <c r="T45" s="5" t="s">
        <v>76</v>
      </c>
      <c r="AA45" s="5" t="s">
        <v>162</v>
      </c>
      <c r="AB45" s="7" t="s">
        <v>163</v>
      </c>
      <c r="AF45" s="5">
        <v>1</v>
      </c>
    </row>
    <row r="46" spans="1:32" x14ac:dyDescent="0.25">
      <c r="A46" s="5">
        <v>20201125</v>
      </c>
      <c r="B46" s="6">
        <v>1606270000000000</v>
      </c>
      <c r="C46" s="5" t="s">
        <v>79</v>
      </c>
      <c r="F46" s="5">
        <v>10301826.75</v>
      </c>
      <c r="G46" s="6">
        <v>1606270000000000</v>
      </c>
      <c r="H46" s="5" t="s">
        <v>71</v>
      </c>
      <c r="I46" s="5" t="s">
        <v>80</v>
      </c>
      <c r="J46" s="5" t="s">
        <v>81</v>
      </c>
      <c r="K46" s="5" t="s">
        <v>82</v>
      </c>
      <c r="M46" s="5" t="s">
        <v>74</v>
      </c>
      <c r="N46" s="5" t="s">
        <v>84</v>
      </c>
      <c r="O46" s="5">
        <v>604</v>
      </c>
      <c r="P46" s="5" t="s">
        <v>32</v>
      </c>
      <c r="Q46" s="5" t="s">
        <v>72</v>
      </c>
      <c r="R46" s="5" t="s">
        <v>72</v>
      </c>
      <c r="S46" s="5" t="s">
        <v>72</v>
      </c>
      <c r="T46" s="5" t="s">
        <v>76</v>
      </c>
      <c r="AA46" s="5" t="s">
        <v>101</v>
      </c>
      <c r="AB46" s="7" t="s">
        <v>102</v>
      </c>
      <c r="AF46" s="5">
        <v>1</v>
      </c>
    </row>
    <row r="47" spans="1:32" x14ac:dyDescent="0.25">
      <c r="A47" s="5">
        <v>20201206</v>
      </c>
      <c r="B47" s="6">
        <v>1607280000000000</v>
      </c>
      <c r="C47" s="5" t="s">
        <v>5</v>
      </c>
      <c r="F47" s="5">
        <v>1030532.88</v>
      </c>
      <c r="G47" s="6">
        <v>1607280000000000</v>
      </c>
      <c r="H47" s="5" t="s">
        <v>95</v>
      </c>
      <c r="I47" s="5" t="s">
        <v>96</v>
      </c>
      <c r="J47" s="5" t="s">
        <v>97</v>
      </c>
      <c r="K47" s="5" t="s">
        <v>72</v>
      </c>
      <c r="L47" s="5" t="s">
        <v>83</v>
      </c>
      <c r="M47" s="5" t="s">
        <v>74</v>
      </c>
      <c r="N47" s="5" t="s">
        <v>75</v>
      </c>
      <c r="O47" s="5">
        <v>87</v>
      </c>
      <c r="P47" s="5" t="s">
        <v>32</v>
      </c>
      <c r="Q47" s="5" t="s">
        <v>104</v>
      </c>
      <c r="R47" s="5" t="s">
        <v>105</v>
      </c>
      <c r="S47" s="5" t="s">
        <v>105</v>
      </c>
      <c r="T47" s="5" t="s">
        <v>76</v>
      </c>
      <c r="AA47" s="5" t="s">
        <v>101</v>
      </c>
      <c r="AB47" s="7" t="s">
        <v>102</v>
      </c>
      <c r="AF47" s="5">
        <v>1</v>
      </c>
    </row>
    <row r="48" spans="1:32" x14ac:dyDescent="0.25">
      <c r="A48" s="5">
        <v>20201117</v>
      </c>
      <c r="B48" s="6">
        <v>1605580000000000</v>
      </c>
      <c r="C48" s="5" t="s">
        <v>79</v>
      </c>
      <c r="F48" s="5">
        <v>1030760.0820000001</v>
      </c>
      <c r="G48" s="6">
        <v>1605580000000000</v>
      </c>
      <c r="H48" s="5" t="s">
        <v>71</v>
      </c>
      <c r="I48" s="5" t="s">
        <v>72</v>
      </c>
      <c r="J48" s="5" t="s">
        <v>164</v>
      </c>
      <c r="K48" s="5" t="s">
        <v>90</v>
      </c>
      <c r="L48" s="5" t="s">
        <v>161</v>
      </c>
      <c r="M48" s="5" t="s">
        <v>74</v>
      </c>
      <c r="N48" s="5" t="s">
        <v>75</v>
      </c>
      <c r="O48" s="5" t="s">
        <v>72</v>
      </c>
      <c r="P48" s="5" t="s">
        <v>32</v>
      </c>
      <c r="Q48" s="5" t="s">
        <v>104</v>
      </c>
      <c r="R48" s="5" t="s">
        <v>105</v>
      </c>
      <c r="S48" s="5" t="s">
        <v>105</v>
      </c>
      <c r="T48" s="5" t="s">
        <v>76</v>
      </c>
      <c r="AA48" s="5" t="s">
        <v>101</v>
      </c>
      <c r="AB48" s="7" t="s">
        <v>102</v>
      </c>
      <c r="AC48" s="5" t="s">
        <v>105</v>
      </c>
      <c r="AE48" s="5" t="s">
        <v>105</v>
      </c>
      <c r="AF48" s="5">
        <v>1</v>
      </c>
    </row>
    <row r="49" spans="1:32" x14ac:dyDescent="0.25">
      <c r="A49" s="5">
        <v>20210129</v>
      </c>
      <c r="B49" s="6">
        <v>1611880000000000</v>
      </c>
      <c r="C49" s="5" t="s">
        <v>154</v>
      </c>
      <c r="F49" s="5">
        <v>1031579221</v>
      </c>
      <c r="G49" s="6">
        <v>1611880000000000</v>
      </c>
      <c r="H49" s="5" t="s">
        <v>95</v>
      </c>
      <c r="I49" s="5" t="s">
        <v>84</v>
      </c>
      <c r="J49" s="5" t="s">
        <v>81</v>
      </c>
      <c r="K49" s="5" t="s">
        <v>156</v>
      </c>
      <c r="M49" s="5" t="s">
        <v>74</v>
      </c>
      <c r="N49" s="5" t="s">
        <v>75</v>
      </c>
      <c r="O49" s="5">
        <v>87</v>
      </c>
      <c r="P49" s="5" t="s">
        <v>32</v>
      </c>
      <c r="Q49" s="5" t="s">
        <v>91</v>
      </c>
      <c r="R49" s="5" t="s">
        <v>92</v>
      </c>
      <c r="S49" s="5" t="s">
        <v>72</v>
      </c>
      <c r="T49" s="5" t="s">
        <v>76</v>
      </c>
      <c r="Z49" s="5" t="s">
        <v>109</v>
      </c>
      <c r="AA49" s="5" t="s">
        <v>101</v>
      </c>
      <c r="AB49" s="7" t="s">
        <v>102</v>
      </c>
      <c r="AF49" s="5">
        <v>1</v>
      </c>
    </row>
    <row r="50" spans="1:32" x14ac:dyDescent="0.25">
      <c r="A50" s="5">
        <v>20201129</v>
      </c>
      <c r="B50" s="6">
        <v>1606610000000000</v>
      </c>
      <c r="C50" s="5" t="s">
        <v>98</v>
      </c>
      <c r="F50" s="5">
        <v>10316982.08</v>
      </c>
      <c r="G50" s="6">
        <v>1606610000000000</v>
      </c>
      <c r="H50" s="5" t="s">
        <v>71</v>
      </c>
      <c r="I50" s="5" t="s">
        <v>80</v>
      </c>
      <c r="J50" s="5" t="s">
        <v>81</v>
      </c>
      <c r="K50" s="5" t="s">
        <v>82</v>
      </c>
      <c r="M50" s="5" t="s">
        <v>74</v>
      </c>
      <c r="N50" s="5" t="s">
        <v>84</v>
      </c>
      <c r="O50" s="5">
        <v>14</v>
      </c>
      <c r="P50" s="5" t="s">
        <v>165</v>
      </c>
      <c r="Q50" s="5" t="s">
        <v>126</v>
      </c>
      <c r="R50" s="5" t="s">
        <v>124</v>
      </c>
      <c r="S50" s="7" t="s">
        <v>127</v>
      </c>
      <c r="T50" s="5" t="s">
        <v>76</v>
      </c>
      <c r="AA50" s="5" t="s">
        <v>101</v>
      </c>
      <c r="AB50" s="7" t="s">
        <v>102</v>
      </c>
      <c r="AF50" s="5">
        <v>1</v>
      </c>
    </row>
    <row r="51" spans="1:32" x14ac:dyDescent="0.25">
      <c r="A51" s="5">
        <v>20201204</v>
      </c>
      <c r="B51" s="6">
        <v>1607060000000000</v>
      </c>
      <c r="C51" s="5" t="s">
        <v>154</v>
      </c>
      <c r="F51" s="5">
        <v>10318212.699999999</v>
      </c>
      <c r="G51" s="6">
        <v>1607060000000000</v>
      </c>
      <c r="H51" s="5" t="s">
        <v>71</v>
      </c>
      <c r="I51" s="5" t="s">
        <v>72</v>
      </c>
      <c r="J51" s="5" t="s">
        <v>72</v>
      </c>
      <c r="K51" s="5" t="s">
        <v>73</v>
      </c>
      <c r="L51" s="5" t="s">
        <v>83</v>
      </c>
      <c r="M51" s="5" t="s">
        <v>74</v>
      </c>
      <c r="N51" s="5" t="s">
        <v>75</v>
      </c>
      <c r="O51" s="5">
        <v>87</v>
      </c>
      <c r="P51" s="5" t="s">
        <v>32</v>
      </c>
      <c r="Q51" s="5" t="s">
        <v>72</v>
      </c>
      <c r="R51" s="5" t="s">
        <v>72</v>
      </c>
      <c r="S51" s="5" t="s">
        <v>72</v>
      </c>
      <c r="T51" s="5" t="s">
        <v>76</v>
      </c>
      <c r="Z51" s="5" t="s">
        <v>109</v>
      </c>
      <c r="AA51" s="5" t="s">
        <v>101</v>
      </c>
      <c r="AB51" s="7" t="s">
        <v>102</v>
      </c>
      <c r="AC51" s="5" t="s">
        <v>72</v>
      </c>
      <c r="AE51" s="5" t="s">
        <v>72</v>
      </c>
      <c r="AF51" s="5">
        <v>1</v>
      </c>
    </row>
  </sheetData>
  <hyperlinks>
    <hyperlink ref="AB2" r:id="rId1" xr:uid="{00000000-0004-0000-0600-000000000000}"/>
    <hyperlink ref="AB3" r:id="rId2" xr:uid="{00000000-0004-0000-0600-000001000000}"/>
    <hyperlink ref="AB4" r:id="rId3" xr:uid="{00000000-0004-0000-0600-000002000000}"/>
    <hyperlink ref="AB5" r:id="rId4" xr:uid="{00000000-0004-0000-0600-000003000000}"/>
    <hyperlink ref="AB6" r:id="rId5" xr:uid="{00000000-0004-0000-0600-000004000000}"/>
    <hyperlink ref="AB7" r:id="rId6" xr:uid="{00000000-0004-0000-0600-000005000000}"/>
    <hyperlink ref="AB8" r:id="rId7" xr:uid="{00000000-0004-0000-0600-000006000000}"/>
    <hyperlink ref="AD8" r:id="rId8" xr:uid="{00000000-0004-0000-0600-000007000000}"/>
    <hyperlink ref="AB9" r:id="rId9" xr:uid="{00000000-0004-0000-0600-000008000000}"/>
    <hyperlink ref="AB10" r:id="rId10" xr:uid="{00000000-0004-0000-0600-000009000000}"/>
    <hyperlink ref="AB11" r:id="rId11" xr:uid="{00000000-0004-0000-0600-00000A000000}"/>
    <hyperlink ref="AB12" r:id="rId12" xr:uid="{00000000-0004-0000-0600-00000B000000}"/>
    <hyperlink ref="AB13" r:id="rId13" xr:uid="{00000000-0004-0000-0600-00000C000000}"/>
    <hyperlink ref="AC13" r:id="rId14" xr:uid="{00000000-0004-0000-0600-00000D000000}"/>
    <hyperlink ref="S14" r:id="rId15" xr:uid="{00000000-0004-0000-0600-00000E000000}"/>
    <hyperlink ref="AB14" r:id="rId16" xr:uid="{00000000-0004-0000-0600-00000F000000}"/>
    <hyperlink ref="AB15" r:id="rId17" xr:uid="{00000000-0004-0000-0600-000010000000}"/>
    <hyperlink ref="AB16" r:id="rId18" xr:uid="{00000000-0004-0000-0600-000011000000}"/>
    <hyperlink ref="AB17" r:id="rId19" xr:uid="{00000000-0004-0000-0600-000012000000}"/>
    <hyperlink ref="AB18" r:id="rId20" xr:uid="{00000000-0004-0000-0600-000013000000}"/>
    <hyperlink ref="AB19" r:id="rId21" xr:uid="{00000000-0004-0000-0600-000014000000}"/>
    <hyperlink ref="AB20" r:id="rId22" xr:uid="{00000000-0004-0000-0600-000015000000}"/>
    <hyperlink ref="AB21" r:id="rId23" xr:uid="{00000000-0004-0000-0600-000016000000}"/>
    <hyperlink ref="AB22" r:id="rId24" xr:uid="{00000000-0004-0000-0600-000017000000}"/>
    <hyperlink ref="AB23" r:id="rId25" xr:uid="{00000000-0004-0000-0600-000018000000}"/>
    <hyperlink ref="AB24" r:id="rId26" xr:uid="{00000000-0004-0000-0600-000019000000}"/>
    <hyperlink ref="AB25" r:id="rId27" xr:uid="{00000000-0004-0000-0600-00001A000000}"/>
    <hyperlink ref="AB26" r:id="rId28" xr:uid="{00000000-0004-0000-0600-00001B000000}"/>
    <hyperlink ref="AB27" r:id="rId29" xr:uid="{00000000-0004-0000-0600-00001C000000}"/>
    <hyperlink ref="AB28" r:id="rId30" xr:uid="{00000000-0004-0000-0600-00001D000000}"/>
    <hyperlink ref="AD28" r:id="rId31" xr:uid="{00000000-0004-0000-0600-00001E000000}"/>
    <hyperlink ref="AB29" r:id="rId32" xr:uid="{00000000-0004-0000-0600-00001F000000}"/>
    <hyperlink ref="AB30" r:id="rId33" xr:uid="{00000000-0004-0000-0600-000020000000}"/>
    <hyperlink ref="AB31" r:id="rId34" xr:uid="{00000000-0004-0000-0600-000021000000}"/>
    <hyperlink ref="AB32" r:id="rId35" xr:uid="{00000000-0004-0000-0600-000022000000}"/>
    <hyperlink ref="AB33" r:id="rId36" xr:uid="{00000000-0004-0000-0600-000023000000}"/>
    <hyperlink ref="AB34" r:id="rId37" xr:uid="{00000000-0004-0000-0600-000024000000}"/>
    <hyperlink ref="AB35" r:id="rId38" xr:uid="{00000000-0004-0000-0600-000025000000}"/>
    <hyperlink ref="AB36" r:id="rId39" xr:uid="{00000000-0004-0000-0600-000026000000}"/>
    <hyperlink ref="AB37" r:id="rId40" xr:uid="{00000000-0004-0000-0600-000027000000}"/>
    <hyperlink ref="AB38" r:id="rId41" xr:uid="{00000000-0004-0000-0600-000028000000}"/>
    <hyperlink ref="AB39" r:id="rId42" xr:uid="{00000000-0004-0000-0600-000029000000}"/>
    <hyperlink ref="AB40" r:id="rId43" xr:uid="{00000000-0004-0000-0600-00002A000000}"/>
    <hyperlink ref="AB41" r:id="rId44" xr:uid="{00000000-0004-0000-0600-00002B000000}"/>
    <hyperlink ref="AB42" r:id="rId45" xr:uid="{00000000-0004-0000-0600-00002C000000}"/>
    <hyperlink ref="AB43" r:id="rId46" xr:uid="{00000000-0004-0000-0600-00002D000000}"/>
    <hyperlink ref="AB44" r:id="rId47" xr:uid="{00000000-0004-0000-0600-00002E000000}"/>
    <hyperlink ref="AB45" r:id="rId48" xr:uid="{00000000-0004-0000-0600-00002F000000}"/>
    <hyperlink ref="AB46" r:id="rId49" xr:uid="{00000000-0004-0000-0600-000030000000}"/>
    <hyperlink ref="AB47" r:id="rId50" xr:uid="{00000000-0004-0000-0600-000031000000}"/>
    <hyperlink ref="AB48" r:id="rId51" xr:uid="{00000000-0004-0000-0600-000032000000}"/>
    <hyperlink ref="AB49" r:id="rId52" xr:uid="{00000000-0004-0000-0600-000033000000}"/>
    <hyperlink ref="S50" r:id="rId53" xr:uid="{00000000-0004-0000-0600-000034000000}"/>
    <hyperlink ref="AB50" r:id="rId54" xr:uid="{00000000-0004-0000-0600-000035000000}"/>
    <hyperlink ref="AB51" r:id="rId55" xr:uid="{00000000-0004-0000-06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Charts</vt:lpstr>
      <vt:lpstr>funnel_data</vt:lpstr>
      <vt:lpstr>funnel_data_query</vt:lpstr>
      <vt:lpstr>top_country_query</vt:lpstr>
      <vt:lpstr>top_country_data</vt:lpstr>
      <vt:lpstr>duplicates_query</vt:lpstr>
      <vt:lpstr>duplicates_data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ADEYEMI Jumoke Olantun</cp:lastModifiedBy>
  <dcterms:modified xsi:type="dcterms:W3CDTF">2024-10-01T06:52:41Z</dcterms:modified>
</cp:coreProperties>
</file>