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eetbro.sharepoint.com/fieldteam/Shared Documents/2025-26 Trials/Trial books/Nitrogen product/Flempton/"/>
    </mc:Choice>
  </mc:AlternateContent>
  <xr:revisionPtr revIDLastSave="382" documentId="8_{C67111E5-EC06-456C-B3A3-768265760216}" xr6:coauthVersionLast="47" xr6:coauthVersionMax="47" xr10:uidLastSave="{425DF748-C3E0-4B29-B7CC-100F795DCA1C}"/>
  <bookViews>
    <workbookView xWindow="28680" yWindow="-120" windowWidth="29040" windowHeight="15720" firstSheet="3" activeTab="6" xr2:uid="{47016353-C592-4113-A078-E6B92B56E120}"/>
  </bookViews>
  <sheets>
    <sheet name="Site details" sheetId="1" r:id="rId1"/>
    <sheet name="Plot plan with treatments" sheetId="7" r:id="rId2"/>
    <sheet name="Plot randomisation" sheetId="6" r:id="rId3"/>
    <sheet name="Plot numbers and plan" sheetId="2" r:id="rId4"/>
    <sheet name="Treatments_fert calc" sheetId="8" r:id="rId5"/>
    <sheet name="SNS calculation" sheetId="9" r:id="rId6"/>
    <sheet name="Trial protocol" sheetId="4" r:id="rId7"/>
    <sheet name="Harvest plan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8" l="1"/>
  <c r="I19" i="8"/>
  <c r="I20" i="8"/>
  <c r="I21" i="8"/>
  <c r="I22" i="8"/>
  <c r="I23" i="8"/>
  <c r="I24" i="8"/>
  <c r="I25" i="8"/>
  <c r="F3" i="8"/>
  <c r="I3" i="8"/>
  <c r="F4" i="8"/>
  <c r="I4" i="8"/>
  <c r="F5" i="8"/>
  <c r="H5" i="8"/>
  <c r="I5" i="8"/>
  <c r="F6" i="8"/>
  <c r="H6" i="8"/>
  <c r="I6" i="8"/>
  <c r="F7" i="8"/>
  <c r="H7" i="8"/>
  <c r="I7" i="8"/>
  <c r="F8" i="8"/>
  <c r="H8" i="8"/>
  <c r="I8" i="8"/>
  <c r="H24" i="7"/>
  <c r="K24" i="7"/>
  <c r="H25" i="7"/>
  <c r="K25" i="7"/>
  <c r="H26" i="7"/>
  <c r="J26" i="7"/>
  <c r="K26" i="7"/>
  <c r="H27" i="7"/>
  <c r="J27" i="7"/>
  <c r="K27" i="7"/>
  <c r="H28" i="7"/>
  <c r="J28" i="7"/>
  <c r="K28" i="7"/>
  <c r="H29" i="7"/>
  <c r="J29" i="7"/>
  <c r="K29" i="7"/>
</calcChain>
</file>

<file path=xl/sharedStrings.xml><?xml version="1.0" encoding="utf-8"?>
<sst xmlns="http://schemas.openxmlformats.org/spreadsheetml/2006/main" count="159" uniqueCount="104">
  <si>
    <t>Site Information:</t>
  </si>
  <si>
    <t>Grower</t>
  </si>
  <si>
    <t>Farm Address</t>
  </si>
  <si>
    <t>Field Name</t>
  </si>
  <si>
    <t xml:space="preserve">Flempton </t>
  </si>
  <si>
    <t>Location</t>
  </si>
  <si>
    <t>52°18'12.1"N 0°36'05.1"E</t>
  </si>
  <si>
    <t>what3words</t>
  </si>
  <si>
    <t>indicated</t>
  </si>
  <si>
    <t>.</t>
  </si>
  <si>
    <t xml:space="preserve">circling </t>
  </si>
  <si>
    <t xml:space="preserve">haggling </t>
  </si>
  <si>
    <t>Access</t>
  </si>
  <si>
    <t>Size</t>
  </si>
  <si>
    <t>Previous Cropping</t>
  </si>
  <si>
    <t>Year Last Beet:</t>
  </si>
  <si>
    <t>Soil Type</t>
  </si>
  <si>
    <t>pH</t>
  </si>
  <si>
    <t>Map of field with boundary shown in red</t>
  </si>
  <si>
    <t>Flempton Nitrogen product trial</t>
  </si>
  <si>
    <t>Split 1</t>
  </si>
  <si>
    <t>Split 2</t>
  </si>
  <si>
    <t>Treatment number</t>
  </si>
  <si>
    <t xml:space="preserve">Product </t>
  </si>
  <si>
    <t>% N</t>
  </si>
  <si>
    <t>Total N (kg/ha N)</t>
  </si>
  <si>
    <t>Product rate (kg/ha)</t>
  </si>
  <si>
    <t>N (kgN/ha)</t>
  </si>
  <si>
    <t>Actual N total</t>
  </si>
  <si>
    <t>AN</t>
  </si>
  <si>
    <t>Urea</t>
  </si>
  <si>
    <t>CCm</t>
  </si>
  <si>
    <t>OMF</t>
  </si>
  <si>
    <t>Plot number</t>
  </si>
  <si>
    <t xml:space="preserve">Block </t>
  </si>
  <si>
    <t>Treatment</t>
  </si>
  <si>
    <t>40m</t>
  </si>
  <si>
    <t>Tramline</t>
  </si>
  <si>
    <t>Discard</t>
  </si>
  <si>
    <t>Block 2</t>
  </si>
  <si>
    <t>Block 4</t>
  </si>
  <si>
    <t>5m cross head</t>
  </si>
  <si>
    <t>Block 1</t>
  </si>
  <si>
    <t>Block 3</t>
  </si>
  <si>
    <t>10m</t>
  </si>
  <si>
    <t>6m</t>
  </si>
  <si>
    <t>12m</t>
  </si>
  <si>
    <t>36m</t>
  </si>
  <si>
    <t>6 treatments</t>
  </si>
  <si>
    <t>Product</t>
  </si>
  <si>
    <t>4 replications</t>
  </si>
  <si>
    <t>Each plot = 60m2</t>
  </si>
  <si>
    <t xml:space="preserve">Placement </t>
  </si>
  <si>
    <t>Total plot area = 1440m2</t>
  </si>
  <si>
    <t>Area of each treatment across 4 reps = 240m2</t>
  </si>
  <si>
    <t>Organic matter based product 1</t>
  </si>
  <si>
    <t>Organic matter based product 2</t>
  </si>
  <si>
    <t>Plot area (4 reps)</t>
  </si>
  <si>
    <t>Total product</t>
  </si>
  <si>
    <t>urea for placement</t>
  </si>
  <si>
    <t>Find N results</t>
  </si>
  <si>
    <t xml:space="preserve">Fertiliser product </t>
  </si>
  <si>
    <t>Investigator: Georgina Barratt</t>
  </si>
  <si>
    <t xml:space="preserve">Date </t>
  </si>
  <si>
    <t xml:space="preserve">Task name </t>
  </si>
  <si>
    <t>Details</t>
  </si>
  <si>
    <t xml:space="preserve">Drilling </t>
  </si>
  <si>
    <t>Apply 1st split of fertiliser</t>
  </si>
  <si>
    <t>Gasmet 1</t>
  </si>
  <si>
    <t xml:space="preserve">At 1st fert application </t>
  </si>
  <si>
    <t xml:space="preserve">Apply 2nd split of fertiliser </t>
  </si>
  <si>
    <t xml:space="preserve">Establishment counts </t>
  </si>
  <si>
    <t xml:space="preserve">At 5-6 leaf stage </t>
  </si>
  <si>
    <t xml:space="preserve">Gasmet 2 </t>
  </si>
  <si>
    <t xml:space="preserve">At 2nd fert application </t>
  </si>
  <si>
    <t>Gasmet 3</t>
  </si>
  <si>
    <t>Yield dig 1</t>
  </si>
  <si>
    <t xml:space="preserve">At 8 leaf stage- send NRM samples for N analysis </t>
  </si>
  <si>
    <t>yield dig 2</t>
  </si>
  <si>
    <t xml:space="preserve">Mid season- send NRM samples for N analysis </t>
  </si>
  <si>
    <t>yield dig 3</t>
  </si>
  <si>
    <t xml:space="preserve">At harvest- send NRM samples for N analysis </t>
  </si>
  <si>
    <t>Crop circle 1</t>
  </si>
  <si>
    <t xml:space="preserve">Crop circle 2 </t>
  </si>
  <si>
    <t>Crop circle 3</t>
  </si>
  <si>
    <t>Crop circle 4</t>
  </si>
  <si>
    <t xml:space="preserve">Drone flight 1 </t>
  </si>
  <si>
    <t>At 50% canopy cover</t>
  </si>
  <si>
    <t>Drone flight 2</t>
  </si>
  <si>
    <t>At 100% canopy cover</t>
  </si>
  <si>
    <t>Drone flight 3</t>
  </si>
  <si>
    <t xml:space="preserve">Late season </t>
  </si>
  <si>
    <t>Drone flight 4</t>
  </si>
  <si>
    <t xml:space="preserve">Field clear down </t>
  </si>
  <si>
    <t>Remove all BBRO equipment and hand field back to grower</t>
  </si>
  <si>
    <t>Compensation</t>
  </si>
  <si>
    <t xml:space="preserve">Harvest </t>
  </si>
  <si>
    <t xml:space="preserve">Gasmet data analysis </t>
  </si>
  <si>
    <t xml:space="preserve">Crop circle data analysis </t>
  </si>
  <si>
    <t xml:space="preserve">N content analysis </t>
  </si>
  <si>
    <t xml:space="preserve">Yield analysis </t>
  </si>
  <si>
    <t>Drone data</t>
  </si>
  <si>
    <t>Task Number</t>
  </si>
  <si>
    <t>Gasmet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</si>
</sst>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0" xfId="0" applyFont="1"/>
    <xf numFmtId="0" fontId="1" fillId="0" borderId="0" xfId="0" applyFont="1"/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1" xfId="0" applyFill="1" applyBorder="1" applyAlignment="1">
      <alignment horizontal="right" vertical="center" wrapText="1"/>
    </xf>
    <xf numFmtId="0" fontId="0" fillId="2" borderId="12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3" borderId="18" xfId="0" applyFont="1" applyFill="1" applyBorder="1" applyAlignment="1">
      <alignment wrapText="1"/>
    </xf>
    <xf numFmtId="0" fontId="1" fillId="3" borderId="19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3" borderId="18" xfId="0" applyFill="1" applyBorder="1"/>
    <xf numFmtId="0" fontId="0" fillId="3" borderId="19" xfId="0" applyFill="1" applyBorder="1"/>
    <xf numFmtId="0" fontId="0" fillId="0" borderId="20" xfId="0" applyBorder="1"/>
    <xf numFmtId="0" fontId="0" fillId="0" borderId="21" xfId="0" applyBorder="1"/>
    <xf numFmtId="0" fontId="0" fillId="3" borderId="20" xfId="0" applyFill="1" applyBorder="1"/>
    <xf numFmtId="0" fontId="0" fillId="3" borderId="21" xfId="0" applyFill="1" applyBorder="1"/>
    <xf numFmtId="0" fontId="0" fillId="2" borderId="2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center" wrapText="1"/>
    </xf>
    <xf numFmtId="0" fontId="0" fillId="2" borderId="8" xfId="0" applyFill="1" applyBorder="1" applyAlignment="1">
      <alignment vertical="center" wrapText="1"/>
    </xf>
    <xf numFmtId="0" fontId="0" fillId="3" borderId="0" xfId="0" applyFill="1"/>
    <xf numFmtId="14" fontId="0" fillId="4" borderId="0" xfId="0" applyNumberFormat="1" applyFill="1"/>
    <xf numFmtId="0" fontId="7" fillId="0" borderId="0" xfId="0" applyFont="1"/>
    <xf numFmtId="0" fontId="8" fillId="0" borderId="0" xfId="0" applyFont="1"/>
    <xf numFmtId="14" fontId="0" fillId="2" borderId="0" xfId="0" applyNumberFormat="1" applyFill="1"/>
    <xf numFmtId="0" fontId="3" fillId="0" borderId="1" xfId="0" applyFont="1" applyBorder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444305</xdr:colOff>
      <xdr:row>4</xdr:row>
      <xdr:rowOff>53340</xdr:rowOff>
    </xdr:from>
    <xdr:to>
      <xdr:col>18</xdr:col>
      <xdr:colOff>53340</xdr:colOff>
      <xdr:row>24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F3F5D-1FC0-22F5-9200-CD04909B2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312" t="12278" r="643" b="4222"/>
        <a:stretch/>
      </xdr:blipFill>
      <xdr:spPr>
        <a:xfrm>
          <a:off x="6051260" y="803967"/>
          <a:ext cx="6314635" cy="3685123"/>
        </a:xfrm>
        <a:prstGeom prst="rect">
          <a:avLst/>
        </a:prstGeom>
      </xdr:spPr>
    </xdr:pic>
    <xdr:clientData/>
  </xdr:twoCellAnchor>
  <xdr:twoCellAnchor>
    <xdr:from>
      <xdr:col>11</xdr:col>
      <xdr:colOff>472440</xdr:colOff>
      <xdr:row>10</xdr:row>
      <xdr:rowOff>167481</xdr:rowOff>
    </xdr:from>
    <xdr:to>
      <xdr:col>13</xdr:col>
      <xdr:colOff>297180</xdr:colOff>
      <xdr:row>17</xdr:row>
      <xdr:rowOff>53340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C7342348-53D7-B287-B08E-8FED0BC17294}"/>
            </a:ext>
          </a:extLst>
        </xdr:cNvPr>
        <xdr:cNvSpPr/>
      </xdr:nvSpPr>
      <xdr:spPr>
        <a:xfrm>
          <a:off x="8519160" y="2019141"/>
          <a:ext cx="1043940" cy="1166019"/>
        </a:xfrm>
        <a:custGeom>
          <a:avLst/>
          <a:gdLst>
            <a:gd name="connsiteX0" fmla="*/ 167640 w 1043940"/>
            <a:gd name="connsiteY0" fmla="*/ 122079 h 1166019"/>
            <a:gd name="connsiteX1" fmla="*/ 167640 w 1043940"/>
            <a:gd name="connsiteY1" fmla="*/ 122079 h 1166019"/>
            <a:gd name="connsiteX2" fmla="*/ 350520 w 1043940"/>
            <a:gd name="connsiteY2" fmla="*/ 83979 h 1166019"/>
            <a:gd name="connsiteX3" fmla="*/ 579120 w 1043940"/>
            <a:gd name="connsiteY3" fmla="*/ 61119 h 1166019"/>
            <a:gd name="connsiteX4" fmla="*/ 883920 w 1043940"/>
            <a:gd name="connsiteY4" fmla="*/ 15399 h 1166019"/>
            <a:gd name="connsiteX5" fmla="*/ 922020 w 1043940"/>
            <a:gd name="connsiteY5" fmla="*/ 159 h 1166019"/>
            <a:gd name="connsiteX6" fmla="*/ 922020 w 1043940"/>
            <a:gd name="connsiteY6" fmla="*/ 159 h 1166019"/>
            <a:gd name="connsiteX7" fmla="*/ 1043940 w 1043940"/>
            <a:gd name="connsiteY7" fmla="*/ 945039 h 1166019"/>
            <a:gd name="connsiteX8" fmla="*/ 632460 w 1043940"/>
            <a:gd name="connsiteY8" fmla="*/ 1166019 h 1166019"/>
            <a:gd name="connsiteX9" fmla="*/ 0 w 1043940"/>
            <a:gd name="connsiteY9" fmla="*/ 983139 h 1166019"/>
            <a:gd name="connsiteX10" fmla="*/ 175260 w 1043940"/>
            <a:gd name="connsiteY10" fmla="*/ 449739 h 1166019"/>
            <a:gd name="connsiteX11" fmla="*/ 45720 w 1043940"/>
            <a:gd name="connsiteY11" fmla="*/ 426879 h 1166019"/>
            <a:gd name="connsiteX12" fmla="*/ 167640 w 1043940"/>
            <a:gd name="connsiteY12" fmla="*/ 122079 h 11660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043940" h="1166019">
              <a:moveTo>
                <a:pt x="167640" y="122079"/>
              </a:moveTo>
              <a:lnTo>
                <a:pt x="167640" y="122079"/>
              </a:lnTo>
              <a:cubicBezTo>
                <a:pt x="228600" y="109379"/>
                <a:pt x="289060" y="93984"/>
                <a:pt x="350520" y="83979"/>
              </a:cubicBezTo>
              <a:cubicBezTo>
                <a:pt x="385003" y="78366"/>
                <a:pt x="526871" y="65869"/>
                <a:pt x="579120" y="61119"/>
              </a:cubicBezTo>
              <a:cubicBezTo>
                <a:pt x="760385" y="15803"/>
                <a:pt x="659294" y="34118"/>
                <a:pt x="883920" y="15399"/>
              </a:cubicBezTo>
              <a:cubicBezTo>
                <a:pt x="911007" y="-2659"/>
                <a:pt x="897622" y="159"/>
                <a:pt x="922020" y="159"/>
              </a:cubicBezTo>
              <a:lnTo>
                <a:pt x="922020" y="159"/>
              </a:lnTo>
              <a:lnTo>
                <a:pt x="1043940" y="945039"/>
              </a:lnTo>
              <a:lnTo>
                <a:pt x="632460" y="1166019"/>
              </a:lnTo>
              <a:lnTo>
                <a:pt x="0" y="983139"/>
              </a:lnTo>
              <a:lnTo>
                <a:pt x="175260" y="449739"/>
              </a:lnTo>
              <a:lnTo>
                <a:pt x="45720" y="426879"/>
              </a:lnTo>
              <a:lnTo>
                <a:pt x="167640" y="122079"/>
              </a:ln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22</xdr:row>
      <xdr:rowOff>2</xdr:rowOff>
    </xdr:from>
    <xdr:to>
      <xdr:col>17</xdr:col>
      <xdr:colOff>0</xdr:colOff>
      <xdr:row>22</xdr:row>
      <xdr:rowOff>175264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887C485-1A7E-4808-8856-7023B3D2EE42}"/>
            </a:ext>
          </a:extLst>
        </xdr:cNvPr>
        <xdr:cNvSpPr/>
      </xdr:nvSpPr>
      <xdr:spPr>
        <a:xfrm rot="5400000">
          <a:off x="9361169" y="3834133"/>
          <a:ext cx="175262" cy="6096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601980</xdr:colOff>
      <xdr:row>24</xdr:row>
      <xdr:rowOff>0</xdr:rowOff>
    </xdr:from>
    <xdr:to>
      <xdr:col>18</xdr:col>
      <xdr:colOff>7620</xdr:colOff>
      <xdr:row>24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5309C4-33F8-4EE1-8A26-69A13B4A1F01}"/>
            </a:ext>
          </a:extLst>
        </xdr:cNvPr>
        <xdr:cNvSpPr/>
      </xdr:nvSpPr>
      <xdr:spPr>
        <a:xfrm rot="5400000">
          <a:off x="9361170" y="4194810"/>
          <a:ext cx="175260" cy="624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19</xdr:col>
      <xdr:colOff>573049</xdr:colOff>
      <xdr:row>1</xdr:row>
      <xdr:rowOff>170600</xdr:rowOff>
    </xdr:from>
    <xdr:to>
      <xdr:col>32</xdr:col>
      <xdr:colOff>320444</xdr:colOff>
      <xdr:row>26</xdr:row>
      <xdr:rowOff>82625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A7B5A-8CF1-CC73-05E0-0435982D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6647" y="356454"/>
          <a:ext cx="7700382" cy="4751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8ECF-4E35-43C3-B6C7-AC18334111F3}">
  <dimension ref="A1:S31"/>
  <sheetViews>
    <sheetView topLeftCell="A3" zoomScale="91" zoomScaleNormal="100" workbookViewId="0">
      <selection activeCell="D13" sqref="D13:E13"/>
    </sheetView>
  </sheetViews>
  <sheetFormatPr defaultRowHeight="14.4" x14ac:dyDescent="0.3"/>
  <cols>
    <col min="2" max="2" width="15.6640625" bestFit="1" customWidth="1"/>
    <col min="3" max="3" width="21.6640625" bestFit="1" customWidth="1"/>
  </cols>
  <sheetData>
    <row r="1" spans="1:19" ht="16.2" thickBot="1" x14ac:dyDescent="0.35">
      <c r="A1" s="1"/>
      <c r="B1" s="2"/>
      <c r="C1" s="2"/>
      <c r="D1" s="47"/>
      <c r="E1" s="47"/>
      <c r="F1" s="47"/>
      <c r="G1" s="4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/>
      <c r="B2" s="4" t="s">
        <v>0</v>
      </c>
      <c r="C2" s="5"/>
      <c r="D2" s="48"/>
      <c r="E2" s="48"/>
      <c r="F2" s="48"/>
      <c r="G2" s="4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x14ac:dyDescent="0.3">
      <c r="A3" s="2"/>
      <c r="B3" s="7"/>
      <c r="C3" s="2"/>
      <c r="D3" s="49"/>
      <c r="E3" s="49"/>
      <c r="F3" s="49"/>
      <c r="G3" s="4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8"/>
    </row>
    <row r="4" spans="1:19" x14ac:dyDescent="0.3">
      <c r="A4" s="2"/>
      <c r="B4" s="7" t="s">
        <v>1</v>
      </c>
      <c r="C4" s="50"/>
      <c r="D4" s="50"/>
      <c r="E4" s="50"/>
      <c r="F4" s="50"/>
      <c r="G4" s="5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8"/>
    </row>
    <row r="5" spans="1:19" x14ac:dyDescent="0.3">
      <c r="A5" s="2"/>
      <c r="B5" s="7" t="s">
        <v>2</v>
      </c>
      <c r="C5" s="50"/>
      <c r="D5" s="50"/>
      <c r="E5" s="50"/>
      <c r="F5" s="50"/>
      <c r="G5" s="5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8"/>
    </row>
    <row r="6" spans="1:19" x14ac:dyDescent="0.3">
      <c r="A6" s="2"/>
      <c r="B6" s="7" t="s">
        <v>3</v>
      </c>
      <c r="C6" s="2" t="s">
        <v>4</v>
      </c>
      <c r="D6" s="49"/>
      <c r="E6" s="49"/>
      <c r="F6" s="49"/>
      <c r="G6" s="4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8"/>
    </row>
    <row r="7" spans="1:19" x14ac:dyDescent="0.3">
      <c r="A7" s="2"/>
      <c r="B7" s="7" t="s">
        <v>5</v>
      </c>
      <c r="C7" t="s">
        <v>6</v>
      </c>
      <c r="D7" s="50"/>
      <c r="E7" s="50"/>
      <c r="F7" s="49"/>
      <c r="G7" s="4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8"/>
    </row>
    <row r="8" spans="1:19" x14ac:dyDescent="0.3">
      <c r="A8" s="2"/>
      <c r="B8" s="7" t="s">
        <v>7</v>
      </c>
      <c r="C8" s="10" t="s">
        <v>8</v>
      </c>
      <c r="D8" s="9" t="s">
        <v>9</v>
      </c>
      <c r="E8" s="10" t="s">
        <v>10</v>
      </c>
      <c r="F8" s="9" t="s">
        <v>9</v>
      </c>
      <c r="G8" s="10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8"/>
    </row>
    <row r="9" spans="1:19" x14ac:dyDescent="0.3">
      <c r="A9" s="2"/>
      <c r="B9" s="7" t="s">
        <v>12</v>
      </c>
      <c r="C9" s="2"/>
      <c r="D9" s="49"/>
      <c r="E9" s="49"/>
      <c r="F9" s="49"/>
      <c r="G9" s="4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8"/>
    </row>
    <row r="10" spans="1:19" x14ac:dyDescent="0.3">
      <c r="A10" s="2"/>
      <c r="B10" s="7" t="s">
        <v>13</v>
      </c>
      <c r="C10" s="2"/>
      <c r="D10" s="49"/>
      <c r="E10" s="49"/>
      <c r="F10" s="49"/>
      <c r="G10" s="4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8"/>
    </row>
    <row r="11" spans="1:19" x14ac:dyDescent="0.3">
      <c r="A11" s="2"/>
      <c r="B11" s="7"/>
      <c r="C11" s="2"/>
      <c r="D11" s="49"/>
      <c r="E11" s="49"/>
      <c r="F11" s="49"/>
      <c r="G11" s="4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8"/>
    </row>
    <row r="12" spans="1:19" x14ac:dyDescent="0.3">
      <c r="A12" s="2"/>
      <c r="B12" s="7" t="s">
        <v>14</v>
      </c>
      <c r="C12" s="2"/>
      <c r="D12" s="49"/>
      <c r="E12" s="49"/>
      <c r="F12" s="49"/>
      <c r="G12" s="4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8"/>
    </row>
    <row r="13" spans="1:19" x14ac:dyDescent="0.3">
      <c r="A13" s="2"/>
      <c r="B13" s="7">
        <v>2023</v>
      </c>
      <c r="C13" s="2"/>
      <c r="D13" s="49"/>
      <c r="E13" s="49"/>
      <c r="F13" s="49"/>
      <c r="G13" s="4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8"/>
    </row>
    <row r="14" spans="1:19" x14ac:dyDescent="0.3">
      <c r="A14" s="2"/>
      <c r="B14" s="7">
        <v>2022</v>
      </c>
      <c r="C14" s="2"/>
      <c r="D14" s="49"/>
      <c r="E14" s="49"/>
      <c r="F14" s="49"/>
      <c r="G14" s="4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8"/>
    </row>
    <row r="15" spans="1:19" x14ac:dyDescent="0.3">
      <c r="A15" s="2"/>
      <c r="B15" s="7">
        <v>2021</v>
      </c>
      <c r="C15" s="2"/>
      <c r="D15" s="49"/>
      <c r="E15" s="49"/>
      <c r="F15" s="49"/>
      <c r="G15" s="4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8"/>
    </row>
    <row r="16" spans="1:19" x14ac:dyDescent="0.3">
      <c r="A16" s="2"/>
      <c r="B16" s="7">
        <v>2020</v>
      </c>
      <c r="C16" s="2"/>
      <c r="D16" s="49"/>
      <c r="E16" s="49"/>
      <c r="F16" s="49"/>
      <c r="G16" s="4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8"/>
    </row>
    <row r="17" spans="1:19" x14ac:dyDescent="0.3">
      <c r="A17" s="2"/>
      <c r="B17" s="7"/>
      <c r="C17" s="2"/>
      <c r="D17" s="49"/>
      <c r="E17" s="49"/>
      <c r="F17" s="49"/>
      <c r="G17" s="4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8"/>
    </row>
    <row r="18" spans="1:19" x14ac:dyDescent="0.3">
      <c r="A18" s="2"/>
      <c r="B18" s="7" t="s">
        <v>15</v>
      </c>
      <c r="C18" s="2"/>
      <c r="D18" s="49"/>
      <c r="E18" s="49"/>
      <c r="F18" s="49"/>
      <c r="G18" s="4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8"/>
    </row>
    <row r="19" spans="1:19" x14ac:dyDescent="0.3">
      <c r="A19" s="2"/>
      <c r="B19" s="7"/>
      <c r="C19" s="2"/>
      <c r="D19" s="49"/>
      <c r="E19" s="49"/>
      <c r="F19" s="49"/>
      <c r="G19" s="4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8"/>
    </row>
    <row r="20" spans="1:19" x14ac:dyDescent="0.3">
      <c r="A20" s="2"/>
      <c r="B20" s="7" t="s">
        <v>16</v>
      </c>
      <c r="C20" s="2"/>
      <c r="D20" s="49"/>
      <c r="E20" s="49"/>
      <c r="F20" s="49"/>
      <c r="G20" s="4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8"/>
    </row>
    <row r="21" spans="1:19" x14ac:dyDescent="0.3">
      <c r="A21" s="2"/>
      <c r="B21" s="7" t="s">
        <v>17</v>
      </c>
      <c r="C21" s="2"/>
      <c r="D21" s="49"/>
      <c r="E21" s="49"/>
      <c r="F21" s="49"/>
      <c r="G21" s="4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8"/>
    </row>
    <row r="22" spans="1:19" x14ac:dyDescent="0.3">
      <c r="A22" s="2"/>
      <c r="B22" s="7"/>
      <c r="C22" s="2"/>
      <c r="D22" s="49"/>
      <c r="E22" s="49"/>
      <c r="F22" s="49"/>
      <c r="G22" s="4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8"/>
    </row>
    <row r="23" spans="1:19" x14ac:dyDescent="0.3">
      <c r="A23" s="2"/>
      <c r="B23" s="7"/>
      <c r="C23" s="2"/>
      <c r="D23" s="49"/>
      <c r="E23" s="49"/>
      <c r="F23" s="49"/>
      <c r="G23" s="4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8"/>
    </row>
    <row r="24" spans="1:19" x14ac:dyDescent="0.3">
      <c r="A24" s="2"/>
      <c r="B24" s="7"/>
      <c r="C24" s="2"/>
      <c r="D24" s="49"/>
      <c r="E24" s="49"/>
      <c r="F24" s="49"/>
      <c r="G24" s="4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8"/>
    </row>
    <row r="25" spans="1:19" x14ac:dyDescent="0.3">
      <c r="A25" s="2"/>
      <c r="B25" s="7"/>
      <c r="C25" s="2"/>
      <c r="D25" s="49"/>
      <c r="E25" s="49"/>
      <c r="F25" s="49"/>
      <c r="G25" s="4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8"/>
    </row>
    <row r="26" spans="1:19" x14ac:dyDescent="0.3">
      <c r="A26" s="2"/>
      <c r="B26" s="7"/>
      <c r="C26" s="2"/>
      <c r="D26" s="49"/>
      <c r="E26" s="49"/>
      <c r="F26" s="49"/>
      <c r="G26" s="4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8"/>
    </row>
    <row r="27" spans="1:19" x14ac:dyDescent="0.3">
      <c r="A27" s="2"/>
      <c r="B27" s="7"/>
      <c r="C27" s="2"/>
      <c r="D27" s="49"/>
      <c r="E27" s="49"/>
      <c r="F27" s="49"/>
      <c r="G27" s="49"/>
      <c r="H27" s="2"/>
      <c r="I27" s="2"/>
      <c r="J27" s="2" t="s">
        <v>18</v>
      </c>
      <c r="K27" s="2"/>
      <c r="L27" s="2"/>
      <c r="M27" s="2"/>
      <c r="N27" s="2"/>
      <c r="O27" s="2"/>
      <c r="P27" s="2"/>
      <c r="Q27" s="2"/>
      <c r="R27" s="2"/>
      <c r="S27" s="8"/>
    </row>
    <row r="28" spans="1:19" x14ac:dyDescent="0.3">
      <c r="A28" s="2"/>
      <c r="B28" s="7"/>
      <c r="C28" s="2"/>
      <c r="D28" s="49"/>
      <c r="E28" s="49"/>
      <c r="F28" s="49"/>
      <c r="G28" s="4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8"/>
    </row>
    <row r="29" spans="1:19" x14ac:dyDescent="0.3">
      <c r="A29" s="2"/>
      <c r="B29" s="7"/>
      <c r="C29" s="2"/>
      <c r="D29" s="49"/>
      <c r="E29" s="49"/>
      <c r="F29" s="49"/>
      <c r="G29" s="4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8"/>
    </row>
    <row r="30" spans="1:19" ht="15" thickBot="1" x14ac:dyDescent="0.35">
      <c r="A30" s="2"/>
      <c r="B30" s="11"/>
      <c r="C30" s="3"/>
      <c r="D30" s="47"/>
      <c r="E30" s="47"/>
      <c r="F30" s="47"/>
      <c r="G30" s="4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2"/>
    </row>
    <row r="31" spans="1:19" ht="15.6" x14ac:dyDescent="0.3">
      <c r="A31" s="13"/>
    </row>
  </sheetData>
  <mergeCells count="56">
    <mergeCell ref="D30:E30"/>
    <mergeCell ref="F30:G30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D21:E21"/>
    <mergeCell ref="F21:G21"/>
    <mergeCell ref="D22:E22"/>
    <mergeCell ref="F22:G22"/>
    <mergeCell ref="D23:E23"/>
    <mergeCell ref="F23:G23"/>
    <mergeCell ref="D18:E18"/>
    <mergeCell ref="F18:G18"/>
    <mergeCell ref="D19:E19"/>
    <mergeCell ref="F19:G19"/>
    <mergeCell ref="D20:E20"/>
    <mergeCell ref="F20:G20"/>
    <mergeCell ref="D15:E15"/>
    <mergeCell ref="F15:G15"/>
    <mergeCell ref="D16:E16"/>
    <mergeCell ref="F16:G16"/>
    <mergeCell ref="D17:E17"/>
    <mergeCell ref="F17:G17"/>
    <mergeCell ref="D12:E12"/>
    <mergeCell ref="F12:G12"/>
    <mergeCell ref="D13:E13"/>
    <mergeCell ref="F13:G13"/>
    <mergeCell ref="D14:E14"/>
    <mergeCell ref="F14:G14"/>
    <mergeCell ref="D9:E9"/>
    <mergeCell ref="F9:G9"/>
    <mergeCell ref="D10:E10"/>
    <mergeCell ref="F10:G10"/>
    <mergeCell ref="D11:E11"/>
    <mergeCell ref="F11:G11"/>
    <mergeCell ref="C4:G4"/>
    <mergeCell ref="C5:G5"/>
    <mergeCell ref="D6:E6"/>
    <mergeCell ref="F6:G6"/>
    <mergeCell ref="D7:E7"/>
    <mergeCell ref="F7:G7"/>
    <mergeCell ref="D1:E1"/>
    <mergeCell ref="F1:G1"/>
    <mergeCell ref="D2:E2"/>
    <mergeCell ref="F2:G2"/>
    <mergeCell ref="D3:E3"/>
    <mergeCell ref="F3:G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72C4-CEB1-40F6-9DB1-870E36D4BB49}">
  <sheetPr>
    <pageSetUpPr fitToPage="1"/>
  </sheetPr>
  <dimension ref="C3:N29"/>
  <sheetViews>
    <sheetView workbookViewId="0">
      <selection activeCell="B2" sqref="B2:Q31"/>
    </sheetView>
  </sheetViews>
  <sheetFormatPr defaultRowHeight="14.4" x14ac:dyDescent="0.3"/>
  <cols>
    <col min="3" max="3" width="9.6640625" customWidth="1"/>
  </cols>
  <sheetData>
    <row r="3" spans="3:14" x14ac:dyDescent="0.3">
      <c r="C3" t="s">
        <v>19</v>
      </c>
    </row>
    <row r="4" spans="3:14" ht="15" customHeight="1" x14ac:dyDescent="0.3">
      <c r="C4" s="63">
        <v>5</v>
      </c>
      <c r="D4" s="64"/>
      <c r="E4" s="63">
        <v>4</v>
      </c>
      <c r="F4" s="64"/>
      <c r="G4" s="63">
        <v>2</v>
      </c>
      <c r="H4" s="64"/>
      <c r="I4" s="59">
        <v>2</v>
      </c>
      <c r="J4" s="60"/>
      <c r="K4" s="59">
        <v>5</v>
      </c>
      <c r="L4" s="60"/>
      <c r="M4" s="59">
        <v>6</v>
      </c>
      <c r="N4" s="60"/>
    </row>
    <row r="5" spans="3:14" ht="15" customHeight="1" x14ac:dyDescent="0.3">
      <c r="C5" s="65"/>
      <c r="D5" s="66"/>
      <c r="E5" s="65"/>
      <c r="F5" s="66"/>
      <c r="G5" s="65"/>
      <c r="H5" s="66"/>
      <c r="I5" s="61"/>
      <c r="J5" s="62"/>
      <c r="K5" s="61"/>
      <c r="L5" s="62"/>
      <c r="M5" s="61"/>
      <c r="N5" s="62"/>
    </row>
    <row r="6" spans="3:14" ht="15" customHeight="1" x14ac:dyDescent="0.3">
      <c r="C6" s="65"/>
      <c r="D6" s="66"/>
      <c r="E6" s="65"/>
      <c r="F6" s="66"/>
      <c r="G6" s="65"/>
      <c r="H6" s="66"/>
      <c r="I6" s="61"/>
      <c r="J6" s="62"/>
      <c r="K6" s="61"/>
      <c r="L6" s="62"/>
      <c r="M6" s="61"/>
      <c r="N6" s="62"/>
    </row>
    <row r="7" spans="3:14" x14ac:dyDescent="0.3">
      <c r="C7" s="57">
        <v>204</v>
      </c>
      <c r="D7" s="58"/>
      <c r="E7" s="57">
        <v>205</v>
      </c>
      <c r="F7" s="58"/>
      <c r="G7" s="57">
        <v>206</v>
      </c>
      <c r="H7" s="58"/>
      <c r="I7" s="55">
        <v>404</v>
      </c>
      <c r="J7" s="56"/>
      <c r="K7" s="55">
        <v>405</v>
      </c>
      <c r="L7" s="56"/>
      <c r="M7" s="55">
        <v>406</v>
      </c>
      <c r="N7" s="56"/>
    </row>
    <row r="8" spans="3:14" ht="15" customHeight="1" x14ac:dyDescent="0.3">
      <c r="C8" s="63">
        <v>6</v>
      </c>
      <c r="D8" s="64"/>
      <c r="E8" s="63">
        <v>1</v>
      </c>
      <c r="F8" s="64"/>
      <c r="G8" s="63">
        <v>3</v>
      </c>
      <c r="H8" s="64"/>
      <c r="I8" s="59">
        <v>1</v>
      </c>
      <c r="J8" s="60"/>
      <c r="K8" s="59">
        <v>4</v>
      </c>
      <c r="L8" s="60"/>
      <c r="M8" s="59">
        <v>3</v>
      </c>
      <c r="N8" s="60"/>
    </row>
    <row r="9" spans="3:14" ht="15" customHeight="1" x14ac:dyDescent="0.3">
      <c r="C9" s="65"/>
      <c r="D9" s="66"/>
      <c r="E9" s="65"/>
      <c r="F9" s="66"/>
      <c r="G9" s="65"/>
      <c r="H9" s="66"/>
      <c r="I9" s="61"/>
      <c r="J9" s="62"/>
      <c r="K9" s="61"/>
      <c r="L9" s="62"/>
      <c r="M9" s="61"/>
      <c r="N9" s="62"/>
    </row>
    <row r="10" spans="3:14" ht="15" customHeight="1" x14ac:dyDescent="0.3">
      <c r="C10" s="65"/>
      <c r="D10" s="66"/>
      <c r="E10" s="65"/>
      <c r="F10" s="66"/>
      <c r="G10" s="65"/>
      <c r="H10" s="66"/>
      <c r="I10" s="61"/>
      <c r="J10" s="62"/>
      <c r="K10" s="61"/>
      <c r="L10" s="62"/>
      <c r="M10" s="61"/>
      <c r="N10" s="62"/>
    </row>
    <row r="11" spans="3:14" x14ac:dyDescent="0.3">
      <c r="C11" s="57">
        <v>201</v>
      </c>
      <c r="D11" s="58"/>
      <c r="E11" s="57">
        <v>202</v>
      </c>
      <c r="F11" s="58"/>
      <c r="G11" s="57">
        <v>203</v>
      </c>
      <c r="H11" s="58"/>
      <c r="I11" s="55">
        <v>401</v>
      </c>
      <c r="J11" s="56"/>
      <c r="K11" s="55">
        <v>402</v>
      </c>
      <c r="L11" s="56"/>
      <c r="M11" s="55">
        <v>403</v>
      </c>
      <c r="N11" s="56"/>
    </row>
    <row r="12" spans="3:14" ht="15" customHeight="1" x14ac:dyDescent="0.3">
      <c r="C12" s="59">
        <v>4</v>
      </c>
      <c r="D12" s="60"/>
      <c r="E12" s="59">
        <v>2</v>
      </c>
      <c r="F12" s="60"/>
      <c r="G12" s="59">
        <v>3</v>
      </c>
      <c r="H12" s="60"/>
      <c r="I12" s="63">
        <v>4</v>
      </c>
      <c r="J12" s="64"/>
      <c r="K12" s="63">
        <v>1</v>
      </c>
      <c r="L12" s="64"/>
      <c r="M12" s="63">
        <v>3</v>
      </c>
      <c r="N12" s="64"/>
    </row>
    <row r="13" spans="3:14" ht="15" customHeight="1" x14ac:dyDescent="0.3">
      <c r="C13" s="61"/>
      <c r="D13" s="62"/>
      <c r="E13" s="61"/>
      <c r="F13" s="62"/>
      <c r="G13" s="61"/>
      <c r="H13" s="62"/>
      <c r="I13" s="65"/>
      <c r="J13" s="66"/>
      <c r="K13" s="65"/>
      <c r="L13" s="66"/>
      <c r="M13" s="65"/>
      <c r="N13" s="66"/>
    </row>
    <row r="14" spans="3:14" ht="15" customHeight="1" x14ac:dyDescent="0.3">
      <c r="C14" s="61"/>
      <c r="D14" s="62"/>
      <c r="E14" s="61"/>
      <c r="F14" s="62"/>
      <c r="G14" s="61"/>
      <c r="H14" s="62"/>
      <c r="I14" s="65"/>
      <c r="J14" s="66"/>
      <c r="K14" s="65"/>
      <c r="L14" s="66"/>
      <c r="M14" s="65"/>
      <c r="N14" s="66"/>
    </row>
    <row r="15" spans="3:14" x14ac:dyDescent="0.3">
      <c r="C15" s="55">
        <v>104</v>
      </c>
      <c r="D15" s="56"/>
      <c r="E15" s="55">
        <v>105</v>
      </c>
      <c r="F15" s="56"/>
      <c r="G15" s="55">
        <v>106</v>
      </c>
      <c r="H15" s="56"/>
      <c r="I15" s="57">
        <v>304</v>
      </c>
      <c r="J15" s="58"/>
      <c r="K15" s="57">
        <v>305</v>
      </c>
      <c r="L15" s="58"/>
      <c r="M15" s="57">
        <v>306</v>
      </c>
      <c r="N15" s="58"/>
    </row>
    <row r="16" spans="3:14" ht="15" customHeight="1" x14ac:dyDescent="0.3">
      <c r="C16" s="59">
        <v>1</v>
      </c>
      <c r="D16" s="60"/>
      <c r="E16" s="59">
        <v>6</v>
      </c>
      <c r="F16" s="60"/>
      <c r="G16" s="59">
        <v>5</v>
      </c>
      <c r="H16" s="60"/>
      <c r="I16" s="63">
        <v>6</v>
      </c>
      <c r="J16" s="64"/>
      <c r="K16" s="63">
        <v>5</v>
      </c>
      <c r="L16" s="64"/>
      <c r="M16" s="63">
        <v>2</v>
      </c>
      <c r="N16" s="64"/>
    </row>
    <row r="17" spans="3:14" ht="15" customHeight="1" x14ac:dyDescent="0.3">
      <c r="C17" s="61"/>
      <c r="D17" s="62"/>
      <c r="E17" s="61"/>
      <c r="F17" s="62"/>
      <c r="G17" s="61"/>
      <c r="H17" s="62"/>
      <c r="I17" s="65"/>
      <c r="J17" s="66"/>
      <c r="K17" s="65"/>
      <c r="L17" s="66"/>
      <c r="M17" s="65"/>
      <c r="N17" s="66"/>
    </row>
    <row r="18" spans="3:14" ht="15" customHeight="1" x14ac:dyDescent="0.3">
      <c r="C18" s="61"/>
      <c r="D18" s="62"/>
      <c r="E18" s="61"/>
      <c r="F18" s="62"/>
      <c r="G18" s="61"/>
      <c r="H18" s="62"/>
      <c r="I18" s="65"/>
      <c r="J18" s="66"/>
      <c r="K18" s="65"/>
      <c r="L18" s="66"/>
      <c r="M18" s="65"/>
      <c r="N18" s="66"/>
    </row>
    <row r="19" spans="3:14" x14ac:dyDescent="0.3">
      <c r="C19" s="55">
        <v>101</v>
      </c>
      <c r="D19" s="56"/>
      <c r="E19" s="55">
        <v>102</v>
      </c>
      <c r="F19" s="56"/>
      <c r="G19" s="55">
        <v>103</v>
      </c>
      <c r="H19" s="56"/>
      <c r="I19" s="57">
        <v>301</v>
      </c>
      <c r="J19" s="58"/>
      <c r="K19" s="57">
        <v>302</v>
      </c>
      <c r="L19" s="58"/>
      <c r="M19" s="57">
        <v>303</v>
      </c>
      <c r="N19" s="58"/>
    </row>
    <row r="22" spans="3:14" x14ac:dyDescent="0.3">
      <c r="C22" s="20"/>
      <c r="D22" s="20"/>
      <c r="E22" s="20"/>
      <c r="F22" s="21"/>
      <c r="G22" s="51" t="s">
        <v>20</v>
      </c>
      <c r="H22" s="52"/>
      <c r="I22" s="53" t="s">
        <v>21</v>
      </c>
      <c r="J22" s="54"/>
      <c r="K22" s="22"/>
    </row>
    <row r="23" spans="3:14" ht="43.2" x14ac:dyDescent="0.3">
      <c r="C23" s="23" t="s">
        <v>22</v>
      </c>
      <c r="D23" s="23" t="s">
        <v>23</v>
      </c>
      <c r="E23" s="23" t="s">
        <v>24</v>
      </c>
      <c r="F23" s="24" t="s">
        <v>25</v>
      </c>
      <c r="G23" s="25" t="s">
        <v>26</v>
      </c>
      <c r="H23" s="26" t="s">
        <v>27</v>
      </c>
      <c r="I23" s="27" t="s">
        <v>26</v>
      </c>
      <c r="J23" s="28" t="s">
        <v>27</v>
      </c>
      <c r="K23" s="29" t="s">
        <v>28</v>
      </c>
    </row>
    <row r="24" spans="3:14" x14ac:dyDescent="0.3">
      <c r="C24" s="20">
        <v>1</v>
      </c>
      <c r="D24" s="20" t="s">
        <v>29</v>
      </c>
      <c r="E24" s="20">
        <v>0.34499999999999997</v>
      </c>
      <c r="F24" s="21">
        <v>0</v>
      </c>
      <c r="G24" s="30">
        <v>0</v>
      </c>
      <c r="H24" s="31">
        <f t="shared" ref="H24:H29" si="0">G24*E24</f>
        <v>0</v>
      </c>
      <c r="I24" s="32">
        <v>0</v>
      </c>
      <c r="J24" s="33">
        <v>0</v>
      </c>
      <c r="K24" s="22">
        <f t="shared" ref="K24:K29" si="1">H24+J24</f>
        <v>0</v>
      </c>
    </row>
    <row r="25" spans="3:14" x14ac:dyDescent="0.3">
      <c r="C25" s="20">
        <v>2</v>
      </c>
      <c r="D25" s="20" t="s">
        <v>29</v>
      </c>
      <c r="E25" s="20">
        <v>0.34499999999999997</v>
      </c>
      <c r="F25" s="21">
        <v>50</v>
      </c>
      <c r="G25" s="30">
        <v>150</v>
      </c>
      <c r="H25" s="31">
        <f t="shared" si="0"/>
        <v>51.749999999999993</v>
      </c>
      <c r="I25" s="32">
        <v>0</v>
      </c>
      <c r="J25" s="33">
        <v>0</v>
      </c>
      <c r="K25" s="22">
        <f t="shared" si="1"/>
        <v>51.749999999999993</v>
      </c>
    </row>
    <row r="26" spans="3:14" x14ac:dyDescent="0.3">
      <c r="C26" s="20">
        <v>3</v>
      </c>
      <c r="D26" s="20" t="s">
        <v>29</v>
      </c>
      <c r="E26" s="20">
        <v>0.34499999999999997</v>
      </c>
      <c r="F26" s="21">
        <v>100</v>
      </c>
      <c r="G26" s="30">
        <v>180</v>
      </c>
      <c r="H26" s="31">
        <f t="shared" si="0"/>
        <v>62.099999999999994</v>
      </c>
      <c r="I26" s="32">
        <v>110</v>
      </c>
      <c r="J26" s="33">
        <f>I26*E26</f>
        <v>37.949999999999996</v>
      </c>
      <c r="K26" s="22">
        <f t="shared" si="1"/>
        <v>100.04999999999998</v>
      </c>
    </row>
    <row r="27" spans="3:14" x14ac:dyDescent="0.3">
      <c r="C27" s="20">
        <v>4</v>
      </c>
      <c r="D27" s="20" t="s">
        <v>30</v>
      </c>
      <c r="E27" s="20">
        <v>0.46</v>
      </c>
      <c r="F27" s="21">
        <v>100</v>
      </c>
      <c r="G27" s="30">
        <v>130</v>
      </c>
      <c r="H27" s="31">
        <f t="shared" si="0"/>
        <v>59.800000000000004</v>
      </c>
      <c r="I27" s="32">
        <v>90</v>
      </c>
      <c r="J27" s="33">
        <f>I27*E27</f>
        <v>41.4</v>
      </c>
      <c r="K27" s="22">
        <f t="shared" si="1"/>
        <v>101.2</v>
      </c>
    </row>
    <row r="28" spans="3:14" x14ac:dyDescent="0.3">
      <c r="C28" s="20">
        <v>5</v>
      </c>
      <c r="D28" s="20" t="s">
        <v>31</v>
      </c>
      <c r="E28" s="20">
        <v>0.12</v>
      </c>
      <c r="F28" s="21">
        <v>100</v>
      </c>
      <c r="G28" s="30">
        <v>500</v>
      </c>
      <c r="H28" s="31">
        <f t="shared" si="0"/>
        <v>60</v>
      </c>
      <c r="I28" s="32">
        <v>340</v>
      </c>
      <c r="J28" s="33">
        <f>I28*E28</f>
        <v>40.799999999999997</v>
      </c>
      <c r="K28" s="22">
        <f t="shared" si="1"/>
        <v>100.8</v>
      </c>
    </row>
    <row r="29" spans="3:14" x14ac:dyDescent="0.3">
      <c r="C29" s="20">
        <v>6</v>
      </c>
      <c r="D29" s="20" t="s">
        <v>32</v>
      </c>
      <c r="E29" s="20">
        <v>0.1</v>
      </c>
      <c r="F29" s="21">
        <v>100</v>
      </c>
      <c r="G29" s="34">
        <v>600</v>
      </c>
      <c r="H29" s="35">
        <f t="shared" si="0"/>
        <v>60</v>
      </c>
      <c r="I29" s="36">
        <v>400</v>
      </c>
      <c r="J29" s="37">
        <f>I29*E29</f>
        <v>40</v>
      </c>
      <c r="K29" s="22">
        <f t="shared" si="1"/>
        <v>100</v>
      </c>
    </row>
  </sheetData>
  <mergeCells count="50">
    <mergeCell ref="M7:N7"/>
    <mergeCell ref="C4:D6"/>
    <mergeCell ref="E4:F6"/>
    <mergeCell ref="G4:H6"/>
    <mergeCell ref="I4:J6"/>
    <mergeCell ref="K4:L6"/>
    <mergeCell ref="M4:N6"/>
    <mergeCell ref="C7:D7"/>
    <mergeCell ref="E7:F7"/>
    <mergeCell ref="G7:H7"/>
    <mergeCell ref="I7:J7"/>
    <mergeCell ref="K7:L7"/>
    <mergeCell ref="M11:N11"/>
    <mergeCell ref="C8:D10"/>
    <mergeCell ref="E8:F10"/>
    <mergeCell ref="G8:H10"/>
    <mergeCell ref="I8:J10"/>
    <mergeCell ref="K8:L10"/>
    <mergeCell ref="M8:N10"/>
    <mergeCell ref="C11:D11"/>
    <mergeCell ref="E11:F11"/>
    <mergeCell ref="G11:H11"/>
    <mergeCell ref="I11:J11"/>
    <mergeCell ref="K11:L11"/>
    <mergeCell ref="M15:N15"/>
    <mergeCell ref="C12:D14"/>
    <mergeCell ref="E12:F14"/>
    <mergeCell ref="G12:H14"/>
    <mergeCell ref="I12:J14"/>
    <mergeCell ref="K12:L14"/>
    <mergeCell ref="M12:N14"/>
    <mergeCell ref="C15:D15"/>
    <mergeCell ref="E15:F15"/>
    <mergeCell ref="G15:H15"/>
    <mergeCell ref="I15:J15"/>
    <mergeCell ref="K15:L15"/>
    <mergeCell ref="K19:L19"/>
    <mergeCell ref="M19:N19"/>
    <mergeCell ref="C16:D18"/>
    <mergeCell ref="E16:F18"/>
    <mergeCell ref="G16:H18"/>
    <mergeCell ref="I16:J18"/>
    <mergeCell ref="K16:L18"/>
    <mergeCell ref="M16:N18"/>
    <mergeCell ref="G22:H22"/>
    <mergeCell ref="I22:J22"/>
    <mergeCell ref="C19:D19"/>
    <mergeCell ref="E19:F19"/>
    <mergeCell ref="G19:H19"/>
    <mergeCell ref="I19:J19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B23B-6582-4605-B8D6-099A35585BB0}">
  <dimension ref="A1:C25"/>
  <sheetViews>
    <sheetView workbookViewId="0">
      <selection activeCell="C25" sqref="A1:C25"/>
    </sheetView>
  </sheetViews>
  <sheetFormatPr defaultRowHeight="14.4" x14ac:dyDescent="0.3"/>
  <cols>
    <col min="1" max="1" width="10.6640625" bestFit="1" customWidth="1"/>
  </cols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>
        <v>101</v>
      </c>
      <c r="B2">
        <v>1</v>
      </c>
      <c r="C2">
        <v>1</v>
      </c>
    </row>
    <row r="3" spans="1:3" x14ac:dyDescent="0.3">
      <c r="A3">
        <v>102</v>
      </c>
      <c r="B3">
        <v>1</v>
      </c>
      <c r="C3">
        <v>6</v>
      </c>
    </row>
    <row r="4" spans="1:3" x14ac:dyDescent="0.3">
      <c r="A4">
        <v>103</v>
      </c>
      <c r="B4">
        <v>1</v>
      </c>
      <c r="C4">
        <v>5</v>
      </c>
    </row>
    <row r="5" spans="1:3" x14ac:dyDescent="0.3">
      <c r="A5">
        <v>104</v>
      </c>
      <c r="B5">
        <v>1</v>
      </c>
      <c r="C5">
        <v>4</v>
      </c>
    </row>
    <row r="6" spans="1:3" x14ac:dyDescent="0.3">
      <c r="A6">
        <v>105</v>
      </c>
      <c r="B6">
        <v>1</v>
      </c>
      <c r="C6">
        <v>2</v>
      </c>
    </row>
    <row r="7" spans="1:3" x14ac:dyDescent="0.3">
      <c r="A7">
        <v>106</v>
      </c>
      <c r="B7">
        <v>1</v>
      </c>
      <c r="C7">
        <v>3</v>
      </c>
    </row>
    <row r="8" spans="1:3" x14ac:dyDescent="0.3">
      <c r="A8">
        <v>201</v>
      </c>
      <c r="B8">
        <v>2</v>
      </c>
      <c r="C8">
        <v>6</v>
      </c>
    </row>
    <row r="9" spans="1:3" x14ac:dyDescent="0.3">
      <c r="A9">
        <v>202</v>
      </c>
      <c r="B9">
        <v>2</v>
      </c>
      <c r="C9">
        <v>1</v>
      </c>
    </row>
    <row r="10" spans="1:3" x14ac:dyDescent="0.3">
      <c r="A10">
        <v>203</v>
      </c>
      <c r="B10">
        <v>2</v>
      </c>
      <c r="C10">
        <v>3</v>
      </c>
    </row>
    <row r="11" spans="1:3" x14ac:dyDescent="0.3">
      <c r="A11">
        <v>204</v>
      </c>
      <c r="B11">
        <v>2</v>
      </c>
      <c r="C11">
        <v>5</v>
      </c>
    </row>
    <row r="12" spans="1:3" x14ac:dyDescent="0.3">
      <c r="A12">
        <v>205</v>
      </c>
      <c r="B12">
        <v>2</v>
      </c>
      <c r="C12">
        <v>4</v>
      </c>
    </row>
    <row r="13" spans="1:3" x14ac:dyDescent="0.3">
      <c r="A13">
        <v>206</v>
      </c>
      <c r="B13">
        <v>2</v>
      </c>
      <c r="C13">
        <v>2</v>
      </c>
    </row>
    <row r="14" spans="1:3" x14ac:dyDescent="0.3">
      <c r="A14">
        <v>301</v>
      </c>
      <c r="B14">
        <v>3</v>
      </c>
      <c r="C14">
        <v>6</v>
      </c>
    </row>
    <row r="15" spans="1:3" x14ac:dyDescent="0.3">
      <c r="A15">
        <v>302</v>
      </c>
      <c r="B15">
        <v>3</v>
      </c>
      <c r="C15">
        <v>5</v>
      </c>
    </row>
    <row r="16" spans="1:3" x14ac:dyDescent="0.3">
      <c r="A16">
        <v>303</v>
      </c>
      <c r="B16">
        <v>3</v>
      </c>
      <c r="C16">
        <v>2</v>
      </c>
    </row>
    <row r="17" spans="1:3" x14ac:dyDescent="0.3">
      <c r="A17">
        <v>304</v>
      </c>
      <c r="B17">
        <v>3</v>
      </c>
      <c r="C17">
        <v>4</v>
      </c>
    </row>
    <row r="18" spans="1:3" x14ac:dyDescent="0.3">
      <c r="A18">
        <v>305</v>
      </c>
      <c r="B18">
        <v>3</v>
      </c>
      <c r="C18">
        <v>1</v>
      </c>
    </row>
    <row r="19" spans="1:3" x14ac:dyDescent="0.3">
      <c r="A19">
        <v>306</v>
      </c>
      <c r="B19">
        <v>3</v>
      </c>
      <c r="C19">
        <v>3</v>
      </c>
    </row>
    <row r="20" spans="1:3" x14ac:dyDescent="0.3">
      <c r="A20">
        <v>401</v>
      </c>
      <c r="B20">
        <v>4</v>
      </c>
      <c r="C20">
        <v>1</v>
      </c>
    </row>
    <row r="21" spans="1:3" x14ac:dyDescent="0.3">
      <c r="A21">
        <v>402</v>
      </c>
      <c r="B21">
        <v>4</v>
      </c>
      <c r="C21">
        <v>4</v>
      </c>
    </row>
    <row r="22" spans="1:3" x14ac:dyDescent="0.3">
      <c r="A22">
        <v>403</v>
      </c>
      <c r="B22">
        <v>4</v>
      </c>
      <c r="C22">
        <v>3</v>
      </c>
    </row>
    <row r="23" spans="1:3" x14ac:dyDescent="0.3">
      <c r="A23">
        <v>404</v>
      </c>
      <c r="B23">
        <v>4</v>
      </c>
      <c r="C23">
        <v>2</v>
      </c>
    </row>
    <row r="24" spans="1:3" x14ac:dyDescent="0.3">
      <c r="A24">
        <v>405</v>
      </c>
      <c r="B24">
        <v>4</v>
      </c>
      <c r="C24">
        <v>5</v>
      </c>
    </row>
    <row r="25" spans="1:3" x14ac:dyDescent="0.3">
      <c r="A25">
        <v>406</v>
      </c>
      <c r="B25">
        <v>4</v>
      </c>
      <c r="C2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83A-7272-43E1-8AB0-496972407747}">
  <dimension ref="B2:S27"/>
  <sheetViews>
    <sheetView topLeftCell="B1" zoomScale="82" workbookViewId="0">
      <selection activeCell="K32" sqref="K32"/>
    </sheetView>
  </sheetViews>
  <sheetFormatPr defaultRowHeight="14.4" x14ac:dyDescent="0.3"/>
  <sheetData>
    <row r="2" spans="2:19" ht="15" thickBot="1" x14ac:dyDescent="0.35"/>
    <row r="3" spans="2:19" x14ac:dyDescent="0.3">
      <c r="B3" s="70" t="s">
        <v>36</v>
      </c>
      <c r="C3" s="15"/>
      <c r="D3" s="38"/>
      <c r="E3" s="71">
        <v>204</v>
      </c>
      <c r="F3" s="72"/>
      <c r="G3" s="71">
        <v>205</v>
      </c>
      <c r="H3" s="72"/>
      <c r="I3" s="71">
        <v>206</v>
      </c>
      <c r="J3" s="72"/>
      <c r="K3" s="75" t="s">
        <v>37</v>
      </c>
      <c r="L3" s="75">
        <v>404</v>
      </c>
      <c r="M3" s="77"/>
      <c r="N3" s="75">
        <v>405</v>
      </c>
      <c r="O3" s="77"/>
      <c r="P3" s="75">
        <v>406</v>
      </c>
      <c r="Q3" s="77"/>
      <c r="R3" s="67" t="s">
        <v>38</v>
      </c>
      <c r="S3" s="67" t="s">
        <v>37</v>
      </c>
    </row>
    <row r="4" spans="2:19" x14ac:dyDescent="0.3">
      <c r="B4" s="70"/>
      <c r="C4" s="16"/>
      <c r="D4" s="39"/>
      <c r="E4" s="73"/>
      <c r="F4" s="74"/>
      <c r="G4" s="73"/>
      <c r="H4" s="74"/>
      <c r="I4" s="73"/>
      <c r="J4" s="74"/>
      <c r="K4" s="76"/>
      <c r="L4" s="76"/>
      <c r="M4" s="78"/>
      <c r="N4" s="76"/>
      <c r="O4" s="78"/>
      <c r="P4" s="76"/>
      <c r="Q4" s="78"/>
      <c r="R4" s="68"/>
      <c r="S4" s="68"/>
    </row>
    <row r="5" spans="2:19" x14ac:dyDescent="0.3">
      <c r="B5" s="70"/>
      <c r="C5" s="16"/>
      <c r="D5" s="39"/>
      <c r="E5" s="73"/>
      <c r="F5" s="74"/>
      <c r="G5" s="73"/>
      <c r="H5" s="74"/>
      <c r="I5" s="73"/>
      <c r="J5" s="74"/>
      <c r="K5" s="76"/>
      <c r="L5" s="76"/>
      <c r="M5" s="78"/>
      <c r="N5" s="76"/>
      <c r="O5" s="78"/>
      <c r="P5" s="76"/>
      <c r="Q5" s="78"/>
      <c r="R5" s="68"/>
      <c r="S5" s="68"/>
    </row>
    <row r="6" spans="2:19" x14ac:dyDescent="0.3">
      <c r="B6" s="70"/>
      <c r="C6" s="16"/>
      <c r="D6" s="39"/>
      <c r="E6" s="57"/>
      <c r="F6" s="58"/>
      <c r="G6" s="57"/>
      <c r="H6" s="58"/>
      <c r="I6" s="57"/>
      <c r="J6" s="58"/>
      <c r="K6" s="76"/>
      <c r="L6" s="55"/>
      <c r="M6" s="56"/>
      <c r="N6" s="55"/>
      <c r="O6" s="56"/>
      <c r="P6" s="55"/>
      <c r="Q6" s="56"/>
      <c r="R6" s="68"/>
      <c r="S6" s="68"/>
    </row>
    <row r="7" spans="2:19" x14ac:dyDescent="0.3">
      <c r="B7" s="70"/>
      <c r="C7" s="16"/>
      <c r="D7" s="39"/>
      <c r="E7" s="71">
        <v>201</v>
      </c>
      <c r="F7" s="72"/>
      <c r="G7" s="71" t="s">
        <v>39</v>
      </c>
      <c r="H7" s="72"/>
      <c r="I7" s="71">
        <v>203</v>
      </c>
      <c r="J7" s="72"/>
      <c r="K7" s="76"/>
      <c r="L7" s="75">
        <v>401</v>
      </c>
      <c r="M7" s="77"/>
      <c r="N7" s="75" t="s">
        <v>40</v>
      </c>
      <c r="O7" s="77"/>
      <c r="P7" s="75">
        <v>403</v>
      </c>
      <c r="Q7" s="77"/>
      <c r="R7" s="68"/>
      <c r="S7" s="68"/>
    </row>
    <row r="8" spans="2:19" x14ac:dyDescent="0.3">
      <c r="B8" s="70"/>
      <c r="C8" s="16"/>
      <c r="D8" s="39"/>
      <c r="E8" s="73"/>
      <c r="F8" s="74"/>
      <c r="G8" s="73"/>
      <c r="H8" s="74"/>
      <c r="I8" s="73"/>
      <c r="J8" s="74"/>
      <c r="K8" s="76"/>
      <c r="L8" s="76"/>
      <c r="M8" s="78"/>
      <c r="N8" s="76"/>
      <c r="O8" s="78"/>
      <c r="P8" s="76"/>
      <c r="Q8" s="78"/>
      <c r="R8" s="68"/>
      <c r="S8" s="68"/>
    </row>
    <row r="9" spans="2:19" x14ac:dyDescent="0.3">
      <c r="B9" s="70"/>
      <c r="C9" s="16"/>
      <c r="D9" s="39"/>
      <c r="E9" s="73"/>
      <c r="F9" s="74"/>
      <c r="G9" s="73">
        <v>202</v>
      </c>
      <c r="H9" s="74"/>
      <c r="I9" s="73"/>
      <c r="J9" s="74"/>
      <c r="K9" s="76"/>
      <c r="L9" s="76"/>
      <c r="M9" s="78"/>
      <c r="N9" s="76">
        <v>402</v>
      </c>
      <c r="O9" s="78"/>
      <c r="P9" s="76"/>
      <c r="Q9" s="78"/>
      <c r="R9" s="68"/>
      <c r="S9" s="68"/>
    </row>
    <row r="10" spans="2:19" x14ac:dyDescent="0.3">
      <c r="B10" s="70"/>
      <c r="C10" s="16"/>
      <c r="D10" s="39"/>
      <c r="E10" s="57"/>
      <c r="F10" s="58"/>
      <c r="G10" s="57"/>
      <c r="H10" s="58"/>
      <c r="I10" s="57"/>
      <c r="J10" s="58"/>
      <c r="K10" s="76"/>
      <c r="L10" s="55"/>
      <c r="M10" s="56"/>
      <c r="N10" s="55"/>
      <c r="O10" s="56"/>
      <c r="P10" s="55"/>
      <c r="Q10" s="56"/>
      <c r="R10" s="68"/>
      <c r="S10" s="68"/>
    </row>
    <row r="11" spans="2:19" x14ac:dyDescent="0.3">
      <c r="B11" s="70"/>
      <c r="C11" s="16"/>
      <c r="D11" s="39"/>
      <c r="E11" s="75">
        <v>104</v>
      </c>
      <c r="F11" s="77"/>
      <c r="G11" s="75">
        <v>105</v>
      </c>
      <c r="H11" s="77"/>
      <c r="I11" s="75">
        <v>106</v>
      </c>
      <c r="J11" s="77"/>
      <c r="K11" s="76"/>
      <c r="L11" s="71">
        <v>304</v>
      </c>
      <c r="M11" s="72"/>
      <c r="N11" s="71">
        <v>305</v>
      </c>
      <c r="O11" s="72"/>
      <c r="P11" s="71">
        <v>306</v>
      </c>
      <c r="Q11" s="72"/>
      <c r="R11" s="68"/>
      <c r="S11" s="68"/>
    </row>
    <row r="12" spans="2:19" x14ac:dyDescent="0.3">
      <c r="B12" s="70"/>
      <c r="C12" s="16"/>
      <c r="D12" s="39"/>
      <c r="E12" s="76"/>
      <c r="F12" s="78"/>
      <c r="G12" s="76"/>
      <c r="H12" s="78"/>
      <c r="I12" s="76"/>
      <c r="J12" s="78"/>
      <c r="K12" s="76"/>
      <c r="L12" s="73"/>
      <c r="M12" s="74"/>
      <c r="N12" s="73"/>
      <c r="O12" s="74"/>
      <c r="P12" s="73"/>
      <c r="Q12" s="74"/>
      <c r="R12" s="68"/>
      <c r="S12" s="68"/>
    </row>
    <row r="13" spans="2:19" x14ac:dyDescent="0.3">
      <c r="B13" s="70"/>
      <c r="C13" s="16"/>
      <c r="D13" s="39"/>
      <c r="E13" s="76"/>
      <c r="F13" s="78"/>
      <c r="G13" s="76"/>
      <c r="H13" s="78"/>
      <c r="I13" s="76"/>
      <c r="J13" s="78"/>
      <c r="K13" s="76"/>
      <c r="L13" s="73"/>
      <c r="M13" s="74"/>
      <c r="N13" s="73"/>
      <c r="O13" s="74"/>
      <c r="P13" s="73"/>
      <c r="Q13" s="74"/>
      <c r="R13" s="68"/>
      <c r="S13" s="68"/>
    </row>
    <row r="14" spans="2:19" ht="28.8" x14ac:dyDescent="0.3">
      <c r="B14" s="70"/>
      <c r="C14" s="16" t="s">
        <v>41</v>
      </c>
      <c r="D14" s="39"/>
      <c r="E14" s="55"/>
      <c r="F14" s="56"/>
      <c r="G14" s="55"/>
      <c r="H14" s="56"/>
      <c r="I14" s="55"/>
      <c r="J14" s="56"/>
      <c r="K14" s="76"/>
      <c r="L14" s="57"/>
      <c r="M14" s="58"/>
      <c r="N14" s="57"/>
      <c r="O14" s="58"/>
      <c r="P14" s="57"/>
      <c r="Q14" s="58"/>
      <c r="R14" s="68"/>
      <c r="S14" s="68"/>
    </row>
    <row r="15" spans="2:19" x14ac:dyDescent="0.3">
      <c r="B15" s="70"/>
      <c r="C15" s="16"/>
      <c r="D15" s="39"/>
      <c r="E15" s="75">
        <v>101</v>
      </c>
      <c r="F15" s="77"/>
      <c r="G15" s="75" t="s">
        <v>42</v>
      </c>
      <c r="H15" s="77"/>
      <c r="I15" s="75">
        <v>103</v>
      </c>
      <c r="J15" s="77"/>
      <c r="K15" s="76"/>
      <c r="L15" s="71">
        <v>301</v>
      </c>
      <c r="M15" s="72"/>
      <c r="N15" s="71" t="s">
        <v>43</v>
      </c>
      <c r="O15" s="72"/>
      <c r="P15" s="71">
        <v>303</v>
      </c>
      <c r="Q15" s="72"/>
      <c r="R15" s="68"/>
      <c r="S15" s="68"/>
    </row>
    <row r="16" spans="2:19" x14ac:dyDescent="0.3">
      <c r="B16" s="70"/>
      <c r="C16" s="17" t="s">
        <v>44</v>
      </c>
      <c r="D16" s="40"/>
      <c r="E16" s="76"/>
      <c r="F16" s="78"/>
      <c r="G16" s="76"/>
      <c r="H16" s="78"/>
      <c r="I16" s="76"/>
      <c r="J16" s="78"/>
      <c r="K16" s="76"/>
      <c r="L16" s="73"/>
      <c r="M16" s="74"/>
      <c r="N16" s="73"/>
      <c r="O16" s="74"/>
      <c r="P16" s="73"/>
      <c r="Q16" s="74"/>
      <c r="R16" s="68"/>
      <c r="S16" s="68"/>
    </row>
    <row r="17" spans="2:19" x14ac:dyDescent="0.3">
      <c r="B17" s="70"/>
      <c r="C17" s="16"/>
      <c r="D17" s="39"/>
      <c r="E17" s="76"/>
      <c r="F17" s="78"/>
      <c r="G17" s="76">
        <v>102</v>
      </c>
      <c r="H17" s="78"/>
      <c r="I17" s="76"/>
      <c r="J17" s="78"/>
      <c r="K17" s="76"/>
      <c r="L17" s="73"/>
      <c r="M17" s="74"/>
      <c r="N17" s="73">
        <v>302</v>
      </c>
      <c r="O17" s="74"/>
      <c r="P17" s="73"/>
      <c r="Q17" s="74"/>
      <c r="R17" s="68"/>
      <c r="S17" s="68"/>
    </row>
    <row r="18" spans="2:19" x14ac:dyDescent="0.3">
      <c r="B18" s="70"/>
      <c r="C18" s="18" t="s">
        <v>37</v>
      </c>
      <c r="D18" s="41" t="s">
        <v>38</v>
      </c>
      <c r="E18" s="55"/>
      <c r="F18" s="56"/>
      <c r="G18" s="55"/>
      <c r="H18" s="56"/>
      <c r="I18" s="55"/>
      <c r="J18" s="56"/>
      <c r="K18" s="55"/>
      <c r="L18" s="57"/>
      <c r="M18" s="58"/>
      <c r="N18" s="57"/>
      <c r="O18" s="58"/>
      <c r="P18" s="57"/>
      <c r="Q18" s="58"/>
      <c r="R18" s="69"/>
      <c r="S18" s="69"/>
    </row>
    <row r="19" spans="2:19" x14ac:dyDescent="0.3">
      <c r="C19" t="s">
        <v>45</v>
      </c>
      <c r="D19" t="s">
        <v>46</v>
      </c>
      <c r="E19" s="79" t="s">
        <v>45</v>
      </c>
      <c r="F19" s="79"/>
      <c r="K19" t="s">
        <v>45</v>
      </c>
      <c r="R19" t="s">
        <v>46</v>
      </c>
      <c r="S19" t="s">
        <v>45</v>
      </c>
    </row>
    <row r="20" spans="2:19" x14ac:dyDescent="0.3">
      <c r="E20" s="80"/>
      <c r="F20" s="80"/>
      <c r="G20" s="80"/>
      <c r="H20" s="80"/>
      <c r="I20" s="80"/>
      <c r="J20" s="80"/>
      <c r="L20" s="80" t="s">
        <v>47</v>
      </c>
      <c r="M20" s="80"/>
      <c r="N20" s="80"/>
      <c r="O20" s="80"/>
      <c r="P20" s="80"/>
      <c r="Q20" s="80"/>
      <c r="R20" s="19"/>
    </row>
    <row r="21" spans="2:19" x14ac:dyDescent="0.3">
      <c r="E21" s="80"/>
      <c r="F21" s="80"/>
      <c r="G21" s="80"/>
      <c r="H21" s="80"/>
      <c r="I21" s="80"/>
      <c r="J21" s="80"/>
      <c r="L21" s="80"/>
      <c r="M21" s="80"/>
      <c r="N21" s="80"/>
      <c r="O21" s="80"/>
      <c r="P21" s="80"/>
      <c r="Q21" s="80"/>
      <c r="R21" s="19"/>
    </row>
    <row r="23" spans="2:19" x14ac:dyDescent="0.3">
      <c r="C23" t="s">
        <v>48</v>
      </c>
      <c r="S23" t="s">
        <v>49</v>
      </c>
    </row>
    <row r="24" spans="2:19" x14ac:dyDescent="0.3">
      <c r="C24" t="s">
        <v>50</v>
      </c>
    </row>
    <row r="25" spans="2:19" x14ac:dyDescent="0.3">
      <c r="C25" t="s">
        <v>51</v>
      </c>
      <c r="S25" t="s">
        <v>52</v>
      </c>
    </row>
    <row r="26" spans="2:19" x14ac:dyDescent="0.3">
      <c r="C26" t="s">
        <v>53</v>
      </c>
    </row>
    <row r="27" spans="2:19" x14ac:dyDescent="0.3">
      <c r="C27" t="s">
        <v>54</v>
      </c>
    </row>
  </sheetData>
  <mergeCells count="35">
    <mergeCell ref="E19:F19"/>
    <mergeCell ref="E20:J21"/>
    <mergeCell ref="L20:Q21"/>
    <mergeCell ref="P11:Q14"/>
    <mergeCell ref="E15:F18"/>
    <mergeCell ref="G15:H16"/>
    <mergeCell ref="I15:J18"/>
    <mergeCell ref="L15:M18"/>
    <mergeCell ref="N15:O16"/>
    <mergeCell ref="P15:Q18"/>
    <mergeCell ref="S3:S18"/>
    <mergeCell ref="E7:F10"/>
    <mergeCell ref="G7:H8"/>
    <mergeCell ref="I7:J10"/>
    <mergeCell ref="L7:M10"/>
    <mergeCell ref="N7:O8"/>
    <mergeCell ref="P7:Q10"/>
    <mergeCell ref="G9:H10"/>
    <mergeCell ref="G17:H18"/>
    <mergeCell ref="N17:O18"/>
    <mergeCell ref="N9:O10"/>
    <mergeCell ref="E11:F14"/>
    <mergeCell ref="G11:H14"/>
    <mergeCell ref="I11:J14"/>
    <mergeCell ref="L11:M14"/>
    <mergeCell ref="N11:O14"/>
    <mergeCell ref="R3:R18"/>
    <mergeCell ref="B3:B18"/>
    <mergeCell ref="E3:F6"/>
    <mergeCell ref="G3:H6"/>
    <mergeCell ref="I3:J6"/>
    <mergeCell ref="K3:K18"/>
    <mergeCell ref="L3:M6"/>
    <mergeCell ref="N3:O6"/>
    <mergeCell ref="P3:Q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F404-2E3F-477F-AFD6-F0D8F9D152A9}">
  <dimension ref="A1:P25"/>
  <sheetViews>
    <sheetView workbookViewId="0">
      <selection activeCell="L18" sqref="L18"/>
    </sheetView>
  </sheetViews>
  <sheetFormatPr defaultRowHeight="14.4" x14ac:dyDescent="0.3"/>
  <cols>
    <col min="4" max="4" width="14.33203125" bestFit="1" customWidth="1"/>
    <col min="5" max="5" width="16.6640625" bestFit="1" customWidth="1"/>
    <col min="6" max="6" width="13.44140625" bestFit="1" customWidth="1"/>
    <col min="7" max="7" width="16.6640625" bestFit="1" customWidth="1"/>
    <col min="8" max="8" width="15.44140625" bestFit="1" customWidth="1"/>
    <col min="9" max="9" width="12.109375" bestFit="1" customWidth="1"/>
    <col min="10" max="11" width="8.6640625" bestFit="1" customWidth="1"/>
    <col min="12" max="12" width="26.5546875" bestFit="1" customWidth="1"/>
  </cols>
  <sheetData>
    <row r="1" spans="1:16" x14ac:dyDescent="0.3">
      <c r="E1" s="81" t="s">
        <v>20</v>
      </c>
      <c r="F1" s="81"/>
      <c r="G1" s="82" t="s">
        <v>21</v>
      </c>
      <c r="H1" s="82"/>
    </row>
    <row r="2" spans="1:1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42" t="s">
        <v>26</v>
      </c>
      <c r="H2" s="42" t="s">
        <v>27</v>
      </c>
      <c r="I2" t="s">
        <v>28</v>
      </c>
      <c r="K2" t="s">
        <v>22</v>
      </c>
      <c r="L2" t="s">
        <v>23</v>
      </c>
      <c r="M2" t="s">
        <v>25</v>
      </c>
      <c r="N2" t="s">
        <v>27</v>
      </c>
      <c r="O2" t="s">
        <v>27</v>
      </c>
      <c r="P2" t="s">
        <v>28</v>
      </c>
    </row>
    <row r="3" spans="1:16" x14ac:dyDescent="0.3">
      <c r="A3">
        <v>1</v>
      </c>
      <c r="B3" t="s">
        <v>29</v>
      </c>
      <c r="C3">
        <v>0.34499999999999997</v>
      </c>
      <c r="D3">
        <v>0</v>
      </c>
      <c r="E3">
        <v>0</v>
      </c>
      <c r="F3">
        <f t="shared" ref="F3:F8" si="0">E3*C3</f>
        <v>0</v>
      </c>
      <c r="G3" s="42">
        <v>0</v>
      </c>
      <c r="H3" s="42">
        <v>0</v>
      </c>
      <c r="I3">
        <f t="shared" ref="I3:I8" si="1">F3+H3</f>
        <v>0</v>
      </c>
      <c r="K3">
        <v>1</v>
      </c>
      <c r="L3" t="s">
        <v>29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</v>
      </c>
      <c r="B4" t="s">
        <v>29</v>
      </c>
      <c r="C4">
        <v>0.34499999999999997</v>
      </c>
      <c r="D4">
        <v>50</v>
      </c>
      <c r="E4">
        <v>150</v>
      </c>
      <c r="F4">
        <f t="shared" si="0"/>
        <v>51.749999999999993</v>
      </c>
      <c r="G4" s="42">
        <v>0</v>
      </c>
      <c r="H4" s="42">
        <v>0</v>
      </c>
      <c r="I4">
        <f t="shared" si="1"/>
        <v>51.749999999999993</v>
      </c>
      <c r="K4">
        <v>2</v>
      </c>
      <c r="L4" t="s">
        <v>29</v>
      </c>
      <c r="M4">
        <v>50</v>
      </c>
      <c r="N4">
        <v>50</v>
      </c>
      <c r="O4">
        <v>0</v>
      </c>
      <c r="P4">
        <v>50</v>
      </c>
    </row>
    <row r="5" spans="1:16" x14ac:dyDescent="0.3">
      <c r="A5">
        <v>3</v>
      </c>
      <c r="B5" t="s">
        <v>29</v>
      </c>
      <c r="C5">
        <v>0.34499999999999997</v>
      </c>
      <c r="D5">
        <v>100</v>
      </c>
      <c r="E5">
        <v>180</v>
      </c>
      <c r="F5">
        <f t="shared" si="0"/>
        <v>62.099999999999994</v>
      </c>
      <c r="G5" s="42">
        <v>110</v>
      </c>
      <c r="H5" s="42">
        <f>G5*C5</f>
        <v>37.949999999999996</v>
      </c>
      <c r="I5">
        <f t="shared" si="1"/>
        <v>100.04999999999998</v>
      </c>
      <c r="K5">
        <v>3</v>
      </c>
      <c r="L5" t="s">
        <v>29</v>
      </c>
      <c r="M5">
        <v>100</v>
      </c>
      <c r="N5">
        <v>60</v>
      </c>
      <c r="O5">
        <v>40</v>
      </c>
      <c r="P5">
        <v>100</v>
      </c>
    </row>
    <row r="6" spans="1:16" x14ac:dyDescent="0.3">
      <c r="A6">
        <v>4</v>
      </c>
      <c r="B6" t="s">
        <v>30</v>
      </c>
      <c r="C6">
        <v>0.46</v>
      </c>
      <c r="D6">
        <v>100</v>
      </c>
      <c r="E6">
        <v>130</v>
      </c>
      <c r="F6">
        <f t="shared" si="0"/>
        <v>59.800000000000004</v>
      </c>
      <c r="G6" s="42">
        <v>90</v>
      </c>
      <c r="H6" s="42">
        <f>G6*C6</f>
        <v>41.4</v>
      </c>
      <c r="I6">
        <f t="shared" si="1"/>
        <v>101.2</v>
      </c>
      <c r="K6">
        <v>4</v>
      </c>
      <c r="L6" t="s">
        <v>30</v>
      </c>
      <c r="M6">
        <v>100</v>
      </c>
      <c r="N6">
        <v>60</v>
      </c>
      <c r="O6">
        <v>40</v>
      </c>
      <c r="P6">
        <v>100</v>
      </c>
    </row>
    <row r="7" spans="1:16" x14ac:dyDescent="0.3">
      <c r="A7">
        <v>5</v>
      </c>
      <c r="B7" t="s">
        <v>31</v>
      </c>
      <c r="C7">
        <v>0.12</v>
      </c>
      <c r="D7">
        <v>100</v>
      </c>
      <c r="E7">
        <v>500</v>
      </c>
      <c r="F7">
        <f t="shared" si="0"/>
        <v>60</v>
      </c>
      <c r="G7" s="42">
        <v>340</v>
      </c>
      <c r="H7" s="42">
        <f>G7*C7</f>
        <v>40.799999999999997</v>
      </c>
      <c r="I7">
        <f t="shared" si="1"/>
        <v>100.8</v>
      </c>
      <c r="K7">
        <v>5</v>
      </c>
      <c r="L7" t="s">
        <v>55</v>
      </c>
      <c r="M7">
        <v>100</v>
      </c>
      <c r="N7">
        <v>60</v>
      </c>
      <c r="O7">
        <v>40</v>
      </c>
      <c r="P7">
        <v>100</v>
      </c>
    </row>
    <row r="8" spans="1:16" x14ac:dyDescent="0.3">
      <c r="A8">
        <v>6</v>
      </c>
      <c r="B8" t="s">
        <v>32</v>
      </c>
      <c r="C8">
        <v>0.1</v>
      </c>
      <c r="D8">
        <v>100</v>
      </c>
      <c r="E8">
        <v>600</v>
      </c>
      <c r="F8">
        <f t="shared" si="0"/>
        <v>60</v>
      </c>
      <c r="G8" s="42">
        <v>400</v>
      </c>
      <c r="H8" s="42">
        <f>G8*C8</f>
        <v>40</v>
      </c>
      <c r="I8">
        <f t="shared" si="1"/>
        <v>100</v>
      </c>
      <c r="K8">
        <v>6</v>
      </c>
      <c r="L8" t="s">
        <v>56</v>
      </c>
      <c r="M8">
        <v>100</v>
      </c>
      <c r="N8">
        <v>60</v>
      </c>
      <c r="O8">
        <v>40</v>
      </c>
      <c r="P8">
        <v>100</v>
      </c>
    </row>
    <row r="16" spans="1:16" x14ac:dyDescent="0.3">
      <c r="H16" t="s">
        <v>57</v>
      </c>
      <c r="I16" t="s">
        <v>58</v>
      </c>
    </row>
    <row r="17" spans="6:9" x14ac:dyDescent="0.3">
      <c r="G17" s="42">
        <v>0</v>
      </c>
    </row>
    <row r="18" spans="6:9" x14ac:dyDescent="0.3">
      <c r="G18" s="42">
        <v>50</v>
      </c>
      <c r="H18">
        <v>2.8799999999999999E-2</v>
      </c>
      <c r="I18">
        <f t="shared" ref="I18:I25" si="2">G18*H18</f>
        <v>1.44</v>
      </c>
    </row>
    <row r="19" spans="6:9" x14ac:dyDescent="0.3">
      <c r="G19" s="42">
        <v>110</v>
      </c>
      <c r="H19">
        <v>2.8799999999999999E-2</v>
      </c>
      <c r="I19">
        <f t="shared" si="2"/>
        <v>3.1679999999999997</v>
      </c>
    </row>
    <row r="20" spans="6:9" x14ac:dyDescent="0.3">
      <c r="G20" s="42">
        <v>90</v>
      </c>
      <c r="H20">
        <v>2.8799999999999999E-2</v>
      </c>
      <c r="I20">
        <f t="shared" si="2"/>
        <v>2.5920000000000001</v>
      </c>
    </row>
    <row r="21" spans="6:9" x14ac:dyDescent="0.3">
      <c r="G21" s="42">
        <v>340</v>
      </c>
      <c r="H21">
        <v>2.8799999999999999E-2</v>
      </c>
      <c r="I21">
        <f t="shared" si="2"/>
        <v>9.7919999999999998</v>
      </c>
    </row>
    <row r="22" spans="6:9" x14ac:dyDescent="0.3">
      <c r="G22" s="42">
        <v>400</v>
      </c>
      <c r="H22">
        <v>2.8799999999999999E-2</v>
      </c>
      <c r="I22">
        <f t="shared" si="2"/>
        <v>11.52</v>
      </c>
    </row>
    <row r="23" spans="6:9" x14ac:dyDescent="0.3">
      <c r="I23">
        <f t="shared" si="2"/>
        <v>0</v>
      </c>
    </row>
    <row r="24" spans="6:9" x14ac:dyDescent="0.3">
      <c r="H24">
        <v>1800</v>
      </c>
      <c r="I24">
        <f t="shared" si="2"/>
        <v>0</v>
      </c>
    </row>
    <row r="25" spans="6:9" x14ac:dyDescent="0.3">
      <c r="F25" t="s">
        <v>59</v>
      </c>
      <c r="G25">
        <v>90</v>
      </c>
      <c r="H25">
        <v>0.18</v>
      </c>
      <c r="I25">
        <f t="shared" si="2"/>
        <v>16.2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9475-0534-4205-93F6-70F56DE5FC2A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C8F6-8412-4D07-B06E-109628BBBAA5}">
  <dimension ref="A1:D31"/>
  <sheetViews>
    <sheetView tabSelected="1" topLeftCell="A4" workbookViewId="0">
      <selection activeCell="B21" sqref="B21"/>
    </sheetView>
  </sheetViews>
  <sheetFormatPr defaultRowHeight="14.4" x14ac:dyDescent="0.3"/>
  <cols>
    <col min="1" max="1" width="11.88671875" style="44" bestFit="1" customWidth="1"/>
    <col min="2" max="2" width="12.5546875" customWidth="1"/>
    <col min="3" max="3" width="23.44140625" bestFit="1" customWidth="1"/>
    <col min="4" max="4" width="51.109375" bestFit="1" customWidth="1"/>
    <col min="5" max="5" width="90.5546875" customWidth="1"/>
  </cols>
  <sheetData>
    <row r="1" spans="1:4" x14ac:dyDescent="0.3">
      <c r="B1" s="14" t="s">
        <v>61</v>
      </c>
    </row>
    <row r="2" spans="1:4" x14ac:dyDescent="0.3">
      <c r="B2" t="s">
        <v>62</v>
      </c>
    </row>
    <row r="4" spans="1:4" s="14" customFormat="1" x14ac:dyDescent="0.3">
      <c r="A4" s="45" t="s">
        <v>102</v>
      </c>
      <c r="B4" s="14" t="s">
        <v>63</v>
      </c>
      <c r="C4" s="14" t="s">
        <v>64</v>
      </c>
      <c r="D4" s="14" t="s">
        <v>65</v>
      </c>
    </row>
    <row r="5" spans="1:4" x14ac:dyDescent="0.3">
      <c r="A5" s="44">
        <v>1</v>
      </c>
      <c r="B5" s="43">
        <v>45739</v>
      </c>
      <c r="C5" t="s">
        <v>66</v>
      </c>
    </row>
    <row r="6" spans="1:4" x14ac:dyDescent="0.3">
      <c r="A6" s="44">
        <v>2</v>
      </c>
      <c r="B6" s="43">
        <v>45739</v>
      </c>
      <c r="C6" t="s">
        <v>67</v>
      </c>
    </row>
    <row r="7" spans="1:4" x14ac:dyDescent="0.3">
      <c r="A7" s="44">
        <v>3</v>
      </c>
      <c r="B7" s="43">
        <v>45740</v>
      </c>
      <c r="C7" t="s">
        <v>68</v>
      </c>
      <c r="D7" t="s">
        <v>69</v>
      </c>
    </row>
    <row r="8" spans="1:4" x14ac:dyDescent="0.3">
      <c r="A8" s="44">
        <v>4</v>
      </c>
      <c r="B8" s="43">
        <v>45777</v>
      </c>
      <c r="C8" t="s">
        <v>70</v>
      </c>
    </row>
    <row r="9" spans="1:4" x14ac:dyDescent="0.3">
      <c r="A9" s="44">
        <v>5</v>
      </c>
      <c r="B9" s="43">
        <v>45777</v>
      </c>
      <c r="C9" t="s">
        <v>71</v>
      </c>
      <c r="D9" t="s">
        <v>72</v>
      </c>
    </row>
    <row r="10" spans="1:4" x14ac:dyDescent="0.3">
      <c r="A10" s="44">
        <v>6</v>
      </c>
      <c r="B10" s="43">
        <v>45777</v>
      </c>
      <c r="C10" t="s">
        <v>73</v>
      </c>
      <c r="D10" t="s">
        <v>74</v>
      </c>
    </row>
    <row r="11" spans="1:4" x14ac:dyDescent="0.3">
      <c r="A11" s="44">
        <v>7</v>
      </c>
      <c r="B11" s="43">
        <v>45813</v>
      </c>
      <c r="C11" t="s">
        <v>75</v>
      </c>
    </row>
    <row r="12" spans="1:4" x14ac:dyDescent="0.3">
      <c r="A12" s="44">
        <v>8</v>
      </c>
      <c r="B12" s="46"/>
      <c r="C12" t="s">
        <v>103</v>
      </c>
    </row>
    <row r="13" spans="1:4" x14ac:dyDescent="0.3">
      <c r="A13" s="44">
        <v>9</v>
      </c>
      <c r="B13" s="43">
        <v>45817</v>
      </c>
      <c r="C13" t="s">
        <v>76</v>
      </c>
      <c r="D13" t="s">
        <v>77</v>
      </c>
    </row>
    <row r="14" spans="1:4" x14ac:dyDescent="0.3">
      <c r="A14" s="44">
        <v>10</v>
      </c>
      <c r="B14" s="43">
        <v>45866</v>
      </c>
      <c r="C14" t="s">
        <v>78</v>
      </c>
      <c r="D14" t="s">
        <v>79</v>
      </c>
    </row>
    <row r="15" spans="1:4" x14ac:dyDescent="0.3">
      <c r="A15" s="44">
        <v>11</v>
      </c>
      <c r="C15" t="s">
        <v>80</v>
      </c>
      <c r="D15" t="s">
        <v>81</v>
      </c>
    </row>
    <row r="16" spans="1:4" x14ac:dyDescent="0.3">
      <c r="A16" s="44">
        <v>12</v>
      </c>
      <c r="B16" s="43">
        <v>45813</v>
      </c>
      <c r="C16" t="s">
        <v>82</v>
      </c>
    </row>
    <row r="17" spans="1:4" x14ac:dyDescent="0.3">
      <c r="A17" s="44">
        <v>13</v>
      </c>
      <c r="B17" s="43">
        <v>45826</v>
      </c>
      <c r="C17" t="s">
        <v>83</v>
      </c>
    </row>
    <row r="18" spans="1:4" x14ac:dyDescent="0.3">
      <c r="A18" s="44">
        <v>14</v>
      </c>
      <c r="B18" s="43">
        <v>45841</v>
      </c>
      <c r="C18" t="s">
        <v>84</v>
      </c>
    </row>
    <row r="19" spans="1:4" x14ac:dyDescent="0.3">
      <c r="A19" s="44">
        <v>15</v>
      </c>
      <c r="B19" s="43">
        <v>45866</v>
      </c>
      <c r="C19" t="s">
        <v>85</v>
      </c>
    </row>
    <row r="20" spans="1:4" x14ac:dyDescent="0.3">
      <c r="A20" s="44">
        <v>16</v>
      </c>
      <c r="C20" t="s">
        <v>86</v>
      </c>
      <c r="D20" t="s">
        <v>87</v>
      </c>
    </row>
    <row r="21" spans="1:4" x14ac:dyDescent="0.3">
      <c r="A21" s="44">
        <v>17</v>
      </c>
      <c r="C21" t="s">
        <v>88</v>
      </c>
      <c r="D21" t="s">
        <v>89</v>
      </c>
    </row>
    <row r="22" spans="1:4" x14ac:dyDescent="0.3">
      <c r="A22" s="44">
        <v>18</v>
      </c>
      <c r="C22" t="s">
        <v>90</v>
      </c>
      <c r="D22" t="s">
        <v>91</v>
      </c>
    </row>
    <row r="23" spans="1:4" x14ac:dyDescent="0.3">
      <c r="A23" s="44">
        <v>19</v>
      </c>
      <c r="C23" t="s">
        <v>92</v>
      </c>
      <c r="D23" t="s">
        <v>91</v>
      </c>
    </row>
    <row r="24" spans="1:4" x14ac:dyDescent="0.3">
      <c r="A24" s="44">
        <v>20</v>
      </c>
      <c r="C24" t="s">
        <v>93</v>
      </c>
      <c r="D24" t="s">
        <v>94</v>
      </c>
    </row>
    <row r="25" spans="1:4" x14ac:dyDescent="0.3">
      <c r="A25" s="44">
        <v>21</v>
      </c>
      <c r="C25" t="s">
        <v>95</v>
      </c>
    </row>
    <row r="26" spans="1:4" x14ac:dyDescent="0.3">
      <c r="A26" s="44">
        <v>22</v>
      </c>
      <c r="C26" t="s">
        <v>96</v>
      </c>
    </row>
    <row r="27" spans="1:4" x14ac:dyDescent="0.3">
      <c r="A27" s="44">
        <v>23</v>
      </c>
      <c r="C27" t="s">
        <v>97</v>
      </c>
    </row>
    <row r="28" spans="1:4" x14ac:dyDescent="0.3">
      <c r="A28" s="44">
        <v>24</v>
      </c>
      <c r="C28" t="s">
        <v>98</v>
      </c>
    </row>
    <row r="29" spans="1:4" x14ac:dyDescent="0.3">
      <c r="A29" s="44">
        <v>25</v>
      </c>
      <c r="C29" t="s">
        <v>99</v>
      </c>
    </row>
    <row r="30" spans="1:4" x14ac:dyDescent="0.3">
      <c r="A30" s="44">
        <v>26</v>
      </c>
      <c r="C30" t="s">
        <v>100</v>
      </c>
    </row>
    <row r="31" spans="1:4" x14ac:dyDescent="0.3">
      <c r="A31" s="44">
        <v>27</v>
      </c>
      <c r="C3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0D8E-6DC8-4DEF-B6FA-BF370B743DDD}">
  <dimension ref="B2:S21"/>
  <sheetViews>
    <sheetView topLeftCell="B1" zoomScale="82" workbookViewId="0">
      <selection activeCell="N29" sqref="N29"/>
    </sheetView>
  </sheetViews>
  <sheetFormatPr defaultRowHeight="14.4" x14ac:dyDescent="0.3"/>
  <sheetData>
    <row r="2" spans="2:19" ht="15" thickBot="1" x14ac:dyDescent="0.35"/>
    <row r="3" spans="2:19" x14ac:dyDescent="0.3">
      <c r="B3" s="70" t="s">
        <v>36</v>
      </c>
      <c r="C3" s="15"/>
      <c r="D3" s="38"/>
      <c r="E3" s="83">
        <v>10</v>
      </c>
      <c r="F3" s="84"/>
      <c r="G3" s="83">
        <v>11</v>
      </c>
      <c r="H3" s="84"/>
      <c r="I3" s="83">
        <v>12</v>
      </c>
      <c r="J3" s="84"/>
      <c r="K3" s="75" t="s">
        <v>37</v>
      </c>
      <c r="L3" s="87">
        <v>22</v>
      </c>
      <c r="M3" s="88"/>
      <c r="N3" s="87">
        <v>23</v>
      </c>
      <c r="O3" s="88"/>
      <c r="P3" s="87">
        <v>24</v>
      </c>
      <c r="Q3" s="88"/>
      <c r="R3" s="67" t="s">
        <v>38</v>
      </c>
      <c r="S3" s="67" t="s">
        <v>37</v>
      </c>
    </row>
    <row r="4" spans="2:19" x14ac:dyDescent="0.3">
      <c r="B4" s="70"/>
      <c r="C4" s="16"/>
      <c r="D4" s="39"/>
      <c r="E4" s="85"/>
      <c r="F4" s="86"/>
      <c r="G4" s="85"/>
      <c r="H4" s="86"/>
      <c r="I4" s="85"/>
      <c r="J4" s="86"/>
      <c r="K4" s="76"/>
      <c r="L4" s="89"/>
      <c r="M4" s="90"/>
      <c r="N4" s="89"/>
      <c r="O4" s="90"/>
      <c r="P4" s="89"/>
      <c r="Q4" s="90"/>
      <c r="R4" s="68"/>
      <c r="S4" s="68"/>
    </row>
    <row r="5" spans="2:19" x14ac:dyDescent="0.3">
      <c r="B5" s="70"/>
      <c r="C5" s="16"/>
      <c r="D5" s="39"/>
      <c r="E5" s="73">
        <v>204</v>
      </c>
      <c r="F5" s="74"/>
      <c r="G5" s="73">
        <v>205</v>
      </c>
      <c r="H5" s="74"/>
      <c r="I5" s="73">
        <v>206</v>
      </c>
      <c r="J5" s="74"/>
      <c r="K5" s="76"/>
      <c r="L5" s="76">
        <v>404</v>
      </c>
      <c r="M5" s="78"/>
      <c r="N5" s="76">
        <v>405</v>
      </c>
      <c r="O5" s="78"/>
      <c r="P5" s="76">
        <v>406</v>
      </c>
      <c r="Q5" s="78"/>
      <c r="R5" s="68"/>
      <c r="S5" s="68"/>
    </row>
    <row r="6" spans="2:19" ht="15" thickBot="1" x14ac:dyDescent="0.35">
      <c r="B6" s="70"/>
      <c r="C6" s="16"/>
      <c r="D6" s="39"/>
      <c r="E6" s="57"/>
      <c r="F6" s="58"/>
      <c r="G6" s="57"/>
      <c r="H6" s="58"/>
      <c r="I6" s="57"/>
      <c r="J6" s="58"/>
      <c r="K6" s="76"/>
      <c r="L6" s="55"/>
      <c r="M6" s="56"/>
      <c r="N6" s="55"/>
      <c r="O6" s="56"/>
      <c r="P6" s="55"/>
      <c r="Q6" s="56"/>
      <c r="R6" s="68"/>
      <c r="S6" s="68"/>
    </row>
    <row r="7" spans="2:19" x14ac:dyDescent="0.3">
      <c r="B7" s="70"/>
      <c r="C7" s="16"/>
      <c r="D7" s="39"/>
      <c r="E7" s="83">
        <v>7</v>
      </c>
      <c r="F7" s="84"/>
      <c r="G7" s="83">
        <v>8</v>
      </c>
      <c r="H7" s="84"/>
      <c r="I7" s="83">
        <v>9</v>
      </c>
      <c r="J7" s="84"/>
      <c r="K7" s="76"/>
      <c r="L7" s="87">
        <v>19</v>
      </c>
      <c r="M7" s="88"/>
      <c r="N7" s="87">
        <v>20</v>
      </c>
      <c r="O7" s="88"/>
      <c r="P7" s="87">
        <v>21</v>
      </c>
      <c r="Q7" s="88"/>
      <c r="R7" s="68"/>
      <c r="S7" s="68"/>
    </row>
    <row r="8" spans="2:19" x14ac:dyDescent="0.3">
      <c r="B8" s="70"/>
      <c r="C8" s="16"/>
      <c r="D8" s="39"/>
      <c r="E8" s="85"/>
      <c r="F8" s="86"/>
      <c r="G8" s="85"/>
      <c r="H8" s="86"/>
      <c r="I8" s="85"/>
      <c r="J8" s="86"/>
      <c r="K8" s="76"/>
      <c r="L8" s="89"/>
      <c r="M8" s="90"/>
      <c r="N8" s="89"/>
      <c r="O8" s="90"/>
      <c r="P8" s="89"/>
      <c r="Q8" s="90"/>
      <c r="R8" s="68"/>
      <c r="S8" s="68"/>
    </row>
    <row r="9" spans="2:19" x14ac:dyDescent="0.3">
      <c r="B9" s="70"/>
      <c r="C9" s="16"/>
      <c r="D9" s="39"/>
      <c r="E9" s="73">
        <v>201</v>
      </c>
      <c r="F9" s="74"/>
      <c r="G9" s="73">
        <v>202</v>
      </c>
      <c r="H9" s="74"/>
      <c r="I9" s="73">
        <v>203</v>
      </c>
      <c r="J9" s="74"/>
      <c r="K9" s="76"/>
      <c r="L9" s="76">
        <v>401</v>
      </c>
      <c r="M9" s="78"/>
      <c r="N9" s="76">
        <v>402</v>
      </c>
      <c r="O9" s="78"/>
      <c r="P9" s="76">
        <v>403</v>
      </c>
      <c r="Q9" s="78"/>
      <c r="R9" s="68"/>
      <c r="S9" s="68"/>
    </row>
    <row r="10" spans="2:19" ht="15" thickBot="1" x14ac:dyDescent="0.35">
      <c r="B10" s="70"/>
      <c r="C10" s="16"/>
      <c r="D10" s="39"/>
      <c r="E10" s="57"/>
      <c r="F10" s="58"/>
      <c r="G10" s="57"/>
      <c r="H10" s="58"/>
      <c r="I10" s="57"/>
      <c r="J10" s="58"/>
      <c r="K10" s="76"/>
      <c r="L10" s="55"/>
      <c r="M10" s="56"/>
      <c r="N10" s="55"/>
      <c r="O10" s="56"/>
      <c r="P10" s="55"/>
      <c r="Q10" s="56"/>
      <c r="R10" s="68"/>
      <c r="S10" s="68"/>
    </row>
    <row r="11" spans="2:19" x14ac:dyDescent="0.3">
      <c r="B11" s="70"/>
      <c r="C11" s="16"/>
      <c r="D11" s="39"/>
      <c r="E11" s="87">
        <v>4</v>
      </c>
      <c r="F11" s="88"/>
      <c r="G11" s="87">
        <v>5</v>
      </c>
      <c r="H11" s="88"/>
      <c r="I11" s="87">
        <v>6</v>
      </c>
      <c r="J11" s="88"/>
      <c r="K11" s="76"/>
      <c r="L11" s="83">
        <v>16</v>
      </c>
      <c r="M11" s="84"/>
      <c r="N11" s="83">
        <v>17</v>
      </c>
      <c r="O11" s="84"/>
      <c r="P11" s="83">
        <v>18</v>
      </c>
      <c r="Q11" s="84"/>
      <c r="R11" s="68"/>
      <c r="S11" s="68"/>
    </row>
    <row r="12" spans="2:19" ht="9" customHeight="1" x14ac:dyDescent="0.3">
      <c r="B12" s="70"/>
      <c r="C12" s="16"/>
      <c r="D12" s="39"/>
      <c r="E12" s="89"/>
      <c r="F12" s="90"/>
      <c r="G12" s="89"/>
      <c r="H12" s="90"/>
      <c r="I12" s="89"/>
      <c r="J12" s="90"/>
      <c r="K12" s="76"/>
      <c r="L12" s="85"/>
      <c r="M12" s="86"/>
      <c r="N12" s="85"/>
      <c r="O12" s="86"/>
      <c r="P12" s="85"/>
      <c r="Q12" s="86"/>
      <c r="R12" s="68"/>
      <c r="S12" s="68"/>
    </row>
    <row r="13" spans="2:19" ht="3.6" customHeight="1" x14ac:dyDescent="0.3">
      <c r="B13" s="70"/>
      <c r="C13" s="16"/>
      <c r="D13" s="39"/>
      <c r="E13" s="89"/>
      <c r="F13" s="90"/>
      <c r="G13" s="89"/>
      <c r="H13" s="90"/>
      <c r="I13" s="89"/>
      <c r="J13" s="90"/>
      <c r="K13" s="76"/>
      <c r="L13" s="85"/>
      <c r="M13" s="86"/>
      <c r="N13" s="85"/>
      <c r="O13" s="86"/>
      <c r="P13" s="85"/>
      <c r="Q13" s="86"/>
      <c r="R13" s="68"/>
      <c r="S13" s="68"/>
    </row>
    <row r="14" spans="2:19" ht="29.4" thickBot="1" x14ac:dyDescent="0.35">
      <c r="B14" s="70"/>
      <c r="C14" s="16" t="s">
        <v>41</v>
      </c>
      <c r="D14" s="39"/>
      <c r="E14" s="55">
        <v>104</v>
      </c>
      <c r="F14" s="56"/>
      <c r="G14" s="55">
        <v>105</v>
      </c>
      <c r="H14" s="56"/>
      <c r="I14" s="55">
        <v>106</v>
      </c>
      <c r="J14" s="56"/>
      <c r="K14" s="76"/>
      <c r="L14" s="57">
        <v>304</v>
      </c>
      <c r="M14" s="58"/>
      <c r="N14" s="57">
        <v>305</v>
      </c>
      <c r="O14" s="58"/>
      <c r="P14" s="57">
        <v>306</v>
      </c>
      <c r="Q14" s="58"/>
      <c r="R14" s="68"/>
      <c r="S14" s="68"/>
    </row>
    <row r="15" spans="2:19" x14ac:dyDescent="0.3">
      <c r="B15" s="70"/>
      <c r="C15" s="16"/>
      <c r="D15" s="39"/>
      <c r="E15" s="87">
        <v>1</v>
      </c>
      <c r="F15" s="88"/>
      <c r="G15" s="87">
        <v>2</v>
      </c>
      <c r="H15" s="88"/>
      <c r="I15" s="87">
        <v>3</v>
      </c>
      <c r="J15" s="88"/>
      <c r="K15" s="76"/>
      <c r="L15" s="83">
        <v>13</v>
      </c>
      <c r="M15" s="84"/>
      <c r="N15" s="83">
        <v>14</v>
      </c>
      <c r="O15" s="84"/>
      <c r="P15" s="83">
        <v>15</v>
      </c>
      <c r="Q15" s="84"/>
      <c r="R15" s="68"/>
      <c r="S15" s="68"/>
    </row>
    <row r="16" spans="2:19" x14ac:dyDescent="0.3">
      <c r="B16" s="70"/>
      <c r="C16" s="17" t="s">
        <v>44</v>
      </c>
      <c r="D16" s="40"/>
      <c r="E16" s="89"/>
      <c r="F16" s="90"/>
      <c r="G16" s="89"/>
      <c r="H16" s="90"/>
      <c r="I16" s="89"/>
      <c r="J16" s="90"/>
      <c r="K16" s="76"/>
      <c r="L16" s="85"/>
      <c r="M16" s="86"/>
      <c r="N16" s="85"/>
      <c r="O16" s="86"/>
      <c r="P16" s="85"/>
      <c r="Q16" s="86"/>
      <c r="R16" s="68"/>
      <c r="S16" s="68"/>
    </row>
    <row r="17" spans="2:19" x14ac:dyDescent="0.3">
      <c r="B17" s="70"/>
      <c r="C17" s="16"/>
      <c r="D17" s="39"/>
      <c r="E17" s="76">
        <v>101</v>
      </c>
      <c r="F17" s="78"/>
      <c r="G17" s="76">
        <v>102</v>
      </c>
      <c r="H17" s="78"/>
      <c r="I17" s="76">
        <v>103</v>
      </c>
      <c r="J17" s="78"/>
      <c r="K17" s="76"/>
      <c r="L17" s="73">
        <v>301</v>
      </c>
      <c r="M17" s="74"/>
      <c r="N17" s="73">
        <v>302</v>
      </c>
      <c r="O17" s="74"/>
      <c r="P17" s="73">
        <v>303</v>
      </c>
      <c r="Q17" s="74"/>
      <c r="R17" s="68"/>
      <c r="S17" s="68"/>
    </row>
    <row r="18" spans="2:19" ht="15" thickBot="1" x14ac:dyDescent="0.35">
      <c r="B18" s="70"/>
      <c r="C18" s="18" t="s">
        <v>37</v>
      </c>
      <c r="D18" s="41" t="s">
        <v>38</v>
      </c>
      <c r="E18" s="55"/>
      <c r="F18" s="56"/>
      <c r="G18" s="55"/>
      <c r="H18" s="56"/>
      <c r="I18" s="55"/>
      <c r="J18" s="56"/>
      <c r="K18" s="55"/>
      <c r="L18" s="57"/>
      <c r="M18" s="58"/>
      <c r="N18" s="57"/>
      <c r="O18" s="58"/>
      <c r="P18" s="57"/>
      <c r="Q18" s="58"/>
      <c r="R18" s="69"/>
      <c r="S18" s="69"/>
    </row>
    <row r="19" spans="2:19" x14ac:dyDescent="0.3">
      <c r="C19" t="s">
        <v>45</v>
      </c>
      <c r="D19" t="s">
        <v>46</v>
      </c>
      <c r="E19" s="79" t="s">
        <v>45</v>
      </c>
      <c r="F19" s="79"/>
      <c r="K19" t="s">
        <v>45</v>
      </c>
      <c r="R19" t="s">
        <v>46</v>
      </c>
      <c r="S19" t="s">
        <v>45</v>
      </c>
    </row>
    <row r="20" spans="2:19" x14ac:dyDescent="0.3">
      <c r="E20" s="80"/>
      <c r="F20" s="80"/>
      <c r="G20" s="80"/>
      <c r="H20" s="80"/>
      <c r="I20" s="80"/>
      <c r="J20" s="80"/>
      <c r="L20" s="80" t="s">
        <v>47</v>
      </c>
      <c r="M20" s="80"/>
      <c r="N20" s="80"/>
      <c r="O20" s="80"/>
      <c r="P20" s="80"/>
      <c r="Q20" s="80"/>
      <c r="R20" s="19"/>
    </row>
    <row r="21" spans="2:19" x14ac:dyDescent="0.3">
      <c r="E21" s="80"/>
      <c r="F21" s="80"/>
      <c r="G21" s="80"/>
      <c r="H21" s="80"/>
      <c r="I21" s="80"/>
      <c r="J21" s="80"/>
      <c r="L21" s="80"/>
      <c r="M21" s="80"/>
      <c r="N21" s="80"/>
      <c r="O21" s="80"/>
      <c r="P21" s="80"/>
      <c r="Q21" s="80"/>
      <c r="R21" s="19"/>
    </row>
  </sheetData>
  <mergeCells count="55">
    <mergeCell ref="L3:M4"/>
    <mergeCell ref="N3:O4"/>
    <mergeCell ref="P3:Q4"/>
    <mergeCell ref="L5:M6"/>
    <mergeCell ref="N5:O6"/>
    <mergeCell ref="P5:Q6"/>
    <mergeCell ref="I9:J10"/>
    <mergeCell ref="I7:J8"/>
    <mergeCell ref="I5:J6"/>
    <mergeCell ref="P17:Q18"/>
    <mergeCell ref="L14:M14"/>
    <mergeCell ref="N14:O14"/>
    <mergeCell ref="N11:O13"/>
    <mergeCell ref="P14:Q14"/>
    <mergeCell ref="P11:Q13"/>
    <mergeCell ref="L11:M13"/>
    <mergeCell ref="L7:M8"/>
    <mergeCell ref="P7:Q8"/>
    <mergeCell ref="L9:M10"/>
    <mergeCell ref="P9:Q10"/>
    <mergeCell ref="G3:H4"/>
    <mergeCell ref="E5:F6"/>
    <mergeCell ref="E3:F4"/>
    <mergeCell ref="E9:F10"/>
    <mergeCell ref="E7:F8"/>
    <mergeCell ref="E19:F19"/>
    <mergeCell ref="E20:J21"/>
    <mergeCell ref="L20:Q21"/>
    <mergeCell ref="E17:F18"/>
    <mergeCell ref="E15:F16"/>
    <mergeCell ref="I17:J18"/>
    <mergeCell ref="I15:J16"/>
    <mergeCell ref="L15:M16"/>
    <mergeCell ref="L17:M18"/>
    <mergeCell ref="P15:Q16"/>
    <mergeCell ref="G15:H16"/>
    <mergeCell ref="N15:O16"/>
    <mergeCell ref="G17:H18"/>
    <mergeCell ref="N17:O18"/>
    <mergeCell ref="S3:S18"/>
    <mergeCell ref="G7:H8"/>
    <mergeCell ref="N7:O8"/>
    <mergeCell ref="B3:B18"/>
    <mergeCell ref="K3:K18"/>
    <mergeCell ref="G9:H10"/>
    <mergeCell ref="G11:H13"/>
    <mergeCell ref="E14:F14"/>
    <mergeCell ref="E11:F13"/>
    <mergeCell ref="I14:J14"/>
    <mergeCell ref="N9:O10"/>
    <mergeCell ref="I11:J13"/>
    <mergeCell ref="G14:H14"/>
    <mergeCell ref="R3:R18"/>
    <mergeCell ref="I3:J4"/>
    <mergeCell ref="G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4e80c-1d95-445f-a3b0-74d452ccfab1">
      <Terms xmlns="http://schemas.microsoft.com/office/infopath/2007/PartnerControls"/>
    </lcf76f155ced4ddcb4097134ff3c332f>
    <TaxCatchAll xmlns="28e6b94a-ef96-4531-9133-9acbd7f9a5b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ECD46D640804BAFC3393184DFA176" ma:contentTypeVersion="18" ma:contentTypeDescription="Create a new document." ma:contentTypeScope="" ma:versionID="35931d18f0e91f66bcfbd794615f9128">
  <xsd:schema xmlns:xsd="http://www.w3.org/2001/XMLSchema" xmlns:xs="http://www.w3.org/2001/XMLSchema" xmlns:p="http://schemas.microsoft.com/office/2006/metadata/properties" xmlns:ns2="28e6b94a-ef96-4531-9133-9acbd7f9a5b6" xmlns:ns3="84e4e80c-1d95-445f-a3b0-74d452ccfab1" targetNamespace="http://schemas.microsoft.com/office/2006/metadata/properties" ma:root="true" ma:fieldsID="c03d422087a9d413303afb5853fd8c7b" ns2:_="" ns3:_="">
    <xsd:import namespace="28e6b94a-ef96-4531-9133-9acbd7f9a5b6"/>
    <xsd:import namespace="84e4e80c-1d95-445f-a3b0-74d452ccfa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6b94a-ef96-4531-9133-9acbd7f9a5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550a6d-2193-4f1d-80d5-8790671f24f2}" ma:internalName="TaxCatchAll" ma:showField="CatchAllData" ma:web="28e6b94a-ef96-4531-9133-9acbd7f9a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4e80c-1d95-445f-a3b0-74d452ccf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3a51c6-da2c-4d99-add4-391d2d2c6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49040-4E9C-4431-A9B9-148B058805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0420B-D72A-4FC1-B57F-376152353853}">
  <ds:schemaRefs>
    <ds:schemaRef ds:uri="http://schemas.microsoft.com/office/2006/metadata/properties"/>
    <ds:schemaRef ds:uri="http://schemas.microsoft.com/office/infopath/2007/PartnerControls"/>
    <ds:schemaRef ds:uri="84e4e80c-1d95-445f-a3b0-74d452ccfab1"/>
    <ds:schemaRef ds:uri="28e6b94a-ef96-4531-9133-9acbd7f9a5b6"/>
  </ds:schemaRefs>
</ds:datastoreItem>
</file>

<file path=customXml/itemProps3.xml><?xml version="1.0" encoding="utf-8"?>
<ds:datastoreItem xmlns:ds="http://schemas.openxmlformats.org/officeDocument/2006/customXml" ds:itemID="{F6DFE408-D0F0-47AC-B948-F788BFE81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6b94a-ef96-4531-9133-9acbd7f9a5b6"/>
    <ds:schemaRef ds:uri="84e4e80c-1d95-445f-a3b0-74d452ccfa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details</vt:lpstr>
      <vt:lpstr>Plot plan with treatments</vt:lpstr>
      <vt:lpstr>Plot randomisation</vt:lpstr>
      <vt:lpstr>Plot numbers and plan</vt:lpstr>
      <vt:lpstr>Treatments_fert calc</vt:lpstr>
      <vt:lpstr>SNS calculation</vt:lpstr>
      <vt:lpstr>Trial protocol</vt:lpstr>
      <vt:lpstr>Harvest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Eleanor Towler</dc:creator>
  <cp:keywords/>
  <dc:description/>
  <cp:lastModifiedBy>Eleanor Towler</cp:lastModifiedBy>
  <cp:revision/>
  <dcterms:created xsi:type="dcterms:W3CDTF">2025-01-24T16:46:49Z</dcterms:created>
  <dcterms:modified xsi:type="dcterms:W3CDTF">2025-10-28T10:25:03Z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0x010100A50ECD46D640804BAFC3393184DFA176</vt:lpwstr>
  </property>
  <property fmtid="{D5CDD505-2E9C-101B-9397-08002B2CF9AE}" pid="3" name="MediaServiceImageTags">
    <vt:lpwstr/>
  </property>
</Properties>
</file>