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osencyo365-my.sharepoint.com/personal/emmanuel_dervieux_biosency_com/Documents/LaTeX/31_Thèse/1_main_matter/co2hb_figures/tikz/CSVs/hb_literature/zijlstra/"/>
    </mc:Choice>
  </mc:AlternateContent>
  <xr:revisionPtr revIDLastSave="89" documentId="8_{AFD8BC3D-C947-6C4B-80C2-18A22D9FE79D}" xr6:coauthVersionLast="47" xr6:coauthVersionMax="47" xr10:uidLastSave="{0B411D7A-F38F-6F42-B0B0-E5BA4E1A82A0}"/>
  <bookViews>
    <workbookView xWindow="5180" yWindow="1800" windowWidth="28040" windowHeight="17440" xr2:uid="{7B5207AC-B519-C64E-9F5B-5512EB33AD1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4" i="1" l="1"/>
  <c r="E43" i="1"/>
  <c r="E3" i="1"/>
  <c r="E4" i="1"/>
  <c r="E5" i="1"/>
  <c r="E6" i="1"/>
  <c r="E8" i="1"/>
  <c r="E9" i="1"/>
  <c r="E10" i="1"/>
  <c r="E11" i="1"/>
  <c r="E12" i="1"/>
  <c r="E13" i="1"/>
  <c r="E14" i="1"/>
  <c r="E16" i="1"/>
  <c r="E17" i="1"/>
  <c r="E18" i="1"/>
  <c r="E19" i="1"/>
  <c r="E20" i="1"/>
  <c r="E21" i="1"/>
  <c r="E22" i="1"/>
  <c r="E24" i="1"/>
  <c r="E25" i="1"/>
  <c r="E26" i="1"/>
  <c r="E28" i="1"/>
  <c r="E29" i="1"/>
  <c r="E30" i="1"/>
  <c r="E31" i="1"/>
  <c r="E32" i="1"/>
  <c r="E33" i="1"/>
  <c r="E35" i="1"/>
  <c r="E36" i="1"/>
  <c r="E37" i="1"/>
  <c r="E38" i="1"/>
  <c r="E39" i="1"/>
  <c r="E40" i="1"/>
  <c r="E2" i="1"/>
  <c r="D36" i="1"/>
  <c r="D37" i="1"/>
  <c r="D38" i="1"/>
  <c r="D39" i="1"/>
  <c r="D40" i="1"/>
  <c r="D35" i="1"/>
  <c r="D29" i="1"/>
  <c r="D30" i="1"/>
  <c r="D31" i="1"/>
  <c r="D32" i="1"/>
  <c r="D33" i="1"/>
  <c r="D28" i="1"/>
  <c r="D25" i="1"/>
  <c r="D26" i="1"/>
  <c r="D24" i="1"/>
  <c r="D17" i="1"/>
  <c r="D18" i="1"/>
  <c r="D19" i="1"/>
  <c r="D20" i="1"/>
  <c r="D21" i="1"/>
  <c r="D22" i="1"/>
  <c r="D16" i="1"/>
  <c r="D3" i="1"/>
  <c r="D4" i="1"/>
  <c r="D5" i="1"/>
  <c r="D6" i="1"/>
  <c r="D8" i="1"/>
  <c r="D9" i="1"/>
  <c r="D10" i="1"/>
  <c r="D11" i="1"/>
  <c r="D12" i="1"/>
  <c r="D13" i="1"/>
  <c r="D14" i="1"/>
  <c r="D2" i="1"/>
</calcChain>
</file>

<file path=xl/sharedStrings.xml><?xml version="1.0" encoding="utf-8"?>
<sst xmlns="http://schemas.openxmlformats.org/spreadsheetml/2006/main" count="11" uniqueCount="11">
  <si>
    <t>HHb</t>
  </si>
  <si>
    <t>O2Hb</t>
  </si>
  <si>
    <t>SEM</t>
  </si>
  <si>
    <t>Min</t>
  </si>
  <si>
    <t>Max</t>
  </si>
  <si>
    <t>COHb</t>
  </si>
  <si>
    <t>SHb</t>
  </si>
  <si>
    <t>Hi</t>
  </si>
  <si>
    <t>HiCN</t>
  </si>
  <si>
    <t>SD</t>
  </si>
  <si>
    <t>rel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</si>
</sst>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49092-D880-F749-8E6B-B255FFF645B4}">
  <dimension ref="B1:E44"/>
  <sheetViews>
    <sheetView tabSelected="1" topLeftCell="A20" workbookViewId="0">
      <selection activeCell="E45" sqref="E45"/>
    </sheetView>
  </sheetViews>
  <sheetFormatPr baseColWidth="10" defaultRowHeight="16" x14ac:dyDescent="0.2"/>
  <sheetData>
    <row r="1" spans="2:5" x14ac:dyDescent="0.2">
      <c r="B1" t="s">
        <v>0</v>
      </c>
      <c r="C1" t="s">
        <v>2</v>
      </c>
      <c r="D1" t="s">
        <v>9</v>
      </c>
      <c r="E1" t="s">
        <v>10</v>
      </c>
    </row>
    <row r="2" spans="2:5" x14ac:dyDescent="0.2">
      <c r="B2">
        <v>3.298</v>
      </c>
      <c r="C2">
        <v>1.2999999999999999E-2</v>
      </c>
      <c r="D2" s="2">
        <f>C2*SQRT(6)</f>
        <v>3.1843366656181309E-2</v>
      </c>
      <c r="E2" s="1">
        <f>D2/B2</f>
        <v>9.6553567787087055E-3</v>
      </c>
    </row>
    <row r="3" spans="2:5" x14ac:dyDescent="0.2">
      <c r="B3">
        <v>3.302</v>
      </c>
      <c r="C3">
        <v>1.2E-2</v>
      </c>
      <c r="D3" s="2">
        <f t="shared" ref="D3:D16" si="0">C3*SQRT(6)</f>
        <v>2.9393876913398134E-2</v>
      </c>
      <c r="E3" s="1">
        <f t="shared" ref="E3:E40" si="1">D3/B3</f>
        <v>8.9018403735306277E-3</v>
      </c>
    </row>
    <row r="4" spans="2:5" x14ac:dyDescent="0.2">
      <c r="B4">
        <v>13.21</v>
      </c>
      <c r="C4">
        <v>4.3999999999999997E-2</v>
      </c>
      <c r="D4" s="2">
        <f t="shared" si="0"/>
        <v>0.10777754868245983</v>
      </c>
      <c r="E4" s="1">
        <f t="shared" si="1"/>
        <v>8.1587849116169439E-3</v>
      </c>
    </row>
    <row r="5" spans="2:5" x14ac:dyDescent="0.2">
      <c r="B5">
        <v>13.35</v>
      </c>
      <c r="C5">
        <v>4.4999999999999998E-2</v>
      </c>
      <c r="D5" s="2">
        <f t="shared" si="0"/>
        <v>0.11022703842524301</v>
      </c>
      <c r="E5" s="1">
        <f t="shared" si="1"/>
        <v>8.2567069981455445E-3</v>
      </c>
    </row>
    <row r="6" spans="2:5" x14ac:dyDescent="0.2">
      <c r="B6">
        <v>13.36</v>
      </c>
      <c r="C6">
        <v>4.4999999999999998E-2</v>
      </c>
      <c r="D6" s="2">
        <f t="shared" si="0"/>
        <v>0.11022703842524301</v>
      </c>
      <c r="E6" s="1">
        <f t="shared" si="1"/>
        <v>8.2505268282367528E-3</v>
      </c>
    </row>
    <row r="7" spans="2:5" x14ac:dyDescent="0.2">
      <c r="B7" t="s">
        <v>1</v>
      </c>
      <c r="D7" s="2"/>
      <c r="E7" s="1"/>
    </row>
    <row r="8" spans="2:5" x14ac:dyDescent="0.2">
      <c r="B8">
        <v>4.8819999999999997</v>
      </c>
      <c r="C8">
        <v>7.0000000000000001E-3</v>
      </c>
      <c r="D8" s="2">
        <f t="shared" si="0"/>
        <v>1.7146428199482245E-2</v>
      </c>
      <c r="E8" s="1">
        <f t="shared" si="1"/>
        <v>3.5121729208279899E-3</v>
      </c>
    </row>
    <row r="9" spans="2:5" x14ac:dyDescent="0.2">
      <c r="B9">
        <v>14.32</v>
      </c>
      <c r="C9">
        <v>2.7E-2</v>
      </c>
      <c r="D9" s="2">
        <f t="shared" si="0"/>
        <v>6.6136223055145799E-2</v>
      </c>
      <c r="E9" s="1">
        <f t="shared" si="1"/>
        <v>4.6184513306666061E-3</v>
      </c>
    </row>
    <row r="10" spans="2:5" x14ac:dyDescent="0.2">
      <c r="B10">
        <v>14.52</v>
      </c>
      <c r="C10">
        <v>2.3E-2</v>
      </c>
      <c r="D10" s="2">
        <f t="shared" si="0"/>
        <v>5.6338264084013087E-2</v>
      </c>
      <c r="E10" s="1">
        <f t="shared" si="1"/>
        <v>3.8800457358135736E-3</v>
      </c>
    </row>
    <row r="11" spans="2:5" x14ac:dyDescent="0.2">
      <c r="B11">
        <v>14.34</v>
      </c>
      <c r="C11">
        <v>2.1999999999999999E-2</v>
      </c>
      <c r="D11" s="2">
        <f t="shared" si="0"/>
        <v>5.3888774341229913E-2</v>
      </c>
      <c r="E11" s="1">
        <f t="shared" si="1"/>
        <v>3.7579340544790733E-3</v>
      </c>
    </row>
    <row r="12" spans="2:5" x14ac:dyDescent="0.2">
      <c r="B12">
        <v>8.7669999999999995</v>
      </c>
      <c r="C12">
        <v>1.4999999999999999E-2</v>
      </c>
      <c r="D12" s="2">
        <f t="shared" si="0"/>
        <v>3.6742346141747664E-2</v>
      </c>
      <c r="E12" s="1">
        <f t="shared" si="1"/>
        <v>4.1909827924886123E-3</v>
      </c>
    </row>
    <row r="13" spans="2:5" x14ac:dyDescent="0.2">
      <c r="B13">
        <v>15.26</v>
      </c>
      <c r="C13">
        <v>3.4000000000000002E-2</v>
      </c>
      <c r="D13" s="2">
        <f t="shared" si="0"/>
        <v>8.3282651254628054E-2</v>
      </c>
      <c r="E13" s="1">
        <f t="shared" si="1"/>
        <v>5.4575787191761503E-3</v>
      </c>
    </row>
    <row r="14" spans="2:5" x14ac:dyDescent="0.2">
      <c r="B14">
        <v>15.36</v>
      </c>
      <c r="C14">
        <v>2.7E-2</v>
      </c>
      <c r="D14" s="2">
        <f t="shared" si="0"/>
        <v>6.6136223055145799E-2</v>
      </c>
      <c r="E14" s="1">
        <f t="shared" si="1"/>
        <v>4.3057436884860545E-3</v>
      </c>
    </row>
    <row r="15" spans="2:5" x14ac:dyDescent="0.2">
      <c r="B15" t="s">
        <v>5</v>
      </c>
      <c r="D15" s="2"/>
      <c r="E15" s="1"/>
    </row>
    <row r="16" spans="2:5" x14ac:dyDescent="0.2">
      <c r="B16">
        <v>5.2249999999999996</v>
      </c>
      <c r="C16">
        <v>1.7000000000000001E-2</v>
      </c>
      <c r="D16" s="2">
        <f>C16*SQRT(8)</f>
        <v>4.8083261120685242E-2</v>
      </c>
      <c r="E16" s="1">
        <f t="shared" si="1"/>
        <v>9.2025380135282771E-3</v>
      </c>
    </row>
    <row r="17" spans="2:5" x14ac:dyDescent="0.2">
      <c r="B17">
        <v>14.3</v>
      </c>
      <c r="C17">
        <v>3.9E-2</v>
      </c>
      <c r="D17" s="2">
        <f t="shared" ref="D17:D24" si="2">C17*SQRT(8)</f>
        <v>0.11030865786510143</v>
      </c>
      <c r="E17" s="1">
        <f t="shared" si="1"/>
        <v>7.7138921583987004E-3</v>
      </c>
    </row>
    <row r="18" spans="2:5" x14ac:dyDescent="0.2">
      <c r="B18">
        <v>14.27</v>
      </c>
      <c r="C18">
        <v>3.5999999999999997E-2</v>
      </c>
      <c r="D18" s="2">
        <f t="shared" si="2"/>
        <v>0.10182337649086284</v>
      </c>
      <c r="E18" s="1">
        <f t="shared" si="1"/>
        <v>7.1354853882875154E-3</v>
      </c>
    </row>
    <row r="19" spans="2:5" x14ac:dyDescent="0.2">
      <c r="B19">
        <v>14.04</v>
      </c>
      <c r="C19">
        <v>3.5999999999999997E-2</v>
      </c>
      <c r="D19" s="2">
        <f t="shared" si="2"/>
        <v>0.10182337649086284</v>
      </c>
      <c r="E19" s="1">
        <f t="shared" si="1"/>
        <v>7.2523772429389493E-3</v>
      </c>
    </row>
    <row r="20" spans="2:5" x14ac:dyDescent="0.2">
      <c r="B20">
        <v>11.63</v>
      </c>
      <c r="C20">
        <v>2.9000000000000001E-2</v>
      </c>
      <c r="D20" s="2">
        <f t="shared" si="2"/>
        <v>8.2024386617639528E-2</v>
      </c>
      <c r="E20" s="1">
        <f t="shared" si="1"/>
        <v>7.0528277401237767E-3</v>
      </c>
    </row>
    <row r="21" spans="2:5" x14ac:dyDescent="0.2">
      <c r="B21">
        <v>14.43</v>
      </c>
      <c r="C21">
        <v>3.6999999999999998E-2</v>
      </c>
      <c r="D21" s="2">
        <f t="shared" si="2"/>
        <v>0.10465180361560904</v>
      </c>
      <c r="E21" s="1">
        <f t="shared" si="1"/>
        <v>7.2523772429389493E-3</v>
      </c>
    </row>
    <row r="22" spans="2:5" x14ac:dyDescent="0.2">
      <c r="B22">
        <v>14.46</v>
      </c>
      <c r="C22">
        <v>3.9E-2</v>
      </c>
      <c r="D22" s="2">
        <f t="shared" si="2"/>
        <v>0.11030865786510143</v>
      </c>
      <c r="E22" s="1">
        <f t="shared" si="1"/>
        <v>7.6285378883196005E-3</v>
      </c>
    </row>
    <row r="23" spans="2:5" x14ac:dyDescent="0.2">
      <c r="B23" t="s">
        <v>6</v>
      </c>
      <c r="D23" s="2"/>
      <c r="E23" s="1"/>
    </row>
    <row r="24" spans="2:5" x14ac:dyDescent="0.2">
      <c r="B24">
        <v>20.91</v>
      </c>
      <c r="C24">
        <v>3.4000000000000002E-2</v>
      </c>
      <c r="D24" s="2">
        <f>C24*SQRT(6)</f>
        <v>8.3282651254628054E-2</v>
      </c>
      <c r="E24" s="1">
        <f t="shared" si="1"/>
        <v>3.9829101508669562E-3</v>
      </c>
    </row>
    <row r="25" spans="2:5" x14ac:dyDescent="0.2">
      <c r="B25">
        <v>21.21</v>
      </c>
      <c r="C25">
        <v>7.8E-2</v>
      </c>
      <c r="D25" s="2">
        <f t="shared" ref="D25:D28" si="3">C25*SQRT(6)</f>
        <v>0.19106019993708787</v>
      </c>
      <c r="E25" s="1">
        <f t="shared" si="1"/>
        <v>9.0080245137712338E-3</v>
      </c>
    </row>
    <row r="26" spans="2:5" x14ac:dyDescent="0.2">
      <c r="B26">
        <v>20.73</v>
      </c>
      <c r="C26">
        <v>0.128</v>
      </c>
      <c r="D26" s="2">
        <f t="shared" si="3"/>
        <v>0.31353468707624677</v>
      </c>
      <c r="E26" s="1">
        <f t="shared" si="1"/>
        <v>1.5124683409370321E-2</v>
      </c>
    </row>
    <row r="27" spans="2:5" x14ac:dyDescent="0.2">
      <c r="B27" t="s">
        <v>7</v>
      </c>
      <c r="D27" s="2"/>
      <c r="E27" s="1"/>
    </row>
    <row r="28" spans="2:5" x14ac:dyDescent="0.2">
      <c r="B28">
        <v>9.0879999999999992</v>
      </c>
      <c r="C28">
        <v>2.8000000000000001E-2</v>
      </c>
      <c r="D28" s="2">
        <f>C28*SQRT(15)</f>
        <v>0.10844353369380767</v>
      </c>
      <c r="E28" s="1">
        <f t="shared" si="1"/>
        <v>1.1932607140603839E-2</v>
      </c>
    </row>
    <row r="29" spans="2:5" x14ac:dyDescent="0.2">
      <c r="B29">
        <v>9.1059999999999999</v>
      </c>
      <c r="C29">
        <v>2.9000000000000001E-2</v>
      </c>
      <c r="D29" s="2">
        <f t="shared" ref="D29:D35" si="4">C29*SQRT(15)</f>
        <v>0.11231651704001509</v>
      </c>
      <c r="E29" s="1">
        <f t="shared" si="1"/>
        <v>1.2334341866902602E-2</v>
      </c>
    </row>
    <row r="30" spans="2:5" x14ac:dyDescent="0.2">
      <c r="B30">
        <v>9.0980000000000008</v>
      </c>
      <c r="C30">
        <v>2.8000000000000001E-2</v>
      </c>
      <c r="D30" s="2">
        <f t="shared" si="4"/>
        <v>0.10844353369380767</v>
      </c>
      <c r="E30" s="1">
        <f t="shared" si="1"/>
        <v>1.1919491502946545E-2</v>
      </c>
    </row>
    <row r="31" spans="2:5" x14ac:dyDescent="0.2">
      <c r="B31">
        <v>3.895</v>
      </c>
      <c r="C31">
        <v>2.1000000000000001E-2</v>
      </c>
      <c r="D31" s="2">
        <f t="shared" si="4"/>
        <v>8.1332650270355758E-2</v>
      </c>
      <c r="E31" s="1">
        <f t="shared" si="1"/>
        <v>2.088129660342895E-2</v>
      </c>
    </row>
    <row r="32" spans="2:5" x14ac:dyDescent="0.2">
      <c r="B32">
        <v>3.8959999999999999</v>
      </c>
      <c r="C32">
        <v>2.1000000000000001E-2</v>
      </c>
      <c r="D32" s="2">
        <f t="shared" si="4"/>
        <v>8.1332650270355758E-2</v>
      </c>
      <c r="E32" s="1">
        <f t="shared" si="1"/>
        <v>2.0875936927709383E-2</v>
      </c>
    </row>
    <row r="33" spans="2:5" x14ac:dyDescent="0.2">
      <c r="B33">
        <v>3.8570000000000002</v>
      </c>
      <c r="C33">
        <v>0.02</v>
      </c>
      <c r="D33" s="2">
        <f t="shared" si="4"/>
        <v>7.7459666924148338E-2</v>
      </c>
      <c r="E33" s="1">
        <f t="shared" si="1"/>
        <v>2.0082879679582145E-2</v>
      </c>
    </row>
    <row r="34" spans="2:5" x14ac:dyDescent="0.2">
      <c r="B34" t="s">
        <v>8</v>
      </c>
      <c r="D34" s="2"/>
      <c r="E34" s="1"/>
    </row>
    <row r="35" spans="2:5" x14ac:dyDescent="0.2">
      <c r="B35">
        <v>6.9619999999999997</v>
      </c>
      <c r="C35">
        <v>1.6E-2</v>
      </c>
      <c r="D35" s="2">
        <f>C35*SQRT(11)</f>
        <v>5.3065996645686397E-2</v>
      </c>
      <c r="E35" s="1">
        <f t="shared" si="1"/>
        <v>7.6222345081422577E-3</v>
      </c>
    </row>
    <row r="36" spans="2:5" x14ac:dyDescent="0.2">
      <c r="B36">
        <v>6.9450000000000003</v>
      </c>
      <c r="C36">
        <v>1.4999999999999999E-2</v>
      </c>
      <c r="D36" s="2">
        <f t="shared" ref="D36:D40" si="5">C36*SQRT(11)</f>
        <v>4.9749371855330994E-2</v>
      </c>
      <c r="E36" s="1">
        <f t="shared" si="1"/>
        <v>7.1633364802492433E-3</v>
      </c>
    </row>
    <row r="37" spans="2:5" x14ac:dyDescent="0.2">
      <c r="B37">
        <v>7.0110000000000001</v>
      </c>
      <c r="C37">
        <v>1.4999999999999999E-2</v>
      </c>
      <c r="D37" s="2">
        <f t="shared" si="5"/>
        <v>4.9749371855330994E-2</v>
      </c>
      <c r="E37" s="1">
        <f t="shared" si="1"/>
        <v>7.0959024183898153E-3</v>
      </c>
    </row>
    <row r="38" spans="2:5" x14ac:dyDescent="0.2">
      <c r="B38">
        <v>11.05</v>
      </c>
      <c r="C38">
        <v>0.02</v>
      </c>
      <c r="D38" s="2">
        <f t="shared" si="5"/>
        <v>6.6332495807107997E-2</v>
      </c>
      <c r="E38" s="1">
        <f t="shared" si="1"/>
        <v>6.0029407970233475E-3</v>
      </c>
    </row>
    <row r="39" spans="2:5" x14ac:dyDescent="0.2">
      <c r="B39">
        <v>11.08</v>
      </c>
      <c r="C39">
        <v>1.7000000000000001E-2</v>
      </c>
      <c r="D39" s="2">
        <f t="shared" si="5"/>
        <v>5.6382621436041801E-2</v>
      </c>
      <c r="E39" s="1">
        <f t="shared" si="1"/>
        <v>5.0886842451301267E-3</v>
      </c>
    </row>
    <row r="40" spans="2:5" x14ac:dyDescent="0.2">
      <c r="B40">
        <v>11.06</v>
      </c>
      <c r="C40">
        <v>1.9E-2</v>
      </c>
      <c r="D40" s="2">
        <f t="shared" si="5"/>
        <v>6.30158710167526E-2</v>
      </c>
      <c r="E40" s="1">
        <f t="shared" si="1"/>
        <v>5.6976375241186801E-3</v>
      </c>
    </row>
    <row r="41" spans="2:5" x14ac:dyDescent="0.2">
      <c r="D41" s="2"/>
    </row>
    <row r="42" spans="2:5" x14ac:dyDescent="0.2">
      <c r="D42" s="2"/>
    </row>
    <row r="43" spans="2:5" x14ac:dyDescent="0.2">
      <c r="D43" t="s">
        <v>3</v>
      </c>
      <c r="E43" s="1">
        <f>MIN(E2:E40)</f>
        <v>3.5121729208279899E-3</v>
      </c>
    </row>
    <row r="44" spans="2:5" x14ac:dyDescent="0.2">
      <c r="D44" t="s">
        <v>4</v>
      </c>
      <c r="E44" s="1">
        <f>MAX(E2:E40)</f>
        <v>2.088129660342895E-2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Emmanuel Dervieux</cp:lastModifiedBy>
  <dcterms:created xsi:type="dcterms:W3CDTF">2024-06-10T09:18:03Z</dcterms:created>
  <dcterms:modified xsi:type="dcterms:W3CDTF">2024-06-10T09:33:54Z</dcterms:modified>
</cp:coreProperties>
</file>