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brightonac-my.sharepoint.com/personal/e_floate1_uni_brighton_ac_uk/Documents/"/>
    </mc:Choice>
  </mc:AlternateContent>
  <xr:revisionPtr revIDLastSave="244" documentId="8_{E75483E9-A614-4899-8BBE-61E948331FE0}" xr6:coauthVersionLast="47" xr6:coauthVersionMax="47" xr10:uidLastSave="{82FB8C5E-78D7-487C-84F3-EFB35B219CC9}"/>
  <bookViews>
    <workbookView xWindow="-120" yWindow="-120" windowWidth="29040" windowHeight="15840" tabRatio="500" firstSheet="9" activeTab="9" xr2:uid="{00000000-000D-0000-FFFF-FFFF00000000}"/>
  </bookViews>
  <sheets>
    <sheet name="Product Backlog" sheetId="3" r:id="rId1"/>
    <sheet name="Sprint Backlog 1" sheetId="1" r:id="rId2"/>
    <sheet name="Sprint Backlog 2" sheetId="4" r:id="rId3"/>
    <sheet name="Sprint Backlog 3" sheetId="5" r:id="rId4"/>
    <sheet name="Sprint Backlog 4" sheetId="6" r:id="rId5"/>
    <sheet name="Sprint Backlog 5" sheetId="7" r:id="rId6"/>
    <sheet name="Sprint Backlog 6" sheetId="8" r:id="rId7"/>
    <sheet name="Sprint Backlog 7" sheetId="9" r:id="rId8"/>
    <sheet name="Sprint Backlog 8" sheetId="10" r:id="rId9"/>
    <sheet name="Sprint Backlog 9" sheetId="12" r:id="rId10"/>
    <sheet name="Sprint Backlog 10" sheetId="11" r:id="rId11"/>
    <sheet name="Sprint Backlog 11" sheetId="13" r:id="rId1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3" l="1"/>
  <c r="E12" i="13" s="1"/>
  <c r="F12" i="13" s="1"/>
  <c r="G12" i="13" s="1"/>
  <c r="H12" i="13" s="1"/>
  <c r="I12" i="13" s="1"/>
  <c r="J12" i="13" s="1"/>
  <c r="K12" i="13" s="1"/>
  <c r="L12" i="13" s="1"/>
  <c r="M12" i="13" s="1"/>
  <c r="N12" i="13" s="1"/>
  <c r="D11" i="13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O10" i="13"/>
  <c r="O9" i="13"/>
  <c r="O8" i="13"/>
  <c r="O7" i="13"/>
  <c r="O6" i="13"/>
  <c r="O5" i="13"/>
  <c r="O4" i="13"/>
  <c r="D12" i="12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D11" i="12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0" i="12"/>
  <c r="O9" i="12"/>
  <c r="O8" i="12"/>
  <c r="O7" i="12"/>
  <c r="O6" i="12"/>
  <c r="O5" i="12"/>
  <c r="O4" i="12"/>
  <c r="D12" i="1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D11" i="1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0" i="11"/>
  <c r="O9" i="11"/>
  <c r="O8" i="11"/>
  <c r="O7" i="11"/>
  <c r="O6" i="11"/>
  <c r="O5" i="11"/>
  <c r="O4" i="11"/>
  <c r="D12" i="10"/>
  <c r="E12" i="10" s="1"/>
  <c r="F12" i="10" s="1"/>
  <c r="G12" i="10" s="1"/>
  <c r="H12" i="10" s="1"/>
  <c r="I12" i="10" s="1"/>
  <c r="J12" i="10" s="1"/>
  <c r="K12" i="10" s="1"/>
  <c r="L12" i="10" s="1"/>
  <c r="M12" i="10" s="1"/>
  <c r="N12" i="10" s="1"/>
  <c r="D11" i="10"/>
  <c r="E11" i="10" s="1"/>
  <c r="F11" i="10" s="1"/>
  <c r="G11" i="10" s="1"/>
  <c r="H11" i="10" s="1"/>
  <c r="I11" i="10" s="1"/>
  <c r="J11" i="10" s="1"/>
  <c r="K11" i="10" s="1"/>
  <c r="L11" i="10" s="1"/>
  <c r="M11" i="10" s="1"/>
  <c r="N11" i="10" s="1"/>
  <c r="O10" i="10"/>
  <c r="O9" i="10"/>
  <c r="O8" i="10"/>
  <c r="O7" i="10"/>
  <c r="O6" i="10"/>
  <c r="O5" i="10"/>
  <c r="O4" i="10"/>
  <c r="D12" i="9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D11" i="9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0" i="9"/>
  <c r="O9" i="9"/>
  <c r="O7" i="9"/>
  <c r="O6" i="9"/>
  <c r="O5" i="9"/>
  <c r="O4" i="9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0" i="8"/>
  <c r="O9" i="8"/>
  <c r="O8" i="8"/>
  <c r="O7" i="8"/>
  <c r="O6" i="8"/>
  <c r="O5" i="8"/>
  <c r="O4" i="8"/>
  <c r="D12" i="7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D11" i="7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0" i="7"/>
  <c r="O9" i="7"/>
  <c r="O8" i="7"/>
  <c r="O7" i="7"/>
  <c r="O6" i="7"/>
  <c r="O5" i="7"/>
  <c r="O4" i="7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D11" i="6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0" i="6"/>
  <c r="O9" i="6"/>
  <c r="O8" i="6"/>
  <c r="O7" i="6"/>
  <c r="O6" i="6"/>
  <c r="O5" i="6"/>
  <c r="O4" i="6"/>
  <c r="D12" i="5"/>
  <c r="E12" i="5"/>
  <c r="F12" i="5"/>
  <c r="G12" i="5"/>
  <c r="H12" i="5"/>
  <c r="I12" i="5"/>
  <c r="J12" i="5"/>
  <c r="K12" i="5"/>
  <c r="L12" i="5"/>
  <c r="M12" i="5"/>
  <c r="N12" i="5"/>
  <c r="D11" i="5"/>
  <c r="E11" i="5"/>
  <c r="F11" i="5"/>
  <c r="G11" i="5"/>
  <c r="H11" i="5"/>
  <c r="I11" i="5"/>
  <c r="J11" i="5"/>
  <c r="K11" i="5"/>
  <c r="L11" i="5"/>
  <c r="M11" i="5"/>
  <c r="N11" i="5"/>
  <c r="O10" i="5"/>
  <c r="O9" i="5"/>
  <c r="O8" i="5"/>
  <c r="O7" i="5"/>
  <c r="O6" i="5"/>
  <c r="O5" i="5"/>
  <c r="O4" i="5"/>
  <c r="O11" i="1"/>
  <c r="O12" i="1"/>
  <c r="O10" i="4"/>
  <c r="O11" i="4"/>
  <c r="O10" i="1"/>
  <c r="O9" i="4"/>
  <c r="O8" i="4"/>
  <c r="O6" i="4"/>
  <c r="O7" i="4"/>
  <c r="O5" i="4"/>
  <c r="O13" i="1"/>
  <c r="O9" i="1"/>
  <c r="O8" i="1"/>
  <c r="O7" i="1"/>
  <c r="O6" i="1"/>
  <c r="D13" i="4"/>
  <c r="E13" i="4"/>
  <c r="F13" i="4"/>
  <c r="G13" i="4"/>
  <c r="H13" i="4"/>
  <c r="I13" i="4"/>
  <c r="J13" i="4"/>
  <c r="K13" i="4"/>
  <c r="L13" i="4"/>
  <c r="M13" i="4"/>
  <c r="N13" i="4"/>
  <c r="D12" i="4"/>
  <c r="E12" i="4"/>
  <c r="F12" i="4"/>
  <c r="G12" i="4"/>
  <c r="H12" i="4"/>
  <c r="I12" i="4"/>
  <c r="J12" i="4"/>
  <c r="K12" i="4"/>
  <c r="L12" i="4"/>
  <c r="M12" i="4"/>
  <c r="N12" i="4"/>
  <c r="O4" i="4"/>
  <c r="O14" i="1"/>
  <c r="O5" i="1"/>
  <c r="O4" i="1"/>
  <c r="D16" i="1"/>
  <c r="E16" i="1"/>
  <c r="F16" i="1"/>
  <c r="G16" i="1"/>
  <c r="H16" i="1"/>
  <c r="I16" i="1"/>
  <c r="J16" i="1"/>
  <c r="K16" i="1"/>
  <c r="L16" i="1"/>
  <c r="M16" i="1"/>
  <c r="N16" i="1"/>
  <c r="D15" i="1"/>
  <c r="E15" i="1"/>
  <c r="F15" i="1"/>
  <c r="G15" i="1"/>
  <c r="H15" i="1"/>
  <c r="I15" i="1"/>
  <c r="J15" i="1"/>
  <c r="K15" i="1"/>
  <c r="L15" i="1"/>
  <c r="M15" i="1"/>
  <c r="N15" i="1"/>
</calcChain>
</file>

<file path=xl/sharedStrings.xml><?xml version="1.0" encoding="utf-8"?>
<sst xmlns="http://schemas.openxmlformats.org/spreadsheetml/2006/main" count="404" uniqueCount="130">
  <si>
    <t>User Story / Task / Requirement / Deliverable</t>
  </si>
  <si>
    <t>Priority</t>
  </si>
  <si>
    <t>Sprint planned</t>
  </si>
  <si>
    <t>How long (hours)</t>
  </si>
  <si>
    <t>Finished?</t>
  </si>
  <si>
    <t>Issues with it?</t>
  </si>
  <si>
    <t>Determine main requirements</t>
  </si>
  <si>
    <t>M</t>
  </si>
  <si>
    <t>Y</t>
  </si>
  <si>
    <t>Decide project requirements</t>
  </si>
  <si>
    <t>Research Datasets</t>
  </si>
  <si>
    <t>Used dataset from Kaggle</t>
  </si>
  <si>
    <t>Research AI detection in AV</t>
  </si>
  <si>
    <t>Select/Clean Dataset for Training</t>
  </si>
  <si>
    <t>Cleaned dataset included 58,000 URLs</t>
  </si>
  <si>
    <t>Train/Test the model</t>
  </si>
  <si>
    <t>Build Model</t>
  </si>
  <si>
    <t>Create Flask Application</t>
  </si>
  <si>
    <t>Connect model to flask app</t>
  </si>
  <si>
    <t>Build URL Database</t>
  </si>
  <si>
    <t>S</t>
  </si>
  <si>
    <t>N</t>
  </si>
  <si>
    <t>Build Signature-Based Detection</t>
  </si>
  <si>
    <t>5 or 6</t>
  </si>
  <si>
    <t>Connect Flask App to Web Extension Framework</t>
  </si>
  <si>
    <t>Improve AI model using URL Database</t>
  </si>
  <si>
    <t>C</t>
  </si>
  <si>
    <t>Create Web Extension UI</t>
  </si>
  <si>
    <t>Add Web Extension to Chrome Store</t>
  </si>
  <si>
    <t>Add Web Extension to Firefox Store</t>
  </si>
  <si>
    <t>Build URL Parser/Man in Middle</t>
  </si>
  <si>
    <t>Need to interrupt web requests to parse URL and plug into AI model</t>
  </si>
  <si>
    <t>Host flask app on Gcloud</t>
  </si>
  <si>
    <t>4</t>
  </si>
  <si>
    <t>Build Pop-Up</t>
  </si>
  <si>
    <t>Add Pop-up to JS script</t>
  </si>
  <si>
    <t>Sprint 1</t>
  </si>
  <si>
    <t>10/10/22-24/10/22</t>
  </si>
  <si>
    <t>Week 1</t>
  </si>
  <si>
    <t>Week 2</t>
  </si>
  <si>
    <t>User Story/ Requirement / Feature / Deliverable</t>
  </si>
  <si>
    <t>Task</t>
  </si>
  <si>
    <t>Estimate Effort hours</t>
  </si>
  <si>
    <t>Mon</t>
  </si>
  <si>
    <t>Tues</t>
  </si>
  <si>
    <t>Wed</t>
  </si>
  <si>
    <t>Thur</t>
  </si>
  <si>
    <t>Fri</t>
  </si>
  <si>
    <t>Actual effort per task</t>
  </si>
  <si>
    <t>1.Sprint Planning</t>
  </si>
  <si>
    <t>1.1 Planning with Supervisor</t>
  </si>
  <si>
    <t>1.2. Detailed sprint planning</t>
  </si>
  <si>
    <t>2.Determine main requirements</t>
  </si>
  <si>
    <t>2.1 Identify main features</t>
  </si>
  <si>
    <t>2.2 Identify main stakeholders</t>
  </si>
  <si>
    <t>2.3 First pass requirements</t>
  </si>
  <si>
    <t>3.Determine project requirements</t>
  </si>
  <si>
    <t>3.1  Research web extensions</t>
  </si>
  <si>
    <t>3.2 Research Machine Learning AV</t>
  </si>
  <si>
    <t>3.3 Research Datasets</t>
  </si>
  <si>
    <t>3.4 Practice Python</t>
  </si>
  <si>
    <t>4. Review sprint</t>
  </si>
  <si>
    <t>4.1 Review progress</t>
  </si>
  <si>
    <t>4.2 Confirm with supervisor</t>
  </si>
  <si>
    <t>Ideal - remaining work effort in Ideal hours</t>
  </si>
  <si>
    <t>Actual - remaining effort in Ideal hours</t>
  </si>
  <si>
    <t>Sprint 2</t>
  </si>
  <si>
    <t>25/10/22-8/11/22</t>
  </si>
  <si>
    <t>1. Iteration Planning</t>
  </si>
  <si>
    <t>1.1 Planning with Product Owner</t>
  </si>
  <si>
    <t>1.2. Detailed planning with Team</t>
  </si>
  <si>
    <t>2. AI Model</t>
  </si>
  <si>
    <t>2.1 Gather Data</t>
  </si>
  <si>
    <t>2.2 Clean Data</t>
  </si>
  <si>
    <t>2.3 Test Model</t>
  </si>
  <si>
    <t>2.4 Build Model</t>
  </si>
  <si>
    <t>3. Review Sprint</t>
  </si>
  <si>
    <t>3.1 Review Progress</t>
  </si>
  <si>
    <t>3.2 Confirm with Supervisor</t>
  </si>
  <si>
    <t>Sprint 3</t>
  </si>
  <si>
    <t>9/11/22-23/11/22</t>
  </si>
  <si>
    <t>2. Flask App</t>
  </si>
  <si>
    <t>2.1 Create Base Flask App</t>
  </si>
  <si>
    <t>2.2 Connect AI model to Flask</t>
  </si>
  <si>
    <t>2.3 Test the model implementation</t>
  </si>
  <si>
    <t>Sprint 4</t>
  </si>
  <si>
    <t>30/11/22-14/12/22</t>
  </si>
  <si>
    <t>2. Re-Test Model</t>
  </si>
  <si>
    <t>2.1 Research</t>
  </si>
  <si>
    <t>2.2 Re-Test AI Model</t>
  </si>
  <si>
    <t>2.3 Improve AI Model</t>
  </si>
  <si>
    <t>Sprint 5</t>
  </si>
  <si>
    <t>4/1/23-18/12/23</t>
  </si>
  <si>
    <t>2.1 Re-Implement JS Script</t>
  </si>
  <si>
    <t>2.2 Update Flask Script</t>
  </si>
  <si>
    <t>2.3 Host Flask Script GCloud</t>
  </si>
  <si>
    <t>Sprint 6</t>
  </si>
  <si>
    <t>18/1/23-1/2/23</t>
  </si>
  <si>
    <t>2. App Testing</t>
  </si>
  <si>
    <t>2.1 Test App</t>
  </si>
  <si>
    <t>2.2 Consider Improvements</t>
  </si>
  <si>
    <t>2.3 Research</t>
  </si>
  <si>
    <t>4.1 Review Progress</t>
  </si>
  <si>
    <t>4.2 Confirm with Supervisor</t>
  </si>
  <si>
    <t>Sprint 7</t>
  </si>
  <si>
    <t>8/2/23-22/2/23</t>
  </si>
  <si>
    <t>2. Pop-Up</t>
  </si>
  <si>
    <t>2.1 Build Pop-Up</t>
  </si>
  <si>
    <t>2.2 Host Pop-Up Page GCloud</t>
  </si>
  <si>
    <t xml:space="preserve">   </t>
  </si>
  <si>
    <t>Sprint 8</t>
  </si>
  <si>
    <t>23/2/23-9/3/23</t>
  </si>
  <si>
    <t>2.1 Add Pop-Up to JS script</t>
  </si>
  <si>
    <t>2.2 Test Pop-Up Functionality</t>
  </si>
  <si>
    <t>2.3 Test Pop-Up Speed</t>
  </si>
  <si>
    <t>Sprint 9</t>
  </si>
  <si>
    <t>13/3/23-26/3/23</t>
  </si>
  <si>
    <t>2. Research and Training</t>
  </si>
  <si>
    <t>2.1 Peer Feedback</t>
  </si>
  <si>
    <t>2.2 Research</t>
  </si>
  <si>
    <t>3.3 Train New Model</t>
  </si>
  <si>
    <t>27/3/23-10/4/23</t>
  </si>
  <si>
    <t>2. New AI Model</t>
  </si>
  <si>
    <t>2.1 Test New Model</t>
  </si>
  <si>
    <t>2.2 Create New Flask App</t>
  </si>
  <si>
    <t>2.3 Create New JS Script</t>
  </si>
  <si>
    <t>Sprint 11</t>
  </si>
  <si>
    <t>17/4/23-1/5/23</t>
  </si>
  <si>
    <t>2.1 Upload Add-On Firefox</t>
  </si>
  <si>
    <t>2.2 Test Add-On from download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</si>
</sst>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5" xfId="0" applyFont="1" applyBorder="1"/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5" xfId="0" applyFont="1" applyBorder="1" applyAlignment="1">
      <alignment wrapText="1"/>
    </xf>
    <xf numFmtId="0" fontId="10" fillId="3" borderId="5" xfId="0" applyFont="1" applyFill="1" applyBorder="1"/>
    <xf numFmtId="0" fontId="10" fillId="3" borderId="5" xfId="0" applyFont="1" applyFill="1" applyBorder="1" applyAlignment="1">
      <alignment horizontal="center"/>
    </xf>
    <xf numFmtId="16" fontId="10" fillId="0" borderId="5" xfId="0" applyNumberFormat="1" applyFont="1" applyBorder="1" applyAlignment="1">
      <alignment horizontal="center"/>
    </xf>
    <xf numFmtId="16" fontId="9" fillId="0" borderId="5" xfId="0" quotePrefix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</cellXfs>
  <cellStyles count="59">
    <cellStyle name="Followed Hyperlink" xfId="58" builtinId="9" hidden="1"/>
    <cellStyle name="Followed Hyperlink" xfId="56" builtinId="9" hidden="1"/>
    <cellStyle name="Followed Hyperlink" xfId="52" builtinId="9" hidden="1"/>
    <cellStyle name="Followed Hyperlink" xfId="16" builtinId="9" hidden="1"/>
    <cellStyle name="Followed Hyperlink" xfId="14" builtinId="9" hidden="1"/>
    <cellStyle name="Followed Hyperlink" xfId="32" builtinId="9" hidden="1"/>
    <cellStyle name="Followed Hyperlink" xfId="22" builtinId="9" hidden="1"/>
    <cellStyle name="Followed Hyperlink" xfId="54" builtinId="9" hidden="1"/>
    <cellStyle name="Followed Hyperlink" xfId="36" builtinId="9" hidden="1"/>
    <cellStyle name="Followed Hyperlink" xfId="48" builtinId="9" hidden="1"/>
    <cellStyle name="Followed Hyperlink" xfId="34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8" builtinId="9" hidden="1"/>
    <cellStyle name="Followed Hyperlink" xfId="42" builtinId="9" hidden="1"/>
    <cellStyle name="Followed Hyperlink" xfId="40" builtinId="9" hidden="1"/>
    <cellStyle name="Followed Hyperlink" xfId="46" builtinId="9" hidden="1"/>
    <cellStyle name="Followed Hyperlink" xfId="10" builtinId="9" hidden="1"/>
    <cellStyle name="Followed Hyperlink" xfId="50" builtinId="9" hidden="1"/>
    <cellStyle name="Followed Hyperlink" xfId="8" builtinId="9" hidden="1"/>
    <cellStyle name="Followed Hyperlink" xfId="30" builtinId="9" hidden="1"/>
    <cellStyle name="Followed Hyperlink" xfId="12" builtinId="9" hidden="1"/>
    <cellStyle name="Followed Hyperlink" xfId="20" builtinId="9" hidden="1"/>
    <cellStyle name="Followed Hyperlink" xfId="38" builtinId="9" hidden="1"/>
    <cellStyle name="Followed Hyperlink" xfId="24" builtinId="9" hidden="1"/>
    <cellStyle name="Followed Hyperlink" xfId="44" builtinId="9" hidden="1"/>
    <cellStyle name="Followed Hyperlink" xfId="26" builtinId="9" hidden="1"/>
    <cellStyle name="Followed Hyperlink" xfId="28" builtinId="9" hidden="1"/>
    <cellStyle name="Hyperlink" xfId="19" builtinId="8" hidden="1"/>
    <cellStyle name="Hyperlink" xfId="33" builtinId="8" hidden="1"/>
    <cellStyle name="Hyperlink" xfId="51" builtinId="8" hidden="1"/>
    <cellStyle name="Hyperlink" xfId="53" builtinId="8" hidden="1"/>
    <cellStyle name="Hyperlink" xfId="47" builtinId="8" hidden="1"/>
    <cellStyle name="Hyperlink" xfId="21" builtinId="8" hidden="1"/>
    <cellStyle name="Hyperlink" xfId="31" builtinId="8" hidden="1"/>
    <cellStyle name="Hyperlink" xfId="39" builtinId="8" hidden="1"/>
    <cellStyle name="Hyperlink" xfId="9" builtinId="8" hidden="1"/>
    <cellStyle name="Hyperlink" xfId="23" builtinId="8" hidden="1"/>
    <cellStyle name="Hyperlink" xfId="57" builtinId="8" hidden="1"/>
    <cellStyle name="Hyperlink" xfId="55" builtinId="8" hidden="1"/>
    <cellStyle name="Hyperlink" xfId="29" builtinId="8" hidden="1"/>
    <cellStyle name="Hyperlink" xfId="1" builtinId="8" hidden="1"/>
    <cellStyle name="Hyperlink" xfId="3" builtinId="8" hidden="1"/>
    <cellStyle name="Hyperlink" xfId="35" builtinId="8" hidden="1"/>
    <cellStyle name="Hyperlink" xfId="45" builtinId="8" hidden="1"/>
    <cellStyle name="Hyperlink" xfId="49" builtinId="8" hidden="1"/>
    <cellStyle name="Hyperlink" xfId="43" builtinId="8" hidden="1"/>
    <cellStyle name="Hyperlink" xfId="11" builtinId="8" hidden="1"/>
    <cellStyle name="Hyperlink" xfId="13" builtinId="8" hidden="1"/>
    <cellStyle name="Hyperlink" xfId="17" builtinId="8" hidden="1"/>
    <cellStyle name="Hyperlink" xfId="25" builtinId="8" hidden="1"/>
    <cellStyle name="Hyperlink" xfId="37" builtinId="8" hidden="1"/>
    <cellStyle name="Hyperlink" xfId="41" builtinId="8" hidden="1"/>
    <cellStyle name="Hyperlink" xfId="5" builtinId="8" hidden="1"/>
    <cellStyle name="Hyperlink" xfId="7" builtinId="8" hidden="1"/>
    <cellStyle name="Hyperlink" xfId="27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87427585065362E-2"/>
          <c:y val="2.1223006927113177E-2"/>
          <c:w val="0.88044217445792239"/>
          <c:h val="0.8698710885996066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1'!$D$3:$N$3</c15:sqref>
                  </c15:fullRef>
                </c:ext>
              </c:extLst>
              <c:f>'Sprint Backlog 1'!$E$3:$N$3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1'!$D$15:$N$15</c15:sqref>
                  </c15:fullRef>
                </c:ext>
              </c:extLst>
              <c:f>'Sprint Backlog 1'!$E$15:$N$15</c:f>
              <c:numCache>
                <c:formatCode>0</c:formatCode>
                <c:ptCount val="10"/>
                <c:pt idx="0">
                  <c:v>29.7</c:v>
                </c:pt>
                <c:pt idx="1">
                  <c:v>26.4</c:v>
                </c:pt>
                <c:pt idx="2">
                  <c:v>23.099999999999998</c:v>
                </c:pt>
                <c:pt idx="3">
                  <c:v>19.799999999999997</c:v>
                </c:pt>
                <c:pt idx="4">
                  <c:v>16.499999999999996</c:v>
                </c:pt>
                <c:pt idx="5">
                  <c:v>13.199999999999996</c:v>
                </c:pt>
                <c:pt idx="6">
                  <c:v>9.899999999999995</c:v>
                </c:pt>
                <c:pt idx="7">
                  <c:v>6.5999999999999952</c:v>
                </c:pt>
                <c:pt idx="8">
                  <c:v>3.2999999999999954</c:v>
                </c:pt>
                <c:pt idx="9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1'!$D$3:$N$3</c15:sqref>
                  </c15:fullRef>
                </c:ext>
              </c:extLst>
              <c:f>'Sprint Backlog 1'!$E$3:$N$3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1'!$D$16:$N$16</c15:sqref>
                  </c15:fullRef>
                </c:ext>
              </c:extLst>
              <c:f>'Sprint Backlog 1'!$E$16:$N$16</c:f>
              <c:numCache>
                <c:formatCode>General</c:formatCode>
                <c:ptCount val="10"/>
                <c:pt idx="0">
                  <c:v>32</c:v>
                </c:pt>
                <c:pt idx="1">
                  <c:v>26</c:v>
                </c:pt>
                <c:pt idx="2">
                  <c:v>21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9280450656026868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10'!$D$3:$N$3</c15:sqref>
                  </c15:fullRef>
                </c:ext>
              </c:extLst>
              <c:f>'Sprint Backlog 10'!$E$3:$N$3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10'!$D$11:$N$11</c15:sqref>
                  </c15:fullRef>
                </c:ext>
              </c:extLst>
              <c:f>'Sprint Backlog 10'!$E$11:$N$11</c:f>
              <c:numCache>
                <c:formatCode>0</c:formatCode>
                <c:ptCount val="10"/>
                <c:pt idx="0">
                  <c:v>13.05</c:v>
                </c:pt>
                <c:pt idx="1">
                  <c:v>11.600000000000001</c:v>
                </c:pt>
                <c:pt idx="2">
                  <c:v>10.150000000000002</c:v>
                </c:pt>
                <c:pt idx="3">
                  <c:v>8.7000000000000028</c:v>
                </c:pt>
                <c:pt idx="4">
                  <c:v>7.2500000000000027</c:v>
                </c:pt>
                <c:pt idx="5">
                  <c:v>5.8000000000000025</c:v>
                </c:pt>
                <c:pt idx="6">
                  <c:v>4.3500000000000023</c:v>
                </c:pt>
                <c:pt idx="7">
                  <c:v>2.9000000000000021</c:v>
                </c:pt>
                <c:pt idx="8">
                  <c:v>1.4500000000000022</c:v>
                </c:pt>
                <c:pt idx="9">
                  <c:v>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9-460F-9547-580724E4D5E4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10'!$D$3:$N$3</c15:sqref>
                  </c15:fullRef>
                </c:ext>
              </c:extLst>
              <c:f>'Sprint Backlog 10'!$E$3:$N$3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10'!$D$12:$N$12</c15:sqref>
                  </c15:fullRef>
                </c:ext>
              </c:extLst>
              <c:f>'Sprint Backlog 10'!$E$12:$N$12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4.5</c:v>
                </c:pt>
                <c:pt idx="3">
                  <c:v>2.5</c:v>
                </c:pt>
                <c:pt idx="4">
                  <c:v>1.5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9-460F-9547-580724E4D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9280450656026868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11'!$D$3:$N$3</c15:sqref>
                  </c15:fullRef>
                </c:ext>
              </c:extLst>
              <c:f>'Sprint Backlog 11'!$E$3:$N$3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11'!$D$11:$N$11</c15:sqref>
                  </c15:fullRef>
                </c:ext>
              </c:extLst>
              <c:f>'Sprint Backlog 11'!$E$11:$N$11</c:f>
              <c:numCache>
                <c:formatCode>0</c:formatCode>
                <c:ptCount val="10"/>
                <c:pt idx="0">
                  <c:v>12.6</c:v>
                </c:pt>
                <c:pt idx="1">
                  <c:v>11.2</c:v>
                </c:pt>
                <c:pt idx="2">
                  <c:v>9.7999999999999989</c:v>
                </c:pt>
                <c:pt idx="3">
                  <c:v>8.3999999999999986</c:v>
                </c:pt>
                <c:pt idx="4">
                  <c:v>6.9999999999999982</c:v>
                </c:pt>
                <c:pt idx="5">
                  <c:v>5.5999999999999979</c:v>
                </c:pt>
                <c:pt idx="6">
                  <c:v>4.1999999999999975</c:v>
                </c:pt>
                <c:pt idx="7">
                  <c:v>2.7999999999999976</c:v>
                </c:pt>
                <c:pt idx="8">
                  <c:v>1.3999999999999977</c:v>
                </c:pt>
                <c:pt idx="9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6-45BB-A000-ACDA29061FD5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11'!$D$3:$N$3</c15:sqref>
                  </c15:fullRef>
                </c:ext>
              </c:extLst>
              <c:f>'Sprint Backlog 11'!$E$3:$N$3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11'!$D$12:$N$12</c15:sqref>
                  </c15:fullRef>
                </c:ext>
              </c:extLst>
              <c:f>'Sprint Backlog 11'!$E$12:$N$12</c:f>
              <c:numCache>
                <c:formatCode>General</c:formatCode>
                <c:ptCount val="10"/>
                <c:pt idx="0">
                  <c:v>7.5</c:v>
                </c:pt>
                <c:pt idx="1">
                  <c:v>4.5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6-45BB-A000-ACDA2906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2'!$E$3:$N$3</c15:sqref>
                  </c15:fullRef>
                </c:ext>
              </c:extLst>
              <c:f>'Sprint Backlog 2'!$E$3:$N$3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2'!$D$12:$N$12</c15:sqref>
                  </c15:fullRef>
                </c:ext>
              </c:extLst>
              <c:f>'Sprint Backlog 2'!$D$12:$M$12</c:f>
              <c:numCache>
                <c:formatCode>0</c:formatCode>
                <c:ptCount val="10"/>
                <c:pt idx="0" formatCode="General">
                  <c:v>14</c:v>
                </c:pt>
                <c:pt idx="1">
                  <c:v>12.6</c:v>
                </c:pt>
                <c:pt idx="2">
                  <c:v>11.2</c:v>
                </c:pt>
                <c:pt idx="3">
                  <c:v>9.7999999999999989</c:v>
                </c:pt>
                <c:pt idx="4">
                  <c:v>8.3999999999999986</c:v>
                </c:pt>
                <c:pt idx="5">
                  <c:v>6.9999999999999982</c:v>
                </c:pt>
                <c:pt idx="6">
                  <c:v>5.5999999999999979</c:v>
                </c:pt>
                <c:pt idx="7">
                  <c:v>4.1999999999999975</c:v>
                </c:pt>
                <c:pt idx="8">
                  <c:v>2.7999999999999976</c:v>
                </c:pt>
                <c:pt idx="9">
                  <c:v>1.3999999999999977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DF-4A80-814E-B0ECE60AF7F6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2'!$E$3:$N$3</c15:sqref>
                  </c15:fullRef>
                </c:ext>
              </c:extLst>
              <c:f>'Sprint Backlog 2'!$E$3:$N$3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2'!$D$13:$N$13</c15:sqref>
                  </c15:fullRef>
                </c:ext>
              </c:extLst>
              <c:f>'Sprint Backlog 2'!$D$13:$M$13</c:f>
              <c:numCache>
                <c:formatCode>General</c:formatCode>
                <c:ptCount val="10"/>
                <c:pt idx="0">
                  <c:v>14</c:v>
                </c:pt>
                <c:pt idx="1">
                  <c:v>9.5</c:v>
                </c:pt>
                <c:pt idx="2">
                  <c:v>9.5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DF-4A80-814E-B0ECE60A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23928"/>
        <c:axId val="1160238104"/>
      </c:lineChart>
      <c:catAx>
        <c:axId val="71202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8104"/>
        <c:crosses val="autoZero"/>
        <c:auto val="1"/>
        <c:lblAlgn val="ctr"/>
        <c:lblOffset val="100"/>
        <c:noMultiLvlLbl val="0"/>
      </c:catAx>
      <c:valAx>
        <c:axId val="116023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2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9280450656026868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3'!$D$3:$N$3</c15:sqref>
                  </c15:fullRef>
                </c:ext>
              </c:extLst>
              <c:f>'Sprint Backlog 3'!$E$3:$N$3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3'!$D$11:$N$11</c15:sqref>
                  </c15:fullRef>
                </c:ext>
              </c:extLst>
              <c:f>'Sprint Backlog 3'!$E$11:$N$11</c:f>
              <c:numCache>
                <c:formatCode>0</c:formatCode>
                <c:ptCount val="10"/>
                <c:pt idx="0">
                  <c:v>14.4</c:v>
                </c:pt>
                <c:pt idx="1">
                  <c:v>12.8</c:v>
                </c:pt>
                <c:pt idx="2">
                  <c:v>11.200000000000001</c:v>
                </c:pt>
                <c:pt idx="3">
                  <c:v>9.6000000000000014</c:v>
                </c:pt>
                <c:pt idx="4">
                  <c:v>8.0000000000000018</c:v>
                </c:pt>
                <c:pt idx="5">
                  <c:v>6.4000000000000021</c:v>
                </c:pt>
                <c:pt idx="6">
                  <c:v>4.8000000000000025</c:v>
                </c:pt>
                <c:pt idx="7">
                  <c:v>3.2000000000000024</c:v>
                </c:pt>
                <c:pt idx="8">
                  <c:v>1.6000000000000023</c:v>
                </c:pt>
                <c:pt idx="9">
                  <c:v>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A86-942E-DB4BAB2BC2D0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3'!$D$3:$N$3</c15:sqref>
                  </c15:fullRef>
                </c:ext>
              </c:extLst>
              <c:f>'Sprint Backlog 3'!$E$3:$N$3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3'!$D$12:$N$12</c15:sqref>
                  </c15:fullRef>
                </c:ext>
              </c:extLst>
              <c:f>'Sprint Backlog 3'!$E$12:$N$12</c:f>
              <c:numCache>
                <c:formatCode>General</c:formatCode>
                <c:ptCount val="10"/>
                <c:pt idx="0">
                  <c:v>10.5</c:v>
                </c:pt>
                <c:pt idx="1">
                  <c:v>7.5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51-4A86-942E-DB4BAB2B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9280450656026868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4'!$D$3:$N$3</c15:sqref>
                  </c15:fullRef>
                </c:ext>
              </c:extLst>
              <c:f>'Sprint Backlog 4'!$E$3:$N$3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4'!$D$11:$N$11</c15:sqref>
                  </c15:fullRef>
                </c:ext>
              </c:extLst>
              <c:f>'Sprint Backlog 4'!$E$11:$N$11</c:f>
              <c:numCache>
                <c:formatCode>0</c:formatCode>
                <c:ptCount val="10"/>
                <c:pt idx="0">
                  <c:v>14.4</c:v>
                </c:pt>
                <c:pt idx="1">
                  <c:v>12.8</c:v>
                </c:pt>
                <c:pt idx="2">
                  <c:v>11.200000000000001</c:v>
                </c:pt>
                <c:pt idx="3">
                  <c:v>9.6000000000000014</c:v>
                </c:pt>
                <c:pt idx="4">
                  <c:v>8.0000000000000018</c:v>
                </c:pt>
                <c:pt idx="5">
                  <c:v>6.4000000000000021</c:v>
                </c:pt>
                <c:pt idx="6">
                  <c:v>4.8000000000000025</c:v>
                </c:pt>
                <c:pt idx="7">
                  <c:v>3.2000000000000024</c:v>
                </c:pt>
                <c:pt idx="8">
                  <c:v>1.6000000000000023</c:v>
                </c:pt>
                <c:pt idx="9">
                  <c:v>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D-4E8B-9240-CADAB60568A4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4'!$D$3:$N$3</c15:sqref>
                  </c15:fullRef>
                </c:ext>
              </c:extLst>
              <c:f>'Sprint Backlog 4'!$E$3:$N$3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4'!$D$12:$N$12</c15:sqref>
                  </c15:fullRef>
                </c:ext>
              </c:extLst>
              <c:f>'Sprint Backlog 4'!$E$12:$N$12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D-4E8B-9240-CADAB605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9280450656026868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5'!$D$3:$N$3</c15:sqref>
                  </c15:fullRef>
                </c:ext>
              </c:extLst>
              <c:f>'Sprint Backlog 5'!$E$3:$N$3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5'!$D$11:$N$11</c15:sqref>
                  </c15:fullRef>
                </c:ext>
              </c:extLst>
              <c:f>'Sprint Backlog 5'!$E$11:$N$11</c:f>
              <c:numCache>
                <c:formatCode>0</c:formatCode>
                <c:ptCount val="10"/>
                <c:pt idx="0">
                  <c:v>9.4499999999999993</c:v>
                </c:pt>
                <c:pt idx="1">
                  <c:v>8.3999999999999986</c:v>
                </c:pt>
                <c:pt idx="2">
                  <c:v>7.3499999999999988</c:v>
                </c:pt>
                <c:pt idx="3">
                  <c:v>6.2999999999999989</c:v>
                </c:pt>
                <c:pt idx="4">
                  <c:v>5.2499999999999991</c:v>
                </c:pt>
                <c:pt idx="5">
                  <c:v>4.1999999999999993</c:v>
                </c:pt>
                <c:pt idx="6">
                  <c:v>3.1499999999999995</c:v>
                </c:pt>
                <c:pt idx="7">
                  <c:v>2.0999999999999996</c:v>
                </c:pt>
                <c:pt idx="8">
                  <c:v>1.0499999999999996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9-42FC-90FB-91686CDC4364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5'!$D$3:$N$3</c15:sqref>
                  </c15:fullRef>
                </c:ext>
              </c:extLst>
              <c:f>'Sprint Backlog 5'!$E$3:$N$3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5'!$D$12:$N$12</c15:sqref>
                  </c15:fullRef>
                </c:ext>
              </c:extLst>
              <c:f>'Sprint Backlog 5'!$E$12:$N$12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-1.5</c:v>
                </c:pt>
                <c:pt idx="3">
                  <c:v>-1.5</c:v>
                </c:pt>
                <c:pt idx="4">
                  <c:v>-2.5</c:v>
                </c:pt>
                <c:pt idx="5">
                  <c:v>-4.5</c:v>
                </c:pt>
                <c:pt idx="6">
                  <c:v>-4.5</c:v>
                </c:pt>
                <c:pt idx="7">
                  <c:v>-4.5</c:v>
                </c:pt>
                <c:pt idx="8">
                  <c:v>-4.5</c:v>
                </c:pt>
                <c:pt idx="9">
                  <c:v>-4.5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9-42FC-90FB-91686CDC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9280450656026868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6'!$D$3:$N$3</c15:sqref>
                  </c15:fullRef>
                </c:ext>
              </c:extLst>
              <c:f>'Sprint Backlog 6'!$E$3:$N$3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6'!$D$11:$N$11</c15:sqref>
                  </c15:fullRef>
                </c:ext>
              </c:extLst>
              <c:f>'Sprint Backlog 6'!$E$11:$N$11</c:f>
              <c:numCache>
                <c:formatCode>0</c:formatCode>
                <c:ptCount val="10"/>
                <c:pt idx="0">
                  <c:v>9.9</c:v>
                </c:pt>
                <c:pt idx="1">
                  <c:v>8.8000000000000007</c:v>
                </c:pt>
                <c:pt idx="2">
                  <c:v>7.7000000000000011</c:v>
                </c:pt>
                <c:pt idx="3">
                  <c:v>6.6000000000000014</c:v>
                </c:pt>
                <c:pt idx="4">
                  <c:v>5.5000000000000018</c:v>
                </c:pt>
                <c:pt idx="5">
                  <c:v>4.4000000000000021</c:v>
                </c:pt>
                <c:pt idx="6">
                  <c:v>3.300000000000002</c:v>
                </c:pt>
                <c:pt idx="7">
                  <c:v>2.200000000000002</c:v>
                </c:pt>
                <c:pt idx="8">
                  <c:v>1.1000000000000019</c:v>
                </c:pt>
                <c:pt idx="9">
                  <c:v>1.7763568394002505E-15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0-49BD-A5A8-576B0AC6298B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6'!$D$3:$N$3</c15:sqref>
                  </c15:fullRef>
                </c:ext>
              </c:extLst>
              <c:f>'Sprint Backlog 6'!$E$3:$N$3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6'!$D$12:$N$12</c15:sqref>
                  </c15:fullRef>
                </c:ext>
              </c:extLst>
              <c:f>'Sprint Backlog 6'!$E$12:$N$12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5.5</c:v>
                </c:pt>
                <c:pt idx="3">
                  <c:v>4.5</c:v>
                </c:pt>
                <c:pt idx="4">
                  <c:v>4.5</c:v>
                </c:pt>
                <c:pt idx="5">
                  <c:v>2.5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0-49BD-A5A8-576B0AC6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9280450656026868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7'!$D$3:$N$3</c15:sqref>
                  </c15:fullRef>
                </c:ext>
              </c:extLst>
              <c:f>'Sprint Backlog 7'!$E$3:$N$3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7'!$D$11:$N$11</c15:sqref>
                  </c15:fullRef>
                </c:ext>
              </c:extLst>
              <c:f>'Sprint Backlog 7'!$E$11:$N$11</c:f>
              <c:numCache>
                <c:formatCode>0</c:formatCode>
                <c:ptCount val="10"/>
                <c:pt idx="0">
                  <c:v>4.95</c:v>
                </c:pt>
                <c:pt idx="1">
                  <c:v>4.4000000000000004</c:v>
                </c:pt>
                <c:pt idx="2">
                  <c:v>3.8500000000000005</c:v>
                </c:pt>
                <c:pt idx="3">
                  <c:v>3.3000000000000007</c:v>
                </c:pt>
                <c:pt idx="4">
                  <c:v>2.7500000000000009</c:v>
                </c:pt>
                <c:pt idx="5">
                  <c:v>2.2000000000000011</c:v>
                </c:pt>
                <c:pt idx="6">
                  <c:v>1.650000000000001</c:v>
                </c:pt>
                <c:pt idx="7">
                  <c:v>1.100000000000001</c:v>
                </c:pt>
                <c:pt idx="8">
                  <c:v>0.55000000000000093</c:v>
                </c:pt>
                <c:pt idx="9">
                  <c:v>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F-4E60-B906-87F026E872C3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7'!$D$3:$N$3</c15:sqref>
                  </c15:fullRef>
                </c:ext>
              </c:extLst>
              <c:f>'Sprint Backlog 7'!$E$3:$N$3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7'!$D$12:$N$12</c15:sqref>
                  </c15:fullRef>
                </c:ext>
              </c:extLst>
              <c:f>'Sprint Backlog 7'!$E$12:$N$12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2.5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F-4E60-B906-87F026E8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9280450656026868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8'!$D$3:$N$3</c15:sqref>
                  </c15:fullRef>
                </c:ext>
              </c:extLst>
              <c:f>'Sprint Backlog 8'!$E$3:$N$3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8'!$D$11:$N$11</c15:sqref>
                  </c15:fullRef>
                </c:ext>
              </c:extLst>
              <c:f>'Sprint Backlog 8'!$E$11:$N$11</c:f>
              <c:numCache>
                <c:formatCode>0</c:formatCode>
                <c:ptCount val="10"/>
                <c:pt idx="0">
                  <c:v>9.4499999999999993</c:v>
                </c:pt>
                <c:pt idx="1">
                  <c:v>8.3999999999999986</c:v>
                </c:pt>
                <c:pt idx="2">
                  <c:v>7.3499999999999988</c:v>
                </c:pt>
                <c:pt idx="3">
                  <c:v>6.2999999999999989</c:v>
                </c:pt>
                <c:pt idx="4">
                  <c:v>5.2499999999999991</c:v>
                </c:pt>
                <c:pt idx="5">
                  <c:v>4.1999999999999993</c:v>
                </c:pt>
                <c:pt idx="6">
                  <c:v>3.1499999999999995</c:v>
                </c:pt>
                <c:pt idx="7">
                  <c:v>2.0999999999999996</c:v>
                </c:pt>
                <c:pt idx="8">
                  <c:v>1.0499999999999996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9-4051-A408-99AA66BAB1B7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8'!$D$3:$N$3</c15:sqref>
                  </c15:fullRef>
                </c:ext>
              </c:extLst>
              <c:f>'Sprint Backlog 8'!$E$3:$N$3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8'!$D$12:$N$12</c15:sqref>
                  </c15:fullRef>
                </c:ext>
              </c:extLst>
              <c:f>'Sprint Backlog 8'!$E$12:$N$12</c:f>
              <c:numCache>
                <c:formatCode>General</c:formatCode>
                <c:ptCount val="10"/>
                <c:pt idx="0">
                  <c:v>7.5</c:v>
                </c:pt>
                <c:pt idx="1">
                  <c:v>4</c:v>
                </c:pt>
                <c:pt idx="2">
                  <c:v>3.5</c:v>
                </c:pt>
                <c:pt idx="3">
                  <c:v>2.5</c:v>
                </c:pt>
                <c:pt idx="4">
                  <c:v>1.5</c:v>
                </c:pt>
                <c:pt idx="5">
                  <c:v>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9-4051-A408-99AA66BA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9280450656026868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9'!$D$3:$N$3</c15:sqref>
                  </c15:fullRef>
                </c:ext>
              </c:extLst>
              <c:f>'Sprint Backlog 9'!$E$3:$N$3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9'!$D$11:$N$11</c15:sqref>
                  </c15:fullRef>
                </c:ext>
              </c:extLst>
              <c:f>'Sprint Backlog 9'!$E$11:$N$11</c:f>
              <c:numCache>
                <c:formatCode>0</c:formatCode>
                <c:ptCount val="10"/>
                <c:pt idx="0">
                  <c:v>14.85</c:v>
                </c:pt>
                <c:pt idx="1">
                  <c:v>13.2</c:v>
                </c:pt>
                <c:pt idx="2">
                  <c:v>11.549999999999999</c:v>
                </c:pt>
                <c:pt idx="3">
                  <c:v>9.8999999999999986</c:v>
                </c:pt>
                <c:pt idx="4">
                  <c:v>8.2499999999999982</c:v>
                </c:pt>
                <c:pt idx="5">
                  <c:v>6.5999999999999979</c:v>
                </c:pt>
                <c:pt idx="6">
                  <c:v>4.9499999999999975</c:v>
                </c:pt>
                <c:pt idx="7">
                  <c:v>3.2999999999999976</c:v>
                </c:pt>
                <c:pt idx="8">
                  <c:v>1.6499999999999977</c:v>
                </c:pt>
                <c:pt idx="9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F-43E7-A87A-A421158D7B4E}"/>
            </c:ext>
          </c:extLst>
        </c:ser>
        <c:ser>
          <c:idx val="1"/>
          <c:order val="1"/>
          <c:tx>
            <c:v>Actual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Backlog 9'!$D$3:$N$3</c15:sqref>
                  </c15:fullRef>
                </c:ext>
              </c:extLst>
              <c:f>'Sprint Backlog 9'!$E$3:$N$3</c:f>
              <c:strCache>
                <c:ptCount val="10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Mon</c:v>
                </c:pt>
                <c:pt idx="6">
                  <c:v>Tues</c:v>
                </c:pt>
                <c:pt idx="7">
                  <c:v>Wed</c:v>
                </c:pt>
                <c:pt idx="8">
                  <c:v>Thur</c:v>
                </c:pt>
                <c:pt idx="9">
                  <c:v>Fri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Backlog 9'!$D$12:$N$12</c15:sqref>
                  </c15:fullRef>
                </c:ext>
              </c:extLst>
              <c:f>'Sprint Backlog 9'!$E$12:$N$12</c:f>
              <c:numCache>
                <c:formatCode>General</c:formatCode>
                <c:ptCount val="10"/>
                <c:pt idx="0">
                  <c:v>14.5</c:v>
                </c:pt>
                <c:pt idx="1">
                  <c:v>11.5</c:v>
                </c:pt>
                <c:pt idx="2">
                  <c:v>10.5</c:v>
                </c:pt>
                <c:pt idx="3">
                  <c:v>10</c:v>
                </c:pt>
                <c:pt idx="4">
                  <c:v>9</c:v>
                </c:pt>
                <c:pt idx="5">
                  <c:v>7.5</c:v>
                </c:pt>
                <c:pt idx="6">
                  <c:v>7.5</c:v>
                </c:pt>
                <c:pt idx="7">
                  <c:v>5.5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F-43E7-A87A-A421158D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338667</xdr:colOff>
      <xdr:row>23</xdr:row>
      <xdr:rowOff>80435</xdr:rowOff>
    </xdr:from>
    <xdr:to>
      <xdr:col>14</xdr:col>
      <xdr:colOff>245533</xdr:colOff>
      <xdr:row>46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13</xdr:row>
      <xdr:rowOff>156635</xdr:rowOff>
    </xdr:from>
    <xdr:to>
      <xdr:col>14</xdr:col>
      <xdr:colOff>350308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9D030-7B05-4829-AEAA-B3D2E094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13</xdr:row>
      <xdr:rowOff>156635</xdr:rowOff>
    </xdr:from>
    <xdr:to>
      <xdr:col>14</xdr:col>
      <xdr:colOff>350308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9D634-7480-4398-8793-61BB8997A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14</xdr:row>
      <xdr:rowOff>200024</xdr:rowOff>
    </xdr:from>
    <xdr:to>
      <xdr:col>13</xdr:col>
      <xdr:colOff>390525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5B8982-9A26-10AF-EA61-7DEDE87B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13</xdr:row>
      <xdr:rowOff>156635</xdr:rowOff>
    </xdr:from>
    <xdr:to>
      <xdr:col>14</xdr:col>
      <xdr:colOff>350308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B13D4-243A-4CC2-B389-766F05363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13</xdr:row>
      <xdr:rowOff>156635</xdr:rowOff>
    </xdr:from>
    <xdr:to>
      <xdr:col>14</xdr:col>
      <xdr:colOff>350308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2F32A-6075-45B4-9FC0-9566994C5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13</xdr:row>
      <xdr:rowOff>156635</xdr:rowOff>
    </xdr:from>
    <xdr:to>
      <xdr:col>14</xdr:col>
      <xdr:colOff>350308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7DED1-87B3-46D7-BE00-0B00A47F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13</xdr:row>
      <xdr:rowOff>156635</xdr:rowOff>
    </xdr:from>
    <xdr:to>
      <xdr:col>14</xdr:col>
      <xdr:colOff>350308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66B88-2DBF-4ABB-9774-4F86798EA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13</xdr:row>
      <xdr:rowOff>156635</xdr:rowOff>
    </xdr:from>
    <xdr:to>
      <xdr:col>14</xdr:col>
      <xdr:colOff>350308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8F9AA-CFB9-403B-A4F0-B19238DF0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13</xdr:row>
      <xdr:rowOff>156635</xdr:rowOff>
    </xdr:from>
    <xdr:to>
      <xdr:col>14</xdr:col>
      <xdr:colOff>350308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419DA-2D48-4057-8870-ADA0AE6BE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13</xdr:row>
      <xdr:rowOff>156635</xdr:rowOff>
    </xdr:from>
    <xdr:to>
      <xdr:col>14</xdr:col>
      <xdr:colOff>350308</xdr:colOff>
      <xdr:row>36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7CD4D-D01D-43B9-8035-BF7F7165A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2"/>
  <sheetViews>
    <sheetView zoomScale="90" zoomScaleNormal="90" workbookViewId="0">
      <selection activeCell="B15" sqref="B15"/>
    </sheetView>
  </sheetViews>
  <sheetFormatPr defaultColWidth="11" defaultRowHeight="15.75"/>
  <cols>
    <col min="2" max="2" width="49.375" bestFit="1" customWidth="1"/>
    <col min="3" max="3" width="10" customWidth="1"/>
    <col min="4" max="4" width="12" style="4" customWidth="1"/>
    <col min="5" max="5" width="15.875" style="4" customWidth="1"/>
    <col min="6" max="6" width="13" style="4" bestFit="1" customWidth="1"/>
    <col min="7" max="7" width="68.375" bestFit="1" customWidth="1"/>
  </cols>
  <sheetData>
    <row r="1" spans="2:7" ht="16.5" thickBot="1"/>
    <row r="2" spans="2:7" s="1" customFormat="1" ht="42.75" thickBot="1">
      <c r="B2" s="33" t="s">
        <v>0</v>
      </c>
      <c r="C2" s="30" t="s">
        <v>1</v>
      </c>
      <c r="D2" s="31" t="s">
        <v>2</v>
      </c>
      <c r="E2" s="31" t="s">
        <v>3</v>
      </c>
      <c r="F2" s="31" t="s">
        <v>4</v>
      </c>
      <c r="G2" s="32" t="s">
        <v>5</v>
      </c>
    </row>
    <row r="3" spans="2:7" ht="18.75">
      <c r="B3" s="34" t="s">
        <v>6</v>
      </c>
      <c r="C3" s="35" t="s">
        <v>7</v>
      </c>
      <c r="D3" s="35">
        <v>1</v>
      </c>
      <c r="E3" s="36">
        <v>5</v>
      </c>
      <c r="F3" s="37" t="s">
        <v>8</v>
      </c>
      <c r="G3" s="34"/>
    </row>
    <row r="4" spans="2:7" ht="18.75">
      <c r="B4" s="34" t="s">
        <v>9</v>
      </c>
      <c r="C4" s="35" t="s">
        <v>7</v>
      </c>
      <c r="D4" s="35">
        <v>1</v>
      </c>
      <c r="E4" s="36">
        <v>10</v>
      </c>
      <c r="F4" s="37" t="s">
        <v>8</v>
      </c>
      <c r="G4" s="34"/>
    </row>
    <row r="5" spans="2:7" ht="18.75">
      <c r="B5" s="34" t="s">
        <v>10</v>
      </c>
      <c r="C5" s="39" t="s">
        <v>7</v>
      </c>
      <c r="D5" s="39">
        <v>1</v>
      </c>
      <c r="E5" s="39">
        <v>16</v>
      </c>
      <c r="F5" s="39" t="s">
        <v>8</v>
      </c>
      <c r="G5" s="40" t="s">
        <v>11</v>
      </c>
    </row>
    <row r="6" spans="2:7" ht="18.75">
      <c r="B6" s="38" t="s">
        <v>12</v>
      </c>
      <c r="C6" s="39" t="s">
        <v>7</v>
      </c>
      <c r="D6" s="39">
        <v>1</v>
      </c>
      <c r="E6" s="39">
        <v>4</v>
      </c>
      <c r="F6" s="39" t="s">
        <v>8</v>
      </c>
      <c r="G6" s="40"/>
    </row>
    <row r="7" spans="2:7" ht="18.75">
      <c r="B7" s="38" t="s">
        <v>13</v>
      </c>
      <c r="C7" s="39" t="s">
        <v>7</v>
      </c>
      <c r="D7" s="39">
        <v>2</v>
      </c>
      <c r="E7" s="39">
        <v>5</v>
      </c>
      <c r="F7" s="39" t="s">
        <v>8</v>
      </c>
      <c r="G7" s="40" t="s">
        <v>14</v>
      </c>
    </row>
    <row r="8" spans="2:7" ht="18.75">
      <c r="B8" s="38" t="s">
        <v>15</v>
      </c>
      <c r="C8" s="39" t="s">
        <v>7</v>
      </c>
      <c r="D8" s="39">
        <v>2</v>
      </c>
      <c r="E8" s="39">
        <v>5</v>
      </c>
      <c r="F8" s="39" t="s">
        <v>8</v>
      </c>
      <c r="G8" s="40"/>
    </row>
    <row r="9" spans="2:7" ht="18.75">
      <c r="B9" s="38" t="s">
        <v>16</v>
      </c>
      <c r="C9" s="39" t="s">
        <v>7</v>
      </c>
      <c r="D9" s="39">
        <v>2</v>
      </c>
      <c r="E9" s="39">
        <v>4</v>
      </c>
      <c r="F9" s="39" t="s">
        <v>8</v>
      </c>
      <c r="G9" s="40"/>
    </row>
    <row r="10" spans="2:7" ht="18.75">
      <c r="B10" s="38" t="s">
        <v>17</v>
      </c>
      <c r="C10" s="39" t="s">
        <v>7</v>
      </c>
      <c r="D10" s="39">
        <v>3</v>
      </c>
      <c r="E10" s="39">
        <v>8</v>
      </c>
      <c r="F10" s="39" t="s">
        <v>8</v>
      </c>
      <c r="G10" s="40"/>
    </row>
    <row r="11" spans="2:7" ht="21" customHeight="1">
      <c r="B11" s="38" t="s">
        <v>18</v>
      </c>
      <c r="C11" s="41" t="s">
        <v>7</v>
      </c>
      <c r="D11" s="27">
        <v>3</v>
      </c>
      <c r="E11" s="27">
        <v>6</v>
      </c>
      <c r="F11" s="42" t="s">
        <v>8</v>
      </c>
      <c r="G11" s="38"/>
    </row>
    <row r="12" spans="2:7" ht="18.75">
      <c r="B12" s="44" t="s">
        <v>19</v>
      </c>
      <c r="C12" s="45" t="s">
        <v>20</v>
      </c>
      <c r="D12" s="45">
        <v>5</v>
      </c>
      <c r="E12" s="45">
        <v>10</v>
      </c>
      <c r="F12" s="45" t="s">
        <v>21</v>
      </c>
      <c r="G12" s="44"/>
    </row>
    <row r="13" spans="2:7" ht="18.75">
      <c r="B13" s="38" t="s">
        <v>22</v>
      </c>
      <c r="C13" s="39" t="s">
        <v>20</v>
      </c>
      <c r="D13" s="46" t="s">
        <v>23</v>
      </c>
      <c r="E13" s="39">
        <v>10</v>
      </c>
      <c r="F13" s="39" t="s">
        <v>21</v>
      </c>
      <c r="G13" s="38"/>
    </row>
    <row r="14" spans="2:7" ht="18.75">
      <c r="B14" s="38" t="s">
        <v>24</v>
      </c>
      <c r="C14" s="39" t="s">
        <v>7</v>
      </c>
      <c r="D14" s="39">
        <v>4</v>
      </c>
      <c r="E14" s="39">
        <v>8</v>
      </c>
      <c r="F14" s="39" t="s">
        <v>21</v>
      </c>
      <c r="G14" s="38"/>
    </row>
    <row r="15" spans="2:7" ht="18.75">
      <c r="B15" s="38" t="s">
        <v>25</v>
      </c>
      <c r="C15" s="39" t="s">
        <v>26</v>
      </c>
      <c r="D15" s="39">
        <v>6</v>
      </c>
      <c r="E15" s="39">
        <v>10</v>
      </c>
      <c r="F15" s="39" t="s">
        <v>21</v>
      </c>
      <c r="G15" s="38"/>
    </row>
    <row r="16" spans="2:7" ht="18.75">
      <c r="B16" s="38" t="s">
        <v>27</v>
      </c>
      <c r="C16" s="39" t="s">
        <v>7</v>
      </c>
      <c r="D16" s="39">
        <v>6</v>
      </c>
      <c r="E16" s="39">
        <v>10</v>
      </c>
      <c r="F16" s="39" t="s">
        <v>21</v>
      </c>
      <c r="G16" s="38"/>
    </row>
    <row r="17" spans="2:7" ht="18.75">
      <c r="B17" s="38" t="s">
        <v>28</v>
      </c>
      <c r="C17" s="39" t="s">
        <v>7</v>
      </c>
      <c r="D17" s="39">
        <v>7</v>
      </c>
      <c r="E17" s="39">
        <v>5</v>
      </c>
      <c r="F17" s="39" t="s">
        <v>21</v>
      </c>
      <c r="G17" s="38"/>
    </row>
    <row r="18" spans="2:7" ht="18.75">
      <c r="B18" s="38" t="s">
        <v>29</v>
      </c>
      <c r="C18" s="39" t="s">
        <v>20</v>
      </c>
      <c r="D18" s="39">
        <v>7</v>
      </c>
      <c r="E18" s="39">
        <v>5</v>
      </c>
      <c r="F18" s="39" t="s">
        <v>21</v>
      </c>
      <c r="G18" s="38"/>
    </row>
    <row r="19" spans="2:7" ht="18.75">
      <c r="B19" s="38" t="s">
        <v>30</v>
      </c>
      <c r="C19" s="39" t="s">
        <v>20</v>
      </c>
      <c r="D19" s="39">
        <v>4</v>
      </c>
      <c r="E19" s="39">
        <v>12</v>
      </c>
      <c r="F19" s="39" t="s">
        <v>21</v>
      </c>
      <c r="G19" s="38" t="s">
        <v>31</v>
      </c>
    </row>
    <row r="20" spans="2:7" ht="21">
      <c r="B20" s="26" t="s">
        <v>32</v>
      </c>
      <c r="C20" s="25" t="s">
        <v>7</v>
      </c>
      <c r="D20" s="47" t="s">
        <v>33</v>
      </c>
      <c r="E20" s="27"/>
      <c r="F20" s="27" t="s">
        <v>8</v>
      </c>
      <c r="G20" s="21"/>
    </row>
    <row r="21" spans="2:7" ht="21">
      <c r="B21" s="24" t="s">
        <v>34</v>
      </c>
      <c r="C21" s="23" t="s">
        <v>7</v>
      </c>
      <c r="D21" s="25">
        <v>7</v>
      </c>
      <c r="E21" s="27"/>
      <c r="F21" s="28"/>
      <c r="G21" s="21"/>
    </row>
    <row r="22" spans="2:7" ht="21">
      <c r="B22" s="26" t="s">
        <v>35</v>
      </c>
      <c r="C22" s="25" t="s">
        <v>7</v>
      </c>
      <c r="D22" s="25">
        <v>8</v>
      </c>
      <c r="E22" s="27"/>
      <c r="F22" s="28"/>
      <c r="G22" s="21"/>
    </row>
    <row r="23" spans="2:7" ht="21">
      <c r="B23" s="26"/>
      <c r="C23" s="25"/>
      <c r="D23" s="25"/>
      <c r="E23" s="27"/>
      <c r="F23" s="28"/>
      <c r="G23" s="21"/>
    </row>
    <row r="24" spans="2:7" ht="21">
      <c r="B24" s="26"/>
      <c r="C24" s="25"/>
      <c r="D24" s="25"/>
      <c r="E24" s="27"/>
      <c r="F24" s="28"/>
      <c r="G24" s="21"/>
    </row>
    <row r="25" spans="2:7">
      <c r="B25" s="21"/>
      <c r="C25" s="21"/>
      <c r="D25" s="27"/>
      <c r="E25" s="27"/>
      <c r="F25" s="28"/>
      <c r="G25" s="21"/>
    </row>
    <row r="26" spans="2:7">
      <c r="B26" s="21"/>
      <c r="C26" s="21"/>
      <c r="D26" s="27"/>
      <c r="E26" s="27"/>
      <c r="F26" s="28"/>
      <c r="G26" s="21"/>
    </row>
    <row r="27" spans="2:7">
      <c r="B27" s="21"/>
      <c r="C27" s="21"/>
      <c r="D27" s="27"/>
      <c r="E27" s="27"/>
      <c r="F27" s="28"/>
      <c r="G27" s="21"/>
    </row>
    <row r="28" spans="2:7">
      <c r="B28" s="21"/>
      <c r="C28" s="21"/>
      <c r="D28" s="27"/>
      <c r="E28" s="27"/>
      <c r="F28" s="28"/>
      <c r="G28" s="21"/>
    </row>
    <row r="29" spans="2:7">
      <c r="B29" s="21"/>
      <c r="C29" s="21"/>
      <c r="D29" s="27"/>
      <c r="E29" s="27"/>
      <c r="F29" s="28"/>
      <c r="G29" s="21"/>
    </row>
    <row r="30" spans="2:7">
      <c r="B30" s="21"/>
      <c r="C30" s="21"/>
      <c r="D30" s="27"/>
      <c r="E30" s="27"/>
      <c r="F30" s="28"/>
      <c r="G30" s="21"/>
    </row>
    <row r="31" spans="2:7">
      <c r="B31" s="21"/>
      <c r="C31" s="21"/>
      <c r="D31" s="27"/>
      <c r="E31" s="27"/>
      <c r="F31" s="28"/>
      <c r="G31" s="21"/>
    </row>
    <row r="32" spans="2:7">
      <c r="B32" s="21"/>
      <c r="C32" s="21"/>
      <c r="D32" s="27"/>
      <c r="E32" s="27"/>
      <c r="F32" s="28"/>
      <c r="G32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8A92-1CD2-4CF6-90C8-96B756B28D7A}">
  <dimension ref="B1:T12"/>
  <sheetViews>
    <sheetView tabSelected="1" zoomScaleNormal="100" workbookViewId="0">
      <selection activeCell="T12" sqref="T12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  <col min="16" max="16" width="9"/>
  </cols>
  <sheetData>
    <row r="1" spans="2:20">
      <c r="C1" s="49"/>
      <c r="D1" s="49"/>
      <c r="E1" s="49"/>
    </row>
    <row r="2" spans="2:20" ht="16.5">
      <c r="B2" s="10" t="s">
        <v>115</v>
      </c>
      <c r="C2" s="48" t="s">
        <v>116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0</v>
      </c>
      <c r="E4" s="3">
        <v>0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0</v>
      </c>
    </row>
    <row r="5" spans="2:20">
      <c r="B5" s="52"/>
      <c r="C5" s="15" t="s">
        <v>70</v>
      </c>
      <c r="D5" s="8">
        <v>0</v>
      </c>
      <c r="E5" s="3">
        <v>1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1</v>
      </c>
    </row>
    <row r="6" spans="2:20">
      <c r="B6" s="51" t="s">
        <v>117</v>
      </c>
      <c r="C6" s="15" t="s">
        <v>118</v>
      </c>
      <c r="D6" s="8">
        <v>3</v>
      </c>
      <c r="E6" s="3">
        <v>1</v>
      </c>
      <c r="F6" s="3">
        <v>1</v>
      </c>
      <c r="G6" s="3">
        <v>1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10" si="0">SUM(E6:N6)</f>
        <v>3</v>
      </c>
    </row>
    <row r="7" spans="2:20">
      <c r="B7" s="53"/>
      <c r="C7" s="15" t="s">
        <v>119</v>
      </c>
      <c r="D7" s="8">
        <v>7</v>
      </c>
      <c r="E7" s="3">
        <v>0</v>
      </c>
      <c r="F7" s="3">
        <v>2</v>
      </c>
      <c r="G7" s="3">
        <v>0</v>
      </c>
      <c r="H7" s="3">
        <v>0.5</v>
      </c>
      <c r="I7" s="19">
        <v>1</v>
      </c>
      <c r="J7" s="3">
        <v>1</v>
      </c>
      <c r="K7" s="3">
        <v>0</v>
      </c>
      <c r="L7" s="3">
        <v>2</v>
      </c>
      <c r="M7" s="3">
        <v>0.5</v>
      </c>
      <c r="N7" s="3">
        <v>0</v>
      </c>
      <c r="O7" s="8">
        <f t="shared" si="0"/>
        <v>7</v>
      </c>
    </row>
    <row r="8" spans="2:20">
      <c r="B8" s="52"/>
      <c r="C8" s="15" t="s">
        <v>120</v>
      </c>
      <c r="D8" s="8">
        <v>6.5</v>
      </c>
      <c r="E8" s="3">
        <v>0</v>
      </c>
      <c r="F8" s="3">
        <v>0</v>
      </c>
      <c r="G8" s="3">
        <v>0</v>
      </c>
      <c r="H8" s="3">
        <v>0</v>
      </c>
      <c r="I8" s="19">
        <v>0</v>
      </c>
      <c r="J8" s="3">
        <v>0.5</v>
      </c>
      <c r="K8" s="3">
        <v>0</v>
      </c>
      <c r="L8" s="3">
        <v>0</v>
      </c>
      <c r="M8" s="3">
        <v>0</v>
      </c>
      <c r="N8" s="3">
        <v>0</v>
      </c>
      <c r="O8" s="8">
        <f t="shared" si="0"/>
        <v>0.5</v>
      </c>
    </row>
    <row r="9" spans="2:20">
      <c r="B9" s="51" t="s">
        <v>76</v>
      </c>
      <c r="C9" s="15" t="s">
        <v>102</v>
      </c>
      <c r="D9" s="8">
        <v>1</v>
      </c>
      <c r="E9" s="3">
        <v>0</v>
      </c>
      <c r="F9" s="3">
        <v>0</v>
      </c>
      <c r="G9" s="3">
        <v>0</v>
      </c>
      <c r="H9" s="3">
        <v>0</v>
      </c>
      <c r="I9" s="19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8">
        <f t="shared" si="0"/>
        <v>1</v>
      </c>
    </row>
    <row r="10" spans="2:20">
      <c r="B10" s="52"/>
      <c r="C10" s="15" t="s">
        <v>103</v>
      </c>
      <c r="D10" s="8">
        <v>0.5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0</v>
      </c>
    </row>
    <row r="11" spans="2:20">
      <c r="B11" s="50" t="s">
        <v>64</v>
      </c>
      <c r="C11" s="50"/>
      <c r="D11" s="22">
        <f>SUM(D4:D8)</f>
        <v>16.5</v>
      </c>
      <c r="E11" s="16">
        <f t="shared" ref="E11:N11" si="1">D11-$D$11/10</f>
        <v>14.85</v>
      </c>
      <c r="F11" s="16">
        <f t="shared" si="1"/>
        <v>13.2</v>
      </c>
      <c r="G11" s="16">
        <f t="shared" si="1"/>
        <v>11.549999999999999</v>
      </c>
      <c r="H11" s="16">
        <f t="shared" si="1"/>
        <v>9.8999999999999986</v>
      </c>
      <c r="I11" s="17">
        <f t="shared" si="1"/>
        <v>8.2499999999999982</v>
      </c>
      <c r="J11" s="16">
        <f t="shared" si="1"/>
        <v>6.5999999999999979</v>
      </c>
      <c r="K11" s="16">
        <f t="shared" si="1"/>
        <v>4.9499999999999975</v>
      </c>
      <c r="L11" s="16">
        <f t="shared" si="1"/>
        <v>3.2999999999999976</v>
      </c>
      <c r="M11" s="16">
        <f t="shared" si="1"/>
        <v>1.6499999999999977</v>
      </c>
      <c r="N11" s="17">
        <f t="shared" si="1"/>
        <v>-2.2204460492503131E-15</v>
      </c>
    </row>
    <row r="12" spans="2:20">
      <c r="B12" s="50" t="s">
        <v>65</v>
      </c>
      <c r="C12" s="50"/>
      <c r="D12" s="9">
        <f>SUM(D4:D8)</f>
        <v>16.5</v>
      </c>
      <c r="E12" s="5">
        <f t="shared" ref="E12:N12" si="2">D12-(SUM(E4:E8))</f>
        <v>14.5</v>
      </c>
      <c r="F12" s="5">
        <f t="shared" si="2"/>
        <v>11.5</v>
      </c>
      <c r="G12" s="5">
        <f t="shared" si="2"/>
        <v>10.5</v>
      </c>
      <c r="H12" s="5">
        <f t="shared" si="2"/>
        <v>10</v>
      </c>
      <c r="I12" s="20">
        <f t="shared" si="2"/>
        <v>9</v>
      </c>
      <c r="J12" s="5">
        <f t="shared" si="2"/>
        <v>7.5</v>
      </c>
      <c r="K12" s="5">
        <f t="shared" si="2"/>
        <v>7.5</v>
      </c>
      <c r="L12" s="5">
        <f t="shared" si="2"/>
        <v>5.5</v>
      </c>
      <c r="M12" s="5">
        <f t="shared" si="2"/>
        <v>5</v>
      </c>
      <c r="N12" s="6">
        <f t="shared" si="2"/>
        <v>5</v>
      </c>
      <c r="O12" s="7"/>
      <c r="P12" s="2"/>
      <c r="Q12" s="2"/>
      <c r="R12" s="2"/>
      <c r="S12" s="2"/>
      <c r="T12" s="2"/>
    </row>
  </sheetData>
  <mergeCells count="9">
    <mergeCell ref="J2:N2"/>
    <mergeCell ref="B4:B5"/>
    <mergeCell ref="B6:B8"/>
    <mergeCell ref="B9:B10"/>
    <mergeCell ref="B11:C11"/>
    <mergeCell ref="B12:C12"/>
    <mergeCell ref="C1:E1"/>
    <mergeCell ref="C2:D2"/>
    <mergeCell ref="E2:I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F0C4-F147-49D8-904C-E2179E6CD93A}">
  <dimension ref="B1:T12"/>
  <sheetViews>
    <sheetView zoomScaleNormal="100" workbookViewId="0">
      <selection activeCell="R14" sqref="R14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  <col min="16" max="16" width="9"/>
  </cols>
  <sheetData>
    <row r="1" spans="2:20">
      <c r="C1" s="49"/>
      <c r="D1" s="49"/>
      <c r="E1" s="49"/>
    </row>
    <row r="2" spans="2:20" ht="16.5">
      <c r="B2" s="10" t="s">
        <v>115</v>
      </c>
      <c r="C2" s="48" t="s">
        <v>121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0</v>
      </c>
      <c r="E4" s="3">
        <v>0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0</v>
      </c>
    </row>
    <row r="5" spans="2:20">
      <c r="B5" s="52"/>
      <c r="C5" s="15" t="s">
        <v>70</v>
      </c>
      <c r="D5" s="8">
        <v>0</v>
      </c>
      <c r="E5" s="3">
        <v>1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1</v>
      </c>
    </row>
    <row r="6" spans="2:20">
      <c r="B6" s="51" t="s">
        <v>122</v>
      </c>
      <c r="C6" s="15" t="s">
        <v>123</v>
      </c>
      <c r="D6" s="8">
        <v>4</v>
      </c>
      <c r="E6" s="3">
        <v>3</v>
      </c>
      <c r="F6" s="3">
        <v>2</v>
      </c>
      <c r="G6" s="3">
        <v>1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10" si="0">SUM(E6:N6)</f>
        <v>6</v>
      </c>
    </row>
    <row r="7" spans="2:20">
      <c r="B7" s="53"/>
      <c r="C7" s="15" t="s">
        <v>124</v>
      </c>
      <c r="D7" s="8">
        <v>4</v>
      </c>
      <c r="E7" s="3">
        <v>1.5</v>
      </c>
      <c r="F7" s="3">
        <v>1</v>
      </c>
      <c r="G7" s="3">
        <v>0.5</v>
      </c>
      <c r="H7" s="3">
        <v>0</v>
      </c>
      <c r="I7" s="19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8">
        <f t="shared" si="0"/>
        <v>4</v>
      </c>
    </row>
    <row r="8" spans="2:20">
      <c r="B8" s="52"/>
      <c r="C8" s="15" t="s">
        <v>125</v>
      </c>
      <c r="D8" s="8">
        <v>6.5</v>
      </c>
      <c r="E8" s="3">
        <v>0</v>
      </c>
      <c r="F8" s="3">
        <v>0</v>
      </c>
      <c r="G8" s="3">
        <v>0</v>
      </c>
      <c r="H8" s="3">
        <v>2</v>
      </c>
      <c r="I8" s="19">
        <v>0</v>
      </c>
      <c r="J8" s="3">
        <v>2</v>
      </c>
      <c r="K8" s="3">
        <v>0</v>
      </c>
      <c r="L8" s="3">
        <v>0</v>
      </c>
      <c r="M8" s="3">
        <v>0</v>
      </c>
      <c r="N8" s="3">
        <v>0</v>
      </c>
      <c r="O8" s="8">
        <f t="shared" si="0"/>
        <v>4</v>
      </c>
    </row>
    <row r="9" spans="2:20">
      <c r="B9" s="51" t="s">
        <v>76</v>
      </c>
      <c r="C9" s="15" t="s">
        <v>102</v>
      </c>
      <c r="D9" s="8">
        <v>1</v>
      </c>
      <c r="E9" s="3">
        <v>0</v>
      </c>
      <c r="F9" s="3">
        <v>0</v>
      </c>
      <c r="G9" s="3">
        <v>0</v>
      </c>
      <c r="H9" s="3">
        <v>0</v>
      </c>
      <c r="I9" s="19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8">
        <f t="shared" si="0"/>
        <v>1</v>
      </c>
    </row>
    <row r="10" spans="2:20">
      <c r="B10" s="52"/>
      <c r="C10" s="15" t="s">
        <v>103</v>
      </c>
      <c r="D10" s="8">
        <v>0.5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0</v>
      </c>
    </row>
    <row r="11" spans="2:20">
      <c r="B11" s="50" t="s">
        <v>64</v>
      </c>
      <c r="C11" s="50"/>
      <c r="D11" s="22">
        <f>SUM(D4:D8)</f>
        <v>14.5</v>
      </c>
      <c r="E11" s="16">
        <f t="shared" ref="E11:N11" si="1">D11-$D$11/10</f>
        <v>13.05</v>
      </c>
      <c r="F11" s="16">
        <f t="shared" si="1"/>
        <v>11.600000000000001</v>
      </c>
      <c r="G11" s="16">
        <f t="shared" si="1"/>
        <v>10.150000000000002</v>
      </c>
      <c r="H11" s="16">
        <f t="shared" si="1"/>
        <v>8.7000000000000028</v>
      </c>
      <c r="I11" s="17">
        <f t="shared" si="1"/>
        <v>7.2500000000000027</v>
      </c>
      <c r="J11" s="16">
        <f t="shared" si="1"/>
        <v>5.8000000000000025</v>
      </c>
      <c r="K11" s="16">
        <f t="shared" si="1"/>
        <v>4.3500000000000023</v>
      </c>
      <c r="L11" s="16">
        <f t="shared" si="1"/>
        <v>2.9000000000000021</v>
      </c>
      <c r="M11" s="16">
        <f t="shared" si="1"/>
        <v>1.4500000000000022</v>
      </c>
      <c r="N11" s="17">
        <f t="shared" si="1"/>
        <v>2.2204460492503131E-15</v>
      </c>
    </row>
    <row r="12" spans="2:20">
      <c r="B12" s="50" t="s">
        <v>65</v>
      </c>
      <c r="C12" s="50"/>
      <c r="D12" s="9">
        <f>SUM(D4:D8)</f>
        <v>14.5</v>
      </c>
      <c r="E12" s="5">
        <f t="shared" ref="E12:N12" si="2">D12-(SUM(E4:E8))</f>
        <v>9</v>
      </c>
      <c r="F12" s="5">
        <f t="shared" si="2"/>
        <v>6</v>
      </c>
      <c r="G12" s="5">
        <f t="shared" si="2"/>
        <v>4.5</v>
      </c>
      <c r="H12" s="5">
        <f t="shared" si="2"/>
        <v>2.5</v>
      </c>
      <c r="I12" s="20">
        <f t="shared" si="2"/>
        <v>1.5</v>
      </c>
      <c r="J12" s="5">
        <f t="shared" si="2"/>
        <v>-0.5</v>
      </c>
      <c r="K12" s="5">
        <f t="shared" si="2"/>
        <v>-0.5</v>
      </c>
      <c r="L12" s="5">
        <f t="shared" si="2"/>
        <v>-0.5</v>
      </c>
      <c r="M12" s="5">
        <f t="shared" si="2"/>
        <v>-0.5</v>
      </c>
      <c r="N12" s="6">
        <f t="shared" si="2"/>
        <v>-0.5</v>
      </c>
      <c r="O12" s="7"/>
      <c r="P12" s="2"/>
      <c r="Q12" s="2"/>
      <c r="R12" s="2"/>
      <c r="S12" s="2"/>
      <c r="T12" s="2"/>
    </row>
  </sheetData>
  <mergeCells count="9">
    <mergeCell ref="J2:N2"/>
    <mergeCell ref="B4:B5"/>
    <mergeCell ref="B6:B8"/>
    <mergeCell ref="B9:B10"/>
    <mergeCell ref="B11:C11"/>
    <mergeCell ref="B12:C12"/>
    <mergeCell ref="C1:E1"/>
    <mergeCell ref="C2:D2"/>
    <mergeCell ref="E2:I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099A-39EA-42E7-86C6-90650AF62C53}">
  <dimension ref="B1:T12"/>
  <sheetViews>
    <sheetView zoomScaleNormal="100" workbookViewId="0">
      <selection activeCell="P12" sqref="P12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  <col min="16" max="16" width="9"/>
  </cols>
  <sheetData>
    <row r="1" spans="2:20">
      <c r="C1" s="49"/>
      <c r="D1" s="49"/>
      <c r="E1" s="49"/>
    </row>
    <row r="2" spans="2:20" ht="16.5">
      <c r="B2" s="10" t="s">
        <v>126</v>
      </c>
      <c r="C2" s="48" t="s">
        <v>127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0</v>
      </c>
      <c r="E4" s="3">
        <v>1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1</v>
      </c>
    </row>
    <row r="5" spans="2:20">
      <c r="B5" s="52"/>
      <c r="C5" s="15" t="s">
        <v>70</v>
      </c>
      <c r="D5" s="8">
        <v>0</v>
      </c>
      <c r="E5" s="3">
        <v>1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1</v>
      </c>
    </row>
    <row r="6" spans="2:20">
      <c r="B6" s="51" t="s">
        <v>81</v>
      </c>
      <c r="C6" s="15" t="s">
        <v>128</v>
      </c>
      <c r="D6" s="8">
        <v>6</v>
      </c>
      <c r="E6" s="3">
        <v>3</v>
      </c>
      <c r="F6" s="3">
        <v>2</v>
      </c>
      <c r="G6" s="3">
        <v>1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10" si="0">SUM(E6:N6)</f>
        <v>6</v>
      </c>
    </row>
    <row r="7" spans="2:20">
      <c r="B7" s="53"/>
      <c r="C7" s="15" t="s">
        <v>129</v>
      </c>
      <c r="D7" s="8">
        <v>4</v>
      </c>
      <c r="E7" s="3">
        <v>1.5</v>
      </c>
      <c r="F7" s="3">
        <v>1</v>
      </c>
      <c r="G7" s="3">
        <v>0.5</v>
      </c>
      <c r="H7" s="3">
        <v>0</v>
      </c>
      <c r="I7" s="19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8">
        <f t="shared" si="0"/>
        <v>4</v>
      </c>
    </row>
    <row r="8" spans="2:20">
      <c r="B8" s="52"/>
      <c r="C8" s="15"/>
      <c r="D8" s="8">
        <v>4</v>
      </c>
      <c r="E8" s="3">
        <v>0</v>
      </c>
      <c r="F8" s="3">
        <v>0</v>
      </c>
      <c r="G8" s="3">
        <v>0</v>
      </c>
      <c r="H8" s="3">
        <v>2</v>
      </c>
      <c r="I8" s="19">
        <v>0</v>
      </c>
      <c r="J8" s="3">
        <v>2</v>
      </c>
      <c r="K8" s="3">
        <v>0</v>
      </c>
      <c r="L8" s="3">
        <v>0</v>
      </c>
      <c r="M8" s="3">
        <v>0</v>
      </c>
      <c r="N8" s="3">
        <v>0</v>
      </c>
      <c r="O8" s="8">
        <f t="shared" si="0"/>
        <v>4</v>
      </c>
    </row>
    <row r="9" spans="2:20">
      <c r="B9" s="51" t="s">
        <v>76</v>
      </c>
      <c r="C9" s="15" t="s">
        <v>102</v>
      </c>
      <c r="D9" s="8">
        <v>1</v>
      </c>
      <c r="E9" s="3">
        <v>0</v>
      </c>
      <c r="F9" s="3">
        <v>0</v>
      </c>
      <c r="G9" s="3">
        <v>0</v>
      </c>
      <c r="H9" s="3">
        <v>0</v>
      </c>
      <c r="I9" s="19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8">
        <f t="shared" si="0"/>
        <v>1</v>
      </c>
    </row>
    <row r="10" spans="2:20">
      <c r="B10" s="52"/>
      <c r="C10" s="15" t="s">
        <v>103</v>
      </c>
      <c r="D10" s="8">
        <v>0.5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0</v>
      </c>
    </row>
    <row r="11" spans="2:20">
      <c r="B11" s="50" t="s">
        <v>64</v>
      </c>
      <c r="C11" s="50"/>
      <c r="D11" s="22">
        <f>SUM(D4:D8)</f>
        <v>14</v>
      </c>
      <c r="E11" s="16">
        <f t="shared" ref="E11:N11" si="1">D11-$D$11/10</f>
        <v>12.6</v>
      </c>
      <c r="F11" s="16">
        <f t="shared" si="1"/>
        <v>11.2</v>
      </c>
      <c r="G11" s="16">
        <f t="shared" si="1"/>
        <v>9.7999999999999989</v>
      </c>
      <c r="H11" s="16">
        <f t="shared" si="1"/>
        <v>8.3999999999999986</v>
      </c>
      <c r="I11" s="17">
        <f t="shared" si="1"/>
        <v>6.9999999999999982</v>
      </c>
      <c r="J11" s="16">
        <f t="shared" si="1"/>
        <v>5.5999999999999979</v>
      </c>
      <c r="K11" s="16">
        <f t="shared" si="1"/>
        <v>4.1999999999999975</v>
      </c>
      <c r="L11" s="16">
        <f t="shared" si="1"/>
        <v>2.7999999999999976</v>
      </c>
      <c r="M11" s="16">
        <f t="shared" si="1"/>
        <v>1.3999999999999977</v>
      </c>
      <c r="N11" s="17">
        <f t="shared" si="1"/>
        <v>-2.2204460492503131E-15</v>
      </c>
    </row>
    <row r="12" spans="2:20">
      <c r="B12" s="50" t="s">
        <v>65</v>
      </c>
      <c r="C12" s="50"/>
      <c r="D12" s="9">
        <f>SUM(D4:D8)</f>
        <v>14</v>
      </c>
      <c r="E12" s="5">
        <f t="shared" ref="E12:N12" si="2">D12-(SUM(E4:E8))</f>
        <v>7.5</v>
      </c>
      <c r="F12" s="5">
        <f t="shared" si="2"/>
        <v>4.5</v>
      </c>
      <c r="G12" s="5">
        <f t="shared" si="2"/>
        <v>3</v>
      </c>
      <c r="H12" s="5">
        <f t="shared" si="2"/>
        <v>1</v>
      </c>
      <c r="I12" s="20">
        <f t="shared" si="2"/>
        <v>0</v>
      </c>
      <c r="J12" s="5">
        <f t="shared" si="2"/>
        <v>-2</v>
      </c>
      <c r="K12" s="5">
        <f t="shared" si="2"/>
        <v>-2</v>
      </c>
      <c r="L12" s="5">
        <f t="shared" si="2"/>
        <v>-2</v>
      </c>
      <c r="M12" s="5">
        <f t="shared" si="2"/>
        <v>-2</v>
      </c>
      <c r="N12" s="6">
        <f t="shared" si="2"/>
        <v>-2</v>
      </c>
      <c r="O12" s="7"/>
      <c r="P12" s="2"/>
      <c r="Q12" s="2"/>
      <c r="R12" s="2"/>
      <c r="S12" s="2"/>
      <c r="T12" s="2"/>
    </row>
  </sheetData>
  <mergeCells count="9">
    <mergeCell ref="J2:N2"/>
    <mergeCell ref="B4:B5"/>
    <mergeCell ref="B6:B8"/>
    <mergeCell ref="B9:B10"/>
    <mergeCell ref="B11:C11"/>
    <mergeCell ref="B12:C12"/>
    <mergeCell ref="C1:E1"/>
    <mergeCell ref="C2:D2"/>
    <mergeCell ref="E2:I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6"/>
  <sheetViews>
    <sheetView zoomScale="90" zoomScaleNormal="90" zoomScalePageLayoutView="120" workbookViewId="0">
      <selection activeCell="E3" sqref="E3"/>
    </sheetView>
  </sheetViews>
  <sheetFormatPr defaultColWidth="11" defaultRowHeight="15.75"/>
  <cols>
    <col min="2" max="2" width="10.375" style="1" customWidth="1"/>
    <col min="3" max="3" width="29.7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</cols>
  <sheetData>
    <row r="1" spans="2:20">
      <c r="C1" s="49"/>
      <c r="D1" s="49"/>
      <c r="E1" s="49"/>
    </row>
    <row r="2" spans="2:20">
      <c r="B2" s="10" t="s">
        <v>36</v>
      </c>
      <c r="C2" s="48" t="s">
        <v>37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49</v>
      </c>
      <c r="C4" s="15" t="s">
        <v>50</v>
      </c>
      <c r="D4" s="8">
        <v>0.5</v>
      </c>
      <c r="E4" s="3">
        <v>0</v>
      </c>
      <c r="F4" s="3">
        <v>0</v>
      </c>
      <c r="G4" s="3">
        <v>0</v>
      </c>
      <c r="H4" s="3">
        <v>0</v>
      </c>
      <c r="I4" s="2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22">
        <f>SUM(E4:N4)</f>
        <v>0</v>
      </c>
    </row>
    <row r="5" spans="2:20">
      <c r="B5" s="52"/>
      <c r="C5" s="15" t="s">
        <v>51</v>
      </c>
      <c r="D5" s="8">
        <v>4</v>
      </c>
      <c r="E5" s="3">
        <v>1</v>
      </c>
      <c r="F5" s="3">
        <v>2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1</v>
      </c>
      <c r="N5" s="3">
        <v>0</v>
      </c>
      <c r="O5" s="8">
        <f t="shared" ref="O5:O14" si="0">SUM(E5:N5)</f>
        <v>4</v>
      </c>
    </row>
    <row r="6" spans="2:20">
      <c r="B6" s="51" t="s">
        <v>52</v>
      </c>
      <c r="C6" s="15" t="s">
        <v>53</v>
      </c>
      <c r="D6" s="8">
        <v>5</v>
      </c>
      <c r="E6" s="3">
        <v>0</v>
      </c>
      <c r="F6" s="3">
        <v>2</v>
      </c>
      <c r="G6" s="3">
        <v>2</v>
      </c>
      <c r="H6" s="3">
        <v>1</v>
      </c>
      <c r="I6" s="19">
        <v>0</v>
      </c>
      <c r="J6" s="3">
        <v>2</v>
      </c>
      <c r="K6" s="3">
        <v>0</v>
      </c>
      <c r="L6" s="3">
        <v>0</v>
      </c>
      <c r="M6" s="3">
        <v>0</v>
      </c>
      <c r="N6" s="3">
        <v>0</v>
      </c>
      <c r="O6" s="8">
        <f t="shared" si="0"/>
        <v>7</v>
      </c>
    </row>
    <row r="7" spans="2:20">
      <c r="B7" s="53"/>
      <c r="C7" s="15" t="s">
        <v>54</v>
      </c>
      <c r="D7" s="8">
        <v>2</v>
      </c>
      <c r="E7" s="3">
        <v>0</v>
      </c>
      <c r="F7" s="3">
        <v>0</v>
      </c>
      <c r="G7" s="3">
        <v>0</v>
      </c>
      <c r="H7" s="3">
        <v>3</v>
      </c>
      <c r="I7" s="19">
        <v>0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8">
        <f t="shared" si="0"/>
        <v>4</v>
      </c>
    </row>
    <row r="8" spans="2:20">
      <c r="B8" s="53"/>
      <c r="C8" s="15" t="s">
        <v>55</v>
      </c>
      <c r="D8" s="8">
        <v>8</v>
      </c>
      <c r="E8" s="3">
        <v>0</v>
      </c>
      <c r="F8" s="3">
        <v>0</v>
      </c>
      <c r="G8" s="3">
        <v>0</v>
      </c>
      <c r="H8" s="3">
        <v>1</v>
      </c>
      <c r="I8" s="19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  <c r="O8" s="8">
        <f t="shared" si="0"/>
        <v>2</v>
      </c>
    </row>
    <row r="9" spans="2:20" ht="16.5" customHeight="1">
      <c r="B9" s="51" t="s">
        <v>56</v>
      </c>
      <c r="C9" s="15" t="s">
        <v>57</v>
      </c>
      <c r="D9" s="8">
        <v>3</v>
      </c>
      <c r="E9" s="3">
        <v>0</v>
      </c>
      <c r="F9" s="3">
        <v>2</v>
      </c>
      <c r="G9" s="3">
        <v>1</v>
      </c>
      <c r="H9" s="3">
        <v>0</v>
      </c>
      <c r="I9" s="19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8">
        <f t="shared" si="0"/>
        <v>3</v>
      </c>
    </row>
    <row r="10" spans="2:20" ht="16.5" customHeight="1">
      <c r="B10" s="53"/>
      <c r="C10" s="15" t="s">
        <v>58</v>
      </c>
      <c r="D10" s="8">
        <v>3</v>
      </c>
      <c r="E10" s="3">
        <v>0</v>
      </c>
      <c r="F10" s="3">
        <v>0</v>
      </c>
      <c r="G10" s="3">
        <v>2</v>
      </c>
      <c r="H10" s="3">
        <v>1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3</v>
      </c>
    </row>
    <row r="11" spans="2:20" ht="16.5" customHeight="1">
      <c r="B11" s="53"/>
      <c r="C11" s="15" t="s">
        <v>59</v>
      </c>
      <c r="D11" s="8">
        <v>2</v>
      </c>
      <c r="E11" s="3">
        <v>0</v>
      </c>
      <c r="F11" s="3">
        <v>0</v>
      </c>
      <c r="G11" s="3">
        <v>0</v>
      </c>
      <c r="H11" s="3">
        <v>2</v>
      </c>
      <c r="I11" s="19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8">
        <f t="shared" si="0"/>
        <v>2</v>
      </c>
    </row>
    <row r="12" spans="2:20">
      <c r="B12" s="53"/>
      <c r="C12" s="15" t="s">
        <v>60</v>
      </c>
      <c r="D12" s="8">
        <v>4</v>
      </c>
      <c r="E12" s="3">
        <v>0</v>
      </c>
      <c r="F12" s="3">
        <v>0</v>
      </c>
      <c r="G12" s="3">
        <v>0</v>
      </c>
      <c r="H12" s="3">
        <v>2</v>
      </c>
      <c r="I12" s="19">
        <v>2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8">
        <f t="shared" si="0"/>
        <v>4</v>
      </c>
    </row>
    <row r="13" spans="2:20">
      <c r="B13" s="51" t="s">
        <v>61</v>
      </c>
      <c r="C13" s="15" t="s">
        <v>62</v>
      </c>
      <c r="D13" s="8">
        <v>1</v>
      </c>
      <c r="E13" s="3">
        <v>0</v>
      </c>
      <c r="F13" s="3">
        <v>0</v>
      </c>
      <c r="G13" s="3">
        <v>0</v>
      </c>
      <c r="H13" s="3">
        <v>0</v>
      </c>
      <c r="I13" s="19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8">
        <f t="shared" si="0"/>
        <v>1</v>
      </c>
    </row>
    <row r="14" spans="2:20">
      <c r="B14" s="53"/>
      <c r="C14" s="15" t="s">
        <v>63</v>
      </c>
      <c r="D14" s="8">
        <v>0.5</v>
      </c>
      <c r="E14" s="3">
        <v>0</v>
      </c>
      <c r="F14" s="3">
        <v>0</v>
      </c>
      <c r="G14" s="3">
        <v>0</v>
      </c>
      <c r="H14" s="3">
        <v>0</v>
      </c>
      <c r="I14" s="19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9">
        <f t="shared" si="0"/>
        <v>0</v>
      </c>
    </row>
    <row r="15" spans="2:20">
      <c r="B15" s="50" t="s">
        <v>64</v>
      </c>
      <c r="C15" s="50"/>
      <c r="D15" s="22">
        <f>SUM(D4:D14)</f>
        <v>33</v>
      </c>
      <c r="E15" s="16">
        <f t="shared" ref="E15:N15" si="1">D15-$D$15/10</f>
        <v>29.7</v>
      </c>
      <c r="F15" s="16">
        <f t="shared" si="1"/>
        <v>26.4</v>
      </c>
      <c r="G15" s="16">
        <f t="shared" si="1"/>
        <v>23.099999999999998</v>
      </c>
      <c r="H15" s="16">
        <f t="shared" si="1"/>
        <v>19.799999999999997</v>
      </c>
      <c r="I15" s="17">
        <f t="shared" si="1"/>
        <v>16.499999999999996</v>
      </c>
      <c r="J15" s="16">
        <f t="shared" si="1"/>
        <v>13.199999999999996</v>
      </c>
      <c r="K15" s="16">
        <f t="shared" si="1"/>
        <v>9.899999999999995</v>
      </c>
      <c r="L15" s="16">
        <f t="shared" si="1"/>
        <v>6.5999999999999952</v>
      </c>
      <c r="M15" s="16">
        <f t="shared" si="1"/>
        <v>3.2999999999999954</v>
      </c>
      <c r="N15" s="17">
        <f t="shared" si="1"/>
        <v>-4.4408920985006262E-15</v>
      </c>
    </row>
    <row r="16" spans="2:20">
      <c r="B16" s="50" t="s">
        <v>65</v>
      </c>
      <c r="C16" s="50"/>
      <c r="D16" s="9">
        <f>SUM(D4:D14)</f>
        <v>33</v>
      </c>
      <c r="E16" s="5">
        <f t="shared" ref="E16:N16" si="2">D16-(SUM(E4:E14))</f>
        <v>32</v>
      </c>
      <c r="F16" s="5">
        <f t="shared" si="2"/>
        <v>26</v>
      </c>
      <c r="G16" s="5">
        <f t="shared" si="2"/>
        <v>21</v>
      </c>
      <c r="H16" s="5">
        <f t="shared" si="2"/>
        <v>11</v>
      </c>
      <c r="I16" s="20">
        <f t="shared" si="2"/>
        <v>9</v>
      </c>
      <c r="J16" s="5">
        <f t="shared" si="2"/>
        <v>7</v>
      </c>
      <c r="K16" s="5">
        <f t="shared" si="2"/>
        <v>5</v>
      </c>
      <c r="L16" s="5">
        <f t="shared" si="2"/>
        <v>5</v>
      </c>
      <c r="M16" s="5">
        <f t="shared" si="2"/>
        <v>3</v>
      </c>
      <c r="N16" s="6">
        <f t="shared" si="2"/>
        <v>3</v>
      </c>
      <c r="O16" s="7"/>
      <c r="P16" s="2"/>
      <c r="Q16" s="2"/>
      <c r="R16" s="2"/>
      <c r="S16" s="2"/>
      <c r="T16" s="2"/>
    </row>
  </sheetData>
  <mergeCells count="10">
    <mergeCell ref="J2:N2"/>
    <mergeCell ref="C2:D2"/>
    <mergeCell ref="C1:E1"/>
    <mergeCell ref="B16:C16"/>
    <mergeCell ref="B15:C15"/>
    <mergeCell ref="B4:B5"/>
    <mergeCell ref="E2:I2"/>
    <mergeCell ref="B6:B8"/>
    <mergeCell ref="B13:B14"/>
    <mergeCell ref="B9:B1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3"/>
  <sheetViews>
    <sheetView zoomScaleNormal="100" workbookViewId="0">
      <selection activeCell="T17" sqref="T17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</cols>
  <sheetData>
    <row r="1" spans="2:20">
      <c r="C1" s="49"/>
      <c r="D1" s="49"/>
      <c r="E1" s="49"/>
    </row>
    <row r="2" spans="2:20">
      <c r="B2" s="10" t="s">
        <v>66</v>
      </c>
      <c r="C2" s="48" t="s">
        <v>67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1</v>
      </c>
      <c r="E4" s="3">
        <v>0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0</v>
      </c>
    </row>
    <row r="5" spans="2:20">
      <c r="B5" s="52"/>
      <c r="C5" s="15" t="s">
        <v>70</v>
      </c>
      <c r="D5" s="8">
        <v>1</v>
      </c>
      <c r="E5" s="3">
        <v>1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1</v>
      </c>
    </row>
    <row r="6" spans="2:20">
      <c r="B6" s="54" t="s">
        <v>71</v>
      </c>
      <c r="C6" s="15" t="s">
        <v>72</v>
      </c>
      <c r="D6" s="8">
        <v>2</v>
      </c>
      <c r="E6" s="3">
        <v>2</v>
      </c>
      <c r="F6" s="3">
        <v>0</v>
      </c>
      <c r="G6" s="3">
        <v>0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9" si="0">SUM(E6:N6)</f>
        <v>2</v>
      </c>
    </row>
    <row r="7" spans="2:20">
      <c r="B7" s="55"/>
      <c r="C7" s="15" t="s">
        <v>73</v>
      </c>
      <c r="D7" s="8">
        <v>2</v>
      </c>
      <c r="E7" s="3">
        <v>1.5</v>
      </c>
      <c r="F7" s="3">
        <v>0</v>
      </c>
      <c r="G7" s="3">
        <v>0.5</v>
      </c>
      <c r="H7" s="3">
        <v>0</v>
      </c>
      <c r="I7" s="19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8">
        <f t="shared" si="0"/>
        <v>2</v>
      </c>
    </row>
    <row r="8" spans="2:20">
      <c r="B8" s="55"/>
      <c r="C8" s="15" t="s">
        <v>74</v>
      </c>
      <c r="D8" s="8">
        <v>4</v>
      </c>
      <c r="E8" s="3">
        <v>0</v>
      </c>
      <c r="F8" s="3">
        <v>0</v>
      </c>
      <c r="G8" s="3">
        <v>2</v>
      </c>
      <c r="H8" s="3">
        <v>2</v>
      </c>
      <c r="I8" s="19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8">
        <f t="shared" si="0"/>
        <v>4</v>
      </c>
    </row>
    <row r="9" spans="2:20">
      <c r="B9" s="56"/>
      <c r="C9" s="43" t="s">
        <v>75</v>
      </c>
      <c r="D9" s="8">
        <v>4</v>
      </c>
      <c r="E9" s="3">
        <v>0</v>
      </c>
      <c r="F9" s="3">
        <v>0</v>
      </c>
      <c r="G9" s="3">
        <v>0</v>
      </c>
      <c r="H9" s="3">
        <v>2</v>
      </c>
      <c r="I9" s="19">
        <v>2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8">
        <f t="shared" si="0"/>
        <v>4</v>
      </c>
    </row>
    <row r="10" spans="2:20">
      <c r="B10" s="51" t="s">
        <v>76</v>
      </c>
      <c r="C10" s="15" t="s">
        <v>77</v>
      </c>
      <c r="D10" s="8">
        <v>1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  <c r="O10" s="8">
        <f t="shared" ref="O10:O11" si="1">SUM(E10:N10)</f>
        <v>1</v>
      </c>
    </row>
    <row r="11" spans="2:20">
      <c r="B11" s="52"/>
      <c r="C11" s="15" t="s">
        <v>78</v>
      </c>
      <c r="D11" s="8">
        <v>0.5</v>
      </c>
      <c r="E11" s="3">
        <v>0</v>
      </c>
      <c r="F11" s="3">
        <v>0</v>
      </c>
      <c r="G11" s="3">
        <v>0</v>
      </c>
      <c r="H11" s="3">
        <v>0</v>
      </c>
      <c r="I11" s="19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8">
        <f t="shared" si="1"/>
        <v>0</v>
      </c>
    </row>
    <row r="12" spans="2:20">
      <c r="B12" s="50" t="s">
        <v>64</v>
      </c>
      <c r="C12" s="50"/>
      <c r="D12" s="22">
        <f>SUM(D4:D9)</f>
        <v>14</v>
      </c>
      <c r="E12" s="16">
        <f t="shared" ref="E12:N12" si="2">D12-$D$12/10</f>
        <v>12.6</v>
      </c>
      <c r="F12" s="16">
        <f t="shared" si="2"/>
        <v>11.2</v>
      </c>
      <c r="G12" s="16">
        <f t="shared" si="2"/>
        <v>9.7999999999999989</v>
      </c>
      <c r="H12" s="16">
        <f t="shared" si="2"/>
        <v>8.3999999999999986</v>
      </c>
      <c r="I12" s="17">
        <f t="shared" si="2"/>
        <v>6.9999999999999982</v>
      </c>
      <c r="J12" s="16">
        <f t="shared" si="2"/>
        <v>5.5999999999999979</v>
      </c>
      <c r="K12" s="16">
        <f t="shared" si="2"/>
        <v>4.1999999999999975</v>
      </c>
      <c r="L12" s="16">
        <f t="shared" si="2"/>
        <v>2.7999999999999976</v>
      </c>
      <c r="M12" s="16">
        <f t="shared" si="2"/>
        <v>1.3999999999999977</v>
      </c>
      <c r="N12" s="17">
        <f t="shared" si="2"/>
        <v>-2.2204460492503131E-15</v>
      </c>
    </row>
    <row r="13" spans="2:20">
      <c r="B13" s="50" t="s">
        <v>65</v>
      </c>
      <c r="C13" s="50"/>
      <c r="D13" s="9">
        <f>SUM(D4:D9)</f>
        <v>14</v>
      </c>
      <c r="E13" s="5">
        <f t="shared" ref="E13:N13" si="3">D13-(SUM(E4:E9))</f>
        <v>9.5</v>
      </c>
      <c r="F13" s="5">
        <f t="shared" si="3"/>
        <v>9.5</v>
      </c>
      <c r="G13" s="5">
        <f t="shared" si="3"/>
        <v>7</v>
      </c>
      <c r="H13" s="5">
        <f t="shared" si="3"/>
        <v>3</v>
      </c>
      <c r="I13" s="20">
        <f t="shared" si="3"/>
        <v>1</v>
      </c>
      <c r="J13" s="5">
        <f t="shared" si="3"/>
        <v>1</v>
      </c>
      <c r="K13" s="5">
        <f t="shared" si="3"/>
        <v>1</v>
      </c>
      <c r="L13" s="5">
        <f t="shared" si="3"/>
        <v>1</v>
      </c>
      <c r="M13" s="5">
        <f t="shared" si="3"/>
        <v>1</v>
      </c>
      <c r="N13" s="6">
        <f t="shared" si="3"/>
        <v>1</v>
      </c>
      <c r="O13" s="7"/>
      <c r="P13" s="2"/>
      <c r="Q13" s="2"/>
      <c r="R13" s="2"/>
      <c r="S13" s="2"/>
      <c r="T13" s="2"/>
    </row>
  </sheetData>
  <mergeCells count="9">
    <mergeCell ref="C1:E1"/>
    <mergeCell ref="C2:D2"/>
    <mergeCell ref="E2:I2"/>
    <mergeCell ref="B10:B11"/>
    <mergeCell ref="J2:N2"/>
    <mergeCell ref="B4:B5"/>
    <mergeCell ref="B6:B9"/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45FD-21E3-46DC-98B7-9B5A61BDDFD1}">
  <dimension ref="B1:T12"/>
  <sheetViews>
    <sheetView zoomScaleNormal="100" workbookViewId="0">
      <selection activeCell="R12" sqref="R12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  <col min="16" max="16" width="9"/>
  </cols>
  <sheetData>
    <row r="1" spans="2:20">
      <c r="C1" s="49"/>
      <c r="D1" s="49"/>
      <c r="E1" s="49"/>
    </row>
    <row r="2" spans="2:20">
      <c r="B2" s="10" t="s">
        <v>79</v>
      </c>
      <c r="C2" s="48" t="s">
        <v>80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1</v>
      </c>
      <c r="E4" s="3">
        <v>0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0</v>
      </c>
    </row>
    <row r="5" spans="2:20">
      <c r="B5" s="52"/>
      <c r="C5" s="15" t="s">
        <v>70</v>
      </c>
      <c r="D5" s="8">
        <v>1</v>
      </c>
      <c r="E5" s="3">
        <v>1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1</v>
      </c>
    </row>
    <row r="6" spans="2:20">
      <c r="B6" s="51" t="s">
        <v>81</v>
      </c>
      <c r="C6" s="15" t="s">
        <v>82</v>
      </c>
      <c r="D6" s="8">
        <v>6</v>
      </c>
      <c r="E6" s="3">
        <v>3</v>
      </c>
      <c r="F6" s="3">
        <v>2</v>
      </c>
      <c r="G6" s="3">
        <v>1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10" si="0">SUM(E6:N6)</f>
        <v>6</v>
      </c>
    </row>
    <row r="7" spans="2:20">
      <c r="B7" s="53"/>
      <c r="C7" s="15" t="s">
        <v>83</v>
      </c>
      <c r="D7" s="8">
        <v>4</v>
      </c>
      <c r="E7" s="3">
        <v>1.5</v>
      </c>
      <c r="F7" s="3">
        <v>1</v>
      </c>
      <c r="G7" s="3">
        <v>0.5</v>
      </c>
      <c r="H7" s="3">
        <v>0</v>
      </c>
      <c r="I7" s="19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8">
        <f t="shared" si="0"/>
        <v>4</v>
      </c>
    </row>
    <row r="8" spans="2:20">
      <c r="B8" s="52"/>
      <c r="C8" s="15" t="s">
        <v>84</v>
      </c>
      <c r="D8" s="8">
        <v>4</v>
      </c>
      <c r="E8" s="3">
        <v>0</v>
      </c>
      <c r="F8" s="3">
        <v>0</v>
      </c>
      <c r="G8" s="3">
        <v>0</v>
      </c>
      <c r="H8" s="3">
        <v>2</v>
      </c>
      <c r="I8" s="19">
        <v>0</v>
      </c>
      <c r="J8" s="3">
        <v>2</v>
      </c>
      <c r="K8" s="3">
        <v>0</v>
      </c>
      <c r="L8" s="3">
        <v>0</v>
      </c>
      <c r="M8" s="3">
        <v>0</v>
      </c>
      <c r="N8" s="3">
        <v>0</v>
      </c>
      <c r="O8" s="8">
        <f t="shared" si="0"/>
        <v>4</v>
      </c>
    </row>
    <row r="9" spans="2:20">
      <c r="B9" s="51" t="s">
        <v>76</v>
      </c>
      <c r="C9" s="15" t="s">
        <v>77</v>
      </c>
      <c r="D9" s="8">
        <v>1</v>
      </c>
      <c r="E9" s="3">
        <v>0</v>
      </c>
      <c r="F9" s="3">
        <v>0</v>
      </c>
      <c r="G9" s="3">
        <v>0</v>
      </c>
      <c r="H9" s="3">
        <v>0</v>
      </c>
      <c r="I9" s="19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8">
        <f t="shared" si="0"/>
        <v>1</v>
      </c>
    </row>
    <row r="10" spans="2:20">
      <c r="B10" s="52"/>
      <c r="C10" s="15" t="s">
        <v>78</v>
      </c>
      <c r="D10" s="8">
        <v>0.5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0</v>
      </c>
    </row>
    <row r="11" spans="2:20">
      <c r="B11" s="50" t="s">
        <v>64</v>
      </c>
      <c r="C11" s="50"/>
      <c r="D11" s="22">
        <f>SUM(D4:D8)</f>
        <v>16</v>
      </c>
      <c r="E11" s="16">
        <f t="shared" ref="E11:N11" si="1">D11-$D$11/10</f>
        <v>14.4</v>
      </c>
      <c r="F11" s="16">
        <f t="shared" si="1"/>
        <v>12.8</v>
      </c>
      <c r="G11" s="16">
        <f t="shared" si="1"/>
        <v>11.200000000000001</v>
      </c>
      <c r="H11" s="16">
        <f t="shared" si="1"/>
        <v>9.6000000000000014</v>
      </c>
      <c r="I11" s="17">
        <f t="shared" si="1"/>
        <v>8.0000000000000018</v>
      </c>
      <c r="J11" s="16">
        <f t="shared" si="1"/>
        <v>6.4000000000000021</v>
      </c>
      <c r="K11" s="16">
        <f t="shared" si="1"/>
        <v>4.8000000000000025</v>
      </c>
      <c r="L11" s="16">
        <f t="shared" si="1"/>
        <v>3.2000000000000024</v>
      </c>
      <c r="M11" s="16">
        <f t="shared" si="1"/>
        <v>1.6000000000000023</v>
      </c>
      <c r="N11" s="17">
        <f t="shared" si="1"/>
        <v>2.2204460492503131E-15</v>
      </c>
    </row>
    <row r="12" spans="2:20">
      <c r="B12" s="50" t="s">
        <v>65</v>
      </c>
      <c r="C12" s="50"/>
      <c r="D12" s="9">
        <f>SUM(D4:D8)</f>
        <v>16</v>
      </c>
      <c r="E12" s="5">
        <f t="shared" ref="E12:N12" si="2">D12-(SUM(E4:E8))</f>
        <v>10.5</v>
      </c>
      <c r="F12" s="5">
        <f t="shared" si="2"/>
        <v>7.5</v>
      </c>
      <c r="G12" s="5">
        <f t="shared" si="2"/>
        <v>6</v>
      </c>
      <c r="H12" s="5">
        <f t="shared" si="2"/>
        <v>4</v>
      </c>
      <c r="I12" s="20">
        <f t="shared" si="2"/>
        <v>3</v>
      </c>
      <c r="J12" s="5">
        <f t="shared" si="2"/>
        <v>1</v>
      </c>
      <c r="K12" s="5">
        <f t="shared" si="2"/>
        <v>1</v>
      </c>
      <c r="L12" s="5">
        <f t="shared" si="2"/>
        <v>1</v>
      </c>
      <c r="M12" s="5">
        <f t="shared" si="2"/>
        <v>1</v>
      </c>
      <c r="N12" s="6">
        <f t="shared" si="2"/>
        <v>1</v>
      </c>
      <c r="O12" s="7"/>
      <c r="P12" s="2"/>
      <c r="Q12" s="2"/>
      <c r="R12" s="2"/>
      <c r="S12" s="2"/>
      <c r="T12" s="2"/>
    </row>
  </sheetData>
  <mergeCells count="9">
    <mergeCell ref="B12:C12"/>
    <mergeCell ref="C1:E1"/>
    <mergeCell ref="C2:D2"/>
    <mergeCell ref="E2:I2"/>
    <mergeCell ref="J2:N2"/>
    <mergeCell ref="B4:B5"/>
    <mergeCell ref="B6:B8"/>
    <mergeCell ref="B9:B10"/>
    <mergeCell ref="B11:C11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A2F5-2F6F-449D-8261-A7B3F5699F78}">
  <dimension ref="B1:T12"/>
  <sheetViews>
    <sheetView zoomScaleNormal="100" workbookViewId="0">
      <selection activeCell="C6" sqref="C6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  <col min="16" max="16" width="9"/>
  </cols>
  <sheetData>
    <row r="1" spans="2:20">
      <c r="C1" s="49"/>
      <c r="D1" s="49"/>
      <c r="E1" s="49"/>
    </row>
    <row r="2" spans="2:20" ht="16.5">
      <c r="B2" s="10" t="s">
        <v>85</v>
      </c>
      <c r="C2" s="48" t="s">
        <v>86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0</v>
      </c>
      <c r="E4" s="3">
        <v>0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0</v>
      </c>
    </row>
    <row r="5" spans="2:20">
      <c r="B5" s="52"/>
      <c r="C5" s="15" t="s">
        <v>70</v>
      </c>
      <c r="D5" s="8">
        <v>0</v>
      </c>
      <c r="E5" s="3">
        <v>1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1</v>
      </c>
    </row>
    <row r="6" spans="2:20">
      <c r="B6" s="51" t="s">
        <v>87</v>
      </c>
      <c r="C6" s="15" t="s">
        <v>88</v>
      </c>
      <c r="D6" s="8">
        <v>6</v>
      </c>
      <c r="E6" s="3">
        <v>3</v>
      </c>
      <c r="F6" s="3">
        <v>3</v>
      </c>
      <c r="G6" s="3">
        <v>0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10" si="0">SUM(E6:N6)</f>
        <v>6</v>
      </c>
    </row>
    <row r="7" spans="2:20">
      <c r="B7" s="53"/>
      <c r="C7" s="15" t="s">
        <v>89</v>
      </c>
      <c r="D7" s="8">
        <v>4</v>
      </c>
      <c r="E7" s="3">
        <v>0</v>
      </c>
      <c r="F7" s="3">
        <v>1</v>
      </c>
      <c r="G7" s="3">
        <v>2</v>
      </c>
      <c r="H7" s="3">
        <v>0</v>
      </c>
      <c r="I7" s="19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8">
        <f t="shared" si="0"/>
        <v>4</v>
      </c>
    </row>
    <row r="8" spans="2:20">
      <c r="B8" s="52"/>
      <c r="C8" s="15" t="s">
        <v>90</v>
      </c>
      <c r="D8" s="8">
        <v>6</v>
      </c>
      <c r="E8" s="3">
        <v>0</v>
      </c>
      <c r="F8" s="3">
        <v>0</v>
      </c>
      <c r="G8" s="3">
        <v>0</v>
      </c>
      <c r="H8" s="3">
        <v>0</v>
      </c>
      <c r="I8" s="19">
        <v>0</v>
      </c>
      <c r="J8" s="3">
        <v>2</v>
      </c>
      <c r="K8" s="3">
        <v>3</v>
      </c>
      <c r="L8" s="3">
        <v>1</v>
      </c>
      <c r="M8" s="3">
        <v>1</v>
      </c>
      <c r="N8" s="3">
        <v>0</v>
      </c>
      <c r="O8" s="8">
        <f t="shared" si="0"/>
        <v>7</v>
      </c>
    </row>
    <row r="9" spans="2:20">
      <c r="B9" s="51" t="s">
        <v>76</v>
      </c>
      <c r="C9" s="15" t="s">
        <v>77</v>
      </c>
      <c r="D9" s="8">
        <v>1</v>
      </c>
      <c r="E9" s="3">
        <v>0</v>
      </c>
      <c r="F9" s="3">
        <v>0</v>
      </c>
      <c r="G9" s="3">
        <v>0</v>
      </c>
      <c r="H9" s="3">
        <v>0</v>
      </c>
      <c r="I9" s="19">
        <v>0</v>
      </c>
      <c r="J9" s="3">
        <v>0</v>
      </c>
      <c r="K9" s="3"/>
      <c r="L9" s="3">
        <v>0</v>
      </c>
      <c r="M9" s="3">
        <v>0</v>
      </c>
      <c r="N9" s="3">
        <v>1</v>
      </c>
      <c r="O9" s="8">
        <f t="shared" si="0"/>
        <v>1</v>
      </c>
    </row>
    <row r="10" spans="2:20">
      <c r="B10" s="52"/>
      <c r="C10" s="15" t="s">
        <v>78</v>
      </c>
      <c r="D10" s="8">
        <v>0.5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0</v>
      </c>
    </row>
    <row r="11" spans="2:20">
      <c r="B11" s="50" t="s">
        <v>64</v>
      </c>
      <c r="C11" s="50"/>
      <c r="D11" s="22">
        <f>SUM(D4:D8)</f>
        <v>16</v>
      </c>
      <c r="E11" s="16">
        <f t="shared" ref="E11:N11" si="1">D11-$D$11/10</f>
        <v>14.4</v>
      </c>
      <c r="F11" s="16">
        <f t="shared" si="1"/>
        <v>12.8</v>
      </c>
      <c r="G11" s="16">
        <f t="shared" si="1"/>
        <v>11.200000000000001</v>
      </c>
      <c r="H11" s="16">
        <f t="shared" si="1"/>
        <v>9.6000000000000014</v>
      </c>
      <c r="I11" s="17">
        <f t="shared" si="1"/>
        <v>8.0000000000000018</v>
      </c>
      <c r="J11" s="16">
        <f t="shared" si="1"/>
        <v>6.4000000000000021</v>
      </c>
      <c r="K11" s="16">
        <f t="shared" si="1"/>
        <v>4.8000000000000025</v>
      </c>
      <c r="L11" s="16">
        <f t="shared" si="1"/>
        <v>3.2000000000000024</v>
      </c>
      <c r="M11" s="16">
        <f t="shared" si="1"/>
        <v>1.6000000000000023</v>
      </c>
      <c r="N11" s="17">
        <f t="shared" si="1"/>
        <v>2.2204460492503131E-15</v>
      </c>
    </row>
    <row r="12" spans="2:20">
      <c r="B12" s="50" t="s">
        <v>65</v>
      </c>
      <c r="C12" s="50"/>
      <c r="D12" s="9">
        <f>SUM(D4:D8)</f>
        <v>16</v>
      </c>
      <c r="E12" s="5">
        <f t="shared" ref="E12:N12" si="2">D12-(SUM(E4:E8))</f>
        <v>12</v>
      </c>
      <c r="F12" s="5">
        <f t="shared" si="2"/>
        <v>8</v>
      </c>
      <c r="G12" s="5">
        <f t="shared" si="2"/>
        <v>6</v>
      </c>
      <c r="H12" s="5">
        <f t="shared" si="2"/>
        <v>6</v>
      </c>
      <c r="I12" s="20">
        <f t="shared" si="2"/>
        <v>5</v>
      </c>
      <c r="J12" s="5">
        <f t="shared" si="2"/>
        <v>3</v>
      </c>
      <c r="K12" s="5">
        <f t="shared" si="2"/>
        <v>0</v>
      </c>
      <c r="L12" s="5">
        <f t="shared" si="2"/>
        <v>-1</v>
      </c>
      <c r="M12" s="5">
        <f t="shared" si="2"/>
        <v>-2</v>
      </c>
      <c r="N12" s="6">
        <f t="shared" si="2"/>
        <v>-2</v>
      </c>
      <c r="O12" s="7"/>
      <c r="P12" s="2"/>
      <c r="Q12" s="2"/>
      <c r="R12" s="2"/>
      <c r="S12" s="2"/>
      <c r="T12" s="2"/>
    </row>
  </sheetData>
  <mergeCells count="9">
    <mergeCell ref="B12:C12"/>
    <mergeCell ref="C1:E1"/>
    <mergeCell ref="C2:D2"/>
    <mergeCell ref="E2:I2"/>
    <mergeCell ref="J2:N2"/>
    <mergeCell ref="B4:B5"/>
    <mergeCell ref="B6:B8"/>
    <mergeCell ref="B9:B10"/>
    <mergeCell ref="B11:C11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11E0-4E3F-45CE-A0BD-0CEAC379DAA7}">
  <dimension ref="B1:T12"/>
  <sheetViews>
    <sheetView zoomScaleNormal="100" workbookViewId="0">
      <selection activeCell="R10" sqref="R10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  <col min="16" max="16" width="9"/>
  </cols>
  <sheetData>
    <row r="1" spans="2:20">
      <c r="C1" s="49"/>
      <c r="D1" s="49"/>
      <c r="E1" s="49"/>
    </row>
    <row r="2" spans="2:20" ht="16.5">
      <c r="B2" s="10" t="s">
        <v>91</v>
      </c>
      <c r="C2" s="48" t="s">
        <v>92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0</v>
      </c>
      <c r="E4" s="3">
        <v>0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0</v>
      </c>
    </row>
    <row r="5" spans="2:20">
      <c r="B5" s="52"/>
      <c r="C5" s="15" t="s">
        <v>70</v>
      </c>
      <c r="D5" s="8">
        <v>0</v>
      </c>
      <c r="E5" s="3">
        <v>1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1</v>
      </c>
    </row>
    <row r="6" spans="2:20">
      <c r="B6" s="51" t="s">
        <v>81</v>
      </c>
      <c r="C6" s="15" t="s">
        <v>93</v>
      </c>
      <c r="D6" s="8">
        <v>5</v>
      </c>
      <c r="E6" s="3">
        <v>3</v>
      </c>
      <c r="F6" s="3">
        <v>2</v>
      </c>
      <c r="G6" s="3">
        <v>1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10" si="0">SUM(E6:N6)</f>
        <v>6</v>
      </c>
    </row>
    <row r="7" spans="2:20">
      <c r="B7" s="53"/>
      <c r="C7" s="15" t="s">
        <v>94</v>
      </c>
      <c r="D7" s="8">
        <v>1.5</v>
      </c>
      <c r="E7" s="3">
        <v>1.5</v>
      </c>
      <c r="F7" s="3">
        <v>1</v>
      </c>
      <c r="G7" s="3">
        <v>0.5</v>
      </c>
      <c r="H7" s="3">
        <v>0</v>
      </c>
      <c r="I7" s="19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8">
        <f t="shared" si="0"/>
        <v>4</v>
      </c>
    </row>
    <row r="8" spans="2:20">
      <c r="B8" s="52"/>
      <c r="C8" s="15" t="s">
        <v>95</v>
      </c>
      <c r="D8" s="8">
        <v>4</v>
      </c>
      <c r="E8" s="3">
        <v>0</v>
      </c>
      <c r="F8" s="3">
        <v>0</v>
      </c>
      <c r="G8" s="3">
        <v>2</v>
      </c>
      <c r="H8" s="3">
        <v>0</v>
      </c>
      <c r="I8" s="19">
        <v>0</v>
      </c>
      <c r="J8" s="3">
        <v>2</v>
      </c>
      <c r="K8" s="3">
        <v>0</v>
      </c>
      <c r="L8" s="3">
        <v>0</v>
      </c>
      <c r="M8" s="3">
        <v>0</v>
      </c>
      <c r="N8" s="3">
        <v>0</v>
      </c>
      <c r="O8" s="8">
        <f t="shared" si="0"/>
        <v>4</v>
      </c>
    </row>
    <row r="9" spans="2:20">
      <c r="B9" s="51" t="s">
        <v>76</v>
      </c>
      <c r="C9" s="15" t="s">
        <v>77</v>
      </c>
      <c r="D9" s="8">
        <v>1</v>
      </c>
      <c r="E9" s="3">
        <v>0</v>
      </c>
      <c r="F9" s="3">
        <v>0</v>
      </c>
      <c r="G9" s="3">
        <v>0</v>
      </c>
      <c r="H9" s="3">
        <v>0</v>
      </c>
      <c r="I9" s="19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8">
        <f t="shared" si="0"/>
        <v>1</v>
      </c>
    </row>
    <row r="10" spans="2:20">
      <c r="B10" s="52"/>
      <c r="C10" s="15" t="s">
        <v>78</v>
      </c>
      <c r="D10" s="8">
        <v>0.5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0</v>
      </c>
    </row>
    <row r="11" spans="2:20">
      <c r="B11" s="50" t="s">
        <v>64</v>
      </c>
      <c r="C11" s="50"/>
      <c r="D11" s="22">
        <f>SUM(D4:D8)</f>
        <v>10.5</v>
      </c>
      <c r="E11" s="16">
        <f t="shared" ref="E11:N11" si="1">D11-$D$11/10</f>
        <v>9.4499999999999993</v>
      </c>
      <c r="F11" s="16">
        <f t="shared" si="1"/>
        <v>8.3999999999999986</v>
      </c>
      <c r="G11" s="16">
        <f t="shared" si="1"/>
        <v>7.3499999999999988</v>
      </c>
      <c r="H11" s="16">
        <f t="shared" si="1"/>
        <v>6.2999999999999989</v>
      </c>
      <c r="I11" s="17">
        <f t="shared" si="1"/>
        <v>5.2499999999999991</v>
      </c>
      <c r="J11" s="16">
        <f t="shared" si="1"/>
        <v>4.1999999999999993</v>
      </c>
      <c r="K11" s="16">
        <f t="shared" si="1"/>
        <v>3.1499999999999995</v>
      </c>
      <c r="L11" s="16">
        <f t="shared" si="1"/>
        <v>2.0999999999999996</v>
      </c>
      <c r="M11" s="16">
        <f t="shared" si="1"/>
        <v>1.0499999999999996</v>
      </c>
      <c r="N11" s="17">
        <f t="shared" si="1"/>
        <v>0</v>
      </c>
    </row>
    <row r="12" spans="2:20">
      <c r="B12" s="50" t="s">
        <v>65</v>
      </c>
      <c r="C12" s="50"/>
      <c r="D12" s="9">
        <f>SUM(D4:D8)</f>
        <v>10.5</v>
      </c>
      <c r="E12" s="5">
        <f t="shared" ref="E12:N12" si="2">D12-(SUM(E4:E8))</f>
        <v>5</v>
      </c>
      <c r="F12" s="5">
        <f t="shared" si="2"/>
        <v>2</v>
      </c>
      <c r="G12" s="5">
        <f t="shared" si="2"/>
        <v>-1.5</v>
      </c>
      <c r="H12" s="5">
        <f t="shared" si="2"/>
        <v>-1.5</v>
      </c>
      <c r="I12" s="20">
        <f t="shared" si="2"/>
        <v>-2.5</v>
      </c>
      <c r="J12" s="5">
        <f t="shared" si="2"/>
        <v>-4.5</v>
      </c>
      <c r="K12" s="5">
        <f t="shared" si="2"/>
        <v>-4.5</v>
      </c>
      <c r="L12" s="5">
        <f t="shared" si="2"/>
        <v>-4.5</v>
      </c>
      <c r="M12" s="5">
        <f t="shared" si="2"/>
        <v>-4.5</v>
      </c>
      <c r="N12" s="6">
        <f t="shared" si="2"/>
        <v>-4.5</v>
      </c>
      <c r="O12" s="7"/>
      <c r="P12" s="2"/>
      <c r="Q12" s="2"/>
      <c r="R12" s="2"/>
      <c r="S12" s="2"/>
      <c r="T12" s="2"/>
    </row>
  </sheetData>
  <mergeCells count="9">
    <mergeCell ref="B12:C12"/>
    <mergeCell ref="C1:E1"/>
    <mergeCell ref="C2:D2"/>
    <mergeCell ref="E2:I2"/>
    <mergeCell ref="J2:N2"/>
    <mergeCell ref="B4:B5"/>
    <mergeCell ref="B6:B8"/>
    <mergeCell ref="B9:B10"/>
    <mergeCell ref="B11:C11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B917-1051-4681-BBFC-F866E9FE2FD5}">
  <dimension ref="B1:T12"/>
  <sheetViews>
    <sheetView zoomScaleNormal="100" workbookViewId="0">
      <selection activeCell="C8" sqref="C8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  <col min="16" max="16" width="9"/>
  </cols>
  <sheetData>
    <row r="1" spans="2:20">
      <c r="C1" s="49"/>
      <c r="D1" s="49"/>
      <c r="E1" s="49"/>
    </row>
    <row r="2" spans="2:20" ht="16.5">
      <c r="B2" s="10" t="s">
        <v>96</v>
      </c>
      <c r="C2" s="48" t="s">
        <v>97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0</v>
      </c>
      <c r="E4" s="3">
        <v>0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0</v>
      </c>
    </row>
    <row r="5" spans="2:20">
      <c r="B5" s="52"/>
      <c r="C5" s="15" t="s">
        <v>70</v>
      </c>
      <c r="D5" s="8">
        <v>0</v>
      </c>
      <c r="E5" s="3">
        <v>1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1</v>
      </c>
    </row>
    <row r="6" spans="2:20">
      <c r="B6" s="51" t="s">
        <v>98</v>
      </c>
      <c r="C6" s="15" t="s">
        <v>99</v>
      </c>
      <c r="D6" s="8">
        <v>4</v>
      </c>
      <c r="E6" s="3">
        <v>3</v>
      </c>
      <c r="F6" s="3">
        <v>1</v>
      </c>
      <c r="G6" s="3">
        <v>0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10" si="0">SUM(E6:N6)</f>
        <v>4</v>
      </c>
    </row>
    <row r="7" spans="2:20">
      <c r="B7" s="53"/>
      <c r="C7" s="15" t="s">
        <v>100</v>
      </c>
      <c r="D7" s="8">
        <v>1.5</v>
      </c>
      <c r="E7" s="3">
        <v>0</v>
      </c>
      <c r="F7" s="3">
        <v>0</v>
      </c>
      <c r="G7" s="3">
        <v>0.5</v>
      </c>
      <c r="H7" s="3">
        <v>1</v>
      </c>
      <c r="I7" s="19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8">
        <f t="shared" si="0"/>
        <v>1.5</v>
      </c>
    </row>
    <row r="8" spans="2:20">
      <c r="B8" s="52"/>
      <c r="C8" s="15" t="s">
        <v>101</v>
      </c>
      <c r="D8" s="8">
        <v>5.5</v>
      </c>
      <c r="E8" s="3">
        <v>0</v>
      </c>
      <c r="F8" s="3">
        <v>0</v>
      </c>
      <c r="G8" s="3">
        <v>0</v>
      </c>
      <c r="H8" s="3">
        <v>0</v>
      </c>
      <c r="I8" s="19">
        <v>0</v>
      </c>
      <c r="J8" s="3">
        <v>2</v>
      </c>
      <c r="K8" s="3">
        <v>2</v>
      </c>
      <c r="L8" s="3">
        <v>0</v>
      </c>
      <c r="M8" s="3">
        <v>0</v>
      </c>
      <c r="N8" s="3">
        <v>1.5</v>
      </c>
      <c r="O8" s="8">
        <f t="shared" si="0"/>
        <v>5.5</v>
      </c>
    </row>
    <row r="9" spans="2:20">
      <c r="B9" s="51" t="s">
        <v>76</v>
      </c>
      <c r="C9" s="15" t="s">
        <v>102</v>
      </c>
      <c r="D9" s="8">
        <v>1</v>
      </c>
      <c r="E9" s="3">
        <v>0</v>
      </c>
      <c r="F9" s="3">
        <v>0</v>
      </c>
      <c r="G9" s="3">
        <v>0</v>
      </c>
      <c r="H9" s="3">
        <v>0</v>
      </c>
      <c r="I9" s="19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8">
        <f t="shared" si="0"/>
        <v>1</v>
      </c>
    </row>
    <row r="10" spans="2:20">
      <c r="B10" s="52"/>
      <c r="C10" s="15" t="s">
        <v>103</v>
      </c>
      <c r="D10" s="8">
        <v>0.5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0</v>
      </c>
    </row>
    <row r="11" spans="2:20">
      <c r="B11" s="50" t="s">
        <v>64</v>
      </c>
      <c r="C11" s="50"/>
      <c r="D11" s="22">
        <f>SUM(D4:D8)</f>
        <v>11</v>
      </c>
      <c r="E11" s="16">
        <f t="shared" ref="E11:N11" si="1">D11-$D$11/10</f>
        <v>9.9</v>
      </c>
      <c r="F11" s="16">
        <f t="shared" si="1"/>
        <v>8.8000000000000007</v>
      </c>
      <c r="G11" s="16">
        <f t="shared" si="1"/>
        <v>7.7000000000000011</v>
      </c>
      <c r="H11" s="16">
        <f t="shared" si="1"/>
        <v>6.6000000000000014</v>
      </c>
      <c r="I11" s="17">
        <f t="shared" si="1"/>
        <v>5.5000000000000018</v>
      </c>
      <c r="J11" s="16">
        <f t="shared" si="1"/>
        <v>4.4000000000000021</v>
      </c>
      <c r="K11" s="16">
        <f t="shared" si="1"/>
        <v>3.300000000000002</v>
      </c>
      <c r="L11" s="16">
        <f t="shared" si="1"/>
        <v>2.200000000000002</v>
      </c>
      <c r="M11" s="16">
        <f t="shared" si="1"/>
        <v>1.1000000000000019</v>
      </c>
      <c r="N11" s="17">
        <f t="shared" si="1"/>
        <v>1.7763568394002505E-15</v>
      </c>
    </row>
    <row r="12" spans="2:20">
      <c r="B12" s="50" t="s">
        <v>65</v>
      </c>
      <c r="C12" s="50"/>
      <c r="D12" s="9">
        <f>SUM(D4:D8)</f>
        <v>11</v>
      </c>
      <c r="E12" s="5">
        <f t="shared" ref="E12:N12" si="2">D12-(SUM(E4:E8))</f>
        <v>7</v>
      </c>
      <c r="F12" s="5">
        <f t="shared" si="2"/>
        <v>6</v>
      </c>
      <c r="G12" s="5">
        <f t="shared" si="2"/>
        <v>5.5</v>
      </c>
      <c r="H12" s="5">
        <f t="shared" si="2"/>
        <v>4.5</v>
      </c>
      <c r="I12" s="20">
        <f t="shared" si="2"/>
        <v>4.5</v>
      </c>
      <c r="J12" s="5">
        <f t="shared" si="2"/>
        <v>2.5</v>
      </c>
      <c r="K12" s="5">
        <f t="shared" si="2"/>
        <v>0.5</v>
      </c>
      <c r="L12" s="5">
        <f t="shared" si="2"/>
        <v>0.5</v>
      </c>
      <c r="M12" s="5">
        <f t="shared" si="2"/>
        <v>0.5</v>
      </c>
      <c r="N12" s="6">
        <f t="shared" si="2"/>
        <v>-1</v>
      </c>
      <c r="O12" s="7"/>
      <c r="P12" s="2"/>
      <c r="Q12" s="2"/>
      <c r="R12" s="2"/>
      <c r="S12" s="2"/>
      <c r="T12" s="2"/>
    </row>
  </sheetData>
  <mergeCells count="9">
    <mergeCell ref="B12:C12"/>
    <mergeCell ref="C1:E1"/>
    <mergeCell ref="C2:D2"/>
    <mergeCell ref="E2:I2"/>
    <mergeCell ref="J2:N2"/>
    <mergeCell ref="B4:B5"/>
    <mergeCell ref="B6:B8"/>
    <mergeCell ref="B9:B10"/>
    <mergeCell ref="B11:C11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EF34-503B-47DE-8BE4-2F899AC0FB5C}">
  <dimension ref="B1:T12"/>
  <sheetViews>
    <sheetView zoomScaleNormal="100" workbookViewId="0">
      <selection activeCell="A8" sqref="A8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  <col min="16" max="16" width="9"/>
  </cols>
  <sheetData>
    <row r="1" spans="2:20">
      <c r="C1" s="49"/>
      <c r="D1" s="49"/>
      <c r="E1" s="49"/>
    </row>
    <row r="2" spans="2:20" ht="16.5">
      <c r="B2" s="10" t="s">
        <v>104</v>
      </c>
      <c r="C2" s="48" t="s">
        <v>105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0</v>
      </c>
      <c r="E4" s="3">
        <v>0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0</v>
      </c>
    </row>
    <row r="5" spans="2:20">
      <c r="B5" s="52"/>
      <c r="C5" s="15" t="s">
        <v>70</v>
      </c>
      <c r="D5" s="8">
        <v>0</v>
      </c>
      <c r="E5" s="3">
        <v>0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0</v>
      </c>
    </row>
    <row r="6" spans="2:20">
      <c r="B6" s="51" t="s">
        <v>106</v>
      </c>
      <c r="C6" s="15" t="s">
        <v>107</v>
      </c>
      <c r="D6" s="8">
        <v>3</v>
      </c>
      <c r="E6" s="3">
        <v>1.5</v>
      </c>
      <c r="F6" s="3">
        <v>0</v>
      </c>
      <c r="G6" s="3">
        <v>1.5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10" si="0">SUM(E6:N6)</f>
        <v>3</v>
      </c>
    </row>
    <row r="7" spans="2:20">
      <c r="B7" s="53"/>
      <c r="C7" s="15" t="s">
        <v>108</v>
      </c>
      <c r="D7" s="8">
        <v>2.5</v>
      </c>
      <c r="E7" s="3">
        <v>0</v>
      </c>
      <c r="F7" s="3">
        <v>0</v>
      </c>
      <c r="G7" s="3">
        <v>0</v>
      </c>
      <c r="H7" s="3">
        <v>0</v>
      </c>
      <c r="I7" s="19">
        <v>0.5</v>
      </c>
      <c r="J7" s="3">
        <v>0</v>
      </c>
      <c r="K7" s="3">
        <v>1</v>
      </c>
      <c r="L7" s="3">
        <v>0</v>
      </c>
      <c r="M7" s="3">
        <v>1</v>
      </c>
      <c r="N7" s="3">
        <v>0</v>
      </c>
      <c r="O7" s="8">
        <f t="shared" si="0"/>
        <v>2.5</v>
      </c>
    </row>
    <row r="8" spans="2:20">
      <c r="B8" s="52"/>
      <c r="C8" s="15"/>
      <c r="D8" s="8"/>
      <c r="E8" s="3"/>
      <c r="F8" s="3"/>
      <c r="G8" s="3"/>
      <c r="H8" s="3"/>
      <c r="I8" s="19"/>
      <c r="J8" s="3"/>
      <c r="K8" s="3"/>
      <c r="L8" s="3"/>
      <c r="M8" s="3"/>
      <c r="N8" s="3"/>
      <c r="O8" s="8"/>
    </row>
    <row r="9" spans="2:20">
      <c r="B9" s="51" t="s">
        <v>76</v>
      </c>
      <c r="C9" s="15" t="s">
        <v>102</v>
      </c>
      <c r="D9" s="8">
        <v>1</v>
      </c>
      <c r="E9" s="3">
        <v>0</v>
      </c>
      <c r="F9" s="3">
        <v>0</v>
      </c>
      <c r="G9" s="3">
        <v>0</v>
      </c>
      <c r="H9" s="3">
        <v>0</v>
      </c>
      <c r="I9" s="19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8">
        <f t="shared" si="0"/>
        <v>1</v>
      </c>
    </row>
    <row r="10" spans="2:20">
      <c r="B10" s="52"/>
      <c r="C10" s="15" t="s">
        <v>103</v>
      </c>
      <c r="D10" s="8">
        <v>0.5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0</v>
      </c>
      <c r="T10" t="s">
        <v>109</v>
      </c>
    </row>
    <row r="11" spans="2:20">
      <c r="B11" s="50" t="s">
        <v>64</v>
      </c>
      <c r="C11" s="50"/>
      <c r="D11" s="22">
        <f>SUM(D4:D8)</f>
        <v>5.5</v>
      </c>
      <c r="E11" s="16">
        <f t="shared" ref="E11:N11" si="1">D11-$D$11/10</f>
        <v>4.95</v>
      </c>
      <c r="F11" s="16">
        <f t="shared" si="1"/>
        <v>4.4000000000000004</v>
      </c>
      <c r="G11" s="16">
        <f t="shared" si="1"/>
        <v>3.8500000000000005</v>
      </c>
      <c r="H11" s="16">
        <f t="shared" si="1"/>
        <v>3.3000000000000007</v>
      </c>
      <c r="I11" s="17">
        <f t="shared" si="1"/>
        <v>2.7500000000000009</v>
      </c>
      <c r="J11" s="16">
        <f t="shared" si="1"/>
        <v>2.2000000000000011</v>
      </c>
      <c r="K11" s="16">
        <f t="shared" si="1"/>
        <v>1.650000000000001</v>
      </c>
      <c r="L11" s="16">
        <f t="shared" si="1"/>
        <v>1.100000000000001</v>
      </c>
      <c r="M11" s="16">
        <f t="shared" si="1"/>
        <v>0.55000000000000093</v>
      </c>
      <c r="N11" s="17">
        <f t="shared" si="1"/>
        <v>8.8817841970012523E-16</v>
      </c>
    </row>
    <row r="12" spans="2:20">
      <c r="B12" s="50" t="s">
        <v>65</v>
      </c>
      <c r="C12" s="50"/>
      <c r="D12" s="9">
        <f>SUM(D4:D8)</f>
        <v>5.5</v>
      </c>
      <c r="E12" s="5">
        <f t="shared" ref="E12:N12" si="2">D12-(SUM(E4:E8))</f>
        <v>4</v>
      </c>
      <c r="F12" s="5">
        <f t="shared" si="2"/>
        <v>4</v>
      </c>
      <c r="G12" s="5">
        <f t="shared" si="2"/>
        <v>2.5</v>
      </c>
      <c r="H12" s="5">
        <f t="shared" si="2"/>
        <v>2.5</v>
      </c>
      <c r="I12" s="20">
        <f t="shared" si="2"/>
        <v>2</v>
      </c>
      <c r="J12" s="5">
        <f t="shared" si="2"/>
        <v>2</v>
      </c>
      <c r="K12" s="5">
        <f t="shared" si="2"/>
        <v>1</v>
      </c>
      <c r="L12" s="5">
        <f t="shared" si="2"/>
        <v>1</v>
      </c>
      <c r="M12" s="5">
        <f t="shared" si="2"/>
        <v>0</v>
      </c>
      <c r="N12" s="6">
        <f t="shared" si="2"/>
        <v>0</v>
      </c>
      <c r="O12" s="7"/>
      <c r="P12" s="2"/>
      <c r="Q12" s="2"/>
      <c r="R12" s="2"/>
      <c r="S12" s="2"/>
      <c r="T12" s="2"/>
    </row>
  </sheetData>
  <mergeCells count="9">
    <mergeCell ref="B12:C12"/>
    <mergeCell ref="C1:E1"/>
    <mergeCell ref="C2:D2"/>
    <mergeCell ref="E2:I2"/>
    <mergeCell ref="J2:N2"/>
    <mergeCell ref="B4:B5"/>
    <mergeCell ref="B6:B8"/>
    <mergeCell ref="B9:B10"/>
    <mergeCell ref="B11:C11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18E0-BFF8-48C6-B7A5-2120C1F74870}">
  <dimension ref="B1:T12"/>
  <sheetViews>
    <sheetView zoomScaleNormal="100" workbookViewId="0">
      <selection activeCell="T16" sqref="T16"/>
    </sheetView>
  </sheetViews>
  <sheetFormatPr defaultColWidth="11" defaultRowHeight="15.75"/>
  <cols>
    <col min="2" max="2" width="10.375" style="1" customWidth="1"/>
    <col min="3" max="3" width="23.125" style="1" customWidth="1"/>
    <col min="4" max="4" width="7.375" style="4" customWidth="1"/>
    <col min="5" max="6" width="7.5" style="4" customWidth="1"/>
    <col min="7" max="7" width="8.625" style="4" customWidth="1"/>
    <col min="8" max="8" width="7.5" style="4" customWidth="1"/>
    <col min="9" max="9" width="6.875" style="4" customWidth="1"/>
    <col min="10" max="10" width="7" style="4" customWidth="1"/>
    <col min="11" max="11" width="7.5" style="4" customWidth="1"/>
    <col min="12" max="12" width="7.625" style="4" customWidth="1"/>
    <col min="13" max="13" width="7.375" style="4" customWidth="1"/>
    <col min="14" max="14" width="7.625" style="4" customWidth="1"/>
    <col min="15" max="15" width="5.875" style="4" customWidth="1"/>
    <col min="16" max="16" width="9"/>
  </cols>
  <sheetData>
    <row r="1" spans="2:20">
      <c r="C1" s="49"/>
      <c r="D1" s="49"/>
      <c r="E1" s="49"/>
    </row>
    <row r="2" spans="2:20" ht="16.5">
      <c r="B2" s="10" t="s">
        <v>110</v>
      </c>
      <c r="C2" s="48" t="s">
        <v>111</v>
      </c>
      <c r="D2" s="48"/>
      <c r="E2" s="48" t="s">
        <v>38</v>
      </c>
      <c r="F2" s="48"/>
      <c r="G2" s="48"/>
      <c r="H2" s="48"/>
      <c r="I2" s="48"/>
      <c r="J2" s="48" t="s">
        <v>39</v>
      </c>
      <c r="K2" s="48"/>
      <c r="L2" s="48"/>
      <c r="M2" s="48"/>
      <c r="N2" s="48"/>
    </row>
    <row r="3" spans="2:20" ht="54" customHeight="1">
      <c r="B3" s="11" t="s">
        <v>40</v>
      </c>
      <c r="C3" s="12" t="s">
        <v>41</v>
      </c>
      <c r="D3" s="13" t="s">
        <v>42</v>
      </c>
      <c r="E3" s="18" t="s">
        <v>43</v>
      </c>
      <c r="F3" s="14" t="s">
        <v>44</v>
      </c>
      <c r="G3" s="14" t="s">
        <v>45</v>
      </c>
      <c r="H3" s="14" t="s">
        <v>46</v>
      </c>
      <c r="I3" s="14" t="s">
        <v>47</v>
      </c>
      <c r="J3" s="14" t="s">
        <v>43</v>
      </c>
      <c r="K3" s="14" t="s">
        <v>44</v>
      </c>
      <c r="L3" s="14" t="s">
        <v>45</v>
      </c>
      <c r="M3" s="14" t="s">
        <v>46</v>
      </c>
      <c r="N3" s="14" t="s">
        <v>47</v>
      </c>
      <c r="O3" s="13" t="s">
        <v>48</v>
      </c>
    </row>
    <row r="4" spans="2:20">
      <c r="B4" s="51" t="s">
        <v>68</v>
      </c>
      <c r="C4" s="15" t="s">
        <v>69</v>
      </c>
      <c r="D4" s="8">
        <v>0</v>
      </c>
      <c r="E4" s="3">
        <v>0</v>
      </c>
      <c r="F4" s="3">
        <v>0</v>
      </c>
      <c r="G4" s="3">
        <v>0</v>
      </c>
      <c r="H4" s="3">
        <v>0</v>
      </c>
      <c r="I4" s="19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8">
        <f>SUM(E4:N4)</f>
        <v>0</v>
      </c>
    </row>
    <row r="5" spans="2:20">
      <c r="B5" s="52"/>
      <c r="C5" s="15" t="s">
        <v>70</v>
      </c>
      <c r="D5" s="8">
        <v>0</v>
      </c>
      <c r="E5" s="3">
        <v>1</v>
      </c>
      <c r="F5" s="3">
        <v>0</v>
      </c>
      <c r="G5" s="3">
        <v>0</v>
      </c>
      <c r="H5" s="3">
        <v>0</v>
      </c>
      <c r="I5" s="19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8">
        <f>SUM(E5:N5)</f>
        <v>1</v>
      </c>
    </row>
    <row r="6" spans="2:20">
      <c r="B6" s="51" t="s">
        <v>106</v>
      </c>
      <c r="C6" s="15" t="s">
        <v>112</v>
      </c>
      <c r="D6" s="8">
        <v>4</v>
      </c>
      <c r="E6" s="3">
        <v>2</v>
      </c>
      <c r="F6" s="3">
        <v>2.5</v>
      </c>
      <c r="G6" s="3">
        <v>0</v>
      </c>
      <c r="H6" s="3">
        <v>0</v>
      </c>
      <c r="I6" s="19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8">
        <f t="shared" ref="O6:O10" si="0">SUM(E6:N6)</f>
        <v>4.5</v>
      </c>
    </row>
    <row r="7" spans="2:20">
      <c r="B7" s="53"/>
      <c r="C7" s="15" t="s">
        <v>113</v>
      </c>
      <c r="D7" s="8">
        <v>4.5</v>
      </c>
      <c r="E7" s="3">
        <v>0</v>
      </c>
      <c r="F7" s="3">
        <v>1</v>
      </c>
      <c r="G7" s="3">
        <v>0.5</v>
      </c>
      <c r="H7" s="3">
        <v>1</v>
      </c>
      <c r="I7" s="19">
        <v>1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8">
        <f t="shared" si="0"/>
        <v>4.5</v>
      </c>
    </row>
    <row r="8" spans="2:20">
      <c r="B8" s="52"/>
      <c r="C8" s="15" t="s">
        <v>114</v>
      </c>
      <c r="D8" s="8">
        <v>2</v>
      </c>
      <c r="E8" s="3">
        <v>0</v>
      </c>
      <c r="F8" s="3">
        <v>0</v>
      </c>
      <c r="G8" s="3">
        <v>0</v>
      </c>
      <c r="H8" s="3">
        <v>0</v>
      </c>
      <c r="I8" s="19">
        <v>0</v>
      </c>
      <c r="J8" s="3">
        <v>0</v>
      </c>
      <c r="K8" s="3">
        <v>2</v>
      </c>
      <c r="L8" s="3">
        <v>0</v>
      </c>
      <c r="M8" s="3">
        <v>0</v>
      </c>
      <c r="N8" s="3">
        <v>0</v>
      </c>
      <c r="O8" s="8">
        <f t="shared" si="0"/>
        <v>2</v>
      </c>
    </row>
    <row r="9" spans="2:20">
      <c r="B9" s="51" t="s">
        <v>76</v>
      </c>
      <c r="C9" s="15" t="s">
        <v>102</v>
      </c>
      <c r="D9" s="8">
        <v>1</v>
      </c>
      <c r="E9" s="3">
        <v>0</v>
      </c>
      <c r="F9" s="3">
        <v>0</v>
      </c>
      <c r="G9" s="3">
        <v>0</v>
      </c>
      <c r="H9" s="3">
        <v>0</v>
      </c>
      <c r="I9" s="19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8">
        <f t="shared" si="0"/>
        <v>1</v>
      </c>
    </row>
    <row r="10" spans="2:20">
      <c r="B10" s="52"/>
      <c r="C10" s="15" t="s">
        <v>103</v>
      </c>
      <c r="D10" s="8">
        <v>0.5</v>
      </c>
      <c r="E10" s="3">
        <v>0</v>
      </c>
      <c r="F10" s="3">
        <v>0</v>
      </c>
      <c r="G10" s="3">
        <v>0</v>
      </c>
      <c r="H10" s="3">
        <v>0</v>
      </c>
      <c r="I10" s="19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8">
        <f t="shared" si="0"/>
        <v>0</v>
      </c>
    </row>
    <row r="11" spans="2:20">
      <c r="B11" s="50" t="s">
        <v>64</v>
      </c>
      <c r="C11" s="50"/>
      <c r="D11" s="22">
        <f>SUM(D4:D8)</f>
        <v>10.5</v>
      </c>
      <c r="E11" s="16">
        <f t="shared" ref="E11:N11" si="1">D11-$D$11/10</f>
        <v>9.4499999999999993</v>
      </c>
      <c r="F11" s="16">
        <f t="shared" si="1"/>
        <v>8.3999999999999986</v>
      </c>
      <c r="G11" s="16">
        <f t="shared" si="1"/>
        <v>7.3499999999999988</v>
      </c>
      <c r="H11" s="16">
        <f t="shared" si="1"/>
        <v>6.2999999999999989</v>
      </c>
      <c r="I11" s="17">
        <f t="shared" si="1"/>
        <v>5.2499999999999991</v>
      </c>
      <c r="J11" s="16">
        <f t="shared" si="1"/>
        <v>4.1999999999999993</v>
      </c>
      <c r="K11" s="16">
        <f t="shared" si="1"/>
        <v>3.1499999999999995</v>
      </c>
      <c r="L11" s="16">
        <f t="shared" si="1"/>
        <v>2.0999999999999996</v>
      </c>
      <c r="M11" s="16">
        <f t="shared" si="1"/>
        <v>1.0499999999999996</v>
      </c>
      <c r="N11" s="17">
        <f t="shared" si="1"/>
        <v>0</v>
      </c>
    </row>
    <row r="12" spans="2:20">
      <c r="B12" s="50" t="s">
        <v>65</v>
      </c>
      <c r="C12" s="50"/>
      <c r="D12" s="9">
        <f>SUM(D4:D8)</f>
        <v>10.5</v>
      </c>
      <c r="E12" s="5">
        <f t="shared" ref="E12:N12" si="2">D12-(SUM(E4:E8))</f>
        <v>7.5</v>
      </c>
      <c r="F12" s="5">
        <f t="shared" si="2"/>
        <v>4</v>
      </c>
      <c r="G12" s="5">
        <f t="shared" si="2"/>
        <v>3.5</v>
      </c>
      <c r="H12" s="5">
        <f t="shared" si="2"/>
        <v>2.5</v>
      </c>
      <c r="I12" s="20">
        <f t="shared" si="2"/>
        <v>1.5</v>
      </c>
      <c r="J12" s="5">
        <f t="shared" si="2"/>
        <v>1.5</v>
      </c>
      <c r="K12" s="5">
        <f t="shared" si="2"/>
        <v>-1.5</v>
      </c>
      <c r="L12" s="5">
        <f t="shared" si="2"/>
        <v>-1.5</v>
      </c>
      <c r="M12" s="5">
        <f t="shared" si="2"/>
        <v>-1.5</v>
      </c>
      <c r="N12" s="6">
        <f t="shared" si="2"/>
        <v>-1.5</v>
      </c>
      <c r="O12" s="7"/>
      <c r="P12" s="2"/>
      <c r="Q12" s="2"/>
      <c r="R12" s="2"/>
      <c r="S12" s="2"/>
      <c r="T12" s="2"/>
    </row>
  </sheetData>
  <mergeCells count="9">
    <mergeCell ref="B12:C12"/>
    <mergeCell ref="C1:E1"/>
    <mergeCell ref="C2:D2"/>
    <mergeCell ref="E2:I2"/>
    <mergeCell ref="J2:N2"/>
    <mergeCell ref="B4:B5"/>
    <mergeCell ref="B6:B8"/>
    <mergeCell ref="B9:B10"/>
    <mergeCell ref="B11:C1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Karl Cox</dc:creator>
  <cp:keywords/>
  <dc:description/>
  <cp:lastModifiedBy>Ethan Floate (student)</cp:lastModifiedBy>
  <cp:revision/>
  <dcterms:created xsi:type="dcterms:W3CDTF">2016-02-20T13:38:40Z</dcterms:created>
  <dcterms:modified xsi:type="dcterms:W3CDTF">2023-05-04T13:48:47Z</dcterms:modified>
  <cp:category/>
  <cp:contentStatus/>
</cp:coreProperties>
</file>