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all\DataAnalysis\Game_Console_Prices\"/>
    </mc:Choice>
  </mc:AlternateContent>
  <xr:revisionPtr revIDLastSave="0" documentId="13_ncr:1_{2061BF2A-5AEA-4E8C-9465-3A9210F8EF01}" xr6:coauthVersionLast="47" xr6:coauthVersionMax="47" xr10:uidLastSave="{00000000-0000-0000-0000-000000000000}"/>
  <bookViews>
    <workbookView xWindow="-120" yWindow="-120" windowWidth="29040" windowHeight="15840" xr2:uid="{00000000-000D-0000-FFFF-FFFF00000000}"/>
  </bookViews>
  <sheets>
    <sheet name="Dash1" sheetId="5" r:id="rId1"/>
    <sheet name="raw_data" sheetId="1" r:id="rId2"/>
    <sheet name="Pivot1" sheetId="2" r:id="rId3"/>
    <sheet name="Chart1" sheetId="3" r:id="rId4"/>
  </sheets>
  <definedNames>
    <definedName name="Slicer_Brand">#N/A</definedName>
    <definedName name="Slicer_Year">#N/A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2" l="1"/>
  <c r="E50" i="2" s="1"/>
  <c r="A49" i="2"/>
  <c r="C49" i="2"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2" i="1"/>
  <c r="M49" i="2" l="1"/>
  <c r="K49" i="2"/>
  <c r="O50" i="2"/>
  <c r="D50" i="2"/>
  <c r="P50" i="2"/>
  <c r="C50" i="2"/>
  <c r="B49" i="2"/>
  <c r="L50" i="2"/>
  <c r="U49" i="2"/>
  <c r="W50" i="2"/>
  <c r="K50" i="2"/>
  <c r="T49" i="2"/>
  <c r="V50" i="2"/>
  <c r="J50" i="2"/>
  <c r="S49" i="2"/>
  <c r="U50" i="2"/>
  <c r="I50" i="2"/>
  <c r="Q49" i="2"/>
  <c r="T50" i="2"/>
  <c r="H50" i="2"/>
  <c r="P49" i="2"/>
  <c r="S50" i="2"/>
  <c r="G50" i="2"/>
  <c r="O49" i="2"/>
  <c r="R50" i="2"/>
  <c r="F50" i="2"/>
  <c r="N50" i="2"/>
  <c r="M50" i="2"/>
  <c r="B50" i="2"/>
  <c r="N49" i="2"/>
  <c r="Q50" i="2"/>
  <c r="L49" i="2"/>
  <c r="W49" i="2"/>
  <c r="J49" i="2"/>
  <c r="V49" i="2"/>
  <c r="I49" i="2"/>
  <c r="H49" i="2"/>
  <c r="G49" i="2"/>
  <c r="R49" i="2"/>
  <c r="E49" i="2"/>
  <c r="D49" i="2"/>
  <c r="F49" i="2"/>
</calcChain>
</file>

<file path=xl/sharedStrings.xml><?xml version="1.0" encoding="utf-8"?>
<sst xmlns="http://schemas.openxmlformats.org/spreadsheetml/2006/main" count="252" uniqueCount="61">
  <si>
    <t>Console</t>
  </si>
  <si>
    <t>Year</t>
  </si>
  <si>
    <t>Original Price</t>
  </si>
  <si>
    <t>Adjusted Price</t>
  </si>
  <si>
    <t>Price Change</t>
  </si>
  <si>
    <t>Brand</t>
  </si>
  <si>
    <t>Units Sold</t>
  </si>
  <si>
    <t>Adjusted Revenue</t>
  </si>
  <si>
    <t>Magnavox Odyssey</t>
  </si>
  <si>
    <t>Sanders Associates</t>
  </si>
  <si>
    <t>Atari 2600</t>
  </si>
  <si>
    <t>Atari</t>
  </si>
  <si>
    <t>Intellivision</t>
  </si>
  <si>
    <t>Mattel</t>
  </si>
  <si>
    <t>ColecoVision</t>
  </si>
  <si>
    <t>Coleco</t>
  </si>
  <si>
    <t>Atari 5200</t>
  </si>
  <si>
    <t>NES</t>
  </si>
  <si>
    <t>Nintendo</t>
  </si>
  <si>
    <t>Sega Master System</t>
  </si>
  <si>
    <t>Sega</t>
  </si>
  <si>
    <t>TurboGrafx-16</t>
  </si>
  <si>
    <t>NEC Corporation</t>
  </si>
  <si>
    <t>Sega Genesis</t>
  </si>
  <si>
    <t>Neo-Geo</t>
  </si>
  <si>
    <t>SNK Corporation</t>
  </si>
  <si>
    <t>SNES</t>
  </si>
  <si>
    <t>3DO</t>
  </si>
  <si>
    <t>3DO Company</t>
  </si>
  <si>
    <t>Atari Jaguar</t>
  </si>
  <si>
    <t>PlayStation</t>
  </si>
  <si>
    <t>Sony</t>
  </si>
  <si>
    <t>Sega Saturn</t>
  </si>
  <si>
    <t>Nintendo 64</t>
  </si>
  <si>
    <t>Dreamcast</t>
  </si>
  <si>
    <t>PlayStation 2</t>
  </si>
  <si>
    <t>GameCube</t>
  </si>
  <si>
    <t>Xbox</t>
  </si>
  <si>
    <t>Microsoft</t>
  </si>
  <si>
    <t>Xbox 360</t>
  </si>
  <si>
    <t>Wii</t>
  </si>
  <si>
    <t>PlayStation 3</t>
  </si>
  <si>
    <t>Wii U</t>
  </si>
  <si>
    <t>PlayStation 4</t>
  </si>
  <si>
    <t>Xbox One</t>
  </si>
  <si>
    <t>PlayStation 4 Pro</t>
  </si>
  <si>
    <t>Nintendo Switch</t>
  </si>
  <si>
    <t>Xbox One X</t>
  </si>
  <si>
    <t>Nintendo Switch Lite</t>
  </si>
  <si>
    <t>Xbox Series S/X</t>
  </si>
  <si>
    <t>PlayStation 5 Digital/Disc</t>
  </si>
  <si>
    <t>Adjusted Revenue (10s Millions)</t>
  </si>
  <si>
    <t>Row Labels</t>
  </si>
  <si>
    <t>Grand Total</t>
  </si>
  <si>
    <t>Count of Console</t>
  </si>
  <si>
    <t>Column Labels</t>
  </si>
  <si>
    <t>Adjusted Revenue (10s Millions $)</t>
  </si>
  <si>
    <t>Sum of Adjusted Revenue (10s Millions $)</t>
  </si>
  <si>
    <t>Average of Adjusted Revenue (10s Millions $)</t>
  </si>
  <si>
    <t>Sum of Adjusted Price</t>
  </si>
  <si>
    <t>Average of Adjusted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</si>
</sst>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8"/>
      <color theme="0"/>
      <name val="Gill Sans MT"/>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8"/>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ont="1" applyFill="1" applyBorder="1"/>
    <xf numFmtId="0" fontId="0" fillId="34" borderId="11" xfId="0" applyFont="1" applyFill="1" applyBorder="1"/>
    <xf numFmtId="0" fontId="0" fillId="34" borderId="12" xfId="0" applyFont="1" applyFill="1" applyBorder="1"/>
    <xf numFmtId="0" fontId="0" fillId="0" borderId="10" xfId="0" applyFont="1" applyBorder="1"/>
    <xf numFmtId="0" fontId="0" fillId="0" borderId="11" xfId="0" applyFont="1" applyBorder="1"/>
    <xf numFmtId="0" fontId="0" fillId="0" borderId="12" xfId="0" applyFont="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8"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[dash.xlsx]Pivot1!PivotTable2</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Revenue (10s Millions $) by Brand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24325943827509E-2"/>
          <c:y val="0.3115690288713911"/>
          <c:w val="0.83433859187919401"/>
          <c:h val="0.54738145231846014"/>
        </c:manualLayout>
      </c:layout>
      <c:barChart>
        <c:barDir val="col"/>
        <c:grouping val="clustered"/>
        <c:varyColors val="0"/>
        <c:ser>
          <c:idx val="0"/>
          <c:order val="0"/>
          <c:tx>
            <c:strRef>
              <c:f>Pivot1!$E$3</c:f>
              <c:strCache>
                <c:ptCount val="1"/>
                <c:pt idx="0">
                  <c:v>Total</c:v>
                </c:pt>
              </c:strCache>
            </c:strRef>
          </c:tx>
          <c:spPr>
            <a:solidFill>
              <a:schemeClr val="accent1"/>
            </a:solidFill>
            <a:ln>
              <a:noFill/>
            </a:ln>
            <a:effectLst/>
          </c:spPr>
          <c:invertIfNegative val="0"/>
          <c:cat>
            <c:strRef>
              <c:f>Pivot1!$D$4:$D$15</c:f>
              <c:strCache>
                <c:ptCount val="11"/>
                <c:pt idx="0">
                  <c:v>3DO Company</c:v>
                </c:pt>
                <c:pt idx="1">
                  <c:v>Atari</c:v>
                </c:pt>
                <c:pt idx="2">
                  <c:v>Coleco</c:v>
                </c:pt>
                <c:pt idx="3">
                  <c:v>Mattel</c:v>
                </c:pt>
                <c:pt idx="4">
                  <c:v>Microsoft</c:v>
                </c:pt>
                <c:pt idx="5">
                  <c:v>NEC Corporation</c:v>
                </c:pt>
                <c:pt idx="6">
                  <c:v>Nintendo</c:v>
                </c:pt>
                <c:pt idx="7">
                  <c:v>Sanders Associates</c:v>
                </c:pt>
                <c:pt idx="8">
                  <c:v>Sega</c:v>
                </c:pt>
                <c:pt idx="9">
                  <c:v>SNK Corporation</c:v>
                </c:pt>
                <c:pt idx="10">
                  <c:v>Sony</c:v>
                </c:pt>
              </c:strCache>
            </c:strRef>
          </c:cat>
          <c:val>
            <c:numRef>
              <c:f>Pivot1!$E$4:$E$15</c:f>
              <c:numCache>
                <c:formatCode>General</c:formatCode>
                <c:ptCount val="11"/>
                <c:pt idx="0">
                  <c:v>249.392</c:v>
                </c:pt>
                <c:pt idx="1">
                  <c:v>250.64378333333335</c:v>
                </c:pt>
                <c:pt idx="2">
                  <c:v>93.111999999999995</c:v>
                </c:pt>
                <c:pt idx="3">
                  <c:v>343.67250000000001</c:v>
                </c:pt>
                <c:pt idx="4">
                  <c:v>1569.2055999999998</c:v>
                </c:pt>
                <c:pt idx="5">
                  <c:v>316.32144</c:v>
                </c:pt>
                <c:pt idx="6">
                  <c:v>1744.3851412499998</c:v>
                </c:pt>
                <c:pt idx="7">
                  <c:v>21.39235</c:v>
                </c:pt>
                <c:pt idx="8">
                  <c:v>710.43910499999993</c:v>
                </c:pt>
                <c:pt idx="9">
                  <c:v>146.14536000000001</c:v>
                </c:pt>
                <c:pt idx="10">
                  <c:v>4104.1997199999996</c:v>
                </c:pt>
              </c:numCache>
            </c:numRef>
          </c:val>
          <c:extLst>
            <c:ext xmlns:c16="http://schemas.microsoft.com/office/drawing/2014/chart" uri="{C3380CC4-5D6E-409C-BE32-E72D297353CC}">
              <c16:uniqueId val="{00000000-B178-4DD1-8E15-129DF89183C9}"/>
            </c:ext>
          </c:extLst>
        </c:ser>
        <c:dLbls>
          <c:showLegendKey val="0"/>
          <c:showVal val="0"/>
          <c:showCatName val="0"/>
          <c:showSerName val="0"/>
          <c:showPercent val="0"/>
          <c:showBubbleSize val="0"/>
        </c:dLbls>
        <c:gapWidth val="199"/>
        <c:axId val="2123652048"/>
        <c:axId val="1384813808"/>
      </c:barChart>
      <c:catAx>
        <c:axId val="21236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84813808"/>
        <c:crosses val="autoZero"/>
        <c:auto val="1"/>
        <c:lblAlgn val="ctr"/>
        <c:lblOffset val="100"/>
        <c:noMultiLvlLbl val="0"/>
      </c:catAx>
      <c:valAx>
        <c:axId val="1384813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5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[dash.xlsx]Pivot1!PivotTable5</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Revenue (10s MIllions $) of Company by Console Year Released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Pivot1!$H$3:$H$4</c:f>
              <c:strCache>
                <c:ptCount val="1"/>
                <c:pt idx="0">
                  <c:v>3DO Company</c:v>
                </c:pt>
              </c:strCache>
            </c:strRef>
          </c:tx>
          <c:spPr>
            <a:solidFill>
              <a:schemeClr val="accent1"/>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Pivot1!$H$5:$H$27</c:f>
              <c:numCache>
                <c:formatCode>General</c:formatCode>
                <c:ptCount val="22"/>
                <c:pt idx="8">
                  <c:v>249.392</c:v>
                </c:pt>
              </c:numCache>
            </c:numRef>
          </c:val>
          <c:extLst>
            <c:ext xmlns:c16="http://schemas.microsoft.com/office/drawing/2014/chart" uri="{C3380CC4-5D6E-409C-BE32-E72D297353CC}">
              <c16:uniqueId val="{00000000-191D-4227-89E1-E4C4D0AEECCB}"/>
            </c:ext>
          </c:extLst>
        </c:ser>
        <c:ser>
          <c:idx val="1"/>
          <c:order val="1"/>
          <c:tx>
            <c:strRef>
              <c:f>Pivot1!$I$3:$I$4</c:f>
              <c:strCache>
                <c:ptCount val="1"/>
                <c:pt idx="0">
                  <c:v>Atari</c:v>
                </c:pt>
              </c:strCache>
            </c:strRef>
          </c:tx>
          <c:spPr>
            <a:solidFill>
              <a:schemeClr val="accent2"/>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Pivot1!$I$5:$I$27</c:f>
              <c:numCache>
                <c:formatCode>General</c:formatCode>
                <c:ptCount val="22"/>
                <c:pt idx="1">
                  <c:v>673.928</c:v>
                </c:pt>
                <c:pt idx="3">
                  <c:v>71.344999999999999</c:v>
                </c:pt>
                <c:pt idx="8">
                  <c:v>6.6583500000000004</c:v>
                </c:pt>
              </c:numCache>
            </c:numRef>
          </c:val>
          <c:extLst>
            <c:ext xmlns:c16="http://schemas.microsoft.com/office/drawing/2014/chart" uri="{C3380CC4-5D6E-409C-BE32-E72D297353CC}">
              <c16:uniqueId val="{00000001-191D-4227-89E1-E4C4D0AEECCB}"/>
            </c:ext>
          </c:extLst>
        </c:ser>
        <c:ser>
          <c:idx val="2"/>
          <c:order val="2"/>
          <c:tx>
            <c:strRef>
              <c:f>Pivot1!$J$3:$J$4</c:f>
              <c:strCache>
                <c:ptCount val="1"/>
                <c:pt idx="0">
                  <c:v>Coleco</c:v>
                </c:pt>
              </c:strCache>
            </c:strRef>
          </c:tx>
          <c:spPr>
            <a:solidFill>
              <a:schemeClr val="accent3"/>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Pivot1!$J$5:$J$27</c:f>
              <c:numCache>
                <c:formatCode>General</c:formatCode>
                <c:ptCount val="22"/>
                <c:pt idx="3">
                  <c:v>93.111999999999995</c:v>
                </c:pt>
              </c:numCache>
            </c:numRef>
          </c:val>
          <c:extLst>
            <c:ext xmlns:c16="http://schemas.microsoft.com/office/drawing/2014/chart" uri="{C3380CC4-5D6E-409C-BE32-E72D297353CC}">
              <c16:uniqueId val="{00000002-191D-4227-89E1-E4C4D0AEECCB}"/>
            </c:ext>
          </c:extLst>
        </c:ser>
        <c:ser>
          <c:idx val="3"/>
          <c:order val="3"/>
          <c:tx>
            <c:strRef>
              <c:f>Pivot1!$K$3:$K$4</c:f>
              <c:strCache>
                <c:ptCount val="1"/>
                <c:pt idx="0">
                  <c:v>Mattel</c:v>
                </c:pt>
              </c:strCache>
            </c:strRef>
          </c:tx>
          <c:spPr>
            <a:solidFill>
              <a:schemeClr val="accent4"/>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Pivot1!$K$5:$K$27</c:f>
              <c:numCache>
                <c:formatCode>General</c:formatCode>
                <c:ptCount val="22"/>
                <c:pt idx="2">
                  <c:v>343.67250000000001</c:v>
                </c:pt>
              </c:numCache>
            </c:numRef>
          </c:val>
          <c:extLst>
            <c:ext xmlns:c16="http://schemas.microsoft.com/office/drawing/2014/chart" uri="{C3380CC4-5D6E-409C-BE32-E72D297353CC}">
              <c16:uniqueId val="{00000003-191D-4227-89E1-E4C4D0AEECCB}"/>
            </c:ext>
          </c:extLst>
        </c:ser>
        <c:ser>
          <c:idx val="4"/>
          <c:order val="4"/>
          <c:tx>
            <c:strRef>
              <c:f>Pivot1!$L$3:$L$4</c:f>
              <c:strCache>
                <c:ptCount val="1"/>
                <c:pt idx="0">
                  <c:v>Microsoft</c:v>
                </c:pt>
              </c:strCache>
            </c:strRef>
          </c:tx>
          <c:spPr>
            <a:solidFill>
              <a:schemeClr val="accent5"/>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Pivot1!$L$5:$L$27</c:f>
              <c:numCache>
                <c:formatCode>General</c:formatCode>
                <c:ptCount val="22"/>
                <c:pt idx="13">
                  <c:v>1051.3920000000001</c:v>
                </c:pt>
                <c:pt idx="14">
                  <c:v>3303.72</c:v>
                </c:pt>
                <c:pt idx="17">
                  <c:v>2337.2159999999999</c:v>
                </c:pt>
                <c:pt idx="19">
                  <c:v>525.79999999999995</c:v>
                </c:pt>
                <c:pt idx="21">
                  <c:v>627.9</c:v>
                </c:pt>
              </c:numCache>
            </c:numRef>
          </c:val>
          <c:extLst>
            <c:ext xmlns:c16="http://schemas.microsoft.com/office/drawing/2014/chart" uri="{C3380CC4-5D6E-409C-BE32-E72D297353CC}">
              <c16:uniqueId val="{00000004-191D-4227-89E1-E4C4D0AEECCB}"/>
            </c:ext>
          </c:extLst>
        </c:ser>
        <c:ser>
          <c:idx val="5"/>
          <c:order val="5"/>
          <c:tx>
            <c:strRef>
              <c:f>Pivot1!$M$3:$M$4</c:f>
              <c:strCache>
                <c:ptCount val="1"/>
                <c:pt idx="0">
                  <c:v>NEC Corporation</c:v>
                </c:pt>
              </c:strCache>
            </c:strRef>
          </c:tx>
          <c:spPr>
            <a:solidFill>
              <a:schemeClr val="accent6"/>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Pivot1!$M$5:$M$27</c:f>
              <c:numCache>
                <c:formatCode>General</c:formatCode>
                <c:ptCount val="22"/>
                <c:pt idx="6">
                  <c:v>316.32144</c:v>
                </c:pt>
              </c:numCache>
            </c:numRef>
          </c:val>
          <c:extLst>
            <c:ext xmlns:c16="http://schemas.microsoft.com/office/drawing/2014/chart" uri="{C3380CC4-5D6E-409C-BE32-E72D297353CC}">
              <c16:uniqueId val="{00000005-191D-4227-89E1-E4C4D0AEECCB}"/>
            </c:ext>
          </c:extLst>
        </c:ser>
        <c:ser>
          <c:idx val="6"/>
          <c:order val="6"/>
          <c:tx>
            <c:strRef>
              <c:f>Pivot1!$N$3:$N$4</c:f>
              <c:strCache>
                <c:ptCount val="1"/>
                <c:pt idx="0">
                  <c:v>Nintendo</c:v>
                </c:pt>
              </c:strCache>
            </c:strRef>
          </c:tx>
          <c:spPr>
            <a:solidFill>
              <a:schemeClr val="accent1">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Pivot1!$N$5:$N$27</c:f>
              <c:numCache>
                <c:formatCode>General</c:formatCode>
                <c:ptCount val="22"/>
                <c:pt idx="4">
                  <c:v>2964.9937199999999</c:v>
                </c:pt>
                <c:pt idx="7">
                  <c:v>1851.0209</c:v>
                </c:pt>
                <c:pt idx="10">
                  <c:v>1079.3795399999999</c:v>
                </c:pt>
                <c:pt idx="13">
                  <c:v>633.87318000000005</c:v>
                </c:pt>
                <c:pt idx="15">
                  <c:v>3264.2539700000002</c:v>
                </c:pt>
                <c:pt idx="16">
                  <c:v>457.74491999999998</c:v>
                </c:pt>
                <c:pt idx="19">
                  <c:v>3187.7</c:v>
                </c:pt>
                <c:pt idx="20">
                  <c:v>516.11490000000003</c:v>
                </c:pt>
              </c:numCache>
            </c:numRef>
          </c:val>
          <c:extLst>
            <c:ext xmlns:c16="http://schemas.microsoft.com/office/drawing/2014/chart" uri="{C3380CC4-5D6E-409C-BE32-E72D297353CC}">
              <c16:uniqueId val="{00000006-191D-4227-89E1-E4C4D0AEECCB}"/>
            </c:ext>
          </c:extLst>
        </c:ser>
        <c:ser>
          <c:idx val="7"/>
          <c:order val="7"/>
          <c:tx>
            <c:strRef>
              <c:f>Pivot1!$O$3:$O$4</c:f>
              <c:strCache>
                <c:ptCount val="1"/>
                <c:pt idx="0">
                  <c:v>Sanders Associates</c:v>
                </c:pt>
              </c:strCache>
            </c:strRef>
          </c:tx>
          <c:spPr>
            <a:solidFill>
              <a:schemeClr val="accent2">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Pivot1!$O$5:$O$27</c:f>
              <c:numCache>
                <c:formatCode>General</c:formatCode>
                <c:ptCount val="22"/>
                <c:pt idx="0">
                  <c:v>21.39235</c:v>
                </c:pt>
              </c:numCache>
            </c:numRef>
          </c:val>
          <c:extLst>
            <c:ext xmlns:c16="http://schemas.microsoft.com/office/drawing/2014/chart" uri="{C3380CC4-5D6E-409C-BE32-E72D297353CC}">
              <c16:uniqueId val="{00000007-191D-4227-89E1-E4C4D0AEECCB}"/>
            </c:ext>
          </c:extLst>
        </c:ser>
        <c:ser>
          <c:idx val="8"/>
          <c:order val="8"/>
          <c:tx>
            <c:strRef>
              <c:f>Pivot1!$P$3:$P$4</c:f>
              <c:strCache>
                <c:ptCount val="1"/>
                <c:pt idx="0">
                  <c:v>Sega</c:v>
                </c:pt>
              </c:strCache>
            </c:strRef>
          </c:tx>
          <c:spPr>
            <a:solidFill>
              <a:schemeClr val="accent3">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Pivot1!$P$5:$P$27</c:f>
              <c:numCache>
                <c:formatCode>General</c:formatCode>
                <c:ptCount val="22"/>
                <c:pt idx="5">
                  <c:v>539.76400000000001</c:v>
                </c:pt>
                <c:pt idx="6">
                  <c:v>1389.7665</c:v>
                </c:pt>
                <c:pt idx="9">
                  <c:v>630.96713999999997</c:v>
                </c:pt>
                <c:pt idx="11">
                  <c:v>281.25878</c:v>
                </c:pt>
              </c:numCache>
            </c:numRef>
          </c:val>
          <c:extLst>
            <c:ext xmlns:c16="http://schemas.microsoft.com/office/drawing/2014/chart" uri="{C3380CC4-5D6E-409C-BE32-E72D297353CC}">
              <c16:uniqueId val="{00000008-191D-4227-89E1-E4C4D0AEECCB}"/>
            </c:ext>
          </c:extLst>
        </c:ser>
        <c:ser>
          <c:idx val="9"/>
          <c:order val="9"/>
          <c:tx>
            <c:strRef>
              <c:f>Pivot1!$Q$3:$Q$4</c:f>
              <c:strCache>
                <c:ptCount val="1"/>
                <c:pt idx="0">
                  <c:v>SNK Corporation</c:v>
                </c:pt>
              </c:strCache>
            </c:strRef>
          </c:tx>
          <c:spPr>
            <a:solidFill>
              <a:schemeClr val="accent4">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Pivot1!$Q$5:$Q$27</c:f>
              <c:numCache>
                <c:formatCode>General</c:formatCode>
                <c:ptCount val="22"/>
                <c:pt idx="7">
                  <c:v>146.14536000000001</c:v>
                </c:pt>
              </c:numCache>
            </c:numRef>
          </c:val>
          <c:extLst>
            <c:ext xmlns:c16="http://schemas.microsoft.com/office/drawing/2014/chart" uri="{C3380CC4-5D6E-409C-BE32-E72D297353CC}">
              <c16:uniqueId val="{00000009-191D-4227-89E1-E4C4D0AEECCB}"/>
            </c:ext>
          </c:extLst>
        </c:ser>
        <c:ser>
          <c:idx val="10"/>
          <c:order val="10"/>
          <c:tx>
            <c:strRef>
              <c:f>Pivot1!$R$3:$R$4</c:f>
              <c:strCache>
                <c:ptCount val="1"/>
                <c:pt idx="0">
                  <c:v>Sony</c:v>
                </c:pt>
              </c:strCache>
            </c:strRef>
          </c:tx>
          <c:spPr>
            <a:solidFill>
              <a:schemeClr val="accent5">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Pivot1!$R$5:$R$27</c:f>
              <c:numCache>
                <c:formatCode>General</c:formatCode>
                <c:ptCount val="22"/>
                <c:pt idx="9">
                  <c:v>5199.1127200000001</c:v>
                </c:pt>
                <c:pt idx="12">
                  <c:v>7088.1768000000002</c:v>
                </c:pt>
                <c:pt idx="15">
                  <c:v>5625.6758</c:v>
                </c:pt>
                <c:pt idx="17">
                  <c:v>4449.6000000000004</c:v>
                </c:pt>
                <c:pt idx="18">
                  <c:v>730.47299999999996</c:v>
                </c:pt>
                <c:pt idx="21">
                  <c:v>1532.16</c:v>
                </c:pt>
              </c:numCache>
            </c:numRef>
          </c:val>
          <c:extLst>
            <c:ext xmlns:c16="http://schemas.microsoft.com/office/drawing/2014/chart" uri="{C3380CC4-5D6E-409C-BE32-E72D297353CC}">
              <c16:uniqueId val="{0000000A-191D-4227-89E1-E4C4D0AEECCB}"/>
            </c:ext>
          </c:extLst>
        </c:ser>
        <c:dLbls>
          <c:showLegendKey val="0"/>
          <c:showVal val="0"/>
          <c:showCatName val="0"/>
          <c:showSerName val="0"/>
          <c:showPercent val="0"/>
          <c:showBubbleSize val="0"/>
        </c:dLbls>
        <c:gapWidth val="150"/>
        <c:overlap val="100"/>
        <c:axId val="2105186864"/>
        <c:axId val="2108330144"/>
      </c:barChart>
      <c:catAx>
        <c:axId val="21051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08330144"/>
        <c:crosses val="autoZero"/>
        <c:auto val="1"/>
        <c:lblAlgn val="ctr"/>
        <c:lblOffset val="100"/>
        <c:noMultiLvlLbl val="0"/>
      </c:catAx>
      <c:valAx>
        <c:axId val="21083301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8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[dash.xlsx]Pivot1!PivotTable4</c:name>
    <c:fmtId val="2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Number of Consoles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2"/>
          </a:solidFill>
          <a:ln>
            <a:noFill/>
          </a:ln>
          <a:effectLst>
            <a:outerShdw blurRad="317500" algn="ctr" rotWithShape="0">
              <a:prstClr val="black">
                <a:alpha val="25000"/>
              </a:prstClr>
            </a:outerShdw>
          </a:effectLst>
        </c:spPr>
      </c:pivotFmt>
      <c:pivotFmt>
        <c:idx val="16"/>
        <c:spPr>
          <a:solidFill>
            <a:schemeClr val="accent3"/>
          </a:solidFill>
          <a:ln>
            <a:noFill/>
          </a:ln>
          <a:effectLst>
            <a:outerShdw blurRad="317500" algn="ctr" rotWithShape="0">
              <a:prstClr val="black">
                <a:alpha val="25000"/>
              </a:prstClr>
            </a:outerShdw>
          </a:effectLst>
        </c:spPr>
      </c:pivotFmt>
      <c:pivotFmt>
        <c:idx val="17"/>
        <c:spPr>
          <a:solidFill>
            <a:schemeClr val="accent4"/>
          </a:solidFill>
          <a:ln>
            <a:noFill/>
          </a:ln>
          <a:effectLst>
            <a:outerShdw blurRad="317500" algn="ctr" rotWithShape="0">
              <a:prstClr val="black">
                <a:alpha val="25000"/>
              </a:prstClr>
            </a:outerShdw>
          </a:effectLst>
        </c:spPr>
      </c:pivotFmt>
      <c:pivotFmt>
        <c:idx val="18"/>
        <c:spPr>
          <a:solidFill>
            <a:schemeClr val="accent5"/>
          </a:solidFill>
          <a:ln>
            <a:noFill/>
          </a:ln>
          <a:effectLst>
            <a:outerShdw blurRad="317500" algn="ctr" rotWithShape="0">
              <a:prstClr val="black">
                <a:alpha val="25000"/>
              </a:prstClr>
            </a:outerShdw>
          </a:effectLst>
        </c:spPr>
      </c:pivotFmt>
      <c:pivotFmt>
        <c:idx val="19"/>
        <c:spPr>
          <a:solidFill>
            <a:schemeClr val="accent6"/>
          </a:solidFill>
          <a:ln>
            <a:noFill/>
          </a:ln>
          <a:effectLst>
            <a:outerShdw blurRad="317500" algn="ctr" rotWithShape="0">
              <a:prstClr val="black">
                <a:alpha val="25000"/>
              </a:prstClr>
            </a:outerShdw>
          </a:effectLst>
        </c:spPr>
      </c:pivotFmt>
      <c:pivotFmt>
        <c:idx val="20"/>
        <c:spPr>
          <a:solidFill>
            <a:schemeClr val="accent1">
              <a:lumMod val="60000"/>
            </a:schemeClr>
          </a:solidFill>
          <a:ln>
            <a:noFill/>
          </a:ln>
          <a:effectLst>
            <a:outerShdw blurRad="317500" algn="ctr" rotWithShape="0">
              <a:prstClr val="black">
                <a:alpha val="25000"/>
              </a:prstClr>
            </a:outerShdw>
          </a:effectLst>
        </c:spPr>
      </c:pivotFmt>
      <c:pivotFmt>
        <c:idx val="21"/>
        <c:spPr>
          <a:solidFill>
            <a:schemeClr val="accent2">
              <a:lumMod val="60000"/>
            </a:schemeClr>
          </a:solidFill>
          <a:ln>
            <a:noFill/>
          </a:ln>
          <a:effectLst>
            <a:outerShdw blurRad="317500" algn="ctr" rotWithShape="0">
              <a:prstClr val="black">
                <a:alpha val="25000"/>
              </a:prstClr>
            </a:outerShdw>
          </a:effectLst>
        </c:spPr>
      </c:pivotFmt>
      <c:pivotFmt>
        <c:idx val="22"/>
        <c:spPr>
          <a:solidFill>
            <a:schemeClr val="accent3">
              <a:lumMod val="60000"/>
            </a:schemeClr>
          </a:solidFill>
          <a:ln>
            <a:noFill/>
          </a:ln>
          <a:effectLst>
            <a:outerShdw blurRad="317500" algn="ctr" rotWithShape="0">
              <a:prstClr val="black">
                <a:alpha val="25000"/>
              </a:prstClr>
            </a:outerShdw>
          </a:effectLst>
        </c:spPr>
      </c:pivotFmt>
      <c:pivotFmt>
        <c:idx val="23"/>
        <c:spPr>
          <a:solidFill>
            <a:schemeClr val="accent4">
              <a:lumMod val="60000"/>
            </a:schemeClr>
          </a:solidFill>
          <a:ln>
            <a:noFill/>
          </a:ln>
          <a:effectLst>
            <a:outerShdw blurRad="317500" algn="ctr" rotWithShape="0">
              <a:prstClr val="black">
                <a:alpha val="25000"/>
              </a:prstClr>
            </a:outerShdw>
          </a:effectLst>
        </c:spPr>
      </c:pivotFmt>
      <c:pivotFmt>
        <c:idx val="24"/>
        <c:spPr>
          <a:solidFill>
            <a:schemeClr val="accent5">
              <a:lumMod val="60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Pivot1!$E$18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BAC-45BF-A354-62F211CFE3C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BAC-45BF-A354-62F211CFE3C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BAC-45BF-A354-62F211CFE3C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BAC-45BF-A354-62F211CFE3C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BAC-45BF-A354-62F211CFE3C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BAC-45BF-A354-62F211CFE3C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BAC-45BF-A354-62F211CFE3C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BAC-45BF-A354-62F211CFE3C9}"/>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BAC-45BF-A354-62F211CFE3C9}"/>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BAC-45BF-A354-62F211CFE3C9}"/>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BAC-45BF-A354-62F211CFE3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Pivot1!$D$19:$D$30</c:f>
              <c:strCache>
                <c:ptCount val="11"/>
                <c:pt idx="0">
                  <c:v>3DO Company</c:v>
                </c:pt>
                <c:pt idx="1">
                  <c:v>Atari</c:v>
                </c:pt>
                <c:pt idx="2">
                  <c:v>Coleco</c:v>
                </c:pt>
                <c:pt idx="3">
                  <c:v>Mattel</c:v>
                </c:pt>
                <c:pt idx="4">
                  <c:v>Microsoft</c:v>
                </c:pt>
                <c:pt idx="5">
                  <c:v>NEC Corporation</c:v>
                </c:pt>
                <c:pt idx="6">
                  <c:v>Nintendo</c:v>
                </c:pt>
                <c:pt idx="7">
                  <c:v>Sanders Associates</c:v>
                </c:pt>
                <c:pt idx="8">
                  <c:v>Sega</c:v>
                </c:pt>
                <c:pt idx="9">
                  <c:v>SNK Corporation</c:v>
                </c:pt>
                <c:pt idx="10">
                  <c:v>Sony</c:v>
                </c:pt>
              </c:strCache>
            </c:strRef>
          </c:cat>
          <c:val>
            <c:numRef>
              <c:f>Pivot1!$E$19:$E$30</c:f>
              <c:numCache>
                <c:formatCode>General</c:formatCode>
                <c:ptCount val="11"/>
                <c:pt idx="0">
                  <c:v>1</c:v>
                </c:pt>
                <c:pt idx="1">
                  <c:v>3</c:v>
                </c:pt>
                <c:pt idx="2">
                  <c:v>1</c:v>
                </c:pt>
                <c:pt idx="3">
                  <c:v>1</c:v>
                </c:pt>
                <c:pt idx="4">
                  <c:v>5</c:v>
                </c:pt>
                <c:pt idx="5">
                  <c:v>1</c:v>
                </c:pt>
                <c:pt idx="6">
                  <c:v>8</c:v>
                </c:pt>
                <c:pt idx="7">
                  <c:v>1</c:v>
                </c:pt>
                <c:pt idx="8">
                  <c:v>4</c:v>
                </c:pt>
                <c:pt idx="9">
                  <c:v>1</c:v>
                </c:pt>
                <c:pt idx="10">
                  <c:v>6</c:v>
                </c:pt>
              </c:numCache>
            </c:numRef>
          </c:val>
          <c:extLst>
            <c:ext xmlns:c16="http://schemas.microsoft.com/office/drawing/2014/chart" uri="{C3380CC4-5D6E-409C-BE32-E72D297353CC}">
              <c16:uniqueId val="{00000016-5BAC-45BF-A354-62F211CFE3C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xVal>
            <c:numRef>
              <c:f>Pivot1!$A$91:$A$122</c:f>
              <c:numCache>
                <c:formatCode>General</c:formatCode>
                <c:ptCount val="32"/>
                <c:pt idx="0">
                  <c:v>1246.96</c:v>
                </c:pt>
                <c:pt idx="1">
                  <c:v>842.41</c:v>
                </c:pt>
                <c:pt idx="2">
                  <c:v>713.45</c:v>
                </c:pt>
                <c:pt idx="3">
                  <c:v>443.89</c:v>
                </c:pt>
                <c:pt idx="4">
                  <c:v>465.56</c:v>
                </c:pt>
                <c:pt idx="5">
                  <c:v>308.06</c:v>
                </c:pt>
                <c:pt idx="6">
                  <c:v>291.57</c:v>
                </c:pt>
                <c:pt idx="7">
                  <c:v>916.46</c:v>
                </c:pt>
                <c:pt idx="8">
                  <c:v>611.21</c:v>
                </c:pt>
                <c:pt idx="9">
                  <c:v>1238.52</c:v>
                </c:pt>
                <c:pt idx="10">
                  <c:v>478.92</c:v>
                </c:pt>
                <c:pt idx="11">
                  <c:v>327.78</c:v>
                </c:pt>
                <c:pt idx="12">
                  <c:v>318.77</c:v>
                </c:pt>
                <c:pt idx="13">
                  <c:v>201.45</c:v>
                </c:pt>
                <c:pt idx="14">
                  <c:v>507.28</c:v>
                </c:pt>
                <c:pt idx="15">
                  <c:v>446.64</c:v>
                </c:pt>
                <c:pt idx="16">
                  <c:v>643.66999999999996</c:v>
                </c:pt>
                <c:pt idx="17">
                  <c:v>444.96</c:v>
                </c:pt>
                <c:pt idx="18">
                  <c:v>429.69</c:v>
                </c:pt>
                <c:pt idx="19">
                  <c:v>399</c:v>
                </c:pt>
                <c:pt idx="20">
                  <c:v>394.26</c:v>
                </c:pt>
                <c:pt idx="21">
                  <c:v>469.36</c:v>
                </c:pt>
                <c:pt idx="22">
                  <c:v>681.39</c:v>
                </c:pt>
                <c:pt idx="23">
                  <c:v>376.99</c:v>
                </c:pt>
                <c:pt idx="24">
                  <c:v>415.12</c:v>
                </c:pt>
                <c:pt idx="25">
                  <c:v>321.19</c:v>
                </c:pt>
                <c:pt idx="26">
                  <c:v>337.57</c:v>
                </c:pt>
                <c:pt idx="27">
                  <c:v>438.08</c:v>
                </c:pt>
                <c:pt idx="28">
                  <c:v>393.3</c:v>
                </c:pt>
                <c:pt idx="29">
                  <c:v>556.48</c:v>
                </c:pt>
                <c:pt idx="30">
                  <c:v>525.79999999999995</c:v>
                </c:pt>
                <c:pt idx="31">
                  <c:v>299</c:v>
                </c:pt>
              </c:numCache>
            </c:numRef>
          </c:xVal>
          <c:yVal>
            <c:numRef>
              <c:f>Pivot1!$B$91:$B$122</c:f>
              <c:numCache>
                <c:formatCode>General</c:formatCode>
                <c:ptCount val="32"/>
                <c:pt idx="0">
                  <c:v>2000000</c:v>
                </c:pt>
                <c:pt idx="1">
                  <c:v>8000000</c:v>
                </c:pt>
                <c:pt idx="2">
                  <c:v>1000000</c:v>
                </c:pt>
                <c:pt idx="3">
                  <c:v>150000</c:v>
                </c:pt>
                <c:pt idx="4">
                  <c:v>2000000</c:v>
                </c:pt>
                <c:pt idx="5">
                  <c:v>9130000</c:v>
                </c:pt>
                <c:pt idx="6">
                  <c:v>21740000</c:v>
                </c:pt>
                <c:pt idx="7">
                  <c:v>3750000</c:v>
                </c:pt>
                <c:pt idx="8">
                  <c:v>350000</c:v>
                </c:pt>
                <c:pt idx="9">
                  <c:v>1180000</c:v>
                </c:pt>
                <c:pt idx="10">
                  <c:v>61910000</c:v>
                </c:pt>
                <c:pt idx="11">
                  <c:v>32930000</c:v>
                </c:pt>
                <c:pt idx="12">
                  <c:v>105000000</c:v>
                </c:pt>
                <c:pt idx="13">
                  <c:v>21020000</c:v>
                </c:pt>
                <c:pt idx="14">
                  <c:v>102490000</c:v>
                </c:pt>
                <c:pt idx="15">
                  <c:v>158700000</c:v>
                </c:pt>
                <c:pt idx="16">
                  <c:v>87400000</c:v>
                </c:pt>
                <c:pt idx="17">
                  <c:v>100000000</c:v>
                </c:pt>
                <c:pt idx="18">
                  <c:v>17000000</c:v>
                </c:pt>
                <c:pt idx="19">
                  <c:v>41700000</c:v>
                </c:pt>
                <c:pt idx="20">
                  <c:v>35250000</c:v>
                </c:pt>
                <c:pt idx="21">
                  <c:v>11500000</c:v>
                </c:pt>
                <c:pt idx="22">
                  <c:v>9260000</c:v>
                </c:pt>
                <c:pt idx="23">
                  <c:v>49100000</c:v>
                </c:pt>
                <c:pt idx="24">
                  <c:v>7620000</c:v>
                </c:pt>
                <c:pt idx="25">
                  <c:v>101630000</c:v>
                </c:pt>
                <c:pt idx="26">
                  <c:v>13560000</c:v>
                </c:pt>
                <c:pt idx="27">
                  <c:v>24000000</c:v>
                </c:pt>
                <c:pt idx="28">
                  <c:v>84000000</c:v>
                </c:pt>
                <c:pt idx="29">
                  <c:v>58000000</c:v>
                </c:pt>
                <c:pt idx="30">
                  <c:v>10000000</c:v>
                </c:pt>
                <c:pt idx="31">
                  <c:v>21000000</c:v>
                </c:pt>
              </c:numCache>
            </c:numRef>
          </c:yVal>
          <c:smooth val="0"/>
          <c:extLst>
            <c:ext xmlns:c16="http://schemas.microsoft.com/office/drawing/2014/chart" uri="{C3380CC4-5D6E-409C-BE32-E72D297353CC}">
              <c16:uniqueId val="{00000000-77E3-4196-8A36-2A6AD5E99A25}"/>
            </c:ext>
          </c:extLst>
        </c:ser>
        <c:dLbls>
          <c:showLegendKey val="0"/>
          <c:showVal val="0"/>
          <c:showCatName val="0"/>
          <c:showSerName val="0"/>
          <c:showPercent val="0"/>
          <c:showBubbleSize val="0"/>
        </c:dLbls>
        <c:axId val="2061113344"/>
        <c:axId val="1384828688"/>
      </c:scatterChart>
      <c:valAx>
        <c:axId val="20611133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Console Price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84828688"/>
        <c:crosses val="autoZero"/>
        <c:crossBetween val="midCat"/>
      </c:valAx>
      <c:valAx>
        <c:axId val="13848286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Units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6111334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a:t>
            </a:r>
            <a:r>
              <a:rPr lang="en-US" baseline="0"/>
              <a:t> (10s Millions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00193280084108E-2"/>
          <c:y val="0.19214039022553608"/>
          <c:w val="0.61837062366240825"/>
          <c:h val="0.62960526120327143"/>
        </c:manualLayout>
      </c:layout>
      <c:lineChart>
        <c:grouping val="standard"/>
        <c:varyColors val="0"/>
        <c:ser>
          <c:idx val="0"/>
          <c:order val="0"/>
          <c:tx>
            <c:strRef>
              <c:f>Pivot1!$AA$27</c:f>
              <c:strCache>
                <c:ptCount val="1"/>
                <c:pt idx="0">
                  <c:v>Total</c:v>
                </c:pt>
              </c:strCache>
            </c:strRef>
          </c:tx>
          <c:spPr>
            <a:ln w="28575" cap="rnd">
              <a:solidFill>
                <a:schemeClr val="accent1"/>
              </a:solidFill>
              <a:round/>
            </a:ln>
            <a:effectLst/>
          </c:spPr>
          <c:marker>
            <c:symbol val="none"/>
          </c:marker>
          <c:cat>
            <c:strRef>
              <c:f>Pivot1!$Z$28:$Z$31</c:f>
              <c:strCache>
                <c:ptCount val="3"/>
                <c:pt idx="0">
                  <c:v>1977</c:v>
                </c:pt>
                <c:pt idx="1">
                  <c:v>1982</c:v>
                </c:pt>
                <c:pt idx="2">
                  <c:v>1993</c:v>
                </c:pt>
              </c:strCache>
            </c:strRef>
          </c:cat>
          <c:val>
            <c:numRef>
              <c:f>Pivot1!$AA$28:$AA$31</c:f>
              <c:numCache>
                <c:formatCode>General</c:formatCode>
                <c:ptCount val="3"/>
                <c:pt idx="0">
                  <c:v>673.928</c:v>
                </c:pt>
                <c:pt idx="1">
                  <c:v>71.344999999999999</c:v>
                </c:pt>
                <c:pt idx="2">
                  <c:v>6.6583500000000004</c:v>
                </c:pt>
              </c:numCache>
            </c:numRef>
          </c:val>
          <c:smooth val="0"/>
          <c:extLst>
            <c:ext xmlns:c16="http://schemas.microsoft.com/office/drawing/2014/chart" uri="{C3380CC4-5D6E-409C-BE32-E72D297353CC}">
              <c16:uniqueId val="{00000000-E8F0-4BE6-9992-BF315D0FB9A8}"/>
            </c:ext>
          </c:extLst>
        </c:ser>
        <c:dLbls>
          <c:showLegendKey val="0"/>
          <c:showVal val="0"/>
          <c:showCatName val="0"/>
          <c:showSerName val="0"/>
          <c:showPercent val="0"/>
          <c:showBubbleSize val="0"/>
        </c:dLbls>
        <c:smooth val="0"/>
        <c:axId val="81240895"/>
        <c:axId val="2108333984"/>
      </c:lineChart>
      <c:catAx>
        <c:axId val="812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33984"/>
        <c:crosses val="autoZero"/>
        <c:auto val="1"/>
        <c:lblAlgn val="ctr"/>
        <c:lblOffset val="100"/>
        <c:noMultiLvlLbl val="0"/>
      </c:catAx>
      <c:valAx>
        <c:axId val="210833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0895"/>
        <c:crosses val="autoZero"/>
        <c:crossBetween val="between"/>
      </c:valAx>
      <c:spPr>
        <a:noFill/>
        <a:ln>
          <a:noFill/>
        </a:ln>
        <a:effectLst/>
      </c:spPr>
    </c:plotArea>
    <c:legend>
      <c:legendPos val="r"/>
      <c:layout>
        <c:manualLayout>
          <c:xMode val="edge"/>
          <c:yMode val="edge"/>
          <c:x val="0.73814922876226186"/>
          <c:y val="0.82955405149546657"/>
          <c:w val="0.11396295180818831"/>
          <c:h val="5.99961622452303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11205</xdr:colOff>
      <xdr:row>18</xdr:row>
      <xdr:rowOff>67236</xdr:rowOff>
    </xdr:from>
    <xdr:to>
      <xdr:col>9</xdr:col>
      <xdr:colOff>0</xdr:colOff>
      <xdr:row>23</xdr:row>
      <xdr:rowOff>1</xdr:rowOff>
    </xdr:to>
    <xdr:sp macro="" textlink="">
      <xdr:nvSpPr>
        <xdr:cNvPr id="29" name="Rectangle 28">
          <a:extLst>
            <a:ext uri="{FF2B5EF4-FFF2-40B4-BE49-F238E27FC236}">
              <a16:creationId xmlns:a16="http://schemas.microsoft.com/office/drawing/2014/main" id="{DFE13CD9-4BEE-7B34-E03F-3894D156C717}"/>
            </a:ext>
          </a:extLst>
        </xdr:cNvPr>
        <xdr:cNvSpPr/>
      </xdr:nvSpPr>
      <xdr:spPr>
        <a:xfrm>
          <a:off x="8482852" y="4101354"/>
          <a:ext cx="4639236" cy="11766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0</xdr:row>
      <xdr:rowOff>0</xdr:rowOff>
    </xdr:from>
    <xdr:to>
      <xdr:col>4</xdr:col>
      <xdr:colOff>10583</xdr:colOff>
      <xdr:row>25</xdr:row>
      <xdr:rowOff>112059</xdr:rowOff>
    </xdr:to>
    <xdr:grpSp>
      <xdr:nvGrpSpPr>
        <xdr:cNvPr id="11" name="Group 10">
          <a:extLst>
            <a:ext uri="{FF2B5EF4-FFF2-40B4-BE49-F238E27FC236}">
              <a16:creationId xmlns:a16="http://schemas.microsoft.com/office/drawing/2014/main" id="{74B09A38-0469-9CC6-1824-45F345C491B2}"/>
            </a:ext>
          </a:extLst>
        </xdr:cNvPr>
        <xdr:cNvGrpSpPr/>
      </xdr:nvGrpSpPr>
      <xdr:grpSpPr>
        <a:xfrm>
          <a:off x="9525" y="0"/>
          <a:ext cx="7411508" cy="5722284"/>
          <a:chOff x="6172200" y="0"/>
          <a:chExt cx="6448424" cy="7505700"/>
        </a:xfrm>
      </xdr:grpSpPr>
      <xdr:graphicFrame macro="">
        <xdr:nvGraphicFramePr>
          <xdr:cNvPr id="9" name="Chart 8">
            <a:extLst>
              <a:ext uri="{FF2B5EF4-FFF2-40B4-BE49-F238E27FC236}">
                <a16:creationId xmlns:a16="http://schemas.microsoft.com/office/drawing/2014/main" id="{65F81E89-8396-436C-9755-FDD5DF8652A6}"/>
              </a:ext>
            </a:extLst>
          </xdr:cNvPr>
          <xdr:cNvGraphicFramePr>
            <a:graphicFrameLocks/>
          </xdr:cNvGraphicFramePr>
        </xdr:nvGraphicFramePr>
        <xdr:xfrm>
          <a:off x="6172200" y="0"/>
          <a:ext cx="6448424" cy="75057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D2CC739E-39C1-421D-B43A-8D27A165E5B8}"/>
                  </a:ext>
                </a:extLst>
              </xdr:cNvPr>
              <xdr:cNvGraphicFramePr/>
            </xdr:nvGraphicFramePr>
            <xdr:xfrm>
              <a:off x="6400798" y="466725"/>
              <a:ext cx="5857875" cy="1726117"/>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72265" y="355827"/>
                <a:ext cx="6732759" cy="13159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20107</xdr:colOff>
      <xdr:row>0</xdr:row>
      <xdr:rowOff>17991</xdr:rowOff>
    </xdr:from>
    <xdr:to>
      <xdr:col>8</xdr:col>
      <xdr:colOff>2095499</xdr:colOff>
      <xdr:row>18</xdr:row>
      <xdr:rowOff>89647</xdr:rowOff>
    </xdr:to>
    <xdr:graphicFrame macro="">
      <xdr:nvGraphicFramePr>
        <xdr:cNvPr id="12" name="Chart 11">
          <a:extLst>
            <a:ext uri="{FF2B5EF4-FFF2-40B4-BE49-F238E27FC236}">
              <a16:creationId xmlns:a16="http://schemas.microsoft.com/office/drawing/2014/main" id="{C6216811-0629-403E-81BF-7A5F1CEA2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33617</xdr:colOff>
      <xdr:row>23</xdr:row>
      <xdr:rowOff>29195</xdr:rowOff>
    </xdr:from>
    <xdr:to>
      <xdr:col>9</xdr:col>
      <xdr:colOff>11205</xdr:colOff>
      <xdr:row>37</xdr:row>
      <xdr:rowOff>134470</xdr:rowOff>
    </xdr:to>
    <xdr:graphicFrame macro="">
      <xdr:nvGraphicFramePr>
        <xdr:cNvPr id="13" name="Chart 12">
          <a:extLst>
            <a:ext uri="{FF2B5EF4-FFF2-40B4-BE49-F238E27FC236}">
              <a16:creationId xmlns:a16="http://schemas.microsoft.com/office/drawing/2014/main" id="{DE8075EB-553E-4466-8DF5-BD3CE223B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66612</xdr:rowOff>
    </xdr:from>
    <xdr:to>
      <xdr:col>4</xdr:col>
      <xdr:colOff>11204</xdr:colOff>
      <xdr:row>37</xdr:row>
      <xdr:rowOff>142812</xdr:rowOff>
    </xdr:to>
    <xdr:graphicFrame macro="">
      <xdr:nvGraphicFramePr>
        <xdr:cNvPr id="14" name="Chart 13">
          <a:extLst>
            <a:ext uri="{FF2B5EF4-FFF2-40B4-BE49-F238E27FC236}">
              <a16:creationId xmlns:a16="http://schemas.microsoft.com/office/drawing/2014/main" id="{D6A66B62-6636-4AF1-93FC-24D49A219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33617</xdr:colOff>
          <xdr:row>20</xdr:row>
          <xdr:rowOff>168084</xdr:rowOff>
        </xdr:from>
        <xdr:to>
          <xdr:col>7</xdr:col>
          <xdr:colOff>280147</xdr:colOff>
          <xdr:row>22</xdr:row>
          <xdr:rowOff>156879</xdr:rowOff>
        </xdr:to>
        <xdr:pic>
          <xdr:nvPicPr>
            <xdr:cNvPr id="20" name="Picture 19">
              <a:extLst>
                <a:ext uri="{FF2B5EF4-FFF2-40B4-BE49-F238E27FC236}">
                  <a16:creationId xmlns:a16="http://schemas.microsoft.com/office/drawing/2014/main" id="{69FA04D7-C3CD-991E-8B49-C97C5350EE0E}"/>
                </a:ext>
              </a:extLst>
            </xdr:cNvPr>
            <xdr:cNvPicPr>
              <a:picLocks noChangeAspect="1" noChangeArrowheads="1"/>
              <a:extLst>
                <a:ext uri="{84589F7E-364E-4C9E-8A38-B11213B215E9}">
                  <a14:cameraTool cellRange="Pivot1!$X$49" spid="_x0000_s5140"/>
                </a:ext>
              </a:extLst>
            </xdr:cNvPicPr>
          </xdr:nvPicPr>
          <xdr:blipFill>
            <a:blip xmlns:r="http://schemas.openxmlformats.org/officeDocument/2006/relationships" r:embed="rId5"/>
            <a:srcRect/>
            <a:stretch>
              <a:fillRect/>
            </a:stretch>
          </xdr:blipFill>
          <xdr:spPr bwMode="auto">
            <a:xfrm>
              <a:off x="8505264" y="4650437"/>
              <a:ext cx="1613647" cy="560295"/>
            </a:xfrm>
            <a:prstGeom prst="rect">
              <a:avLst/>
            </a:prstGeom>
            <a:solidFill>
              <a:schemeClr val="lt1"/>
            </a:solidFill>
          </xdr:spPr>
        </xdr:pic>
        <xdr:clientData/>
      </xdr:twoCellAnchor>
    </mc:Choice>
    <mc:Fallback/>
  </mc:AlternateContent>
  <xdr:twoCellAnchor>
    <xdr:from>
      <xdr:col>5</xdr:col>
      <xdr:colOff>11206</xdr:colOff>
      <xdr:row>18</xdr:row>
      <xdr:rowOff>102530</xdr:rowOff>
    </xdr:from>
    <xdr:to>
      <xdr:col>7</xdr:col>
      <xdr:colOff>246529</xdr:colOff>
      <xdr:row>20</xdr:row>
      <xdr:rowOff>56025</xdr:rowOff>
    </xdr:to>
    <xdr:sp macro="" textlink="">
      <xdr:nvSpPr>
        <xdr:cNvPr id="21" name="TextBox 20">
          <a:extLst>
            <a:ext uri="{FF2B5EF4-FFF2-40B4-BE49-F238E27FC236}">
              <a16:creationId xmlns:a16="http://schemas.microsoft.com/office/drawing/2014/main" id="{B243E17A-DD74-EAF7-F435-105E5527645F}"/>
            </a:ext>
          </a:extLst>
        </xdr:cNvPr>
        <xdr:cNvSpPr txBox="1"/>
      </xdr:nvSpPr>
      <xdr:spPr>
        <a:xfrm>
          <a:off x="8482853" y="4136648"/>
          <a:ext cx="1602441" cy="401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Console Price</a:t>
          </a:r>
          <a:r>
            <a:rPr lang="en-GB" sz="1200" baseline="0"/>
            <a:t> Trend:</a:t>
          </a:r>
          <a:endParaRPr lang="en-GB" sz="1200"/>
        </a:p>
      </xdr:txBody>
    </xdr:sp>
    <xdr:clientData/>
  </xdr:twoCellAnchor>
  <xdr:twoCellAnchor>
    <xdr:from>
      <xdr:col>4</xdr:col>
      <xdr:colOff>22413</xdr:colOff>
      <xdr:row>18</xdr:row>
      <xdr:rowOff>78440</xdr:rowOff>
    </xdr:from>
    <xdr:to>
      <xdr:col>5</xdr:col>
      <xdr:colOff>11207</xdr:colOff>
      <xdr:row>20</xdr:row>
      <xdr:rowOff>33617</xdr:rowOff>
    </xdr:to>
    <xdr:sp macro="" textlink="">
      <xdr:nvSpPr>
        <xdr:cNvPr id="22" name="TextBox 21">
          <a:extLst>
            <a:ext uri="{FF2B5EF4-FFF2-40B4-BE49-F238E27FC236}">
              <a16:creationId xmlns:a16="http://schemas.microsoft.com/office/drawing/2014/main" id="{E073F599-1AAF-4017-9530-C5F2E3390EDE}"/>
            </a:ext>
          </a:extLst>
        </xdr:cNvPr>
        <xdr:cNvSpPr txBox="1"/>
      </xdr:nvSpPr>
      <xdr:spPr>
        <a:xfrm>
          <a:off x="6633884" y="4112558"/>
          <a:ext cx="1848970" cy="403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Select Company:</a:t>
          </a:r>
        </a:p>
      </xdr:txBody>
    </xdr:sp>
    <xdr:clientData/>
  </xdr:twoCellAnchor>
  <mc:AlternateContent xmlns:mc="http://schemas.openxmlformats.org/markup-compatibility/2006">
    <mc:Choice xmlns:a14="http://schemas.microsoft.com/office/drawing/2010/main" Requires="a14">
      <xdr:twoCellAnchor editAs="oneCell">
        <xdr:from>
          <xdr:col>8</xdr:col>
          <xdr:colOff>44823</xdr:colOff>
          <xdr:row>20</xdr:row>
          <xdr:rowOff>179294</xdr:rowOff>
        </xdr:from>
        <xdr:to>
          <xdr:col>8</xdr:col>
          <xdr:colOff>1815354</xdr:colOff>
          <xdr:row>22</xdr:row>
          <xdr:rowOff>156882</xdr:rowOff>
        </xdr:to>
        <xdr:pic>
          <xdr:nvPicPr>
            <xdr:cNvPr id="25" name="Picture 24">
              <a:extLst>
                <a:ext uri="{FF2B5EF4-FFF2-40B4-BE49-F238E27FC236}">
                  <a16:creationId xmlns:a16="http://schemas.microsoft.com/office/drawing/2014/main" id="{454908D1-7E66-4FA1-8252-99FC6D354353}"/>
                </a:ext>
              </a:extLst>
            </xdr:cNvPr>
            <xdr:cNvPicPr>
              <a:picLocks noChangeAspect="1" noChangeArrowheads="1"/>
              <a:extLst>
                <a:ext uri="{84589F7E-364E-4C9E-8A38-B11213B215E9}">
                  <a14:cameraTool cellRange="Pivot1!$X$50" spid="_x0000_s5141"/>
                </a:ext>
              </a:extLst>
            </xdr:cNvPicPr>
          </xdr:nvPicPr>
          <xdr:blipFill>
            <a:blip xmlns:r="http://schemas.openxmlformats.org/officeDocument/2006/relationships" r:embed="rId6"/>
            <a:srcRect/>
            <a:stretch>
              <a:fillRect/>
            </a:stretch>
          </xdr:blipFill>
          <xdr:spPr bwMode="auto">
            <a:xfrm>
              <a:off x="11060205" y="4661647"/>
              <a:ext cx="1770531" cy="549088"/>
            </a:xfrm>
            <a:prstGeom prst="rect">
              <a:avLst/>
            </a:prstGeom>
            <a:solidFill>
              <a:schemeClr val="lt1"/>
            </a:solidFill>
          </xdr:spPr>
        </xdr:pic>
        <xdr:clientData/>
      </xdr:twoCellAnchor>
    </mc:Choice>
    <mc:Fallback/>
  </mc:AlternateContent>
  <xdr:twoCellAnchor>
    <xdr:from>
      <xdr:col>8</xdr:col>
      <xdr:colOff>56028</xdr:colOff>
      <xdr:row>18</xdr:row>
      <xdr:rowOff>136149</xdr:rowOff>
    </xdr:from>
    <xdr:to>
      <xdr:col>8</xdr:col>
      <xdr:colOff>1916207</xdr:colOff>
      <xdr:row>20</xdr:row>
      <xdr:rowOff>78441</xdr:rowOff>
    </xdr:to>
    <xdr:sp macro="" textlink="">
      <xdr:nvSpPr>
        <xdr:cNvPr id="27" name="TextBox 26">
          <a:extLst>
            <a:ext uri="{FF2B5EF4-FFF2-40B4-BE49-F238E27FC236}">
              <a16:creationId xmlns:a16="http://schemas.microsoft.com/office/drawing/2014/main" id="{C94BC065-5A5D-4428-A5AE-CC3FAD956947}"/>
            </a:ext>
          </a:extLst>
        </xdr:cNvPr>
        <xdr:cNvSpPr txBox="1"/>
      </xdr:nvSpPr>
      <xdr:spPr>
        <a:xfrm>
          <a:off x="11071410" y="4170267"/>
          <a:ext cx="1860179" cy="390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Console Revenue</a:t>
          </a:r>
          <a:r>
            <a:rPr lang="en-GB" sz="1200" baseline="0"/>
            <a:t> Trend:</a:t>
          </a:r>
          <a:endParaRPr lang="en-GB" sz="1200"/>
        </a:p>
      </xdr:txBody>
    </xdr:sp>
    <xdr:clientData/>
  </xdr:twoCellAnchor>
  <xdr:twoCellAnchor>
    <xdr:from>
      <xdr:col>4</xdr:col>
      <xdr:colOff>44823</xdr:colOff>
      <xdr:row>37</xdr:row>
      <xdr:rowOff>156881</xdr:rowOff>
    </xdr:from>
    <xdr:to>
      <xdr:col>8</xdr:col>
      <xdr:colOff>2084294</xdr:colOff>
      <xdr:row>54</xdr:row>
      <xdr:rowOff>49304</xdr:rowOff>
    </xdr:to>
    <xdr:grpSp>
      <xdr:nvGrpSpPr>
        <xdr:cNvPr id="53" name="Group 52">
          <a:extLst>
            <a:ext uri="{FF2B5EF4-FFF2-40B4-BE49-F238E27FC236}">
              <a16:creationId xmlns:a16="http://schemas.microsoft.com/office/drawing/2014/main" id="{447B2D51-894E-45B2-8A5B-158C415EA5DF}"/>
            </a:ext>
          </a:extLst>
        </xdr:cNvPr>
        <xdr:cNvGrpSpPr/>
      </xdr:nvGrpSpPr>
      <xdr:grpSpPr>
        <a:xfrm>
          <a:off x="7455273" y="8396006"/>
          <a:ext cx="6449546" cy="3616698"/>
          <a:chOff x="21420044" y="5239870"/>
          <a:chExt cx="5675779" cy="3702423"/>
        </a:xfrm>
      </xdr:grpSpPr>
      <xdr:graphicFrame macro="">
        <xdr:nvGraphicFramePr>
          <xdr:cNvPr id="54" name="Chart 53">
            <a:extLst>
              <a:ext uri="{FF2B5EF4-FFF2-40B4-BE49-F238E27FC236}">
                <a16:creationId xmlns:a16="http://schemas.microsoft.com/office/drawing/2014/main" id="{A0BFF68D-001C-CE29-7CB5-540FFCF2F1A0}"/>
              </a:ext>
            </a:extLst>
          </xdr:cNvPr>
          <xdr:cNvGraphicFramePr/>
        </xdr:nvGraphicFramePr>
        <xdr:xfrm>
          <a:off x="21420044" y="5239870"/>
          <a:ext cx="5675779" cy="3702423"/>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mc:Choice xmlns:a14="http://schemas.microsoft.com/office/drawing/2010/main" Requires="a14">
          <xdr:graphicFrame macro="">
            <xdr:nvGraphicFramePr>
              <xdr:cNvPr id="55" name="Brand">
                <a:extLst>
                  <a:ext uri="{FF2B5EF4-FFF2-40B4-BE49-F238E27FC236}">
                    <a16:creationId xmlns:a16="http://schemas.microsoft.com/office/drawing/2014/main" id="{2AD80892-6DE4-D46B-1B4A-72205F0ABCCE}"/>
                  </a:ext>
                </a:extLst>
              </xdr:cNvPr>
              <xdr:cNvGraphicFramePr/>
            </xdr:nvGraphicFramePr>
            <xdr:xfrm>
              <a:off x="25500666" y="5496486"/>
              <a:ext cx="1572745" cy="2809875"/>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2092198" y="8646680"/>
                <a:ext cx="1787154" cy="27448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refreshedDate="45156.544984259257" createdVersion="8" refreshedVersion="8" minRefreshableVersion="3" recordCount="32" xr:uid="{E2368159-2A67-42AA-A7B5-DD35C25357C2}">
  <cacheSource type="worksheet">
    <worksheetSource name="Start"/>
  </cacheSource>
  <cacheFields count="9">
    <cacheField name="Console" numFmtId="0">
      <sharedItems count="32">
        <s v="Magnavox Odyssey"/>
        <s v="Atari 2600"/>
        <s v="Intellivision"/>
        <s v="ColecoVision"/>
        <s v="Atari 5200"/>
        <s v="NES"/>
        <s v="Sega Master System"/>
        <s v="TurboGrafx-16"/>
        <s v="Sega Genesis"/>
        <s v="Neo-Geo"/>
        <s v="SNES"/>
        <s v="3DO"/>
        <s v="Atari Jaguar"/>
        <s v="PlayStation"/>
        <s v="Sega Saturn"/>
        <s v="Nintendo 64"/>
        <s v="Dreamcast"/>
        <s v="PlayStation 2"/>
        <s v="GameCube"/>
        <s v="Xbox"/>
        <s v="Xbox 360"/>
        <s v="Wii"/>
        <s v="PlayStation 3"/>
        <s v="Wii U"/>
        <s v="PlayStation 4"/>
        <s v="Xbox One"/>
        <s v="PlayStation 4 Pro"/>
        <s v="Nintendo Switch"/>
        <s v="Xbox One X"/>
        <s v="Nintendo Switch Lite"/>
        <s v="Xbox Series S/X"/>
        <s v="PlayStation 5 Digital/Disc"/>
      </sharedItems>
    </cacheField>
    <cacheField name="Year" numFmtId="0">
      <sharedItems containsSemiMixedTypes="0" containsString="0" containsNumber="1" containsInteger="1" minValue="1972" maxValue="2020" count="22">
        <n v="1972"/>
        <n v="1977"/>
        <n v="1980"/>
        <n v="1982"/>
        <n v="1985"/>
        <n v="1986"/>
        <n v="1989"/>
        <n v="1991"/>
        <n v="1993"/>
        <n v="1995"/>
        <n v="1996"/>
        <n v="1999"/>
        <n v="2000"/>
        <n v="2001"/>
        <n v="2005"/>
        <n v="2006"/>
        <n v="2012"/>
        <n v="2013"/>
        <n v="2016"/>
        <n v="2017"/>
        <n v="2019"/>
        <n v="2020"/>
      </sharedItems>
    </cacheField>
    <cacheField name="Original Price" numFmtId="0">
      <sharedItems containsSemiMixedTypes="0" containsString="0" containsNumber="1" containsInteger="1" minValue="99" maxValue="699"/>
    </cacheField>
    <cacheField name="Adjusted Price" numFmtId="0">
      <sharedItems containsSemiMixedTypes="0" containsString="0" containsNumber="1" minValue="201.45" maxValue="1246.96"/>
    </cacheField>
    <cacheField name="Price Change" numFmtId="0">
      <sharedItems containsSemiMixedTypes="0" containsString="0" containsNumber="1" minValue="0" maxValue="643.41"/>
    </cacheField>
    <cacheField name="Brand" numFmtId="0">
      <sharedItems count="11">
        <s v="Sanders Associates"/>
        <s v="Atari"/>
        <s v="Mattel"/>
        <s v="Coleco"/>
        <s v="Nintendo"/>
        <s v="Sega"/>
        <s v="NEC Corporation"/>
        <s v="SNK Corporation"/>
        <s v="3DO Company"/>
        <s v="Sony"/>
        <s v="Microsoft"/>
      </sharedItems>
    </cacheField>
    <cacheField name="Units Sold" numFmtId="0">
      <sharedItems containsSemiMixedTypes="0" containsString="0" containsNumber="1" containsInteger="1" minValue="150000" maxValue="158700000" count="31">
        <n v="350000"/>
        <n v="8000000"/>
        <n v="3750000"/>
        <n v="2000000"/>
        <n v="1000000"/>
        <n v="61910000"/>
        <n v="11500000"/>
        <n v="7620000"/>
        <n v="35250000"/>
        <n v="1180000"/>
        <n v="49100000"/>
        <n v="150000"/>
        <n v="102490000"/>
        <n v="9260000"/>
        <n v="32930000"/>
        <n v="9130000"/>
        <n v="158700000"/>
        <n v="21740000"/>
        <n v="24000000"/>
        <n v="84000000"/>
        <n v="101630000"/>
        <n v="87400000"/>
        <n v="13560000"/>
        <n v="100000000"/>
        <n v="58000000"/>
        <n v="17000000"/>
        <n v="105000000"/>
        <n v="10000000"/>
        <n v="21020000"/>
        <n v="21000000"/>
        <n v="41700000"/>
      </sharedItems>
    </cacheField>
    <cacheField name="Adjusted Revenue" numFmtId="0">
      <sharedItems containsSemiMixedTypes="0" containsString="0" containsNumber="1" containsInteger="1" minValue="66583500" maxValue="70881768000"/>
    </cacheField>
    <cacheField name="Adjusted Revenue (10s Millions $)" numFmtId="0">
      <sharedItems containsSemiMixedTypes="0" containsString="0" containsNumber="1" minValue="6.6583500000000004" maxValue="7088.1768000000002"/>
    </cacheField>
  </cacheFields>
  <extLst>
    <ext xmlns:x14="http://schemas.microsoft.com/office/spreadsheetml/2009/9/main" uri="{725AE2AE-9491-48be-B2B4-4EB974FC3084}">
      <x14:pivotCacheDefinition pivotCacheId="1286509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99"/>
    <n v="611.21"/>
    <n v="512.21"/>
    <x v="0"/>
    <x v="0"/>
    <n v="213923500"/>
    <n v="21.39235"/>
  </r>
  <r>
    <x v="1"/>
    <x v="1"/>
    <n v="199"/>
    <n v="842.41"/>
    <n v="643.41"/>
    <x v="1"/>
    <x v="1"/>
    <n v="6739280000"/>
    <n v="673.928"/>
  </r>
  <r>
    <x v="2"/>
    <x v="2"/>
    <n v="299"/>
    <n v="916.46"/>
    <n v="617.46"/>
    <x v="2"/>
    <x v="2"/>
    <n v="3436725000"/>
    <n v="343.67250000000001"/>
  </r>
  <r>
    <x v="3"/>
    <x v="3"/>
    <n v="175"/>
    <n v="465.56"/>
    <n v="290.56"/>
    <x v="3"/>
    <x v="3"/>
    <n v="931120000"/>
    <n v="93.111999999999995"/>
  </r>
  <r>
    <x v="4"/>
    <x v="3"/>
    <n v="269"/>
    <n v="713.45"/>
    <n v="444.45"/>
    <x v="1"/>
    <x v="4"/>
    <n v="713450000"/>
    <n v="71.344999999999999"/>
  </r>
  <r>
    <x v="5"/>
    <x v="4"/>
    <n v="199"/>
    <n v="478.92"/>
    <n v="279.92"/>
    <x v="4"/>
    <x v="5"/>
    <n v="29649937200"/>
    <n v="2964.9937199999999"/>
  </r>
  <r>
    <x v="6"/>
    <x v="5"/>
    <n v="199"/>
    <n v="469.36"/>
    <n v="270.36"/>
    <x v="5"/>
    <x v="6"/>
    <n v="5397640000"/>
    <n v="539.76400000000001"/>
  </r>
  <r>
    <x v="7"/>
    <x v="6"/>
    <n v="199"/>
    <n v="415.12"/>
    <n v="216.12"/>
    <x v="6"/>
    <x v="7"/>
    <n v="3163214400"/>
    <n v="316.32144"/>
  </r>
  <r>
    <x v="8"/>
    <x v="6"/>
    <n v="189"/>
    <n v="394.26"/>
    <n v="205.26"/>
    <x v="5"/>
    <x v="8"/>
    <n v="13897665000"/>
    <n v="1389.7665"/>
  </r>
  <r>
    <x v="9"/>
    <x v="7"/>
    <n v="649"/>
    <n v="1238.52"/>
    <n v="589.52"/>
    <x v="7"/>
    <x v="9"/>
    <n v="1461453600"/>
    <n v="146.14536000000001"/>
  </r>
  <r>
    <x v="10"/>
    <x v="7"/>
    <n v="199"/>
    <n v="376.99"/>
    <n v="177.99"/>
    <x v="4"/>
    <x v="10"/>
    <n v="18510209000"/>
    <n v="1851.0209"/>
  </r>
  <r>
    <x v="11"/>
    <x v="8"/>
    <n v="699"/>
    <n v="1246.96"/>
    <n v="547.96"/>
    <x v="8"/>
    <x v="3"/>
    <n v="2493920000"/>
    <n v="249.392"/>
  </r>
  <r>
    <x v="12"/>
    <x v="8"/>
    <n v="249"/>
    <n v="443.89"/>
    <n v="194.89"/>
    <x v="1"/>
    <x v="11"/>
    <n v="66583500"/>
    <n v="6.6583500000000004"/>
  </r>
  <r>
    <x v="13"/>
    <x v="9"/>
    <n v="299"/>
    <n v="507.28"/>
    <n v="208.27999999999901"/>
    <x v="9"/>
    <x v="12"/>
    <n v="51991127200"/>
    <n v="5199.1127200000001"/>
  </r>
  <r>
    <x v="14"/>
    <x v="9"/>
    <n v="399"/>
    <n v="681.39"/>
    <n v="282.39"/>
    <x v="5"/>
    <x v="13"/>
    <n v="6309671400"/>
    <n v="630.96713999999997"/>
  </r>
  <r>
    <x v="15"/>
    <x v="10"/>
    <n v="199"/>
    <n v="327.78"/>
    <n v="128.77999999999901"/>
    <x v="4"/>
    <x v="14"/>
    <n v="10793795400"/>
    <n v="1079.3795399999999"/>
  </r>
  <r>
    <x v="16"/>
    <x v="11"/>
    <n v="199"/>
    <n v="308.06"/>
    <n v="109.06"/>
    <x v="5"/>
    <x v="15"/>
    <n v="2812587800"/>
    <n v="281.25878"/>
  </r>
  <r>
    <x v="17"/>
    <x v="12"/>
    <n v="299"/>
    <n v="446.64"/>
    <n v="147.63999999999999"/>
    <x v="9"/>
    <x v="16"/>
    <n v="70881768000"/>
    <n v="7088.1768000000002"/>
  </r>
  <r>
    <x v="18"/>
    <x v="13"/>
    <n v="199"/>
    <n v="291.57"/>
    <n v="92.57"/>
    <x v="4"/>
    <x v="17"/>
    <n v="6338731800"/>
    <n v="633.87318000000005"/>
  </r>
  <r>
    <x v="19"/>
    <x v="13"/>
    <n v="299"/>
    <n v="438.08"/>
    <n v="139.07999999999899"/>
    <x v="10"/>
    <x v="18"/>
    <n v="10513920000"/>
    <n v="1051.3920000000001"/>
  </r>
  <r>
    <x v="20"/>
    <x v="14"/>
    <n v="299"/>
    <n v="393.3"/>
    <n v="94.3"/>
    <x v="10"/>
    <x v="19"/>
    <n v="33037200000"/>
    <n v="3303.72"/>
  </r>
  <r>
    <x v="21"/>
    <x v="15"/>
    <n v="249"/>
    <n v="321.19"/>
    <n v="72.19"/>
    <x v="4"/>
    <x v="20"/>
    <n v="32642539700"/>
    <n v="3264.2539700000002"/>
  </r>
  <r>
    <x v="22"/>
    <x v="15"/>
    <n v="499"/>
    <n v="643.66999999999996"/>
    <n v="144.66999999999899"/>
    <x v="9"/>
    <x v="21"/>
    <n v="56256758000"/>
    <n v="5625.6758"/>
  </r>
  <r>
    <x v="23"/>
    <x v="16"/>
    <n v="299"/>
    <n v="337.57"/>
    <n v="38.569999999999901"/>
    <x v="4"/>
    <x v="22"/>
    <n v="4577449200"/>
    <n v="457.74491999999998"/>
  </r>
  <r>
    <x v="24"/>
    <x v="17"/>
    <n v="399"/>
    <n v="444.96"/>
    <n v="45.959999999999901"/>
    <x v="9"/>
    <x v="23"/>
    <n v="44496000000"/>
    <n v="4449.6000000000004"/>
  </r>
  <r>
    <x v="25"/>
    <x v="17"/>
    <n v="499"/>
    <n v="556.48"/>
    <n v="57.48"/>
    <x v="10"/>
    <x v="24"/>
    <n v="23372160000"/>
    <n v="2337.2159999999999"/>
  </r>
  <r>
    <x v="26"/>
    <x v="18"/>
    <n v="399"/>
    <n v="429.69"/>
    <n v="30.689999999999898"/>
    <x v="9"/>
    <x v="25"/>
    <n v="7304730000"/>
    <n v="730.47299999999996"/>
  </r>
  <r>
    <x v="27"/>
    <x v="19"/>
    <n v="299"/>
    <n v="318.77"/>
    <n v="19.7699999999999"/>
    <x v="4"/>
    <x v="26"/>
    <n v="31877000000"/>
    <n v="3187.7"/>
  </r>
  <r>
    <x v="28"/>
    <x v="19"/>
    <n v="499"/>
    <n v="525.79999999999995"/>
    <n v="26.799999999999901"/>
    <x v="10"/>
    <x v="27"/>
    <n v="5258000000"/>
    <n v="525.79999999999995"/>
  </r>
  <r>
    <x v="29"/>
    <x v="20"/>
    <n v="199"/>
    <n v="201.45"/>
    <n v="2.4499999999999802"/>
    <x v="4"/>
    <x v="28"/>
    <n v="5161149000"/>
    <n v="516.11490000000003"/>
  </r>
  <r>
    <x v="30"/>
    <x v="21"/>
    <n v="299"/>
    <n v="299"/>
    <n v="0"/>
    <x v="10"/>
    <x v="29"/>
    <n v="6279000000"/>
    <n v="627.9"/>
  </r>
  <r>
    <x v="31"/>
    <x v="21"/>
    <n v="399"/>
    <n v="399"/>
    <n v="0"/>
    <x v="9"/>
    <x v="30"/>
    <n v="15321600000"/>
    <n v="1532.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BB4F8-8114-4EEB-A50C-90EFD7BB1670}" name="PivotTable9"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9:D51"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Average of Adjusted Price" fld="3" subtotal="average" baseField="5" baseItem="0"/>
  </dataFields>
  <conditionalFormats count="1">
    <conditionalFormat priority="1">
      <pivotAreas count="1">
        <pivotArea type="data" collapsedLevelsAreSubtotals="1" fieldPosition="0">
          <references count="2">
            <reference field="4294967294" count="1" selected="0">
              <x v="0"/>
            </reference>
            <reference field="5"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04C1A-30EC-4588-A5B5-A40B552B7760}"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B83"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2">
    <field x="5"/>
    <field x="1"/>
  </rowFields>
  <rowItems count="44">
    <i>
      <x/>
    </i>
    <i r="1">
      <x v="8"/>
    </i>
    <i>
      <x v="1"/>
    </i>
    <i r="1">
      <x v="1"/>
    </i>
    <i r="1">
      <x v="3"/>
    </i>
    <i r="1">
      <x v="8"/>
    </i>
    <i>
      <x v="2"/>
    </i>
    <i r="1">
      <x v="3"/>
    </i>
    <i>
      <x v="3"/>
    </i>
    <i r="1">
      <x v="2"/>
    </i>
    <i>
      <x v="4"/>
    </i>
    <i r="1">
      <x v="13"/>
    </i>
    <i r="1">
      <x v="14"/>
    </i>
    <i r="1">
      <x v="17"/>
    </i>
    <i r="1">
      <x v="19"/>
    </i>
    <i r="1">
      <x v="21"/>
    </i>
    <i>
      <x v="5"/>
    </i>
    <i r="1">
      <x v="6"/>
    </i>
    <i>
      <x v="6"/>
    </i>
    <i r="1">
      <x v="4"/>
    </i>
    <i r="1">
      <x v="7"/>
    </i>
    <i r="1">
      <x v="10"/>
    </i>
    <i r="1">
      <x v="13"/>
    </i>
    <i r="1">
      <x v="15"/>
    </i>
    <i r="1">
      <x v="16"/>
    </i>
    <i r="1">
      <x v="19"/>
    </i>
    <i r="1">
      <x v="20"/>
    </i>
    <i>
      <x v="7"/>
    </i>
    <i r="1">
      <x/>
    </i>
    <i>
      <x v="8"/>
    </i>
    <i r="1">
      <x v="5"/>
    </i>
    <i r="1">
      <x v="6"/>
    </i>
    <i r="1">
      <x v="9"/>
    </i>
    <i r="1">
      <x v="11"/>
    </i>
    <i>
      <x v="9"/>
    </i>
    <i r="1">
      <x v="7"/>
    </i>
    <i>
      <x v="10"/>
    </i>
    <i r="1">
      <x v="9"/>
    </i>
    <i r="1">
      <x v="12"/>
    </i>
    <i r="1">
      <x v="15"/>
    </i>
    <i r="1">
      <x v="17"/>
    </i>
    <i r="1">
      <x v="18"/>
    </i>
    <i r="1">
      <x v="21"/>
    </i>
    <i t="grand">
      <x/>
    </i>
  </rowItems>
  <colItems count="1">
    <i/>
  </colItems>
  <dataFields count="1">
    <dataField name="Sum of Adjusted Revenue (10s Millions $)" fld="8" baseField="0" baseItem="0"/>
  </dataFields>
  <conditionalFormats count="1">
    <conditionalFormat priority="2">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86DF7-7256-4237-B8A2-FF870072A5B5}" name="PivotTable1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Z27:AA31" firstHeaderRow="1" firstDataRow="1" firstDataCol="1"/>
  <pivotFields count="9">
    <pivotField showAll="0" countASubtotal="1">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countA"/>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multipleItemSelectionAllowed="1" showAll="0">
      <items count="12">
        <item h="1" x="8"/>
        <item x="1"/>
        <item h="1" x="3"/>
        <item h="1" x="2"/>
        <item h="1" x="10"/>
        <item h="1" x="6"/>
        <item h="1" x="4"/>
        <item h="1" x="0"/>
        <item h="1" x="5"/>
        <item h="1" x="7"/>
        <item h="1" x="9"/>
        <item t="default"/>
      </items>
    </pivotField>
    <pivotField showAll="0">
      <items count="32">
        <item x="11"/>
        <item x="0"/>
        <item x="4"/>
        <item x="9"/>
        <item x="3"/>
        <item x="2"/>
        <item x="7"/>
        <item x="1"/>
        <item x="15"/>
        <item x="13"/>
        <item x="27"/>
        <item x="6"/>
        <item x="22"/>
        <item x="25"/>
        <item x="29"/>
        <item x="28"/>
        <item x="17"/>
        <item x="18"/>
        <item x="14"/>
        <item x="8"/>
        <item x="30"/>
        <item x="10"/>
        <item x="24"/>
        <item x="5"/>
        <item x="19"/>
        <item x="21"/>
        <item x="23"/>
        <item x="20"/>
        <item x="12"/>
        <item x="26"/>
        <item x="16"/>
        <item t="default"/>
      </items>
    </pivotField>
    <pivotField showAll="0"/>
    <pivotField dataField="1" showAll="0"/>
  </pivotFields>
  <rowFields count="1">
    <field x="1"/>
  </rowFields>
  <rowItems count="4">
    <i>
      <x v="1"/>
    </i>
    <i>
      <x v="3"/>
    </i>
    <i>
      <x v="8"/>
    </i>
    <i t="grand">
      <x/>
    </i>
  </rowItems>
  <colItems count="1">
    <i/>
  </colItems>
  <dataFields count="1">
    <dataField name="Average of Adjusted Revenue (10s Millions $)" fld="8" subtotal="average" baseField="1" baseItem="0"/>
  </dataFields>
  <conditionalFormats count="1">
    <conditionalFormat priority="1">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chartFormats count="5">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F17F42-B427-4D3B-A81B-1B63FE81095E}" name="PivotTable1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Z1:AW14"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1">
    <field x="5"/>
  </rowFields>
  <rowItems count="12">
    <i>
      <x/>
    </i>
    <i>
      <x v="1"/>
    </i>
    <i>
      <x v="2"/>
    </i>
    <i>
      <x v="3"/>
    </i>
    <i>
      <x v="4"/>
    </i>
    <i>
      <x v="5"/>
    </i>
    <i>
      <x v="6"/>
    </i>
    <i>
      <x v="7"/>
    </i>
    <i>
      <x v="8"/>
    </i>
    <i>
      <x v="9"/>
    </i>
    <i>
      <x v="10"/>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djusted Revenue (10s Millions $)" fld="8" baseField="0" baseItem="0"/>
  </dataFields>
  <conditionalFormats count="1">
    <conditionalFormat priority="2">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09CA6E-AD18-45C6-A1DB-686BA3325B2C}"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X47"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djusted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4E47FD-9880-446E-AF1E-F3D2A2D01F5A}"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S27"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extLst>
        <ext xmlns:x14="http://schemas.microsoft.com/office/spreadsheetml/2009/9/main" uri="{2946ED86-A175-432a-8AC1-64E0C546D7DE}">
          <x14:pivotField fillDownLabels="1"/>
        </ext>
      </extLst>
    </pivotField>
    <pivotField axis="axisRow" showAll="0">
      <items count="23">
        <item x="0"/>
        <item x="1"/>
        <item x="2"/>
        <item x="3"/>
        <item x="4"/>
        <item x="5"/>
        <item x="6"/>
        <item x="7"/>
        <item x="8"/>
        <item x="9"/>
        <item x="10"/>
        <item x="11"/>
        <item x="12"/>
        <item x="13"/>
        <item x="14"/>
        <item x="15"/>
        <item x="16"/>
        <item x="17"/>
        <item x="18"/>
        <item x="19"/>
        <item x="20"/>
        <item x="2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12">
        <item x="8"/>
        <item x="1"/>
        <item x="3"/>
        <item x="2"/>
        <item x="10"/>
        <item x="6"/>
        <item x="4"/>
        <item x="0"/>
        <item x="5"/>
        <item x="7"/>
        <item x="9"/>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5"/>
  </colFields>
  <colItems count="12">
    <i>
      <x/>
    </i>
    <i>
      <x v="1"/>
    </i>
    <i>
      <x v="2"/>
    </i>
    <i>
      <x v="3"/>
    </i>
    <i>
      <x v="4"/>
    </i>
    <i>
      <x v="5"/>
    </i>
    <i>
      <x v="6"/>
    </i>
    <i>
      <x v="7"/>
    </i>
    <i>
      <x v="8"/>
    </i>
    <i>
      <x v="9"/>
    </i>
    <i>
      <x v="10"/>
    </i>
    <i t="grand">
      <x/>
    </i>
  </colItems>
  <dataFields count="1">
    <dataField name="Sum of Adjusted Revenue (10s Millions $)" fld="8" baseField="1" baseItem="8"/>
  </dataFields>
  <chartFormats count="12">
    <chartFormat chart="1" format="2" series="1">
      <pivotArea type="data" outline="0" fieldPosition="0">
        <references count="1">
          <reference field="4294967294" count="1" selected="0">
            <x v="0"/>
          </reference>
        </references>
      </pivotArea>
    </chartFormat>
    <chartFormat chart="5" format="22" series="1">
      <pivotArea type="data" outline="0" fieldPosition="0">
        <references count="2">
          <reference field="4294967294" count="1" selected="0">
            <x v="0"/>
          </reference>
          <reference field="5" count="1" selected="0">
            <x v="0"/>
          </reference>
        </references>
      </pivotArea>
    </chartFormat>
    <chartFormat chart="5" format="23" series="1">
      <pivotArea type="data" outline="0" fieldPosition="0">
        <references count="2">
          <reference field="4294967294" count="1" selected="0">
            <x v="0"/>
          </reference>
          <reference field="5" count="1" selected="0">
            <x v="1"/>
          </reference>
        </references>
      </pivotArea>
    </chartFormat>
    <chartFormat chart="5" format="24" series="1">
      <pivotArea type="data" outline="0" fieldPosition="0">
        <references count="2">
          <reference field="4294967294" count="1" selected="0">
            <x v="0"/>
          </reference>
          <reference field="5" count="1" selected="0">
            <x v="2"/>
          </reference>
        </references>
      </pivotArea>
    </chartFormat>
    <chartFormat chart="5" format="25" series="1">
      <pivotArea type="data" outline="0" fieldPosition="0">
        <references count="2">
          <reference field="4294967294" count="1" selected="0">
            <x v="0"/>
          </reference>
          <reference field="5" count="1" selected="0">
            <x v="3"/>
          </reference>
        </references>
      </pivotArea>
    </chartFormat>
    <chartFormat chart="5" format="26" series="1">
      <pivotArea type="data" outline="0" fieldPosition="0">
        <references count="2">
          <reference field="4294967294" count="1" selected="0">
            <x v="0"/>
          </reference>
          <reference field="5" count="1" selected="0">
            <x v="4"/>
          </reference>
        </references>
      </pivotArea>
    </chartFormat>
    <chartFormat chart="5" format="27" series="1">
      <pivotArea type="data" outline="0" fieldPosition="0">
        <references count="2">
          <reference field="4294967294" count="1" selected="0">
            <x v="0"/>
          </reference>
          <reference field="5" count="1" selected="0">
            <x v="5"/>
          </reference>
        </references>
      </pivotArea>
    </chartFormat>
    <chartFormat chart="5" format="28" series="1">
      <pivotArea type="data" outline="0" fieldPosition="0">
        <references count="2">
          <reference field="4294967294" count="1" selected="0">
            <x v="0"/>
          </reference>
          <reference field="5" count="1" selected="0">
            <x v="6"/>
          </reference>
        </references>
      </pivotArea>
    </chartFormat>
    <chartFormat chart="5" format="29" series="1">
      <pivotArea type="data" outline="0" fieldPosition="0">
        <references count="2">
          <reference field="4294967294" count="1" selected="0">
            <x v="0"/>
          </reference>
          <reference field="5" count="1" selected="0">
            <x v="7"/>
          </reference>
        </references>
      </pivotArea>
    </chartFormat>
    <chartFormat chart="5" format="30" series="1">
      <pivotArea type="data" outline="0" fieldPosition="0">
        <references count="2">
          <reference field="4294967294" count="1" selected="0">
            <x v="0"/>
          </reference>
          <reference field="5" count="1" selected="0">
            <x v="8"/>
          </reference>
        </references>
      </pivotArea>
    </chartFormat>
    <chartFormat chart="5" format="31" series="1">
      <pivotArea type="data" outline="0" fieldPosition="0">
        <references count="2">
          <reference field="4294967294" count="1" selected="0">
            <x v="0"/>
          </reference>
          <reference field="5" count="1" selected="0">
            <x v="9"/>
          </reference>
        </references>
      </pivotArea>
    </chartFormat>
    <chartFormat chart="5" format="32"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663C83-2A54-4FF5-B6DA-040AB0F4482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D18:E30" firstHeaderRow="1" firstDataRow="1" firstDataCol="1"/>
  <pivotFields count="9">
    <pivotField dataField="1" showAll="0"/>
    <pivotField showAll="0"/>
    <pivotField showAll="0"/>
    <pivotField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Count of Console" fld="0" subtotal="count" baseField="0" baseItem="0"/>
  </dataFields>
  <chartFormats count="3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5" count="1" selected="0">
            <x v="0"/>
          </reference>
        </references>
      </pivotArea>
    </chartFormat>
    <chartFormat chart="26" format="15">
      <pivotArea type="data" outline="0" fieldPosition="0">
        <references count="2">
          <reference field="4294967294" count="1" selected="0">
            <x v="0"/>
          </reference>
          <reference field="5" count="1" selected="0">
            <x v="1"/>
          </reference>
        </references>
      </pivotArea>
    </chartFormat>
    <chartFormat chart="26" format="16">
      <pivotArea type="data" outline="0" fieldPosition="0">
        <references count="2">
          <reference field="4294967294" count="1" selected="0">
            <x v="0"/>
          </reference>
          <reference field="5" count="1" selected="0">
            <x v="2"/>
          </reference>
        </references>
      </pivotArea>
    </chartFormat>
    <chartFormat chart="26" format="17">
      <pivotArea type="data" outline="0" fieldPosition="0">
        <references count="2">
          <reference field="4294967294" count="1" selected="0">
            <x v="0"/>
          </reference>
          <reference field="5" count="1" selected="0">
            <x v="3"/>
          </reference>
        </references>
      </pivotArea>
    </chartFormat>
    <chartFormat chart="26" format="18">
      <pivotArea type="data" outline="0" fieldPosition="0">
        <references count="2">
          <reference field="4294967294" count="1" selected="0">
            <x v="0"/>
          </reference>
          <reference field="5" count="1" selected="0">
            <x v="4"/>
          </reference>
        </references>
      </pivotArea>
    </chartFormat>
    <chartFormat chart="26" format="19">
      <pivotArea type="data" outline="0" fieldPosition="0">
        <references count="2">
          <reference field="4294967294" count="1" selected="0">
            <x v="0"/>
          </reference>
          <reference field="5" count="1" selected="0">
            <x v="5"/>
          </reference>
        </references>
      </pivotArea>
    </chartFormat>
    <chartFormat chart="26" format="20">
      <pivotArea type="data" outline="0" fieldPosition="0">
        <references count="2">
          <reference field="4294967294" count="1" selected="0">
            <x v="0"/>
          </reference>
          <reference field="5" count="1" selected="0">
            <x v="6"/>
          </reference>
        </references>
      </pivotArea>
    </chartFormat>
    <chartFormat chart="26" format="21">
      <pivotArea type="data" outline="0" fieldPosition="0">
        <references count="2">
          <reference field="4294967294" count="1" selected="0">
            <x v="0"/>
          </reference>
          <reference field="5" count="1" selected="0">
            <x v="7"/>
          </reference>
        </references>
      </pivotArea>
    </chartFormat>
    <chartFormat chart="26" format="22">
      <pivotArea type="data" outline="0" fieldPosition="0">
        <references count="2">
          <reference field="4294967294" count="1" selected="0">
            <x v="0"/>
          </reference>
          <reference field="5" count="1" selected="0">
            <x v="8"/>
          </reference>
        </references>
      </pivotArea>
    </chartFormat>
    <chartFormat chart="26" format="23">
      <pivotArea type="data" outline="0" fieldPosition="0">
        <references count="2">
          <reference field="4294967294" count="1" selected="0">
            <x v="0"/>
          </reference>
          <reference field="5" count="1" selected="0">
            <x v="9"/>
          </reference>
        </references>
      </pivotArea>
    </chartFormat>
    <chartFormat chart="26" format="24">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CEB5C0-5FE7-4812-914F-D7866F0E18D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15" firstHeaderRow="1" firstDataRow="1" firstDataCol="1"/>
  <pivotFields count="9">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1">
    <field x="5"/>
  </rowFields>
  <rowItems count="12">
    <i>
      <x/>
    </i>
    <i>
      <x v="1"/>
    </i>
    <i>
      <x v="2"/>
    </i>
    <i>
      <x v="3"/>
    </i>
    <i>
      <x v="4"/>
    </i>
    <i>
      <x v="5"/>
    </i>
    <i>
      <x v="6"/>
    </i>
    <i>
      <x v="7"/>
    </i>
    <i>
      <x v="8"/>
    </i>
    <i>
      <x v="9"/>
    </i>
    <i>
      <x v="10"/>
    </i>
    <i t="grand">
      <x/>
    </i>
  </rowItems>
  <colItems count="1">
    <i/>
  </colItems>
  <dataFields count="1">
    <dataField name="Average of Adjusted Revenue (10s Millions $)" fld="8" subtotal="average" baseField="5"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0603E7-ACDC-4968-BDBA-7D82D895DA6B}" name="Pivot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6"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items count="12">
        <item x="8"/>
        <item x="1"/>
        <item x="3"/>
        <item x="2"/>
        <item x="10"/>
        <item x="6"/>
        <item x="4"/>
        <item x="0"/>
        <item x="5"/>
        <item x="7"/>
        <item x="9"/>
        <item t="default"/>
      </items>
    </pivotField>
    <pivotField showAll="0"/>
    <pivotField showAll="0"/>
    <pivotField dataField="1"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djusted Revenue (10s Millions $)" fld="8" baseField="0" baseItem="0"/>
  </dataFields>
  <conditionalFormats count="1">
    <conditionalFormat priority="7">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BEB468A-45AA-4BAD-86EF-7E3B538AEBE9}" sourceName="Year">
  <pivotTables>
    <pivotTable tabId="2" name="PivotTable2"/>
  </pivotTables>
  <data>
    <tabular pivotCacheId="1286509310">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2AB4DD8-3326-4808-B719-06E3234BAE3D}" sourceName="Brand">
  <pivotTables>
    <pivotTable tabId="2" name="PivotTable13"/>
  </pivotTables>
  <data>
    <tabular pivotCacheId="1286509310">
      <items count="11">
        <i x="8"/>
        <i x="1" s="1"/>
        <i x="3"/>
        <i x="2"/>
        <i x="10"/>
        <i x="6"/>
        <i x="4"/>
        <i x="0"/>
        <i x="5"/>
        <i x="7"/>
        <i x="9"/>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31DC087-9AE1-49AA-B5B3-634F26EBA22D}" cache="Slicer_Year" caption="Console Release Year" columnCount="3" rowHeight="273050"/>
  <slicer name="Brand" xr10:uid="{FF601BD6-CF3F-43C8-82BE-DE90BD347F89}" cache="Slicer_Brand" caption="Brand"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E149E-7E70-4C6B-B87C-69FF3F9F6B8B}" name="Start" displayName="Start" ref="A1:I33" totalsRowShown="0">
  <autoFilter ref="A1:I33" xr:uid="{791E149E-7E70-4C6B-B87C-69FF3F9F6B8B}"/>
  <tableColumns count="9">
    <tableColumn id="1" xr3:uid="{97C9F70C-19FB-4590-A9BE-C08D8F09DEA8}" name="Console"/>
    <tableColumn id="2" xr3:uid="{887BD09A-A02E-4C74-A214-A2DC5FDDA9DA}" name="Year"/>
    <tableColumn id="3" xr3:uid="{CD4367FC-F683-42DE-8742-76801FDC87EB}" name="Original Price"/>
    <tableColumn id="4" xr3:uid="{35E0F2D1-04AE-40C3-A3EE-EBECB434E051}" name="Adjusted Price"/>
    <tableColumn id="5" xr3:uid="{77001F21-8101-4207-AB83-ED22325A3E61}" name="Price Change"/>
    <tableColumn id="6" xr3:uid="{24FA05C8-91F8-4896-A034-E5E47B980F9C}" name="Brand"/>
    <tableColumn id="7" xr3:uid="{F3428E61-7227-4BE8-ABC6-CEDD875CA75A}" name="Units Sold"/>
    <tableColumn id="8" xr3:uid="{955D20C0-EF9B-4ACF-B7DC-971EBD89C79F}" name="Adjusted Revenue"/>
    <tableColumn id="9" xr3:uid="{90FD4374-1E80-4B05-B6CC-83927D0D8F59}" name="Adjusted Revenue (10s Millions $)">
      <calculatedColumnFormula>H2 / 10000000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9CF3-12E9-4F42-9ECB-3BA4F6722EBF}">
  <sheetPr>
    <pageSetUpPr fitToPage="1"/>
  </sheetPr>
  <dimension ref="A1:S83"/>
  <sheetViews>
    <sheetView tabSelected="1" zoomScaleNormal="100" workbookViewId="0">
      <selection activeCell="E59" sqref="E59"/>
    </sheetView>
  </sheetViews>
  <sheetFormatPr defaultColWidth="0" defaultRowHeight="17.25" zeroHeight="1" x14ac:dyDescent="0.35"/>
  <cols>
    <col min="1" max="1" width="19.625" bestFit="1" customWidth="1"/>
    <col min="2" max="2" width="37.75" bestFit="1" customWidth="1"/>
    <col min="3" max="3" width="15.5" bestFit="1" customWidth="1"/>
    <col min="4" max="5" width="24.375" bestFit="1" customWidth="1"/>
    <col min="6" max="7" width="9" customWidth="1"/>
    <col min="8" max="8" width="15.5" bestFit="1" customWidth="1"/>
    <col min="9" max="9" width="27.625" customWidth="1"/>
    <col min="10" max="17" width="9" hidden="1"/>
    <col min="18" max="18" width="13" hidden="1"/>
    <col min="19" max="19" width="37.75" hidden="1"/>
    <col min="20" max="16384" width="9"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spans="5:5" x14ac:dyDescent="0.35"/>
    <row r="18" spans="5:5" x14ac:dyDescent="0.35"/>
    <row r="19" spans="5:5" x14ac:dyDescent="0.35"/>
    <row r="20" spans="5:5" x14ac:dyDescent="0.35"/>
    <row r="21" spans="5:5" ht="27.75" x14ac:dyDescent="0.55000000000000004">
      <c r="E21" s="14" t="s">
        <v>18</v>
      </c>
    </row>
    <row r="22" spans="5:5" x14ac:dyDescent="0.35"/>
    <row r="23" spans="5:5" x14ac:dyDescent="0.35"/>
    <row r="24" spans="5:5" x14ac:dyDescent="0.35"/>
    <row r="25" spans="5:5" x14ac:dyDescent="0.35"/>
    <row r="26" spans="5:5" x14ac:dyDescent="0.35"/>
    <row r="27" spans="5:5" x14ac:dyDescent="0.35"/>
    <row r="28" spans="5:5" x14ac:dyDescent="0.35"/>
    <row r="29" spans="5:5" x14ac:dyDescent="0.35"/>
    <row r="30" spans="5:5" x14ac:dyDescent="0.35"/>
    <row r="31" spans="5:5" x14ac:dyDescent="0.35"/>
    <row r="32" spans="5:5" x14ac:dyDescent="0.35"/>
    <row r="33" spans="1:4" x14ac:dyDescent="0.35"/>
    <row r="34" spans="1:4" x14ac:dyDescent="0.35"/>
    <row r="35" spans="1:4" x14ac:dyDescent="0.35"/>
    <row r="36" spans="1:4" x14ac:dyDescent="0.35"/>
    <row r="37" spans="1:4" x14ac:dyDescent="0.35"/>
    <row r="38" spans="1:4" x14ac:dyDescent="0.35"/>
    <row r="39" spans="1:4" x14ac:dyDescent="0.35">
      <c r="A39" s="11" t="s">
        <v>52</v>
      </c>
      <c r="B39" t="s">
        <v>57</v>
      </c>
      <c r="C39" s="11" t="s">
        <v>52</v>
      </c>
      <c r="D39" t="s">
        <v>60</v>
      </c>
    </row>
    <row r="40" spans="1:4" x14ac:dyDescent="0.35">
      <c r="A40" s="12" t="s">
        <v>28</v>
      </c>
      <c r="B40" s="10">
        <v>249.392</v>
      </c>
      <c r="C40" s="12" t="s">
        <v>28</v>
      </c>
      <c r="D40" s="10">
        <v>1246.96</v>
      </c>
    </row>
    <row r="41" spans="1:4" x14ac:dyDescent="0.35">
      <c r="A41" s="13">
        <v>1993</v>
      </c>
      <c r="B41" s="10">
        <v>249.392</v>
      </c>
      <c r="C41" s="12" t="s">
        <v>11</v>
      </c>
      <c r="D41" s="10">
        <v>666.58333333333337</v>
      </c>
    </row>
    <row r="42" spans="1:4" x14ac:dyDescent="0.35">
      <c r="A42" s="12" t="s">
        <v>11</v>
      </c>
      <c r="B42" s="10">
        <v>751.93135000000007</v>
      </c>
      <c r="C42" s="12" t="s">
        <v>15</v>
      </c>
      <c r="D42" s="10">
        <v>465.56</v>
      </c>
    </row>
    <row r="43" spans="1:4" x14ac:dyDescent="0.35">
      <c r="A43" s="13">
        <v>1977</v>
      </c>
      <c r="B43" s="10">
        <v>673.928</v>
      </c>
      <c r="C43" s="12" t="s">
        <v>13</v>
      </c>
      <c r="D43" s="10">
        <v>916.46</v>
      </c>
    </row>
    <row r="44" spans="1:4" x14ac:dyDescent="0.35">
      <c r="A44" s="13">
        <v>1982</v>
      </c>
      <c r="B44" s="10">
        <v>71.344999999999999</v>
      </c>
      <c r="C44" s="12" t="s">
        <v>38</v>
      </c>
      <c r="D44" s="10">
        <v>442.53199999999998</v>
      </c>
    </row>
    <row r="45" spans="1:4" x14ac:dyDescent="0.35">
      <c r="A45" s="13">
        <v>1993</v>
      </c>
      <c r="B45" s="10">
        <v>6.6583500000000004</v>
      </c>
      <c r="C45" s="12" t="s">
        <v>22</v>
      </c>
      <c r="D45" s="10">
        <v>415.12</v>
      </c>
    </row>
    <row r="46" spans="1:4" x14ac:dyDescent="0.35">
      <c r="A46" s="12" t="s">
        <v>15</v>
      </c>
      <c r="B46" s="10">
        <v>93.111999999999995</v>
      </c>
      <c r="C46" s="12" t="s">
        <v>18</v>
      </c>
      <c r="D46" s="10">
        <v>331.78</v>
      </c>
    </row>
    <row r="47" spans="1:4" x14ac:dyDescent="0.35">
      <c r="A47" s="13">
        <v>1982</v>
      </c>
      <c r="B47" s="10">
        <v>93.111999999999995</v>
      </c>
      <c r="C47" s="12" t="s">
        <v>9</v>
      </c>
      <c r="D47" s="10">
        <v>611.21</v>
      </c>
    </row>
    <row r="48" spans="1:4" x14ac:dyDescent="0.35">
      <c r="A48" s="12" t="s">
        <v>13</v>
      </c>
      <c r="B48" s="10">
        <v>343.67250000000001</v>
      </c>
      <c r="C48" s="12" t="s">
        <v>20</v>
      </c>
      <c r="D48" s="10">
        <v>463.26749999999998</v>
      </c>
    </row>
    <row r="49" spans="1:4" x14ac:dyDescent="0.35">
      <c r="A49" s="13">
        <v>1980</v>
      </c>
      <c r="B49" s="10">
        <v>343.67250000000001</v>
      </c>
      <c r="C49" s="12" t="s">
        <v>25</v>
      </c>
      <c r="D49" s="10">
        <v>1238.52</v>
      </c>
    </row>
    <row r="50" spans="1:4" x14ac:dyDescent="0.35">
      <c r="A50" s="12" t="s">
        <v>38</v>
      </c>
      <c r="B50" s="10">
        <v>7846.0279999999993</v>
      </c>
      <c r="C50" s="12" t="s">
        <v>31</v>
      </c>
      <c r="D50" s="10">
        <v>478.53999999999996</v>
      </c>
    </row>
    <row r="51" spans="1:4" x14ac:dyDescent="0.35">
      <c r="A51" s="13">
        <v>2001</v>
      </c>
      <c r="B51" s="10">
        <v>1051.3920000000001</v>
      </c>
      <c r="C51" s="12" t="s">
        <v>53</v>
      </c>
      <c r="D51" s="10">
        <v>515.14968750000003</v>
      </c>
    </row>
    <row r="52" spans="1:4" x14ac:dyDescent="0.35">
      <c r="A52" s="13">
        <v>2005</v>
      </c>
      <c r="B52" s="10">
        <v>3303.72</v>
      </c>
    </row>
    <row r="53" spans="1:4" x14ac:dyDescent="0.35">
      <c r="A53" s="13">
        <v>2013</v>
      </c>
      <c r="B53" s="10">
        <v>2337.2159999999999</v>
      </c>
    </row>
    <row r="54" spans="1:4" x14ac:dyDescent="0.35">
      <c r="A54" s="13">
        <v>2017</v>
      </c>
      <c r="B54" s="10">
        <v>525.79999999999995</v>
      </c>
    </row>
    <row r="55" spans="1:4" x14ac:dyDescent="0.35">
      <c r="A55" s="13">
        <v>2020</v>
      </c>
      <c r="B55" s="10">
        <v>627.9</v>
      </c>
    </row>
    <row r="56" spans="1:4" x14ac:dyDescent="0.35">
      <c r="A56" s="12" t="s">
        <v>22</v>
      </c>
      <c r="B56" s="10">
        <v>316.32144</v>
      </c>
    </row>
    <row r="57" spans="1:4" x14ac:dyDescent="0.35">
      <c r="A57" s="13">
        <v>1989</v>
      </c>
      <c r="B57" s="10">
        <v>316.32144</v>
      </c>
    </row>
    <row r="58" spans="1:4" x14ac:dyDescent="0.35">
      <c r="A58" s="12" t="s">
        <v>18</v>
      </c>
      <c r="B58" s="10">
        <v>13955.081129999999</v>
      </c>
    </row>
    <row r="59" spans="1:4" x14ac:dyDescent="0.35">
      <c r="A59" s="13">
        <v>1985</v>
      </c>
      <c r="B59" s="10">
        <v>2964.9937199999999</v>
      </c>
    </row>
    <row r="60" spans="1:4" x14ac:dyDescent="0.35">
      <c r="A60" s="13">
        <v>1991</v>
      </c>
      <c r="B60" s="10">
        <v>1851.0209</v>
      </c>
    </row>
    <row r="61" spans="1:4" x14ac:dyDescent="0.35">
      <c r="A61" s="13">
        <v>1996</v>
      </c>
      <c r="B61" s="10">
        <v>1079.3795399999999</v>
      </c>
    </row>
    <row r="62" spans="1:4" x14ac:dyDescent="0.35">
      <c r="A62" s="13">
        <v>2001</v>
      </c>
      <c r="B62" s="10">
        <v>633.87318000000005</v>
      </c>
    </row>
    <row r="63" spans="1:4" x14ac:dyDescent="0.35">
      <c r="A63" s="13">
        <v>2006</v>
      </c>
      <c r="B63" s="10">
        <v>3264.2539700000002</v>
      </c>
    </row>
    <row r="64" spans="1:4" x14ac:dyDescent="0.35">
      <c r="A64" s="13">
        <v>2012</v>
      </c>
      <c r="B64" s="10">
        <v>457.74491999999998</v>
      </c>
    </row>
    <row r="65" spans="1:2" x14ac:dyDescent="0.35">
      <c r="A65" s="13">
        <v>2017</v>
      </c>
      <c r="B65" s="10">
        <v>3187.7</v>
      </c>
    </row>
    <row r="66" spans="1:2" x14ac:dyDescent="0.35">
      <c r="A66" s="13">
        <v>2019</v>
      </c>
      <c r="B66" s="10">
        <v>516.11490000000003</v>
      </c>
    </row>
    <row r="67" spans="1:2" x14ac:dyDescent="0.35">
      <c r="A67" s="12" t="s">
        <v>9</v>
      </c>
      <c r="B67" s="10">
        <v>21.39235</v>
      </c>
    </row>
    <row r="68" spans="1:2" x14ac:dyDescent="0.35">
      <c r="A68" s="13">
        <v>1972</v>
      </c>
      <c r="B68" s="10">
        <v>21.39235</v>
      </c>
    </row>
    <row r="69" spans="1:2" x14ac:dyDescent="0.35">
      <c r="A69" s="12" t="s">
        <v>20</v>
      </c>
      <c r="B69" s="10">
        <v>2841.7564199999997</v>
      </c>
    </row>
    <row r="70" spans="1:2" x14ac:dyDescent="0.35">
      <c r="A70" s="13">
        <v>1986</v>
      </c>
      <c r="B70" s="10">
        <v>539.76400000000001</v>
      </c>
    </row>
    <row r="71" spans="1:2" x14ac:dyDescent="0.35">
      <c r="A71" s="13">
        <v>1989</v>
      </c>
      <c r="B71" s="10">
        <v>1389.7665</v>
      </c>
    </row>
    <row r="72" spans="1:2" x14ac:dyDescent="0.35">
      <c r="A72" s="13">
        <v>1995</v>
      </c>
      <c r="B72" s="10">
        <v>630.96713999999997</v>
      </c>
    </row>
    <row r="73" spans="1:2" x14ac:dyDescent="0.35">
      <c r="A73" s="13">
        <v>1999</v>
      </c>
      <c r="B73" s="10">
        <v>281.25878</v>
      </c>
    </row>
    <row r="74" spans="1:2" x14ac:dyDescent="0.35">
      <c r="A74" s="12" t="s">
        <v>25</v>
      </c>
      <c r="B74" s="10">
        <v>146.14536000000001</v>
      </c>
    </row>
    <row r="75" spans="1:2" x14ac:dyDescent="0.35">
      <c r="A75" s="13">
        <v>1991</v>
      </c>
      <c r="B75" s="10">
        <v>146.14536000000001</v>
      </c>
    </row>
    <row r="76" spans="1:2" x14ac:dyDescent="0.35">
      <c r="A76" s="12" t="s">
        <v>31</v>
      </c>
      <c r="B76" s="10">
        <v>24625.19832</v>
      </c>
    </row>
    <row r="77" spans="1:2" x14ac:dyDescent="0.35">
      <c r="A77" s="13">
        <v>1995</v>
      </c>
      <c r="B77" s="10">
        <v>5199.1127200000001</v>
      </c>
    </row>
    <row r="78" spans="1:2" x14ac:dyDescent="0.35">
      <c r="A78" s="13">
        <v>2000</v>
      </c>
      <c r="B78" s="10">
        <v>7088.1768000000002</v>
      </c>
    </row>
    <row r="79" spans="1:2" x14ac:dyDescent="0.35">
      <c r="A79" s="13">
        <v>2006</v>
      </c>
      <c r="B79" s="10">
        <v>5625.6758</v>
      </c>
    </row>
    <row r="80" spans="1:2" x14ac:dyDescent="0.35">
      <c r="A80" s="13">
        <v>2013</v>
      </c>
      <c r="B80" s="10">
        <v>4449.6000000000004</v>
      </c>
    </row>
    <row r="81" spans="1:2" x14ac:dyDescent="0.35">
      <c r="A81" s="13">
        <v>2016</v>
      </c>
      <c r="B81" s="10">
        <v>730.47299999999996</v>
      </c>
    </row>
    <row r="82" spans="1:2" x14ac:dyDescent="0.35">
      <c r="A82" s="13">
        <v>2020</v>
      </c>
      <c r="B82" s="10">
        <v>1532.16</v>
      </c>
    </row>
    <row r="83" spans="1:2" x14ac:dyDescent="0.35">
      <c r="A83" s="12" t="s">
        <v>53</v>
      </c>
      <c r="B83" s="10">
        <v>51190.030869999995</v>
      </c>
    </row>
  </sheetData>
  <conditionalFormatting pivot="1" sqref="B43:B45 B41 B47 B49 B51:B55 B57 B59:B66 B68 B70:B73 B75 B77:B82">
    <cfRule type="colorScale" priority="2">
      <colorScale>
        <cfvo type="min"/>
        <cfvo type="percentile" val="50"/>
        <cfvo type="max"/>
        <color rgb="FFF8696B"/>
        <color rgb="FFFFEB84"/>
        <color rgb="FF63BE7B"/>
      </colorScale>
    </cfRule>
  </conditionalFormatting>
  <conditionalFormatting pivot="1" sqref="D40:D50">
    <cfRule type="colorScale" priority="1">
      <colorScale>
        <cfvo type="min"/>
        <cfvo type="percentile" val="50"/>
        <cfvo type="max"/>
        <color rgb="FF63BE7B"/>
        <color rgb="FFFFEB84"/>
        <color rgb="FFF8696B"/>
      </colorScale>
    </cfRule>
  </conditionalFormatting>
  <pageMargins left="0.7" right="0.7" top="0.75" bottom="0.75" header="0.3" footer="0.3"/>
  <pageSetup paperSize="9" scale="69" fitToWidth="2" fitToHeight="2" orientation="landscape" r:id="rId3"/>
  <drawing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47F5E38B-CE60-43E1-B599-7BA6A60CC1A6}">
          <x14:formula1>
            <xm:f>Pivot1!$A$36:$A$46</xm:f>
          </x14:formula1>
          <xm:sqref>E21</xm:sqref>
        </x14:dataValidation>
      </x14:dataValidation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election activeCell="L6" sqref="L6"/>
    </sheetView>
  </sheetViews>
  <sheetFormatPr defaultRowHeight="17.25" x14ac:dyDescent="0.35"/>
  <cols>
    <col min="1" max="1" width="23.375" customWidth="1"/>
    <col min="3" max="3" width="14.875" customWidth="1"/>
    <col min="4" max="4" width="15.875" customWidth="1"/>
    <col min="5" max="5" width="14.5" customWidth="1"/>
    <col min="6" max="6" width="17.875" customWidth="1"/>
    <col min="7" max="7" width="12" customWidth="1"/>
    <col min="8" max="8" width="19.375" customWidth="1"/>
    <col min="9" max="9" width="31.75" customWidth="1"/>
  </cols>
  <sheetData>
    <row r="1" spans="1:9" x14ac:dyDescent="0.35">
      <c r="A1" t="s">
        <v>0</v>
      </c>
      <c r="B1" t="s">
        <v>1</v>
      </c>
      <c r="C1" t="s">
        <v>2</v>
      </c>
      <c r="D1" t="s">
        <v>3</v>
      </c>
      <c r="E1" t="s">
        <v>4</v>
      </c>
      <c r="F1" t="s">
        <v>5</v>
      </c>
      <c r="G1" t="s">
        <v>6</v>
      </c>
      <c r="H1" t="s">
        <v>7</v>
      </c>
      <c r="I1" t="s">
        <v>56</v>
      </c>
    </row>
    <row r="2" spans="1:9" x14ac:dyDescent="0.35">
      <c r="A2" t="s">
        <v>8</v>
      </c>
      <c r="B2">
        <v>1972</v>
      </c>
      <c r="C2">
        <v>99</v>
      </c>
      <c r="D2">
        <v>611.21</v>
      </c>
      <c r="E2">
        <v>512.21</v>
      </c>
      <c r="F2" t="s">
        <v>9</v>
      </c>
      <c r="G2">
        <v>350000</v>
      </c>
      <c r="H2">
        <v>213923500</v>
      </c>
      <c r="I2">
        <f>H2 / 10000000</f>
        <v>21.39235</v>
      </c>
    </row>
    <row r="3" spans="1:9" x14ac:dyDescent="0.35">
      <c r="A3" t="s">
        <v>10</v>
      </c>
      <c r="B3">
        <v>1977</v>
      </c>
      <c r="C3">
        <v>199</v>
      </c>
      <c r="D3">
        <v>842.41</v>
      </c>
      <c r="E3">
        <v>643.41</v>
      </c>
      <c r="F3" t="s">
        <v>11</v>
      </c>
      <c r="G3">
        <v>8000000</v>
      </c>
      <c r="H3">
        <v>6739280000</v>
      </c>
      <c r="I3">
        <f t="shared" ref="I3:I33" si="0">H3 / 10000000</f>
        <v>673.928</v>
      </c>
    </row>
    <row r="4" spans="1:9" x14ac:dyDescent="0.35">
      <c r="A4" t="s">
        <v>12</v>
      </c>
      <c r="B4">
        <v>1980</v>
      </c>
      <c r="C4">
        <v>299</v>
      </c>
      <c r="D4">
        <v>916.46</v>
      </c>
      <c r="E4">
        <v>617.46</v>
      </c>
      <c r="F4" t="s">
        <v>13</v>
      </c>
      <c r="G4">
        <v>3750000</v>
      </c>
      <c r="H4">
        <v>3436725000</v>
      </c>
      <c r="I4">
        <f t="shared" si="0"/>
        <v>343.67250000000001</v>
      </c>
    </row>
    <row r="5" spans="1:9" x14ac:dyDescent="0.35">
      <c r="A5" t="s">
        <v>14</v>
      </c>
      <c r="B5">
        <v>1982</v>
      </c>
      <c r="C5">
        <v>175</v>
      </c>
      <c r="D5">
        <v>465.56</v>
      </c>
      <c r="E5">
        <v>290.56</v>
      </c>
      <c r="F5" t="s">
        <v>15</v>
      </c>
      <c r="G5">
        <v>2000000</v>
      </c>
      <c r="H5">
        <v>931120000</v>
      </c>
      <c r="I5">
        <f t="shared" si="0"/>
        <v>93.111999999999995</v>
      </c>
    </row>
    <row r="6" spans="1:9" x14ac:dyDescent="0.35">
      <c r="A6" t="s">
        <v>16</v>
      </c>
      <c r="B6">
        <v>1982</v>
      </c>
      <c r="C6">
        <v>269</v>
      </c>
      <c r="D6">
        <v>713.45</v>
      </c>
      <c r="E6">
        <v>444.45</v>
      </c>
      <c r="F6" t="s">
        <v>11</v>
      </c>
      <c r="G6">
        <v>1000000</v>
      </c>
      <c r="H6">
        <v>713450000</v>
      </c>
      <c r="I6">
        <f t="shared" si="0"/>
        <v>71.344999999999999</v>
      </c>
    </row>
    <row r="7" spans="1:9" x14ac:dyDescent="0.35">
      <c r="A7" t="s">
        <v>17</v>
      </c>
      <c r="B7">
        <v>1985</v>
      </c>
      <c r="C7">
        <v>199</v>
      </c>
      <c r="D7">
        <v>478.92</v>
      </c>
      <c r="E7">
        <v>279.92</v>
      </c>
      <c r="F7" t="s">
        <v>18</v>
      </c>
      <c r="G7">
        <v>61910000</v>
      </c>
      <c r="H7">
        <v>29649937200</v>
      </c>
      <c r="I7">
        <f t="shared" si="0"/>
        <v>2964.9937199999999</v>
      </c>
    </row>
    <row r="8" spans="1:9" x14ac:dyDescent="0.35">
      <c r="A8" t="s">
        <v>19</v>
      </c>
      <c r="B8">
        <v>1986</v>
      </c>
      <c r="C8">
        <v>199</v>
      </c>
      <c r="D8">
        <v>469.36</v>
      </c>
      <c r="E8">
        <v>270.36</v>
      </c>
      <c r="F8" t="s">
        <v>20</v>
      </c>
      <c r="G8">
        <v>11500000</v>
      </c>
      <c r="H8">
        <v>5397640000</v>
      </c>
      <c r="I8">
        <f t="shared" si="0"/>
        <v>539.76400000000001</v>
      </c>
    </row>
    <row r="9" spans="1:9" x14ac:dyDescent="0.35">
      <c r="A9" t="s">
        <v>21</v>
      </c>
      <c r="B9">
        <v>1989</v>
      </c>
      <c r="C9">
        <v>199</v>
      </c>
      <c r="D9">
        <v>415.12</v>
      </c>
      <c r="E9">
        <v>216.12</v>
      </c>
      <c r="F9" t="s">
        <v>22</v>
      </c>
      <c r="G9">
        <v>7620000</v>
      </c>
      <c r="H9">
        <v>3163214400</v>
      </c>
      <c r="I9">
        <f t="shared" si="0"/>
        <v>316.32144</v>
      </c>
    </row>
    <row r="10" spans="1:9" x14ac:dyDescent="0.35">
      <c r="A10" t="s">
        <v>23</v>
      </c>
      <c r="B10">
        <v>1989</v>
      </c>
      <c r="C10">
        <v>189</v>
      </c>
      <c r="D10">
        <v>394.26</v>
      </c>
      <c r="E10">
        <v>205.26</v>
      </c>
      <c r="F10" t="s">
        <v>20</v>
      </c>
      <c r="G10">
        <v>35250000</v>
      </c>
      <c r="H10">
        <v>13897665000</v>
      </c>
      <c r="I10">
        <f t="shared" si="0"/>
        <v>1389.7665</v>
      </c>
    </row>
    <row r="11" spans="1:9" x14ac:dyDescent="0.35">
      <c r="A11" t="s">
        <v>24</v>
      </c>
      <c r="B11">
        <v>1991</v>
      </c>
      <c r="C11">
        <v>649</v>
      </c>
      <c r="D11">
        <v>1238.52</v>
      </c>
      <c r="E11">
        <v>589.52</v>
      </c>
      <c r="F11" t="s">
        <v>25</v>
      </c>
      <c r="G11">
        <v>1180000</v>
      </c>
      <c r="H11">
        <v>1461453600</v>
      </c>
      <c r="I11">
        <f t="shared" si="0"/>
        <v>146.14536000000001</v>
      </c>
    </row>
    <row r="12" spans="1:9" x14ac:dyDescent="0.35">
      <c r="A12" t="s">
        <v>26</v>
      </c>
      <c r="B12">
        <v>1991</v>
      </c>
      <c r="C12">
        <v>199</v>
      </c>
      <c r="D12">
        <v>376.99</v>
      </c>
      <c r="E12">
        <v>177.99</v>
      </c>
      <c r="F12" t="s">
        <v>18</v>
      </c>
      <c r="G12">
        <v>49100000</v>
      </c>
      <c r="H12">
        <v>18510209000</v>
      </c>
      <c r="I12">
        <f t="shared" si="0"/>
        <v>1851.0209</v>
      </c>
    </row>
    <row r="13" spans="1:9" x14ac:dyDescent="0.35">
      <c r="A13" t="s">
        <v>27</v>
      </c>
      <c r="B13">
        <v>1993</v>
      </c>
      <c r="C13">
        <v>699</v>
      </c>
      <c r="D13">
        <v>1246.96</v>
      </c>
      <c r="E13">
        <v>547.96</v>
      </c>
      <c r="F13" t="s">
        <v>28</v>
      </c>
      <c r="G13">
        <v>2000000</v>
      </c>
      <c r="H13">
        <v>2493920000</v>
      </c>
      <c r="I13">
        <f t="shared" si="0"/>
        <v>249.392</v>
      </c>
    </row>
    <row r="14" spans="1:9" x14ac:dyDescent="0.35">
      <c r="A14" t="s">
        <v>29</v>
      </c>
      <c r="B14">
        <v>1993</v>
      </c>
      <c r="C14">
        <v>249</v>
      </c>
      <c r="D14">
        <v>443.89</v>
      </c>
      <c r="E14">
        <v>194.89</v>
      </c>
      <c r="F14" t="s">
        <v>11</v>
      </c>
      <c r="G14">
        <v>150000</v>
      </c>
      <c r="H14">
        <v>66583500</v>
      </c>
      <c r="I14">
        <f t="shared" si="0"/>
        <v>6.6583500000000004</v>
      </c>
    </row>
    <row r="15" spans="1:9" x14ac:dyDescent="0.35">
      <c r="A15" t="s">
        <v>30</v>
      </c>
      <c r="B15">
        <v>1995</v>
      </c>
      <c r="C15">
        <v>299</v>
      </c>
      <c r="D15">
        <v>507.28</v>
      </c>
      <c r="E15">
        <v>208.27999999999901</v>
      </c>
      <c r="F15" t="s">
        <v>31</v>
      </c>
      <c r="G15">
        <v>102490000</v>
      </c>
      <c r="H15">
        <v>51991127200</v>
      </c>
      <c r="I15">
        <f t="shared" si="0"/>
        <v>5199.1127200000001</v>
      </c>
    </row>
    <row r="16" spans="1:9" x14ac:dyDescent="0.35">
      <c r="A16" t="s">
        <v>32</v>
      </c>
      <c r="B16">
        <v>1995</v>
      </c>
      <c r="C16">
        <v>399</v>
      </c>
      <c r="D16">
        <v>681.39</v>
      </c>
      <c r="E16">
        <v>282.39</v>
      </c>
      <c r="F16" t="s">
        <v>20</v>
      </c>
      <c r="G16">
        <v>9260000</v>
      </c>
      <c r="H16">
        <v>6309671400</v>
      </c>
      <c r="I16">
        <f t="shared" si="0"/>
        <v>630.96713999999997</v>
      </c>
    </row>
    <row r="17" spans="1:9" x14ac:dyDescent="0.35">
      <c r="A17" t="s">
        <v>33</v>
      </c>
      <c r="B17">
        <v>1996</v>
      </c>
      <c r="C17">
        <v>199</v>
      </c>
      <c r="D17">
        <v>327.78</v>
      </c>
      <c r="E17">
        <v>128.77999999999901</v>
      </c>
      <c r="F17" t="s">
        <v>18</v>
      </c>
      <c r="G17">
        <v>32930000</v>
      </c>
      <c r="H17">
        <v>10793795400</v>
      </c>
      <c r="I17">
        <f t="shared" si="0"/>
        <v>1079.3795399999999</v>
      </c>
    </row>
    <row r="18" spans="1:9" x14ac:dyDescent="0.35">
      <c r="A18" t="s">
        <v>34</v>
      </c>
      <c r="B18">
        <v>1999</v>
      </c>
      <c r="C18">
        <v>199</v>
      </c>
      <c r="D18">
        <v>308.06</v>
      </c>
      <c r="E18">
        <v>109.06</v>
      </c>
      <c r="F18" t="s">
        <v>20</v>
      </c>
      <c r="G18">
        <v>9130000</v>
      </c>
      <c r="H18">
        <v>2812587800</v>
      </c>
      <c r="I18">
        <f t="shared" si="0"/>
        <v>281.25878</v>
      </c>
    </row>
    <row r="19" spans="1:9" x14ac:dyDescent="0.35">
      <c r="A19" t="s">
        <v>35</v>
      </c>
      <c r="B19">
        <v>2000</v>
      </c>
      <c r="C19">
        <v>299</v>
      </c>
      <c r="D19">
        <v>446.64</v>
      </c>
      <c r="E19">
        <v>147.63999999999999</v>
      </c>
      <c r="F19" t="s">
        <v>31</v>
      </c>
      <c r="G19">
        <v>158700000</v>
      </c>
      <c r="H19">
        <v>70881768000</v>
      </c>
      <c r="I19">
        <f t="shared" si="0"/>
        <v>7088.1768000000002</v>
      </c>
    </row>
    <row r="20" spans="1:9" x14ac:dyDescent="0.35">
      <c r="A20" t="s">
        <v>36</v>
      </c>
      <c r="B20">
        <v>2001</v>
      </c>
      <c r="C20">
        <v>199</v>
      </c>
      <c r="D20">
        <v>291.57</v>
      </c>
      <c r="E20">
        <v>92.57</v>
      </c>
      <c r="F20" t="s">
        <v>18</v>
      </c>
      <c r="G20">
        <v>21740000</v>
      </c>
      <c r="H20">
        <v>6338731800</v>
      </c>
      <c r="I20">
        <f t="shared" si="0"/>
        <v>633.87318000000005</v>
      </c>
    </row>
    <row r="21" spans="1:9" x14ac:dyDescent="0.35">
      <c r="A21" t="s">
        <v>37</v>
      </c>
      <c r="B21">
        <v>2001</v>
      </c>
      <c r="C21">
        <v>299</v>
      </c>
      <c r="D21">
        <v>438.08</v>
      </c>
      <c r="E21">
        <v>139.07999999999899</v>
      </c>
      <c r="F21" t="s">
        <v>38</v>
      </c>
      <c r="G21">
        <v>24000000</v>
      </c>
      <c r="H21">
        <v>10513920000</v>
      </c>
      <c r="I21">
        <f t="shared" si="0"/>
        <v>1051.3920000000001</v>
      </c>
    </row>
    <row r="22" spans="1:9" x14ac:dyDescent="0.35">
      <c r="A22" t="s">
        <v>39</v>
      </c>
      <c r="B22">
        <v>2005</v>
      </c>
      <c r="C22">
        <v>299</v>
      </c>
      <c r="D22">
        <v>393.3</v>
      </c>
      <c r="E22">
        <v>94.3</v>
      </c>
      <c r="F22" t="s">
        <v>38</v>
      </c>
      <c r="G22">
        <v>84000000</v>
      </c>
      <c r="H22">
        <v>33037200000</v>
      </c>
      <c r="I22">
        <f t="shared" si="0"/>
        <v>3303.72</v>
      </c>
    </row>
    <row r="23" spans="1:9" x14ac:dyDescent="0.35">
      <c r="A23" t="s">
        <v>40</v>
      </c>
      <c r="B23">
        <v>2006</v>
      </c>
      <c r="C23">
        <v>249</v>
      </c>
      <c r="D23">
        <v>321.19</v>
      </c>
      <c r="E23">
        <v>72.19</v>
      </c>
      <c r="F23" t="s">
        <v>18</v>
      </c>
      <c r="G23">
        <v>101630000</v>
      </c>
      <c r="H23">
        <v>32642539700</v>
      </c>
      <c r="I23">
        <f t="shared" si="0"/>
        <v>3264.2539700000002</v>
      </c>
    </row>
    <row r="24" spans="1:9" x14ac:dyDescent="0.35">
      <c r="A24" t="s">
        <v>41</v>
      </c>
      <c r="B24">
        <v>2006</v>
      </c>
      <c r="C24">
        <v>499</v>
      </c>
      <c r="D24">
        <v>643.66999999999996</v>
      </c>
      <c r="E24">
        <v>144.66999999999899</v>
      </c>
      <c r="F24" t="s">
        <v>31</v>
      </c>
      <c r="G24">
        <v>87400000</v>
      </c>
      <c r="H24">
        <v>56256758000</v>
      </c>
      <c r="I24">
        <f t="shared" si="0"/>
        <v>5625.6758</v>
      </c>
    </row>
    <row r="25" spans="1:9" x14ac:dyDescent="0.35">
      <c r="A25" t="s">
        <v>42</v>
      </c>
      <c r="B25">
        <v>2012</v>
      </c>
      <c r="C25">
        <v>299</v>
      </c>
      <c r="D25">
        <v>337.57</v>
      </c>
      <c r="E25">
        <v>38.569999999999901</v>
      </c>
      <c r="F25" t="s">
        <v>18</v>
      </c>
      <c r="G25">
        <v>13560000</v>
      </c>
      <c r="H25">
        <v>4577449200</v>
      </c>
      <c r="I25">
        <f t="shared" si="0"/>
        <v>457.74491999999998</v>
      </c>
    </row>
    <row r="26" spans="1:9" x14ac:dyDescent="0.35">
      <c r="A26" t="s">
        <v>43</v>
      </c>
      <c r="B26">
        <v>2013</v>
      </c>
      <c r="C26">
        <v>399</v>
      </c>
      <c r="D26">
        <v>444.96</v>
      </c>
      <c r="E26">
        <v>45.959999999999901</v>
      </c>
      <c r="F26" t="s">
        <v>31</v>
      </c>
      <c r="G26">
        <v>100000000</v>
      </c>
      <c r="H26">
        <v>44496000000</v>
      </c>
      <c r="I26">
        <f t="shared" si="0"/>
        <v>4449.6000000000004</v>
      </c>
    </row>
    <row r="27" spans="1:9" x14ac:dyDescent="0.35">
      <c r="A27" t="s">
        <v>44</v>
      </c>
      <c r="B27">
        <v>2013</v>
      </c>
      <c r="C27">
        <v>499</v>
      </c>
      <c r="D27">
        <v>556.48</v>
      </c>
      <c r="E27">
        <v>57.48</v>
      </c>
      <c r="F27" t="s">
        <v>38</v>
      </c>
      <c r="G27">
        <v>58000000</v>
      </c>
      <c r="H27">
        <v>23372160000</v>
      </c>
      <c r="I27">
        <f t="shared" si="0"/>
        <v>2337.2159999999999</v>
      </c>
    </row>
    <row r="28" spans="1:9" x14ac:dyDescent="0.35">
      <c r="A28" t="s">
        <v>45</v>
      </c>
      <c r="B28">
        <v>2016</v>
      </c>
      <c r="C28">
        <v>399</v>
      </c>
      <c r="D28">
        <v>429.69</v>
      </c>
      <c r="E28">
        <v>30.689999999999898</v>
      </c>
      <c r="F28" t="s">
        <v>31</v>
      </c>
      <c r="G28">
        <v>17000000</v>
      </c>
      <c r="H28">
        <v>7304730000</v>
      </c>
      <c r="I28">
        <f t="shared" si="0"/>
        <v>730.47299999999996</v>
      </c>
    </row>
    <row r="29" spans="1:9" x14ac:dyDescent="0.35">
      <c r="A29" t="s">
        <v>46</v>
      </c>
      <c r="B29">
        <v>2017</v>
      </c>
      <c r="C29">
        <v>299</v>
      </c>
      <c r="D29">
        <v>318.77</v>
      </c>
      <c r="E29">
        <v>19.7699999999999</v>
      </c>
      <c r="F29" t="s">
        <v>18</v>
      </c>
      <c r="G29">
        <v>105000000</v>
      </c>
      <c r="H29">
        <v>31877000000</v>
      </c>
      <c r="I29">
        <f t="shared" si="0"/>
        <v>3187.7</v>
      </c>
    </row>
    <row r="30" spans="1:9" x14ac:dyDescent="0.35">
      <c r="A30" t="s">
        <v>47</v>
      </c>
      <c r="B30">
        <v>2017</v>
      </c>
      <c r="C30">
        <v>499</v>
      </c>
      <c r="D30">
        <v>525.79999999999995</v>
      </c>
      <c r="E30">
        <v>26.799999999999901</v>
      </c>
      <c r="F30" t="s">
        <v>38</v>
      </c>
      <c r="G30">
        <v>10000000</v>
      </c>
      <c r="H30">
        <v>5258000000</v>
      </c>
      <c r="I30">
        <f t="shared" si="0"/>
        <v>525.79999999999995</v>
      </c>
    </row>
    <row r="31" spans="1:9" x14ac:dyDescent="0.35">
      <c r="A31" t="s">
        <v>48</v>
      </c>
      <c r="B31">
        <v>2019</v>
      </c>
      <c r="C31">
        <v>199</v>
      </c>
      <c r="D31">
        <v>201.45</v>
      </c>
      <c r="E31">
        <v>2.4499999999999802</v>
      </c>
      <c r="F31" t="s">
        <v>18</v>
      </c>
      <c r="G31">
        <v>21020000</v>
      </c>
      <c r="H31">
        <v>5161149000</v>
      </c>
      <c r="I31">
        <f t="shared" si="0"/>
        <v>516.11490000000003</v>
      </c>
    </row>
    <row r="32" spans="1:9" x14ac:dyDescent="0.35">
      <c r="A32" t="s">
        <v>49</v>
      </c>
      <c r="B32">
        <v>2020</v>
      </c>
      <c r="C32">
        <v>299</v>
      </c>
      <c r="D32">
        <v>299</v>
      </c>
      <c r="E32">
        <v>0</v>
      </c>
      <c r="F32" t="s">
        <v>38</v>
      </c>
      <c r="G32">
        <v>21000000</v>
      </c>
      <c r="H32">
        <v>6279000000</v>
      </c>
      <c r="I32">
        <f t="shared" si="0"/>
        <v>627.9</v>
      </c>
    </row>
    <row r="33" spans="1:9" x14ac:dyDescent="0.35">
      <c r="A33" t="s">
        <v>50</v>
      </c>
      <c r="B33">
        <v>2020</v>
      </c>
      <c r="C33">
        <v>399</v>
      </c>
      <c r="D33">
        <v>399</v>
      </c>
      <c r="E33">
        <v>0</v>
      </c>
      <c r="F33" t="s">
        <v>31</v>
      </c>
      <c r="G33">
        <v>41700000</v>
      </c>
      <c r="H33">
        <v>15321600000</v>
      </c>
      <c r="I33">
        <f t="shared" si="0"/>
        <v>1532.16</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EEDF1-53F3-4D94-BFD3-07D048274FFB}">
  <dimension ref="A1:AW122"/>
  <sheetViews>
    <sheetView topLeftCell="A16" zoomScale="85" zoomScaleNormal="85" workbookViewId="0">
      <selection activeCell="AJ21" sqref="AJ21"/>
    </sheetView>
  </sheetViews>
  <sheetFormatPr defaultRowHeight="15" x14ac:dyDescent="0.35"/>
  <cols>
    <col min="1" max="1" width="20.875" bestFit="1" customWidth="1"/>
    <col min="2" max="2" width="16" bestFit="1" customWidth="1"/>
    <col min="3" max="4" width="7.125" bestFit="1" customWidth="1"/>
    <col min="5" max="5" width="8.25" bestFit="1" customWidth="1"/>
    <col min="6" max="8" width="7.125" bestFit="1" customWidth="1"/>
    <col min="9" max="11" width="8.25" bestFit="1" customWidth="1"/>
    <col min="12" max="15" width="7.125" bestFit="1" customWidth="1"/>
    <col min="16" max="16" width="6.125" bestFit="1" customWidth="1"/>
    <col min="17" max="18" width="7.125" bestFit="1" customWidth="1"/>
    <col min="19" max="19" width="8.25" bestFit="1" customWidth="1"/>
    <col min="20" max="21" width="7.125" bestFit="1" customWidth="1"/>
    <col min="22" max="22" width="7.125" customWidth="1"/>
    <col min="23" max="23" width="5.125" bestFit="1" customWidth="1"/>
    <col min="24" max="24" width="11.75" bestFit="1" customWidth="1"/>
    <col min="26" max="26" width="12.75" bestFit="1" customWidth="1"/>
    <col min="27" max="27" width="41.125" bestFit="1" customWidth="1"/>
    <col min="28" max="28" width="8.25" bestFit="1" customWidth="1"/>
    <col min="29" max="29" width="9.25" bestFit="1" customWidth="1"/>
    <col min="30" max="30" width="8.25" bestFit="1" customWidth="1"/>
    <col min="31" max="31" width="11.25" bestFit="1" customWidth="1"/>
    <col min="32" max="32" width="8.25" bestFit="1" customWidth="1"/>
    <col min="33" max="34" width="11.25" bestFit="1" customWidth="1"/>
    <col min="35" max="35" width="10.25" bestFit="1" customWidth="1"/>
    <col min="36" max="37" width="11.25" bestFit="1" customWidth="1"/>
    <col min="38" max="39" width="10.25" bestFit="1" customWidth="1"/>
    <col min="40" max="40" width="11.25" bestFit="1" customWidth="1"/>
    <col min="41" max="41" width="8.25" bestFit="1" customWidth="1"/>
    <col min="42" max="42" width="11.25" bestFit="1" customWidth="1"/>
    <col min="43" max="43" width="10.25" bestFit="1" customWidth="1"/>
    <col min="44" max="44" width="9.25" bestFit="1" customWidth="1"/>
    <col min="45" max="45" width="8.25" bestFit="1" customWidth="1"/>
    <col min="46" max="46" width="7.125" bestFit="1" customWidth="1"/>
    <col min="47" max="47" width="9.25" bestFit="1" customWidth="1"/>
    <col min="48" max="48" width="8.25" bestFit="1" customWidth="1"/>
    <col min="49" max="49" width="12.5" bestFit="1" customWidth="1"/>
  </cols>
  <sheetData>
    <row r="1" spans="1:49" x14ac:dyDescent="0.35">
      <c r="Z1" s="11" t="s">
        <v>57</v>
      </c>
      <c r="AA1" s="11" t="s">
        <v>55</v>
      </c>
    </row>
    <row r="2" spans="1:49" x14ac:dyDescent="0.35">
      <c r="Z2" s="11" t="s">
        <v>52</v>
      </c>
      <c r="AA2">
        <v>1972</v>
      </c>
      <c r="AB2">
        <v>1977</v>
      </c>
      <c r="AC2">
        <v>1980</v>
      </c>
      <c r="AD2">
        <v>1982</v>
      </c>
      <c r="AE2">
        <v>1985</v>
      </c>
      <c r="AF2">
        <v>1986</v>
      </c>
      <c r="AG2">
        <v>1989</v>
      </c>
      <c r="AH2">
        <v>1991</v>
      </c>
      <c r="AI2">
        <v>1993</v>
      </c>
      <c r="AJ2">
        <v>1995</v>
      </c>
      <c r="AK2">
        <v>1996</v>
      </c>
      <c r="AL2">
        <v>1999</v>
      </c>
      <c r="AM2">
        <v>2000</v>
      </c>
      <c r="AN2">
        <v>2001</v>
      </c>
      <c r="AO2">
        <v>2005</v>
      </c>
      <c r="AP2">
        <v>2006</v>
      </c>
      <c r="AQ2">
        <v>2012</v>
      </c>
      <c r="AR2">
        <v>2013</v>
      </c>
      <c r="AS2">
        <v>2016</v>
      </c>
      <c r="AT2">
        <v>2017</v>
      </c>
      <c r="AU2">
        <v>2019</v>
      </c>
      <c r="AV2">
        <v>2020</v>
      </c>
      <c r="AW2" t="s">
        <v>53</v>
      </c>
    </row>
    <row r="3" spans="1:49" ht="17.25" x14ac:dyDescent="0.35">
      <c r="A3" s="11" t="s">
        <v>52</v>
      </c>
      <c r="B3" t="s">
        <v>57</v>
      </c>
      <c r="D3" s="11" t="s">
        <v>52</v>
      </c>
      <c r="E3" t="s">
        <v>58</v>
      </c>
      <c r="G3" s="11" t="s">
        <v>57</v>
      </c>
      <c r="H3" s="11" t="s">
        <v>55</v>
      </c>
      <c r="Z3" s="12" t="s">
        <v>28</v>
      </c>
      <c r="AA3" s="10"/>
      <c r="AB3" s="10"/>
      <c r="AC3" s="10"/>
      <c r="AD3" s="10"/>
      <c r="AE3" s="10"/>
      <c r="AF3" s="10"/>
      <c r="AG3" s="10"/>
      <c r="AH3" s="10"/>
      <c r="AI3" s="10">
        <v>249.392</v>
      </c>
      <c r="AJ3" s="10"/>
      <c r="AK3" s="10"/>
      <c r="AL3" s="10"/>
      <c r="AM3" s="10"/>
      <c r="AN3" s="10"/>
      <c r="AO3" s="10"/>
      <c r="AP3" s="10"/>
      <c r="AQ3" s="10"/>
      <c r="AR3" s="10"/>
      <c r="AS3" s="10"/>
      <c r="AT3" s="10"/>
      <c r="AU3" s="10"/>
      <c r="AV3" s="10"/>
      <c r="AW3" s="10">
        <v>249.392</v>
      </c>
    </row>
    <row r="4" spans="1:49" ht="17.25" x14ac:dyDescent="0.35">
      <c r="A4" s="12">
        <v>1972</v>
      </c>
      <c r="B4" s="10">
        <v>21.39235</v>
      </c>
      <c r="D4" s="12" t="s">
        <v>28</v>
      </c>
      <c r="E4" s="10">
        <v>249.392</v>
      </c>
      <c r="G4" s="11" t="s">
        <v>52</v>
      </c>
      <c r="H4" t="s">
        <v>28</v>
      </c>
      <c r="I4" t="s">
        <v>11</v>
      </c>
      <c r="J4" t="s">
        <v>15</v>
      </c>
      <c r="K4" t="s">
        <v>13</v>
      </c>
      <c r="L4" t="s">
        <v>38</v>
      </c>
      <c r="M4" t="s">
        <v>22</v>
      </c>
      <c r="N4" t="s">
        <v>18</v>
      </c>
      <c r="O4" t="s">
        <v>9</v>
      </c>
      <c r="P4" t="s">
        <v>20</v>
      </c>
      <c r="Q4" t="s">
        <v>25</v>
      </c>
      <c r="R4" t="s">
        <v>31</v>
      </c>
      <c r="S4" t="s">
        <v>53</v>
      </c>
      <c r="Z4" s="12" t="s">
        <v>11</v>
      </c>
      <c r="AA4" s="10"/>
      <c r="AB4" s="10">
        <v>673.928</v>
      </c>
      <c r="AC4" s="10"/>
      <c r="AD4" s="10">
        <v>71.344999999999999</v>
      </c>
      <c r="AE4" s="10"/>
      <c r="AF4" s="10"/>
      <c r="AG4" s="10"/>
      <c r="AH4" s="10"/>
      <c r="AI4" s="10">
        <v>6.6583500000000004</v>
      </c>
      <c r="AJ4" s="10"/>
      <c r="AK4" s="10"/>
      <c r="AL4" s="10"/>
      <c r="AM4" s="10"/>
      <c r="AN4" s="10"/>
      <c r="AO4" s="10"/>
      <c r="AP4" s="10"/>
      <c r="AQ4" s="10"/>
      <c r="AR4" s="10"/>
      <c r="AS4" s="10"/>
      <c r="AT4" s="10"/>
      <c r="AU4" s="10"/>
      <c r="AV4" s="10"/>
      <c r="AW4" s="10">
        <v>751.93135000000007</v>
      </c>
    </row>
    <row r="5" spans="1:49" ht="17.25" x14ac:dyDescent="0.35">
      <c r="A5" s="12">
        <v>1977</v>
      </c>
      <c r="B5" s="10">
        <v>673.928</v>
      </c>
      <c r="D5" s="12" t="s">
        <v>11</v>
      </c>
      <c r="E5" s="10">
        <v>250.64378333333335</v>
      </c>
      <c r="G5" s="12">
        <v>1972</v>
      </c>
      <c r="H5" s="10"/>
      <c r="I5" s="10"/>
      <c r="J5" s="10"/>
      <c r="K5" s="10"/>
      <c r="L5" s="10"/>
      <c r="M5" s="10"/>
      <c r="N5" s="10"/>
      <c r="O5" s="10">
        <v>21.39235</v>
      </c>
      <c r="P5" s="10"/>
      <c r="Q5" s="10"/>
      <c r="R5" s="10"/>
      <c r="S5" s="10">
        <v>21.39235</v>
      </c>
      <c r="Z5" s="12" t="s">
        <v>15</v>
      </c>
      <c r="AA5" s="10"/>
      <c r="AB5" s="10"/>
      <c r="AC5" s="10"/>
      <c r="AD5" s="10">
        <v>93.111999999999995</v>
      </c>
      <c r="AE5" s="10"/>
      <c r="AF5" s="10"/>
      <c r="AG5" s="10"/>
      <c r="AH5" s="10"/>
      <c r="AI5" s="10"/>
      <c r="AJ5" s="10"/>
      <c r="AK5" s="10"/>
      <c r="AL5" s="10"/>
      <c r="AM5" s="10"/>
      <c r="AN5" s="10"/>
      <c r="AO5" s="10"/>
      <c r="AP5" s="10"/>
      <c r="AQ5" s="10"/>
      <c r="AR5" s="10"/>
      <c r="AS5" s="10"/>
      <c r="AT5" s="10"/>
      <c r="AU5" s="10"/>
      <c r="AV5" s="10"/>
      <c r="AW5" s="10">
        <v>93.111999999999995</v>
      </c>
    </row>
    <row r="6" spans="1:49" ht="17.25" x14ac:dyDescent="0.35">
      <c r="A6" s="12">
        <v>1980</v>
      </c>
      <c r="B6" s="10">
        <v>343.67250000000001</v>
      </c>
      <c r="D6" s="12" t="s">
        <v>15</v>
      </c>
      <c r="E6" s="10">
        <v>93.111999999999995</v>
      </c>
      <c r="G6" s="12">
        <v>1977</v>
      </c>
      <c r="H6" s="10"/>
      <c r="I6" s="10">
        <v>673.928</v>
      </c>
      <c r="J6" s="10"/>
      <c r="K6" s="10"/>
      <c r="L6" s="10"/>
      <c r="M6" s="10"/>
      <c r="N6" s="10"/>
      <c r="O6" s="10"/>
      <c r="P6" s="10"/>
      <c r="Q6" s="10"/>
      <c r="R6" s="10"/>
      <c r="S6" s="10">
        <v>673.928</v>
      </c>
      <c r="Z6" s="12" t="s">
        <v>13</v>
      </c>
      <c r="AA6" s="10"/>
      <c r="AB6" s="10"/>
      <c r="AC6" s="10">
        <v>343.67250000000001</v>
      </c>
      <c r="AD6" s="10"/>
      <c r="AE6" s="10"/>
      <c r="AF6" s="10"/>
      <c r="AG6" s="10"/>
      <c r="AH6" s="10"/>
      <c r="AI6" s="10"/>
      <c r="AJ6" s="10"/>
      <c r="AK6" s="10"/>
      <c r="AL6" s="10"/>
      <c r="AM6" s="10"/>
      <c r="AN6" s="10"/>
      <c r="AO6" s="10"/>
      <c r="AP6" s="10"/>
      <c r="AQ6" s="10"/>
      <c r="AR6" s="10"/>
      <c r="AS6" s="10"/>
      <c r="AT6" s="10"/>
      <c r="AU6" s="10"/>
      <c r="AV6" s="10"/>
      <c r="AW6" s="10">
        <v>343.67250000000001</v>
      </c>
    </row>
    <row r="7" spans="1:49" ht="17.25" x14ac:dyDescent="0.35">
      <c r="A7" s="12">
        <v>1982</v>
      </c>
      <c r="B7" s="10">
        <v>164.45699999999999</v>
      </c>
      <c r="D7" s="12" t="s">
        <v>13</v>
      </c>
      <c r="E7" s="10">
        <v>343.67250000000001</v>
      </c>
      <c r="G7" s="12">
        <v>1980</v>
      </c>
      <c r="H7" s="10"/>
      <c r="I7" s="10"/>
      <c r="J7" s="10"/>
      <c r="K7" s="10">
        <v>343.67250000000001</v>
      </c>
      <c r="L7" s="10"/>
      <c r="M7" s="10"/>
      <c r="N7" s="10"/>
      <c r="O7" s="10"/>
      <c r="P7" s="10"/>
      <c r="Q7" s="10"/>
      <c r="R7" s="10"/>
      <c r="S7" s="10">
        <v>343.67250000000001</v>
      </c>
      <c r="Z7" s="12" t="s">
        <v>38</v>
      </c>
      <c r="AA7" s="10"/>
      <c r="AB7" s="10"/>
      <c r="AC7" s="10"/>
      <c r="AD7" s="10"/>
      <c r="AE7" s="10"/>
      <c r="AF7" s="10"/>
      <c r="AG7" s="10"/>
      <c r="AH7" s="10"/>
      <c r="AI7" s="10"/>
      <c r="AJ7" s="10"/>
      <c r="AK7" s="10"/>
      <c r="AL7" s="10"/>
      <c r="AM7" s="10"/>
      <c r="AN7" s="10">
        <v>1051.3920000000001</v>
      </c>
      <c r="AO7" s="10">
        <v>3303.72</v>
      </c>
      <c r="AP7" s="10"/>
      <c r="AQ7" s="10"/>
      <c r="AR7" s="10">
        <v>2337.2159999999999</v>
      </c>
      <c r="AS7" s="10"/>
      <c r="AT7" s="10">
        <v>525.79999999999995</v>
      </c>
      <c r="AU7" s="10"/>
      <c r="AV7" s="10">
        <v>627.9</v>
      </c>
      <c r="AW7" s="10">
        <v>7846.0279999999993</v>
      </c>
    </row>
    <row r="8" spans="1:49" ht="17.25" x14ac:dyDescent="0.35">
      <c r="A8" s="12">
        <v>1985</v>
      </c>
      <c r="B8" s="10">
        <v>2964.9937199999999</v>
      </c>
      <c r="D8" s="12" t="s">
        <v>38</v>
      </c>
      <c r="E8" s="10">
        <v>1569.2055999999998</v>
      </c>
      <c r="G8" s="12">
        <v>1982</v>
      </c>
      <c r="H8" s="10"/>
      <c r="I8" s="10">
        <v>71.344999999999999</v>
      </c>
      <c r="J8" s="10">
        <v>93.111999999999995</v>
      </c>
      <c r="K8" s="10"/>
      <c r="L8" s="10"/>
      <c r="M8" s="10"/>
      <c r="N8" s="10"/>
      <c r="O8" s="10"/>
      <c r="P8" s="10"/>
      <c r="Q8" s="10"/>
      <c r="R8" s="10"/>
      <c r="S8" s="10">
        <v>164.45699999999999</v>
      </c>
      <c r="Z8" s="12" t="s">
        <v>22</v>
      </c>
      <c r="AA8" s="10"/>
      <c r="AB8" s="10"/>
      <c r="AC8" s="10"/>
      <c r="AD8" s="10"/>
      <c r="AE8" s="10"/>
      <c r="AF8" s="10"/>
      <c r="AG8" s="10">
        <v>316.32144</v>
      </c>
      <c r="AH8" s="10"/>
      <c r="AI8" s="10"/>
      <c r="AJ8" s="10"/>
      <c r="AK8" s="10"/>
      <c r="AL8" s="10"/>
      <c r="AM8" s="10"/>
      <c r="AN8" s="10"/>
      <c r="AO8" s="10"/>
      <c r="AP8" s="10"/>
      <c r="AQ8" s="10"/>
      <c r="AR8" s="10"/>
      <c r="AS8" s="10"/>
      <c r="AT8" s="10"/>
      <c r="AU8" s="10"/>
      <c r="AV8" s="10"/>
      <c r="AW8" s="10">
        <v>316.32144</v>
      </c>
    </row>
    <row r="9" spans="1:49" ht="17.25" x14ac:dyDescent="0.35">
      <c r="A9" s="12">
        <v>1986</v>
      </c>
      <c r="B9" s="10">
        <v>539.76400000000001</v>
      </c>
      <c r="D9" s="12" t="s">
        <v>22</v>
      </c>
      <c r="E9" s="10">
        <v>316.32144</v>
      </c>
      <c r="G9" s="12">
        <v>1985</v>
      </c>
      <c r="H9" s="10"/>
      <c r="I9" s="10"/>
      <c r="J9" s="10"/>
      <c r="K9" s="10"/>
      <c r="L9" s="10"/>
      <c r="M9" s="10"/>
      <c r="N9" s="10">
        <v>2964.9937199999999</v>
      </c>
      <c r="O9" s="10"/>
      <c r="P9" s="10"/>
      <c r="Q9" s="10"/>
      <c r="R9" s="10"/>
      <c r="S9" s="10">
        <v>2964.9937199999999</v>
      </c>
      <c r="Z9" s="12" t="s">
        <v>18</v>
      </c>
      <c r="AA9" s="10"/>
      <c r="AB9" s="10"/>
      <c r="AC9" s="10"/>
      <c r="AD9" s="10"/>
      <c r="AE9" s="10">
        <v>2964.9937199999999</v>
      </c>
      <c r="AF9" s="10"/>
      <c r="AG9" s="10"/>
      <c r="AH9" s="10">
        <v>1851.0209</v>
      </c>
      <c r="AI9" s="10"/>
      <c r="AJ9" s="10"/>
      <c r="AK9" s="10">
        <v>1079.3795399999999</v>
      </c>
      <c r="AL9" s="10"/>
      <c r="AM9" s="10"/>
      <c r="AN9" s="10">
        <v>633.87318000000005</v>
      </c>
      <c r="AO9" s="10"/>
      <c r="AP9" s="10">
        <v>3264.2539700000002</v>
      </c>
      <c r="AQ9" s="10">
        <v>457.74491999999998</v>
      </c>
      <c r="AR9" s="10"/>
      <c r="AS9" s="10"/>
      <c r="AT9" s="10">
        <v>3187.7</v>
      </c>
      <c r="AU9" s="10">
        <v>516.11490000000003</v>
      </c>
      <c r="AV9" s="10"/>
      <c r="AW9" s="10">
        <v>13955.081129999999</v>
      </c>
    </row>
    <row r="10" spans="1:49" ht="17.25" x14ac:dyDescent="0.35">
      <c r="A10" s="12">
        <v>1989</v>
      </c>
      <c r="B10" s="10">
        <v>1706.0879399999999</v>
      </c>
      <c r="D10" s="12" t="s">
        <v>18</v>
      </c>
      <c r="E10" s="10">
        <v>1744.3851412499998</v>
      </c>
      <c r="G10" s="12">
        <v>1986</v>
      </c>
      <c r="H10" s="10"/>
      <c r="I10" s="10"/>
      <c r="J10" s="10"/>
      <c r="K10" s="10"/>
      <c r="L10" s="10"/>
      <c r="M10" s="10"/>
      <c r="N10" s="10"/>
      <c r="O10" s="10"/>
      <c r="P10" s="10">
        <v>539.76400000000001</v>
      </c>
      <c r="Q10" s="10"/>
      <c r="R10" s="10"/>
      <c r="S10" s="10">
        <v>539.76400000000001</v>
      </c>
      <c r="Z10" s="12" t="s">
        <v>9</v>
      </c>
      <c r="AA10" s="10">
        <v>21.39235</v>
      </c>
      <c r="AB10" s="10"/>
      <c r="AC10" s="10"/>
      <c r="AD10" s="10"/>
      <c r="AE10" s="10"/>
      <c r="AF10" s="10"/>
      <c r="AG10" s="10"/>
      <c r="AH10" s="10"/>
      <c r="AI10" s="10"/>
      <c r="AJ10" s="10"/>
      <c r="AK10" s="10"/>
      <c r="AL10" s="10"/>
      <c r="AM10" s="10"/>
      <c r="AN10" s="10"/>
      <c r="AO10" s="10"/>
      <c r="AP10" s="10"/>
      <c r="AQ10" s="10"/>
      <c r="AR10" s="10"/>
      <c r="AS10" s="10"/>
      <c r="AT10" s="10"/>
      <c r="AU10" s="10"/>
      <c r="AV10" s="10"/>
      <c r="AW10" s="10">
        <v>21.39235</v>
      </c>
    </row>
    <row r="11" spans="1:49" ht="17.25" x14ac:dyDescent="0.35">
      <c r="A11" s="12">
        <v>1991</v>
      </c>
      <c r="B11" s="10">
        <v>1997.16626</v>
      </c>
      <c r="D11" s="12" t="s">
        <v>9</v>
      </c>
      <c r="E11" s="10">
        <v>21.39235</v>
      </c>
      <c r="G11" s="12">
        <v>1989</v>
      </c>
      <c r="H11" s="10"/>
      <c r="I11" s="10"/>
      <c r="J11" s="10"/>
      <c r="K11" s="10"/>
      <c r="L11" s="10"/>
      <c r="M11" s="10">
        <v>316.32144</v>
      </c>
      <c r="N11" s="10"/>
      <c r="O11" s="10"/>
      <c r="P11" s="10">
        <v>1389.7665</v>
      </c>
      <c r="Q11" s="10"/>
      <c r="R11" s="10"/>
      <c r="S11" s="10">
        <v>1706.0879399999999</v>
      </c>
      <c r="Z11" s="12" t="s">
        <v>20</v>
      </c>
      <c r="AA11" s="10"/>
      <c r="AB11" s="10"/>
      <c r="AC11" s="10"/>
      <c r="AD11" s="10"/>
      <c r="AE11" s="10"/>
      <c r="AF11" s="10">
        <v>539.76400000000001</v>
      </c>
      <c r="AG11" s="10">
        <v>1389.7665</v>
      </c>
      <c r="AH11" s="10"/>
      <c r="AI11" s="10"/>
      <c r="AJ11" s="10">
        <v>630.96713999999997</v>
      </c>
      <c r="AK11" s="10"/>
      <c r="AL11" s="10">
        <v>281.25878</v>
      </c>
      <c r="AM11" s="10"/>
      <c r="AN11" s="10"/>
      <c r="AO11" s="10"/>
      <c r="AP11" s="10"/>
      <c r="AQ11" s="10"/>
      <c r="AR11" s="10"/>
      <c r="AS11" s="10"/>
      <c r="AT11" s="10"/>
      <c r="AU11" s="10"/>
      <c r="AV11" s="10"/>
      <c r="AW11" s="10">
        <v>2841.7564199999997</v>
      </c>
    </row>
    <row r="12" spans="1:49" ht="17.25" x14ac:dyDescent="0.35">
      <c r="A12" s="12">
        <v>1993</v>
      </c>
      <c r="B12" s="10">
        <v>256.05034999999998</v>
      </c>
      <c r="D12" s="12" t="s">
        <v>20</v>
      </c>
      <c r="E12" s="10">
        <v>710.43910499999993</v>
      </c>
      <c r="G12" s="12">
        <v>1991</v>
      </c>
      <c r="H12" s="10"/>
      <c r="I12" s="10"/>
      <c r="J12" s="10"/>
      <c r="K12" s="10"/>
      <c r="L12" s="10"/>
      <c r="M12" s="10"/>
      <c r="N12" s="10">
        <v>1851.0209</v>
      </c>
      <c r="O12" s="10"/>
      <c r="P12" s="10"/>
      <c r="Q12" s="10">
        <v>146.14536000000001</v>
      </c>
      <c r="R12" s="10"/>
      <c r="S12" s="10">
        <v>1997.16626</v>
      </c>
      <c r="Z12" s="12" t="s">
        <v>25</v>
      </c>
      <c r="AA12" s="10"/>
      <c r="AB12" s="10"/>
      <c r="AC12" s="10"/>
      <c r="AD12" s="10"/>
      <c r="AE12" s="10"/>
      <c r="AF12" s="10"/>
      <c r="AG12" s="10"/>
      <c r="AH12" s="10">
        <v>146.14536000000001</v>
      </c>
      <c r="AI12" s="10"/>
      <c r="AJ12" s="10"/>
      <c r="AK12" s="10"/>
      <c r="AL12" s="10"/>
      <c r="AM12" s="10"/>
      <c r="AN12" s="10"/>
      <c r="AO12" s="10"/>
      <c r="AP12" s="10"/>
      <c r="AQ12" s="10"/>
      <c r="AR12" s="10"/>
      <c r="AS12" s="10"/>
      <c r="AT12" s="10"/>
      <c r="AU12" s="10"/>
      <c r="AV12" s="10"/>
      <c r="AW12" s="10">
        <v>146.14536000000001</v>
      </c>
    </row>
    <row r="13" spans="1:49" ht="17.25" x14ac:dyDescent="0.35">
      <c r="A13" s="12">
        <v>1995</v>
      </c>
      <c r="B13" s="10">
        <v>5830.0798599999998</v>
      </c>
      <c r="D13" s="12" t="s">
        <v>25</v>
      </c>
      <c r="E13" s="10">
        <v>146.14536000000001</v>
      </c>
      <c r="G13" s="12">
        <v>1993</v>
      </c>
      <c r="H13" s="10">
        <v>249.392</v>
      </c>
      <c r="I13" s="10">
        <v>6.6583500000000004</v>
      </c>
      <c r="J13" s="10"/>
      <c r="K13" s="10"/>
      <c r="L13" s="10"/>
      <c r="M13" s="10"/>
      <c r="N13" s="10"/>
      <c r="O13" s="10"/>
      <c r="P13" s="10"/>
      <c r="Q13" s="10"/>
      <c r="R13" s="10"/>
      <c r="S13" s="10">
        <v>256.05034999999998</v>
      </c>
      <c r="Z13" s="12" t="s">
        <v>31</v>
      </c>
      <c r="AA13" s="10"/>
      <c r="AB13" s="10"/>
      <c r="AC13" s="10"/>
      <c r="AD13" s="10"/>
      <c r="AE13" s="10"/>
      <c r="AF13" s="10"/>
      <c r="AG13" s="10"/>
      <c r="AH13" s="10"/>
      <c r="AI13" s="10"/>
      <c r="AJ13" s="10">
        <v>5199.1127200000001</v>
      </c>
      <c r="AK13" s="10"/>
      <c r="AL13" s="10"/>
      <c r="AM13" s="10">
        <v>7088.1768000000002</v>
      </c>
      <c r="AN13" s="10"/>
      <c r="AO13" s="10"/>
      <c r="AP13" s="10">
        <v>5625.6758</v>
      </c>
      <c r="AQ13" s="10"/>
      <c r="AR13" s="10">
        <v>4449.6000000000004</v>
      </c>
      <c r="AS13" s="10">
        <v>730.47299999999996</v>
      </c>
      <c r="AT13" s="10"/>
      <c r="AU13" s="10"/>
      <c r="AV13" s="10">
        <v>1532.16</v>
      </c>
      <c r="AW13" s="10">
        <v>24625.19832</v>
      </c>
    </row>
    <row r="14" spans="1:49" ht="17.25" x14ac:dyDescent="0.35">
      <c r="A14" s="12">
        <v>1996</v>
      </c>
      <c r="B14" s="10">
        <v>1079.3795399999999</v>
      </c>
      <c r="D14" s="12" t="s">
        <v>31</v>
      </c>
      <c r="E14" s="10">
        <v>4104.1997199999996</v>
      </c>
      <c r="G14" s="12">
        <v>1995</v>
      </c>
      <c r="H14" s="10"/>
      <c r="I14" s="10"/>
      <c r="J14" s="10"/>
      <c r="K14" s="10"/>
      <c r="L14" s="10"/>
      <c r="M14" s="10"/>
      <c r="N14" s="10"/>
      <c r="O14" s="10"/>
      <c r="P14" s="10">
        <v>630.96713999999997</v>
      </c>
      <c r="Q14" s="10"/>
      <c r="R14" s="10">
        <v>5199.1127200000001</v>
      </c>
      <c r="S14" s="10">
        <v>5830.0798599999998</v>
      </c>
      <c r="Z14" s="12" t="s">
        <v>53</v>
      </c>
      <c r="AA14" s="10">
        <v>21.39235</v>
      </c>
      <c r="AB14" s="10">
        <v>673.928</v>
      </c>
      <c r="AC14" s="10">
        <v>343.67250000000001</v>
      </c>
      <c r="AD14" s="10">
        <v>164.45699999999999</v>
      </c>
      <c r="AE14" s="10">
        <v>2964.9937199999999</v>
      </c>
      <c r="AF14" s="10">
        <v>539.76400000000001</v>
      </c>
      <c r="AG14" s="10">
        <v>1706.0879399999999</v>
      </c>
      <c r="AH14" s="10">
        <v>1997.16626</v>
      </c>
      <c r="AI14" s="10">
        <v>256.05034999999998</v>
      </c>
      <c r="AJ14" s="10">
        <v>5830.0798599999998</v>
      </c>
      <c r="AK14" s="10">
        <v>1079.3795399999999</v>
      </c>
      <c r="AL14" s="10">
        <v>281.25878</v>
      </c>
      <c r="AM14" s="10">
        <v>7088.1768000000002</v>
      </c>
      <c r="AN14" s="10">
        <v>1685.2651800000001</v>
      </c>
      <c r="AO14" s="10">
        <v>3303.72</v>
      </c>
      <c r="AP14" s="10">
        <v>8889.9297700000006</v>
      </c>
      <c r="AQ14" s="10">
        <v>457.74491999999998</v>
      </c>
      <c r="AR14" s="10">
        <v>6786.8160000000007</v>
      </c>
      <c r="AS14" s="10">
        <v>730.47299999999996</v>
      </c>
      <c r="AT14" s="10">
        <v>3713.5</v>
      </c>
      <c r="AU14" s="10">
        <v>516.11490000000003</v>
      </c>
      <c r="AV14" s="10">
        <v>2160.06</v>
      </c>
      <c r="AW14" s="10">
        <v>51190.030869999995</v>
      </c>
    </row>
    <row r="15" spans="1:49" ht="17.25" x14ac:dyDescent="0.35">
      <c r="A15" s="12">
        <v>1999</v>
      </c>
      <c r="B15" s="10">
        <v>281.25878</v>
      </c>
      <c r="D15" s="12" t="s">
        <v>53</v>
      </c>
      <c r="E15" s="10">
        <v>1599.6884646874998</v>
      </c>
      <c r="G15" s="12">
        <v>1996</v>
      </c>
      <c r="H15" s="10"/>
      <c r="I15" s="10"/>
      <c r="J15" s="10"/>
      <c r="K15" s="10"/>
      <c r="L15" s="10"/>
      <c r="M15" s="10"/>
      <c r="N15" s="10">
        <v>1079.3795399999999</v>
      </c>
      <c r="O15" s="10"/>
      <c r="P15" s="10"/>
      <c r="Q15" s="10"/>
      <c r="R15" s="10"/>
      <c r="S15" s="10">
        <v>1079.3795399999999</v>
      </c>
    </row>
    <row r="16" spans="1:49" ht="17.25" x14ac:dyDescent="0.35">
      <c r="A16" s="12">
        <v>2000</v>
      </c>
      <c r="B16" s="10">
        <v>7088.1768000000002</v>
      </c>
      <c r="G16" s="12">
        <v>1999</v>
      </c>
      <c r="H16" s="10"/>
      <c r="I16" s="10"/>
      <c r="J16" s="10"/>
      <c r="K16" s="10"/>
      <c r="L16" s="10"/>
      <c r="M16" s="10"/>
      <c r="N16" s="10"/>
      <c r="O16" s="10"/>
      <c r="P16" s="10">
        <v>281.25878</v>
      </c>
      <c r="Q16" s="10"/>
      <c r="R16" s="10"/>
      <c r="S16" s="10">
        <v>281.25878</v>
      </c>
    </row>
    <row r="17" spans="1:27" ht="17.25" x14ac:dyDescent="0.35">
      <c r="A17" s="12">
        <v>2001</v>
      </c>
      <c r="B17" s="10">
        <v>1685.2651800000001</v>
      </c>
      <c r="G17" s="12">
        <v>2000</v>
      </c>
      <c r="H17" s="10"/>
      <c r="I17" s="10"/>
      <c r="J17" s="10"/>
      <c r="K17" s="10"/>
      <c r="L17" s="10"/>
      <c r="M17" s="10"/>
      <c r="N17" s="10"/>
      <c r="O17" s="10"/>
      <c r="P17" s="10"/>
      <c r="Q17" s="10"/>
      <c r="R17" s="10">
        <v>7088.1768000000002</v>
      </c>
      <c r="S17" s="10">
        <v>7088.1768000000002</v>
      </c>
    </row>
    <row r="18" spans="1:27" ht="17.25" x14ac:dyDescent="0.35">
      <c r="A18" s="12">
        <v>2005</v>
      </c>
      <c r="B18" s="10">
        <v>3303.72</v>
      </c>
      <c r="D18" s="11" t="s">
        <v>52</v>
      </c>
      <c r="E18" t="s">
        <v>54</v>
      </c>
      <c r="G18" s="12">
        <v>2001</v>
      </c>
      <c r="H18" s="10"/>
      <c r="I18" s="10"/>
      <c r="J18" s="10"/>
      <c r="K18" s="10"/>
      <c r="L18" s="10">
        <v>1051.3920000000001</v>
      </c>
      <c r="M18" s="10"/>
      <c r="N18" s="10">
        <v>633.87318000000005</v>
      </c>
      <c r="O18" s="10"/>
      <c r="P18" s="10"/>
      <c r="Q18" s="10"/>
      <c r="R18" s="10"/>
      <c r="S18" s="10">
        <v>1685.2651800000001</v>
      </c>
    </row>
    <row r="19" spans="1:27" ht="17.25" x14ac:dyDescent="0.35">
      <c r="A19" s="12">
        <v>2006</v>
      </c>
      <c r="B19" s="10">
        <v>8889.9297700000006</v>
      </c>
      <c r="D19" s="12" t="s">
        <v>28</v>
      </c>
      <c r="E19" s="10">
        <v>1</v>
      </c>
      <c r="G19" s="12">
        <v>2005</v>
      </c>
      <c r="H19" s="10"/>
      <c r="I19" s="10"/>
      <c r="J19" s="10"/>
      <c r="K19" s="10"/>
      <c r="L19" s="10">
        <v>3303.72</v>
      </c>
      <c r="M19" s="10"/>
      <c r="N19" s="10"/>
      <c r="O19" s="10"/>
      <c r="P19" s="10"/>
      <c r="Q19" s="10"/>
      <c r="R19" s="10"/>
      <c r="S19" s="10">
        <v>3303.72</v>
      </c>
    </row>
    <row r="20" spans="1:27" ht="17.25" x14ac:dyDescent="0.35">
      <c r="A20" s="12">
        <v>2012</v>
      </c>
      <c r="B20" s="10">
        <v>457.74491999999998</v>
      </c>
      <c r="D20" s="12" t="s">
        <v>11</v>
      </c>
      <c r="E20" s="10">
        <v>3</v>
      </c>
      <c r="G20" s="12">
        <v>2006</v>
      </c>
      <c r="H20" s="10"/>
      <c r="I20" s="10"/>
      <c r="J20" s="10"/>
      <c r="K20" s="10"/>
      <c r="L20" s="10"/>
      <c r="M20" s="10"/>
      <c r="N20" s="10">
        <v>3264.2539700000002</v>
      </c>
      <c r="O20" s="10"/>
      <c r="P20" s="10"/>
      <c r="Q20" s="10"/>
      <c r="R20" s="10">
        <v>5625.6758</v>
      </c>
      <c r="S20" s="10">
        <v>8889.9297700000006</v>
      </c>
    </row>
    <row r="21" spans="1:27" ht="17.25" x14ac:dyDescent="0.35">
      <c r="A21" s="12">
        <v>2013</v>
      </c>
      <c r="B21" s="10">
        <v>6786.8160000000007</v>
      </c>
      <c r="D21" s="12" t="s">
        <v>15</v>
      </c>
      <c r="E21" s="10">
        <v>1</v>
      </c>
      <c r="G21" s="12">
        <v>2012</v>
      </c>
      <c r="H21" s="10"/>
      <c r="I21" s="10"/>
      <c r="J21" s="10"/>
      <c r="K21" s="10"/>
      <c r="L21" s="10"/>
      <c r="M21" s="10"/>
      <c r="N21" s="10">
        <v>457.74491999999998</v>
      </c>
      <c r="O21" s="10"/>
      <c r="P21" s="10"/>
      <c r="Q21" s="10"/>
      <c r="R21" s="10"/>
      <c r="S21" s="10">
        <v>457.74491999999998</v>
      </c>
    </row>
    <row r="22" spans="1:27" ht="17.25" x14ac:dyDescent="0.35">
      <c r="A22" s="12">
        <v>2016</v>
      </c>
      <c r="B22" s="10">
        <v>730.47299999999996</v>
      </c>
      <c r="D22" s="12" t="s">
        <v>13</v>
      </c>
      <c r="E22" s="10">
        <v>1</v>
      </c>
      <c r="G22" s="12">
        <v>2013</v>
      </c>
      <c r="H22" s="10"/>
      <c r="I22" s="10"/>
      <c r="J22" s="10"/>
      <c r="K22" s="10"/>
      <c r="L22" s="10">
        <v>2337.2159999999999</v>
      </c>
      <c r="M22" s="10"/>
      <c r="N22" s="10"/>
      <c r="O22" s="10"/>
      <c r="P22" s="10"/>
      <c r="Q22" s="10"/>
      <c r="R22" s="10">
        <v>4449.6000000000004</v>
      </c>
      <c r="S22" s="10">
        <v>6786.8160000000007</v>
      </c>
    </row>
    <row r="23" spans="1:27" ht="17.25" x14ac:dyDescent="0.35">
      <c r="A23" s="12">
        <v>2017</v>
      </c>
      <c r="B23" s="10">
        <v>3713.5</v>
      </c>
      <c r="D23" s="12" t="s">
        <v>38</v>
      </c>
      <c r="E23" s="10">
        <v>5</v>
      </c>
      <c r="G23" s="12">
        <v>2016</v>
      </c>
      <c r="H23" s="10"/>
      <c r="I23" s="10"/>
      <c r="J23" s="10"/>
      <c r="K23" s="10"/>
      <c r="L23" s="10"/>
      <c r="M23" s="10"/>
      <c r="N23" s="10"/>
      <c r="O23" s="10"/>
      <c r="P23" s="10"/>
      <c r="Q23" s="10"/>
      <c r="R23" s="10">
        <v>730.47299999999996</v>
      </c>
      <c r="S23" s="10">
        <v>730.47299999999996</v>
      </c>
    </row>
    <row r="24" spans="1:27" ht="17.25" x14ac:dyDescent="0.35">
      <c r="A24" s="12">
        <v>2019</v>
      </c>
      <c r="B24" s="10">
        <v>516.11490000000003</v>
      </c>
      <c r="D24" s="12" t="s">
        <v>22</v>
      </c>
      <c r="E24" s="10">
        <v>1</v>
      </c>
      <c r="G24" s="12">
        <v>2017</v>
      </c>
      <c r="H24" s="10"/>
      <c r="I24" s="10"/>
      <c r="J24" s="10"/>
      <c r="K24" s="10"/>
      <c r="L24" s="10">
        <v>525.79999999999995</v>
      </c>
      <c r="M24" s="10"/>
      <c r="N24" s="10">
        <v>3187.7</v>
      </c>
      <c r="O24" s="10"/>
      <c r="P24" s="10"/>
      <c r="Q24" s="10"/>
      <c r="R24" s="10"/>
      <c r="S24" s="10">
        <v>3713.5</v>
      </c>
    </row>
    <row r="25" spans="1:27" ht="17.25" x14ac:dyDescent="0.35">
      <c r="A25" s="12">
        <v>2020</v>
      </c>
      <c r="B25" s="10">
        <v>2160.06</v>
      </c>
      <c r="D25" s="12" t="s">
        <v>18</v>
      </c>
      <c r="E25" s="10">
        <v>8</v>
      </c>
      <c r="G25" s="12">
        <v>2019</v>
      </c>
      <c r="H25" s="10"/>
      <c r="I25" s="10"/>
      <c r="J25" s="10"/>
      <c r="K25" s="10"/>
      <c r="L25" s="10"/>
      <c r="M25" s="10"/>
      <c r="N25" s="10">
        <v>516.11490000000003</v>
      </c>
      <c r="O25" s="10"/>
      <c r="P25" s="10"/>
      <c r="Q25" s="10"/>
      <c r="R25" s="10"/>
      <c r="S25" s="10">
        <v>516.11490000000003</v>
      </c>
    </row>
    <row r="26" spans="1:27" ht="17.25" x14ac:dyDescent="0.35">
      <c r="A26" s="12" t="s">
        <v>53</v>
      </c>
      <c r="B26" s="10">
        <v>51190.030869999995</v>
      </c>
      <c r="D26" s="12" t="s">
        <v>9</v>
      </c>
      <c r="E26" s="10">
        <v>1</v>
      </c>
      <c r="G26" s="12">
        <v>2020</v>
      </c>
      <c r="H26" s="10"/>
      <c r="I26" s="10"/>
      <c r="J26" s="10"/>
      <c r="K26" s="10"/>
      <c r="L26" s="10">
        <v>627.9</v>
      </c>
      <c r="M26" s="10"/>
      <c r="N26" s="10"/>
      <c r="O26" s="10"/>
      <c r="P26" s="10"/>
      <c r="Q26" s="10"/>
      <c r="R26" s="10">
        <v>1532.16</v>
      </c>
      <c r="S26" s="10">
        <v>2160.06</v>
      </c>
    </row>
    <row r="27" spans="1:27" ht="17.25" x14ac:dyDescent="0.35">
      <c r="D27" s="12" t="s">
        <v>20</v>
      </c>
      <c r="E27" s="10">
        <v>4</v>
      </c>
      <c r="G27" s="12" t="s">
        <v>53</v>
      </c>
      <c r="H27" s="10">
        <v>249.392</v>
      </c>
      <c r="I27" s="10">
        <v>751.93135000000007</v>
      </c>
      <c r="J27" s="10">
        <v>93.111999999999995</v>
      </c>
      <c r="K27" s="10">
        <v>343.67250000000001</v>
      </c>
      <c r="L27" s="10">
        <v>7846.0279999999993</v>
      </c>
      <c r="M27" s="10">
        <v>316.32144</v>
      </c>
      <c r="N27" s="10">
        <v>13955.081129999999</v>
      </c>
      <c r="O27" s="10">
        <v>21.39235</v>
      </c>
      <c r="P27" s="10">
        <v>2841.7564199999997</v>
      </c>
      <c r="Q27" s="10">
        <v>146.14536000000001</v>
      </c>
      <c r="R27" s="10">
        <v>24625.19832</v>
      </c>
      <c r="S27" s="10">
        <v>51190.030869999995</v>
      </c>
      <c r="Z27" s="11" t="s">
        <v>52</v>
      </c>
      <c r="AA27" t="s">
        <v>58</v>
      </c>
    </row>
    <row r="28" spans="1:27" ht="17.25" x14ac:dyDescent="0.35">
      <c r="D28" s="12" t="s">
        <v>25</v>
      </c>
      <c r="E28" s="10">
        <v>1</v>
      </c>
      <c r="Z28" s="12">
        <v>1977</v>
      </c>
      <c r="AA28" s="10">
        <v>673.928</v>
      </c>
    </row>
    <row r="29" spans="1:27" ht="17.25" x14ac:dyDescent="0.35">
      <c r="D29" s="12" t="s">
        <v>31</v>
      </c>
      <c r="E29" s="10">
        <v>6</v>
      </c>
      <c r="Z29" s="12">
        <v>1982</v>
      </c>
      <c r="AA29" s="10">
        <v>71.344999999999999</v>
      </c>
    </row>
    <row r="30" spans="1:27" ht="17.25" x14ac:dyDescent="0.35">
      <c r="D30" s="12" t="s">
        <v>53</v>
      </c>
      <c r="E30" s="10">
        <v>32</v>
      </c>
      <c r="Z30" s="12">
        <v>1993</v>
      </c>
      <c r="AA30" s="10">
        <v>6.6583500000000004</v>
      </c>
    </row>
    <row r="31" spans="1:27" ht="17.25" x14ac:dyDescent="0.35">
      <c r="Z31" s="12" t="s">
        <v>53</v>
      </c>
      <c r="AA31" s="10">
        <v>250.64378333333335</v>
      </c>
    </row>
    <row r="32" spans="1:27" ht="17.25" x14ac:dyDescent="0.35"/>
    <row r="33" spans="1:24" ht="17.25" x14ac:dyDescent="0.35"/>
    <row r="34" spans="1:24" ht="17.25" x14ac:dyDescent="0.35">
      <c r="A34" s="11" t="s">
        <v>59</v>
      </c>
      <c r="B34" s="11" t="s">
        <v>55</v>
      </c>
    </row>
    <row r="35" spans="1:24" ht="17.25" x14ac:dyDescent="0.35">
      <c r="A35" s="11" t="s">
        <v>52</v>
      </c>
      <c r="B35">
        <v>1972</v>
      </c>
      <c r="C35">
        <v>1977</v>
      </c>
      <c r="D35">
        <v>1980</v>
      </c>
      <c r="E35">
        <v>1982</v>
      </c>
      <c r="F35">
        <v>1985</v>
      </c>
      <c r="G35">
        <v>1986</v>
      </c>
      <c r="H35">
        <v>1989</v>
      </c>
      <c r="I35">
        <v>1991</v>
      </c>
      <c r="J35">
        <v>1993</v>
      </c>
      <c r="K35">
        <v>1995</v>
      </c>
      <c r="L35">
        <v>1996</v>
      </c>
      <c r="M35">
        <v>1999</v>
      </c>
      <c r="N35">
        <v>2000</v>
      </c>
      <c r="O35">
        <v>2001</v>
      </c>
      <c r="P35">
        <v>2005</v>
      </c>
      <c r="Q35">
        <v>2006</v>
      </c>
      <c r="R35">
        <v>2012</v>
      </c>
      <c r="S35">
        <v>2013</v>
      </c>
      <c r="T35">
        <v>2016</v>
      </c>
      <c r="U35">
        <v>2017</v>
      </c>
      <c r="V35">
        <v>2019</v>
      </c>
      <c r="W35">
        <v>2020</v>
      </c>
      <c r="X35" t="s">
        <v>53</v>
      </c>
    </row>
    <row r="36" spans="1:24" ht="17.25" x14ac:dyDescent="0.35">
      <c r="A36" s="12" t="s">
        <v>28</v>
      </c>
      <c r="B36" s="10"/>
      <c r="C36" s="10"/>
      <c r="D36" s="10"/>
      <c r="E36" s="10"/>
      <c r="F36" s="10"/>
      <c r="G36" s="10"/>
      <c r="H36" s="10"/>
      <c r="I36" s="10"/>
      <c r="J36" s="10">
        <v>1246.96</v>
      </c>
      <c r="K36" s="10"/>
      <c r="L36" s="10"/>
      <c r="M36" s="10"/>
      <c r="N36" s="10"/>
      <c r="O36" s="10"/>
      <c r="P36" s="10"/>
      <c r="Q36" s="10"/>
      <c r="R36" s="10"/>
      <c r="S36" s="10"/>
      <c r="T36" s="10"/>
      <c r="U36" s="10"/>
      <c r="V36" s="10"/>
      <c r="W36" s="10"/>
      <c r="X36" s="10">
        <v>1246.96</v>
      </c>
    </row>
    <row r="37" spans="1:24" ht="17.25" x14ac:dyDescent="0.35">
      <c r="A37" s="12" t="s">
        <v>11</v>
      </c>
      <c r="B37" s="10"/>
      <c r="C37" s="10">
        <v>842.41</v>
      </c>
      <c r="D37" s="10"/>
      <c r="E37" s="10">
        <v>713.45</v>
      </c>
      <c r="F37" s="10"/>
      <c r="G37" s="10"/>
      <c r="H37" s="10"/>
      <c r="I37" s="10"/>
      <c r="J37" s="10">
        <v>443.89</v>
      </c>
      <c r="K37" s="10"/>
      <c r="L37" s="10"/>
      <c r="M37" s="10"/>
      <c r="N37" s="10"/>
      <c r="O37" s="10"/>
      <c r="P37" s="10"/>
      <c r="Q37" s="10"/>
      <c r="R37" s="10"/>
      <c r="S37" s="10"/>
      <c r="T37" s="10"/>
      <c r="U37" s="10"/>
      <c r="V37" s="10"/>
      <c r="W37" s="10"/>
      <c r="X37" s="10">
        <v>1999.75</v>
      </c>
    </row>
    <row r="38" spans="1:24" ht="17.25" x14ac:dyDescent="0.35">
      <c r="A38" s="12" t="s">
        <v>15</v>
      </c>
      <c r="B38" s="10"/>
      <c r="C38" s="10"/>
      <c r="D38" s="10"/>
      <c r="E38" s="10">
        <v>465.56</v>
      </c>
      <c r="F38" s="10"/>
      <c r="G38" s="10"/>
      <c r="H38" s="10"/>
      <c r="I38" s="10"/>
      <c r="J38" s="10"/>
      <c r="K38" s="10"/>
      <c r="L38" s="10"/>
      <c r="M38" s="10"/>
      <c r="N38" s="10"/>
      <c r="O38" s="10"/>
      <c r="P38" s="10"/>
      <c r="Q38" s="10"/>
      <c r="R38" s="10"/>
      <c r="S38" s="10"/>
      <c r="T38" s="10"/>
      <c r="U38" s="10"/>
      <c r="V38" s="10"/>
      <c r="W38" s="10"/>
      <c r="X38" s="10">
        <v>465.56</v>
      </c>
    </row>
    <row r="39" spans="1:24" ht="17.25" x14ac:dyDescent="0.35">
      <c r="A39" s="12" t="s">
        <v>13</v>
      </c>
      <c r="B39" s="10"/>
      <c r="C39" s="10"/>
      <c r="D39" s="10">
        <v>916.46</v>
      </c>
      <c r="E39" s="10"/>
      <c r="F39" s="10"/>
      <c r="G39" s="10"/>
      <c r="H39" s="10"/>
      <c r="I39" s="10"/>
      <c r="J39" s="10"/>
      <c r="K39" s="10"/>
      <c r="L39" s="10"/>
      <c r="M39" s="10"/>
      <c r="N39" s="10"/>
      <c r="O39" s="10"/>
      <c r="P39" s="10"/>
      <c r="Q39" s="10"/>
      <c r="R39" s="10"/>
      <c r="S39" s="10"/>
      <c r="T39" s="10"/>
      <c r="U39" s="10"/>
      <c r="V39" s="10"/>
      <c r="W39" s="10"/>
      <c r="X39" s="10">
        <v>916.46</v>
      </c>
    </row>
    <row r="40" spans="1:24" ht="17.25" x14ac:dyDescent="0.35">
      <c r="A40" s="12" t="s">
        <v>38</v>
      </c>
      <c r="B40" s="10"/>
      <c r="C40" s="10"/>
      <c r="D40" s="10"/>
      <c r="E40" s="10"/>
      <c r="F40" s="10"/>
      <c r="G40" s="10"/>
      <c r="H40" s="10"/>
      <c r="I40" s="10"/>
      <c r="J40" s="10"/>
      <c r="K40" s="10"/>
      <c r="L40" s="10"/>
      <c r="M40" s="10"/>
      <c r="N40" s="10"/>
      <c r="O40" s="10">
        <v>438.08</v>
      </c>
      <c r="P40" s="10">
        <v>393.3</v>
      </c>
      <c r="Q40" s="10"/>
      <c r="R40" s="10"/>
      <c r="S40" s="10">
        <v>556.48</v>
      </c>
      <c r="T40" s="10"/>
      <c r="U40" s="10">
        <v>525.79999999999995</v>
      </c>
      <c r="V40" s="10"/>
      <c r="W40" s="10">
        <v>299</v>
      </c>
      <c r="X40" s="10">
        <v>2212.66</v>
      </c>
    </row>
    <row r="41" spans="1:24" ht="17.25" x14ac:dyDescent="0.35">
      <c r="A41" s="12" t="s">
        <v>22</v>
      </c>
      <c r="B41" s="10"/>
      <c r="C41" s="10"/>
      <c r="D41" s="10"/>
      <c r="E41" s="10"/>
      <c r="F41" s="10"/>
      <c r="G41" s="10"/>
      <c r="H41" s="10">
        <v>415.12</v>
      </c>
      <c r="I41" s="10"/>
      <c r="J41" s="10"/>
      <c r="K41" s="10"/>
      <c r="L41" s="10"/>
      <c r="M41" s="10"/>
      <c r="N41" s="10"/>
      <c r="O41" s="10"/>
      <c r="P41" s="10"/>
      <c r="Q41" s="10"/>
      <c r="R41" s="10"/>
      <c r="S41" s="10"/>
      <c r="T41" s="10"/>
      <c r="U41" s="10"/>
      <c r="V41" s="10"/>
      <c r="W41" s="10"/>
      <c r="X41" s="10">
        <v>415.12</v>
      </c>
    </row>
    <row r="42" spans="1:24" ht="17.25" x14ac:dyDescent="0.35">
      <c r="A42" s="12" t="s">
        <v>18</v>
      </c>
      <c r="B42" s="10"/>
      <c r="C42" s="10"/>
      <c r="D42" s="10"/>
      <c r="E42" s="10"/>
      <c r="F42" s="10">
        <v>478.92</v>
      </c>
      <c r="G42" s="10"/>
      <c r="H42" s="10"/>
      <c r="I42" s="10">
        <v>376.99</v>
      </c>
      <c r="J42" s="10"/>
      <c r="K42" s="10"/>
      <c r="L42" s="10">
        <v>327.78</v>
      </c>
      <c r="M42" s="10"/>
      <c r="N42" s="10"/>
      <c r="O42" s="10">
        <v>291.57</v>
      </c>
      <c r="P42" s="10"/>
      <c r="Q42" s="10">
        <v>321.19</v>
      </c>
      <c r="R42" s="10">
        <v>337.57</v>
      </c>
      <c r="S42" s="10"/>
      <c r="T42" s="10"/>
      <c r="U42" s="10">
        <v>318.77</v>
      </c>
      <c r="V42" s="10">
        <v>201.45</v>
      </c>
      <c r="W42" s="10"/>
      <c r="X42" s="10">
        <v>2654.24</v>
      </c>
    </row>
    <row r="43" spans="1:24" ht="17.25" x14ac:dyDescent="0.35">
      <c r="A43" s="12" t="s">
        <v>9</v>
      </c>
      <c r="B43" s="10">
        <v>611.21</v>
      </c>
      <c r="C43" s="10"/>
      <c r="D43" s="10"/>
      <c r="E43" s="10"/>
      <c r="F43" s="10"/>
      <c r="G43" s="10"/>
      <c r="H43" s="10"/>
      <c r="I43" s="10"/>
      <c r="J43" s="10"/>
      <c r="K43" s="10"/>
      <c r="L43" s="10"/>
      <c r="M43" s="10"/>
      <c r="N43" s="10"/>
      <c r="O43" s="10"/>
      <c r="P43" s="10"/>
      <c r="Q43" s="10"/>
      <c r="R43" s="10"/>
      <c r="S43" s="10"/>
      <c r="T43" s="10"/>
      <c r="U43" s="10"/>
      <c r="V43" s="10"/>
      <c r="W43" s="10"/>
      <c r="X43" s="10">
        <v>611.21</v>
      </c>
    </row>
    <row r="44" spans="1:24" ht="17.25" x14ac:dyDescent="0.35">
      <c r="A44" s="12" t="s">
        <v>20</v>
      </c>
      <c r="B44" s="10"/>
      <c r="C44" s="10"/>
      <c r="D44" s="10"/>
      <c r="E44" s="10"/>
      <c r="F44" s="10"/>
      <c r="G44" s="10">
        <v>469.36</v>
      </c>
      <c r="H44" s="10">
        <v>394.26</v>
      </c>
      <c r="I44" s="10"/>
      <c r="J44" s="10"/>
      <c r="K44" s="10">
        <v>681.39</v>
      </c>
      <c r="L44" s="10"/>
      <c r="M44" s="10">
        <v>308.06</v>
      </c>
      <c r="N44" s="10"/>
      <c r="O44" s="10"/>
      <c r="P44" s="10"/>
      <c r="Q44" s="10"/>
      <c r="R44" s="10"/>
      <c r="S44" s="10"/>
      <c r="T44" s="10"/>
      <c r="U44" s="10"/>
      <c r="V44" s="10"/>
      <c r="W44" s="10"/>
      <c r="X44" s="10">
        <v>1853.07</v>
      </c>
    </row>
    <row r="45" spans="1:24" ht="17.25" x14ac:dyDescent="0.35">
      <c r="A45" s="12" t="s">
        <v>25</v>
      </c>
      <c r="B45" s="10"/>
      <c r="C45" s="10"/>
      <c r="D45" s="10"/>
      <c r="E45" s="10"/>
      <c r="F45" s="10"/>
      <c r="G45" s="10"/>
      <c r="H45" s="10"/>
      <c r="I45" s="10">
        <v>1238.52</v>
      </c>
      <c r="J45" s="10"/>
      <c r="K45" s="10"/>
      <c r="L45" s="10"/>
      <c r="M45" s="10"/>
      <c r="N45" s="10"/>
      <c r="O45" s="10"/>
      <c r="P45" s="10"/>
      <c r="Q45" s="10"/>
      <c r="R45" s="10"/>
      <c r="S45" s="10"/>
      <c r="T45" s="10"/>
      <c r="U45" s="10"/>
      <c r="V45" s="10"/>
      <c r="W45" s="10"/>
      <c r="X45" s="10">
        <v>1238.52</v>
      </c>
    </row>
    <row r="46" spans="1:24" ht="17.25" x14ac:dyDescent="0.35">
      <c r="A46" s="12" t="s">
        <v>31</v>
      </c>
      <c r="B46" s="10"/>
      <c r="C46" s="10"/>
      <c r="D46" s="10"/>
      <c r="E46" s="10"/>
      <c r="F46" s="10"/>
      <c r="G46" s="10"/>
      <c r="H46" s="10"/>
      <c r="I46" s="10"/>
      <c r="J46" s="10"/>
      <c r="K46" s="10">
        <v>507.28</v>
      </c>
      <c r="L46" s="10"/>
      <c r="M46" s="10"/>
      <c r="N46" s="10">
        <v>446.64</v>
      </c>
      <c r="O46" s="10"/>
      <c r="P46" s="10"/>
      <c r="Q46" s="10">
        <v>643.66999999999996</v>
      </c>
      <c r="R46" s="10"/>
      <c r="S46" s="10">
        <v>444.96</v>
      </c>
      <c r="T46" s="10">
        <v>429.69</v>
      </c>
      <c r="U46" s="10"/>
      <c r="V46" s="10"/>
      <c r="W46" s="10">
        <v>399</v>
      </c>
      <c r="X46" s="10">
        <v>2871.24</v>
      </c>
    </row>
    <row r="47" spans="1:24" ht="17.25" x14ac:dyDescent="0.35">
      <c r="A47" s="12" t="s">
        <v>53</v>
      </c>
      <c r="B47" s="10">
        <v>611.21</v>
      </c>
      <c r="C47" s="10">
        <v>842.41</v>
      </c>
      <c r="D47" s="10">
        <v>916.46</v>
      </c>
      <c r="E47" s="10">
        <v>1179.01</v>
      </c>
      <c r="F47" s="10">
        <v>478.92</v>
      </c>
      <c r="G47" s="10">
        <v>469.36</v>
      </c>
      <c r="H47" s="10">
        <v>809.38</v>
      </c>
      <c r="I47" s="10">
        <v>1615.51</v>
      </c>
      <c r="J47" s="10">
        <v>1690.85</v>
      </c>
      <c r="K47" s="10">
        <v>1188.67</v>
      </c>
      <c r="L47" s="10">
        <v>327.78</v>
      </c>
      <c r="M47" s="10">
        <v>308.06</v>
      </c>
      <c r="N47" s="10">
        <v>446.64</v>
      </c>
      <c r="O47" s="10">
        <v>729.65</v>
      </c>
      <c r="P47" s="10">
        <v>393.3</v>
      </c>
      <c r="Q47" s="10">
        <v>964.8599999999999</v>
      </c>
      <c r="R47" s="10">
        <v>337.57</v>
      </c>
      <c r="S47" s="10">
        <v>1001.44</v>
      </c>
      <c r="T47" s="10">
        <v>429.69</v>
      </c>
      <c r="U47" s="10">
        <v>844.56999999999994</v>
      </c>
      <c r="V47" s="10">
        <v>201.45</v>
      </c>
      <c r="W47" s="10">
        <v>698</v>
      </c>
      <c r="X47" s="10">
        <v>16484.79</v>
      </c>
    </row>
    <row r="48" spans="1:24" ht="17.25" x14ac:dyDescent="0.35"/>
    <row r="49" spans="1:23" ht="17.25" x14ac:dyDescent="0.35">
      <c r="A49" s="12" t="str">
        <f>Dash1!E21</f>
        <v>Nintendo</v>
      </c>
      <c r="B49">
        <f>INDEX(B36:B46,MATCH($A$49,$A$36:$A$46,0))</f>
        <v>0</v>
      </c>
      <c r="C49">
        <f t="shared" ref="C49:W49" si="0">INDEX(C36:C46,MATCH($A$49,$A$36:$A$46,0))</f>
        <v>0</v>
      </c>
      <c r="D49">
        <f t="shared" si="0"/>
        <v>0</v>
      </c>
      <c r="E49">
        <f t="shared" si="0"/>
        <v>0</v>
      </c>
      <c r="F49">
        <f t="shared" si="0"/>
        <v>478.92</v>
      </c>
      <c r="G49">
        <f t="shared" si="0"/>
        <v>0</v>
      </c>
      <c r="H49">
        <f t="shared" si="0"/>
        <v>0</v>
      </c>
      <c r="I49">
        <f t="shared" si="0"/>
        <v>376.99</v>
      </c>
      <c r="J49">
        <f t="shared" si="0"/>
        <v>0</v>
      </c>
      <c r="K49">
        <f t="shared" si="0"/>
        <v>0</v>
      </c>
      <c r="L49">
        <f t="shared" si="0"/>
        <v>327.78</v>
      </c>
      <c r="M49">
        <f t="shared" si="0"/>
        <v>0</v>
      </c>
      <c r="N49">
        <f t="shared" si="0"/>
        <v>0</v>
      </c>
      <c r="O49">
        <f t="shared" si="0"/>
        <v>291.57</v>
      </c>
      <c r="P49">
        <f t="shared" si="0"/>
        <v>0</v>
      </c>
      <c r="Q49">
        <f t="shared" si="0"/>
        <v>321.19</v>
      </c>
      <c r="R49">
        <f t="shared" si="0"/>
        <v>337.57</v>
      </c>
      <c r="S49">
        <f t="shared" si="0"/>
        <v>0</v>
      </c>
      <c r="T49">
        <f t="shared" si="0"/>
        <v>0</v>
      </c>
      <c r="U49">
        <f t="shared" si="0"/>
        <v>318.77</v>
      </c>
      <c r="V49">
        <f t="shared" si="0"/>
        <v>201.45</v>
      </c>
      <c r="W49">
        <f t="shared" si="0"/>
        <v>0</v>
      </c>
    </row>
    <row r="50" spans="1:23" ht="17.25" x14ac:dyDescent="0.35">
      <c r="A50" t="str">
        <f>Dash1!E21</f>
        <v>Nintendo</v>
      </c>
      <c r="B50">
        <f>INDEX(AA3:AA13,MATCH($A$50,$Z$3:$Z$13,0))</f>
        <v>0</v>
      </c>
      <c r="C50">
        <f t="shared" ref="C50:W50" si="1">INDEX(AB3:AB13,MATCH($A$50,$Z$3:$Z$13,0))</f>
        <v>0</v>
      </c>
      <c r="D50">
        <f t="shared" si="1"/>
        <v>0</v>
      </c>
      <c r="E50">
        <f t="shared" si="1"/>
        <v>0</v>
      </c>
      <c r="F50">
        <f t="shared" si="1"/>
        <v>2964.9937199999999</v>
      </c>
      <c r="G50">
        <f t="shared" si="1"/>
        <v>0</v>
      </c>
      <c r="H50">
        <f t="shared" si="1"/>
        <v>0</v>
      </c>
      <c r="I50">
        <f t="shared" si="1"/>
        <v>1851.0209</v>
      </c>
      <c r="J50">
        <f t="shared" si="1"/>
        <v>0</v>
      </c>
      <c r="K50">
        <f t="shared" si="1"/>
        <v>0</v>
      </c>
      <c r="L50">
        <f t="shared" si="1"/>
        <v>1079.3795399999999</v>
      </c>
      <c r="M50">
        <f t="shared" si="1"/>
        <v>0</v>
      </c>
      <c r="N50">
        <f t="shared" si="1"/>
        <v>0</v>
      </c>
      <c r="O50">
        <f t="shared" si="1"/>
        <v>633.87318000000005</v>
      </c>
      <c r="P50">
        <f t="shared" si="1"/>
        <v>0</v>
      </c>
      <c r="Q50">
        <f t="shared" si="1"/>
        <v>3264.2539700000002</v>
      </c>
      <c r="R50">
        <f t="shared" si="1"/>
        <v>457.74491999999998</v>
      </c>
      <c r="S50">
        <f t="shared" si="1"/>
        <v>0</v>
      </c>
      <c r="T50">
        <f t="shared" si="1"/>
        <v>0</v>
      </c>
      <c r="U50">
        <f t="shared" si="1"/>
        <v>3187.7</v>
      </c>
      <c r="V50">
        <f t="shared" si="1"/>
        <v>516.11490000000003</v>
      </c>
      <c r="W50">
        <f t="shared" si="1"/>
        <v>0</v>
      </c>
    </row>
    <row r="51" spans="1:23" ht="17.25" x14ac:dyDescent="0.35"/>
    <row r="52" spans="1:23" ht="17.25" x14ac:dyDescent="0.35"/>
    <row r="53" spans="1:23" ht="17.25" x14ac:dyDescent="0.35"/>
    <row r="54" spans="1:23" ht="17.25" x14ac:dyDescent="0.35"/>
    <row r="55" spans="1:23" ht="17.25" x14ac:dyDescent="0.35"/>
    <row r="56" spans="1:23" ht="17.25" x14ac:dyDescent="0.35"/>
    <row r="57" spans="1:23" ht="17.25" x14ac:dyDescent="0.35"/>
    <row r="58" spans="1:23" ht="17.25" x14ac:dyDescent="0.35"/>
    <row r="59" spans="1:23" ht="17.25" x14ac:dyDescent="0.35"/>
    <row r="60" spans="1:23" ht="17.25" x14ac:dyDescent="0.35"/>
    <row r="61" spans="1:23" ht="17.25" x14ac:dyDescent="0.35"/>
    <row r="62" spans="1:23" ht="17.25" x14ac:dyDescent="0.35"/>
    <row r="66" spans="8:9" x14ac:dyDescent="0.35">
      <c r="H66" s="10"/>
      <c r="I66" s="10"/>
    </row>
    <row r="91" spans="1:2" x14ac:dyDescent="0.35">
      <c r="A91" s="10">
        <v>1246.96</v>
      </c>
      <c r="B91" s="10">
        <v>2000000</v>
      </c>
    </row>
    <row r="92" spans="1:2" x14ac:dyDescent="0.35">
      <c r="A92" s="10">
        <v>842.41</v>
      </c>
      <c r="B92" s="10">
        <v>8000000</v>
      </c>
    </row>
    <row r="93" spans="1:2" ht="17.25" x14ac:dyDescent="0.35">
      <c r="A93" s="10">
        <v>713.45</v>
      </c>
      <c r="B93" s="10">
        <v>1000000</v>
      </c>
    </row>
    <row r="94" spans="1:2" x14ac:dyDescent="0.35">
      <c r="A94" s="10">
        <v>443.89</v>
      </c>
      <c r="B94" s="10">
        <v>150000</v>
      </c>
    </row>
    <row r="95" spans="1:2" x14ac:dyDescent="0.35">
      <c r="A95" s="10">
        <v>465.56</v>
      </c>
      <c r="B95" s="10">
        <v>2000000</v>
      </c>
    </row>
    <row r="96" spans="1:2" x14ac:dyDescent="0.35">
      <c r="A96" s="10">
        <v>308.06</v>
      </c>
      <c r="B96" s="10">
        <v>9130000</v>
      </c>
    </row>
    <row r="97" spans="1:2" x14ac:dyDescent="0.35">
      <c r="A97" s="10">
        <v>291.57</v>
      </c>
      <c r="B97" s="10">
        <v>21740000</v>
      </c>
    </row>
    <row r="98" spans="1:2" x14ac:dyDescent="0.35">
      <c r="A98" s="10">
        <v>916.46</v>
      </c>
      <c r="B98" s="10">
        <v>3750000</v>
      </c>
    </row>
    <row r="99" spans="1:2" x14ac:dyDescent="0.35">
      <c r="A99" s="10">
        <v>611.21</v>
      </c>
      <c r="B99" s="10">
        <v>350000</v>
      </c>
    </row>
    <row r="100" spans="1:2" x14ac:dyDescent="0.35">
      <c r="A100" s="10">
        <v>1238.52</v>
      </c>
      <c r="B100" s="10">
        <v>1180000</v>
      </c>
    </row>
    <row r="101" spans="1:2" x14ac:dyDescent="0.35">
      <c r="A101" s="10">
        <v>478.92</v>
      </c>
      <c r="B101" s="10">
        <v>61910000</v>
      </c>
    </row>
    <row r="102" spans="1:2" x14ac:dyDescent="0.35">
      <c r="A102" s="10">
        <v>327.78</v>
      </c>
      <c r="B102" s="10">
        <v>32930000</v>
      </c>
    </row>
    <row r="103" spans="1:2" x14ac:dyDescent="0.35">
      <c r="A103" s="10">
        <v>318.77</v>
      </c>
      <c r="B103" s="10">
        <v>105000000</v>
      </c>
    </row>
    <row r="104" spans="1:2" x14ac:dyDescent="0.35">
      <c r="A104" s="10">
        <v>201.45</v>
      </c>
      <c r="B104" s="10">
        <v>21020000</v>
      </c>
    </row>
    <row r="105" spans="1:2" x14ac:dyDescent="0.35">
      <c r="A105" s="10">
        <v>507.28</v>
      </c>
      <c r="B105" s="10">
        <v>102490000</v>
      </c>
    </row>
    <row r="106" spans="1:2" x14ac:dyDescent="0.35">
      <c r="A106" s="10">
        <v>446.64</v>
      </c>
      <c r="B106" s="10">
        <v>158700000</v>
      </c>
    </row>
    <row r="107" spans="1:2" x14ac:dyDescent="0.35">
      <c r="A107" s="10">
        <v>643.66999999999996</v>
      </c>
      <c r="B107" s="10">
        <v>87400000</v>
      </c>
    </row>
    <row r="108" spans="1:2" x14ac:dyDescent="0.35">
      <c r="A108" s="10">
        <v>444.96</v>
      </c>
      <c r="B108" s="10">
        <v>100000000</v>
      </c>
    </row>
    <row r="109" spans="1:2" x14ac:dyDescent="0.35">
      <c r="A109" s="10">
        <v>429.69</v>
      </c>
      <c r="B109" s="10">
        <v>17000000</v>
      </c>
    </row>
    <row r="110" spans="1:2" x14ac:dyDescent="0.35">
      <c r="A110" s="10">
        <v>399</v>
      </c>
      <c r="B110" s="10">
        <v>41700000</v>
      </c>
    </row>
    <row r="111" spans="1:2" x14ac:dyDescent="0.35">
      <c r="A111" s="10">
        <v>394.26</v>
      </c>
      <c r="B111" s="10">
        <v>35250000</v>
      </c>
    </row>
    <row r="112" spans="1:2" x14ac:dyDescent="0.35">
      <c r="A112" s="10">
        <v>469.36</v>
      </c>
      <c r="B112" s="10">
        <v>11500000</v>
      </c>
    </row>
    <row r="113" spans="1:2" x14ac:dyDescent="0.35">
      <c r="A113" s="10">
        <v>681.39</v>
      </c>
      <c r="B113" s="10">
        <v>9260000</v>
      </c>
    </row>
    <row r="114" spans="1:2" x14ac:dyDescent="0.35">
      <c r="A114" s="10">
        <v>376.99</v>
      </c>
      <c r="B114" s="10">
        <v>49100000</v>
      </c>
    </row>
    <row r="115" spans="1:2" x14ac:dyDescent="0.35">
      <c r="A115" s="10">
        <v>415.12</v>
      </c>
      <c r="B115" s="10">
        <v>7620000</v>
      </c>
    </row>
    <row r="116" spans="1:2" x14ac:dyDescent="0.35">
      <c r="A116" s="10">
        <v>321.19</v>
      </c>
      <c r="B116" s="10">
        <v>101630000</v>
      </c>
    </row>
    <row r="117" spans="1:2" x14ac:dyDescent="0.35">
      <c r="A117" s="10">
        <v>337.57</v>
      </c>
      <c r="B117" s="10">
        <v>13560000</v>
      </c>
    </row>
    <row r="118" spans="1:2" x14ac:dyDescent="0.35">
      <c r="A118" s="10">
        <v>438.08</v>
      </c>
      <c r="B118" s="10">
        <v>24000000</v>
      </c>
    </row>
    <row r="119" spans="1:2" x14ac:dyDescent="0.35">
      <c r="A119" s="10">
        <v>393.3</v>
      </c>
      <c r="B119" s="10">
        <v>84000000</v>
      </c>
    </row>
    <row r="120" spans="1:2" x14ac:dyDescent="0.35">
      <c r="A120" s="10">
        <v>556.48</v>
      </c>
      <c r="B120" s="10">
        <v>58000000</v>
      </c>
    </row>
    <row r="121" spans="1:2" x14ac:dyDescent="0.35">
      <c r="A121" s="10">
        <v>525.79999999999995</v>
      </c>
      <c r="B121" s="10">
        <v>10000000</v>
      </c>
    </row>
    <row r="122" spans="1:2" x14ac:dyDescent="0.35">
      <c r="A122" s="10">
        <v>299</v>
      </c>
      <c r="B122" s="10">
        <v>21000000</v>
      </c>
    </row>
  </sheetData>
  <conditionalFormatting pivot="1" sqref="B4:B25">
    <cfRule type="colorScale" priority="7">
      <colorScale>
        <cfvo type="min"/>
        <cfvo type="percentile" val="50"/>
        <cfvo type="max"/>
        <color rgb="FFF8696B"/>
        <color rgb="FFFFEB84"/>
        <color rgb="FF63BE7B"/>
      </colorScale>
    </cfRule>
  </conditionalFormatting>
  <conditionalFormatting pivot="1" sqref="AA3:AV14">
    <cfRule type="colorScale" priority="2">
      <colorScale>
        <cfvo type="min"/>
        <cfvo type="percentile" val="50"/>
        <cfvo type="max"/>
        <color rgb="FFF8696B"/>
        <color rgb="FFFFEB84"/>
        <color rgb="FF63BE7B"/>
      </colorScale>
    </cfRule>
  </conditionalFormatting>
  <conditionalFormatting pivot="1" sqref="AA28:AA3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8"/>
  <extLst>
    <ext xmlns:x14="http://schemas.microsoft.com/office/spreadsheetml/2009/9/main" uri="{05C60535-1F16-4fd2-B633-F4F36F0B64E0}">
      <x14:sparklineGroups xmlns:xm="http://schemas.microsoft.com/office/excel/2006/main">
        <x14:sparklineGroup displayEmptyCellsAs="gap" xr2:uid="{825C34B0-445B-4C34-8C9A-150C22796346}">
          <x14:colorSeries theme="5"/>
          <x14:colorNegative rgb="FFD00000"/>
          <x14:colorAxis rgb="FF000000"/>
          <x14:colorMarkers rgb="FFD00000"/>
          <x14:colorFirst rgb="FFD00000"/>
          <x14:colorLast rgb="FFD00000"/>
          <x14:colorHigh rgb="FFD00000"/>
          <x14:colorLow rgb="FFD00000"/>
          <x14:sparklines>
            <x14:sparkline>
              <xm:f>Pivot1!B50:W50</xm:f>
              <xm:sqref>X50</xm:sqref>
            </x14:sparkline>
          </x14:sparklines>
        </x14:sparklineGroup>
        <x14:sparklineGroup lineWeight="0.25" displayEmptyCellsAs="gap" xr2:uid="{A0B2B817-318E-43F9-B445-C63F7B92B1D8}">
          <x14:colorSeries theme="7"/>
          <x14:colorNegative rgb="FFFF0000"/>
          <x14:colorAxis rgb="FF000000"/>
          <x14:colorMarkers rgb="FF0070C0"/>
          <x14:colorFirst rgb="FFFFC000"/>
          <x14:colorLast rgb="FFFFC000"/>
          <x14:colorHigh rgb="FF00B050"/>
          <x14:colorLow rgb="FFFF0000"/>
          <x14:sparklines>
            <x14:sparkline>
              <xm:f>Pivot1!B49:W49</xm:f>
              <xm:sqref>X49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4E9F1-F853-4D9B-AA57-85039F478FFF}">
  <dimension ref="A1:D33"/>
  <sheetViews>
    <sheetView workbookViewId="0">
      <selection activeCell="G22" sqref="G22"/>
    </sheetView>
  </sheetViews>
  <sheetFormatPr defaultRowHeight="17.25" x14ac:dyDescent="0.35"/>
  <cols>
    <col min="1" max="1" width="23.375" customWidth="1"/>
    <col min="2" max="2" width="4.875" customWidth="1"/>
    <col min="3" max="3" width="17.875" customWidth="1"/>
    <col min="4" max="4" width="30.375" customWidth="1"/>
  </cols>
  <sheetData>
    <row r="1" spans="1:4" x14ac:dyDescent="0.35">
      <c r="A1" s="1" t="s">
        <v>0</v>
      </c>
      <c r="B1" s="2" t="s">
        <v>1</v>
      </c>
      <c r="C1" s="2" t="s">
        <v>5</v>
      </c>
      <c r="D1" s="3" t="s">
        <v>51</v>
      </c>
    </row>
    <row r="2" spans="1:4" x14ac:dyDescent="0.35">
      <c r="A2" s="4" t="s">
        <v>8</v>
      </c>
      <c r="B2" s="5">
        <v>1972</v>
      </c>
      <c r="C2" s="5" t="s">
        <v>9</v>
      </c>
      <c r="D2" s="6">
        <v>21.39235</v>
      </c>
    </row>
    <row r="3" spans="1:4" x14ac:dyDescent="0.35">
      <c r="A3" s="7" t="s">
        <v>10</v>
      </c>
      <c r="B3" s="8">
        <v>1977</v>
      </c>
      <c r="C3" s="8" t="s">
        <v>11</v>
      </c>
      <c r="D3" s="9">
        <v>673.928</v>
      </c>
    </row>
    <row r="4" spans="1:4" x14ac:dyDescent="0.35">
      <c r="A4" s="4" t="s">
        <v>12</v>
      </c>
      <c r="B4" s="5">
        <v>1980</v>
      </c>
      <c r="C4" s="5" t="s">
        <v>13</v>
      </c>
      <c r="D4" s="6">
        <v>343.67250000000001</v>
      </c>
    </row>
    <row r="5" spans="1:4" x14ac:dyDescent="0.35">
      <c r="A5" s="7" t="s">
        <v>14</v>
      </c>
      <c r="B5" s="8">
        <v>1982</v>
      </c>
      <c r="C5" s="8" t="s">
        <v>15</v>
      </c>
      <c r="D5" s="9">
        <v>93.111999999999995</v>
      </c>
    </row>
    <row r="6" spans="1:4" x14ac:dyDescent="0.35">
      <c r="A6" s="4" t="s">
        <v>16</v>
      </c>
      <c r="B6" s="5">
        <v>1982</v>
      </c>
      <c r="C6" s="5" t="s">
        <v>11</v>
      </c>
      <c r="D6" s="6">
        <v>71.344999999999999</v>
      </c>
    </row>
    <row r="7" spans="1:4" x14ac:dyDescent="0.35">
      <c r="A7" s="7" t="s">
        <v>17</v>
      </c>
      <c r="B7" s="8">
        <v>1985</v>
      </c>
      <c r="C7" s="8" t="s">
        <v>18</v>
      </c>
      <c r="D7" s="9">
        <v>2964.9937199999999</v>
      </c>
    </row>
    <row r="8" spans="1:4" x14ac:dyDescent="0.35">
      <c r="A8" s="4" t="s">
        <v>19</v>
      </c>
      <c r="B8" s="5">
        <v>1986</v>
      </c>
      <c r="C8" s="5" t="s">
        <v>20</v>
      </c>
      <c r="D8" s="6">
        <v>539.76400000000001</v>
      </c>
    </row>
    <row r="9" spans="1:4" x14ac:dyDescent="0.35">
      <c r="A9" s="7" t="s">
        <v>21</v>
      </c>
      <c r="B9" s="8">
        <v>1989</v>
      </c>
      <c r="C9" s="8" t="s">
        <v>22</v>
      </c>
      <c r="D9" s="9">
        <v>316.32144</v>
      </c>
    </row>
    <row r="10" spans="1:4" x14ac:dyDescent="0.35">
      <c r="A10" s="4" t="s">
        <v>23</v>
      </c>
      <c r="B10" s="5">
        <v>1989</v>
      </c>
      <c r="C10" s="5" t="s">
        <v>20</v>
      </c>
      <c r="D10" s="6">
        <v>1389.7665</v>
      </c>
    </row>
    <row r="11" spans="1:4" x14ac:dyDescent="0.35">
      <c r="A11" s="7" t="s">
        <v>24</v>
      </c>
      <c r="B11" s="8">
        <v>1991</v>
      </c>
      <c r="C11" s="8" t="s">
        <v>25</v>
      </c>
      <c r="D11" s="9">
        <v>146.14536000000001</v>
      </c>
    </row>
    <row r="12" spans="1:4" x14ac:dyDescent="0.35">
      <c r="A12" s="4" t="s">
        <v>26</v>
      </c>
      <c r="B12" s="5">
        <v>1991</v>
      </c>
      <c r="C12" s="5" t="s">
        <v>18</v>
      </c>
      <c r="D12" s="6">
        <v>1851.0209</v>
      </c>
    </row>
    <row r="13" spans="1:4" x14ac:dyDescent="0.35">
      <c r="A13" s="7" t="s">
        <v>27</v>
      </c>
      <c r="B13" s="8">
        <v>1993</v>
      </c>
      <c r="C13" s="8" t="s">
        <v>28</v>
      </c>
      <c r="D13" s="9">
        <v>249.392</v>
      </c>
    </row>
    <row r="14" spans="1:4" x14ac:dyDescent="0.35">
      <c r="A14" s="4" t="s">
        <v>29</v>
      </c>
      <c r="B14" s="5">
        <v>1993</v>
      </c>
      <c r="C14" s="5" t="s">
        <v>11</v>
      </c>
      <c r="D14" s="6">
        <v>6.6583500000000004</v>
      </c>
    </row>
    <row r="15" spans="1:4" x14ac:dyDescent="0.35">
      <c r="A15" s="7" t="s">
        <v>30</v>
      </c>
      <c r="B15" s="8">
        <v>1995</v>
      </c>
      <c r="C15" s="8" t="s">
        <v>31</v>
      </c>
      <c r="D15" s="9">
        <v>5199.1127200000001</v>
      </c>
    </row>
    <row r="16" spans="1:4" x14ac:dyDescent="0.35">
      <c r="A16" s="4" t="s">
        <v>32</v>
      </c>
      <c r="B16" s="5">
        <v>1995</v>
      </c>
      <c r="C16" s="5" t="s">
        <v>20</v>
      </c>
      <c r="D16" s="6">
        <v>630.96713999999997</v>
      </c>
    </row>
    <row r="17" spans="1:4" x14ac:dyDescent="0.35">
      <c r="A17" s="7" t="s">
        <v>33</v>
      </c>
      <c r="B17" s="8">
        <v>1996</v>
      </c>
      <c r="C17" s="8" t="s">
        <v>18</v>
      </c>
      <c r="D17" s="9">
        <v>1079.3795399999999</v>
      </c>
    </row>
    <row r="18" spans="1:4" x14ac:dyDescent="0.35">
      <c r="A18" s="4" t="s">
        <v>34</v>
      </c>
      <c r="B18" s="5">
        <v>1999</v>
      </c>
      <c r="C18" s="5" t="s">
        <v>20</v>
      </c>
      <c r="D18" s="6">
        <v>281.25878</v>
      </c>
    </row>
    <row r="19" spans="1:4" x14ac:dyDescent="0.35">
      <c r="A19" s="7" t="s">
        <v>35</v>
      </c>
      <c r="B19" s="8">
        <v>2000</v>
      </c>
      <c r="C19" s="8" t="s">
        <v>31</v>
      </c>
      <c r="D19" s="9">
        <v>7088.1768000000002</v>
      </c>
    </row>
    <row r="20" spans="1:4" x14ac:dyDescent="0.35">
      <c r="A20" s="4" t="s">
        <v>36</v>
      </c>
      <c r="B20" s="5">
        <v>2001</v>
      </c>
      <c r="C20" s="5" t="s">
        <v>18</v>
      </c>
      <c r="D20" s="6">
        <v>633.87318000000005</v>
      </c>
    </row>
    <row r="21" spans="1:4" x14ac:dyDescent="0.35">
      <c r="A21" s="7" t="s">
        <v>37</v>
      </c>
      <c r="B21" s="8">
        <v>2001</v>
      </c>
      <c r="C21" s="8" t="s">
        <v>38</v>
      </c>
      <c r="D21" s="9">
        <v>1051.3920000000001</v>
      </c>
    </row>
    <row r="22" spans="1:4" x14ac:dyDescent="0.35">
      <c r="A22" s="4" t="s">
        <v>39</v>
      </c>
      <c r="B22" s="5">
        <v>2005</v>
      </c>
      <c r="C22" s="5" t="s">
        <v>38</v>
      </c>
      <c r="D22" s="6">
        <v>3303.72</v>
      </c>
    </row>
    <row r="23" spans="1:4" x14ac:dyDescent="0.35">
      <c r="A23" s="7" t="s">
        <v>40</v>
      </c>
      <c r="B23" s="8">
        <v>2006</v>
      </c>
      <c r="C23" s="8" t="s">
        <v>18</v>
      </c>
      <c r="D23" s="9">
        <v>3264.2539700000002</v>
      </c>
    </row>
    <row r="24" spans="1:4" x14ac:dyDescent="0.35">
      <c r="A24" s="4" t="s">
        <v>41</v>
      </c>
      <c r="B24" s="5">
        <v>2006</v>
      </c>
      <c r="C24" s="5" t="s">
        <v>31</v>
      </c>
      <c r="D24" s="6">
        <v>5625.6758</v>
      </c>
    </row>
    <row r="25" spans="1:4" x14ac:dyDescent="0.35">
      <c r="A25" s="7" t="s">
        <v>42</v>
      </c>
      <c r="B25" s="8">
        <v>2012</v>
      </c>
      <c r="C25" s="8" t="s">
        <v>18</v>
      </c>
      <c r="D25" s="9">
        <v>457.74491999999998</v>
      </c>
    </row>
    <row r="26" spans="1:4" x14ac:dyDescent="0.35">
      <c r="A26" s="4" t="s">
        <v>43</v>
      </c>
      <c r="B26" s="5">
        <v>2013</v>
      </c>
      <c r="C26" s="5" t="s">
        <v>31</v>
      </c>
      <c r="D26" s="6">
        <v>4449.6000000000004</v>
      </c>
    </row>
    <row r="27" spans="1:4" x14ac:dyDescent="0.35">
      <c r="A27" s="7" t="s">
        <v>44</v>
      </c>
      <c r="B27" s="8">
        <v>2013</v>
      </c>
      <c r="C27" s="8" t="s">
        <v>38</v>
      </c>
      <c r="D27" s="9">
        <v>2337.2159999999999</v>
      </c>
    </row>
    <row r="28" spans="1:4" x14ac:dyDescent="0.35">
      <c r="A28" s="4" t="s">
        <v>45</v>
      </c>
      <c r="B28" s="5">
        <v>2016</v>
      </c>
      <c r="C28" s="5" t="s">
        <v>31</v>
      </c>
      <c r="D28" s="6">
        <v>730.47299999999996</v>
      </c>
    </row>
    <row r="29" spans="1:4" x14ac:dyDescent="0.35">
      <c r="A29" s="7" t="s">
        <v>46</v>
      </c>
      <c r="B29" s="8">
        <v>2017</v>
      </c>
      <c r="C29" s="8" t="s">
        <v>18</v>
      </c>
      <c r="D29" s="9">
        <v>3187.7</v>
      </c>
    </row>
    <row r="30" spans="1:4" x14ac:dyDescent="0.35">
      <c r="A30" s="4" t="s">
        <v>47</v>
      </c>
      <c r="B30" s="5">
        <v>2017</v>
      </c>
      <c r="C30" s="5" t="s">
        <v>38</v>
      </c>
      <c r="D30" s="6">
        <v>525.79999999999995</v>
      </c>
    </row>
    <row r="31" spans="1:4" x14ac:dyDescent="0.35">
      <c r="A31" s="7" t="s">
        <v>48</v>
      </c>
      <c r="B31" s="8">
        <v>2019</v>
      </c>
      <c r="C31" s="8" t="s">
        <v>18</v>
      </c>
      <c r="D31" s="9">
        <v>516.11490000000003</v>
      </c>
    </row>
    <row r="32" spans="1:4" x14ac:dyDescent="0.35">
      <c r="A32" s="4" t="s">
        <v>49</v>
      </c>
      <c r="B32" s="5">
        <v>2020</v>
      </c>
      <c r="C32" s="5" t="s">
        <v>38</v>
      </c>
      <c r="D32" s="6">
        <v>627.9</v>
      </c>
    </row>
    <row r="33" spans="1:4" x14ac:dyDescent="0.35">
      <c r="A33" s="7" t="s">
        <v>50</v>
      </c>
      <c r="B33" s="8">
        <v>2020</v>
      </c>
      <c r="C33" s="8" t="s">
        <v>31</v>
      </c>
      <c r="D33" s="9">
        <v>1532.16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Dash1</vt:lpstr>
      <vt:lpstr>raw_data</vt:lpstr>
      <vt:lpstr>Pivot1</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Floate</dc:creator>
  <cp:lastModifiedBy>peter</cp:lastModifiedBy>
  <cp:lastPrinted>2023-08-18T14:15:40Z</cp:lastPrinted>
  <dcterms:created xsi:type="dcterms:W3CDTF">2023-08-17T11:04:36Z</dcterms:created>
  <dcterms:modified xsi:type="dcterms:W3CDTF">2023-08-18T14:23:16Z</dcterms:modified>
</cp:coreProperties>
</file>