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queryTables/queryTable2.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6.xml" ContentType="application/vnd.openxmlformats-officedocument.spreadsheetml.table+xml"/>
  <Override PartName="/xl/queryTables/queryTable3.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all\DataAnalysis\Game_Console_Prices\"/>
    </mc:Choice>
  </mc:AlternateContent>
  <xr:revisionPtr revIDLastSave="0" documentId="13_ncr:1_{A7CFF42E-0C56-4414-A924-D38FB9C133B4}" xr6:coauthVersionLast="47" xr6:coauthVersionMax="47" xr10:uidLastSave="{00000000-0000-0000-0000-000000000000}"/>
  <bookViews>
    <workbookView xWindow="-120" yWindow="-120" windowWidth="29040" windowHeight="15840" xr2:uid="{00000000-000D-0000-FFFF-FFFF00000000}"/>
  </bookViews>
  <sheets>
    <sheet name="Dash1" sheetId="5" r:id="rId1"/>
    <sheet name="raw_data" sheetId="1" r:id="rId2"/>
    <sheet name="BrandRev" sheetId="17" r:id="rId3"/>
    <sheet name="FullYears" sheetId="6" r:id="rId4"/>
    <sheet name="FullYear_2" sheetId="9" r:id="rId5"/>
    <sheet name="RevenueSumFullYears" sheetId="7" r:id="rId6"/>
    <sheet name="Pivot1" sheetId="2" r:id="rId7"/>
    <sheet name="Chart1" sheetId="3" r:id="rId8"/>
  </sheets>
  <definedNames>
    <definedName name="ExternalData_1" localSheetId="5" hidden="1">RevenueSumFullYears!$A$1:$B$24</definedName>
    <definedName name="ExternalData_3" localSheetId="4" hidden="1">FullYear_2!$A$1:$B$50</definedName>
    <definedName name="ExternalData_4" localSheetId="2" hidden="1">BrandRev!$A$1:$E$37</definedName>
    <definedName name="Slicer_Brand">#N/A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2" l="1"/>
  <c r="E50" i="2" s="1"/>
  <c r="A49" i="2"/>
  <c r="C49" i="2"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2" i="1"/>
  <c r="M49" i="2" l="1"/>
  <c r="K49" i="2"/>
  <c r="O50" i="2"/>
  <c r="D50" i="2"/>
  <c r="P50" i="2"/>
  <c r="C50" i="2"/>
  <c r="B49" i="2"/>
  <c r="L50" i="2"/>
  <c r="U49" i="2"/>
  <c r="W50" i="2"/>
  <c r="K50" i="2"/>
  <c r="T49" i="2"/>
  <c r="V50" i="2"/>
  <c r="J50" i="2"/>
  <c r="S49" i="2"/>
  <c r="U50" i="2"/>
  <c r="I50" i="2"/>
  <c r="Q49" i="2"/>
  <c r="T50" i="2"/>
  <c r="H50" i="2"/>
  <c r="P49" i="2"/>
  <c r="S50" i="2"/>
  <c r="G50" i="2"/>
  <c r="O49" i="2"/>
  <c r="R50" i="2"/>
  <c r="F50" i="2"/>
  <c r="N50" i="2"/>
  <c r="M50" i="2"/>
  <c r="B50" i="2"/>
  <c r="N49" i="2"/>
  <c r="Q50" i="2"/>
  <c r="L49" i="2"/>
  <c r="W49" i="2"/>
  <c r="J49" i="2"/>
  <c r="V49" i="2"/>
  <c r="I49" i="2"/>
  <c r="H49" i="2"/>
  <c r="G49" i="2"/>
  <c r="R49" i="2"/>
  <c r="E49" i="2"/>
  <c r="D49" i="2"/>
  <c r="F4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1B19E4-8BA1-40C8-8A97-339B67C35614}" keepAlive="1" name="Query - BrandRev" description="Connection to the 'BrandRev' query in the workbook." type="5" refreshedVersion="0" background="1">
    <dbPr connection="Provider=Microsoft.Mashup.OleDb.1;Data Source=$Workbook$;Location=BrandRev;Extended Properties=&quot;&quot;" command="SELECT * FROM [BrandRev]"/>
  </connection>
  <connection id="2" xr16:uid="{CEBD0619-138C-473B-876A-AB26669ADAD7}" keepAlive="1" name="Query - BrandRev_2" description="Connection to the 'BrandRev_2' query in the workbook." type="5" refreshedVersion="0" background="1">
    <dbPr connection="Provider=Microsoft.Mashup.OleDb.1;Data Source=$Workbook$;Location=BrandRev_2;Extended Properties=&quot;&quot;" command="SELECT * FROM [BrandRev_2]"/>
  </connection>
  <connection id="3" xr16:uid="{0C214935-BB70-4A23-9495-0A4C56A731A7}" keepAlive="1" name="Query - BrandRev_3" description="Connection to the 'BrandRev_3' query in the workbook." type="5" refreshedVersion="0" background="1">
    <dbPr connection="Provider=Microsoft.Mashup.OleDb.1;Data Source=$Workbook$;Location=BrandRev_3;Extended Properties=&quot;&quot;" command="SELECT * FROM [BrandRev_3]"/>
  </connection>
  <connection id="4" xr16:uid="{3D520878-ACF1-45DA-BB0C-D5E53D6CA554}" keepAlive="1" name="Query - BrandRev_4" description="Connection to the 'BrandRev_4' query in the workbook." type="5" refreshedVersion="8" background="1" saveData="1">
    <dbPr connection="Provider=Microsoft.Mashup.OleDb.1;Data Source=$Workbook$;Location=BrandRev_4;Extended Properties=&quot;&quot;" command="SELECT * FROM [BrandRev_4]"/>
  </connection>
  <connection id="5" xr16:uid="{E644A4E1-6EA2-48B6-936D-775A6CD3B007}" keepAlive="1" name="Query - FullYear" description="Connection to the 'FullYear' query in the workbook." type="5" refreshedVersion="8" background="1" saveData="1">
    <dbPr connection="Provider=Microsoft.Mashup.OleDb.1;Data Source=$Workbook$;Location=FullYear;Extended Properties=&quot;&quot;" command="SELECT * FROM [FullYear]"/>
  </connection>
  <connection id="6" xr16:uid="{50910ADB-B0CA-4225-AAE7-0374AE47C89F}" keepAlive="1" name="Query - FullYear_2" description="Connection to the 'FullYear_2' query in the workbook." type="5" refreshedVersion="8" background="1" saveData="1">
    <dbPr connection="Provider=Microsoft.Mashup.OleDb.1;Data Source=$Workbook$;Location=FullYear_2;Extended Properties=&quot;&quot;" command="SELECT * FROM [FullYear_2]"/>
  </connection>
  <connection id="7" xr16:uid="{A5070BCE-A7F8-4E58-AA72-70F1ED2C5078}" keepAlive="1" name="Query - FullYears" description="Connection to the 'FullYears' query in the workbook." type="5" refreshedVersion="8" background="1" saveData="1">
    <dbPr connection="Provider=Microsoft.Mashup.OleDb.1;Data Source=$Workbook$;Location=FullYears;Extended Properties=&quot;&quot;" command="SELECT * FROM [FullYears]"/>
  </connection>
  <connection id="8" xr16:uid="{928507C1-B577-42B7-8450-5A08890D5DD4}" keepAlive="1" name="Query - RevenueSumFullYears" description="Connection to the 'RevenueSumFullYears' query in the workbook." type="5" refreshedVersion="8" background="1" saveData="1">
    <dbPr connection="Provider=Microsoft.Mashup.OleDb.1;Data Source=$Workbook$;Location=RevenueSumFullYears;Extended Properties=&quot;&quot;" command="SELECT * FROM [RevenueSumFullYears]"/>
  </connection>
  <connection id="9" xr16:uid="{9958CDFE-2325-4579-BB78-3F368C10A8B2}" keepAlive="1" name="Query - Table8" description="Connection to the 'Table8' query in the workbook." type="5" refreshedVersion="0" background="1">
    <dbPr connection="Provider=Microsoft.Mashup.OleDb.1;Data Source=$Workbook$;Location=Table8;Extended Properties=&quot;&quot;" command="SELECT * FROM [Table8]"/>
  </connection>
  <connection id="10" xr16:uid="{EE2537F4-BDA3-47E2-AA92-ADB27880C310}" keepAlive="1" name="Query - Table8_2" description="Connection to the 'Table8_2' query in the workbook." type="5" refreshedVersion="0" background="1">
    <dbPr connection="Provider=Microsoft.Mashup.OleDb.1;Data Source=$Workbook$;Location=Table8_2;Extended Properties=&quot;&quot;" command="SELECT * FROM [Table8_2]"/>
  </connection>
</connections>
</file>

<file path=xl/sharedStrings.xml><?xml version="1.0" encoding="utf-8"?>
<sst xmlns="http://schemas.openxmlformats.org/spreadsheetml/2006/main" count="291" uniqueCount="62">
  <si>
    <t>Console</t>
  </si>
  <si>
    <t>Year</t>
  </si>
  <si>
    <t>Original Price</t>
  </si>
  <si>
    <t>Adjusted Price</t>
  </si>
  <si>
    <t>Price Change</t>
  </si>
  <si>
    <t>Brand</t>
  </si>
  <si>
    <t>Units Sold</t>
  </si>
  <si>
    <t>Adjusted Revenue</t>
  </si>
  <si>
    <t>Magnavox Odyssey</t>
  </si>
  <si>
    <t>Sanders Associates</t>
  </si>
  <si>
    <t>Atari 2600</t>
  </si>
  <si>
    <t>Atari</t>
  </si>
  <si>
    <t>Intellivision</t>
  </si>
  <si>
    <t>Mattel</t>
  </si>
  <si>
    <t>ColecoVision</t>
  </si>
  <si>
    <t>Coleco</t>
  </si>
  <si>
    <t>Atari 5200</t>
  </si>
  <si>
    <t>NES</t>
  </si>
  <si>
    <t>Nintendo</t>
  </si>
  <si>
    <t>Sega Master System</t>
  </si>
  <si>
    <t>Sega</t>
  </si>
  <si>
    <t>TurboGrafx-16</t>
  </si>
  <si>
    <t>NEC Corporation</t>
  </si>
  <si>
    <t>Sega Genesis</t>
  </si>
  <si>
    <t>Neo-Geo</t>
  </si>
  <si>
    <t>SNK Corporation</t>
  </si>
  <si>
    <t>SNES</t>
  </si>
  <si>
    <t>3DO</t>
  </si>
  <si>
    <t>3DO Company</t>
  </si>
  <si>
    <t>Atari Jaguar</t>
  </si>
  <si>
    <t>PlayStation</t>
  </si>
  <si>
    <t>Sony</t>
  </si>
  <si>
    <t>Sega Saturn</t>
  </si>
  <si>
    <t>Nintendo 64</t>
  </si>
  <si>
    <t>Dreamcast</t>
  </si>
  <si>
    <t>PlayStation 2</t>
  </si>
  <si>
    <t>GameCube</t>
  </si>
  <si>
    <t>Xbox</t>
  </si>
  <si>
    <t>Microsoft</t>
  </si>
  <si>
    <t>Xbox 360</t>
  </si>
  <si>
    <t>Wii</t>
  </si>
  <si>
    <t>PlayStation 3</t>
  </si>
  <si>
    <t>Wii U</t>
  </si>
  <si>
    <t>PlayStation 4</t>
  </si>
  <si>
    <t>Xbox One</t>
  </si>
  <si>
    <t>PlayStation 4 Pro</t>
  </si>
  <si>
    <t>Nintendo Switch</t>
  </si>
  <si>
    <t>Xbox One X</t>
  </si>
  <si>
    <t>Nintendo Switch Lite</t>
  </si>
  <si>
    <t>Xbox Series S/X</t>
  </si>
  <si>
    <t>PlayStation 5 Digital/Disc</t>
  </si>
  <si>
    <t>Adjusted Revenue (10s Millions)</t>
  </si>
  <si>
    <t>Row Labels</t>
  </si>
  <si>
    <t>Grand Total</t>
  </si>
  <si>
    <t>Count of Console</t>
  </si>
  <si>
    <t>Column Labels</t>
  </si>
  <si>
    <t>Adjusted Revenue (10s Millions $)</t>
  </si>
  <si>
    <t>Sum of Adjusted Revenue (10s Millions $)</t>
  </si>
  <si>
    <t>Average of Adjusted Revenue (10s Millions $)</t>
  </si>
  <si>
    <t>Sum of Adjusted Price</t>
  </si>
  <si>
    <t>Average of Adjusted Price</t>
  </si>
  <si>
    <t>Year Cont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</si>
</sst>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8"/>
      <color theme="0"/>
      <name val="Gill Sans MT"/>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8"/>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34" borderId="10" xfId="0" applyFill="1" applyBorder="1"/>
    <xf numFmtId="0" fontId="0" fillId="0" borderId="10"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8" fillId="35" borderId="0" xfId="0" applyFont="1" applyFill="1"/>
    <xf numFmtId="0" fontId="16" fillId="34" borderId="11" xfId="0" applyFont="1" applyFill="1" applyBorder="1"/>
    <xf numFmtId="1" fontId="0" fillId="0" borderId="0" xfId="0" applyNumberFormat="1"/>
    <xf numFmtId="0" fontId="13" fillId="33" borderId="11" xfId="0" applyFont="1" applyFill="1" applyBorder="1"/>
    <xf numFmtId="0" fontId="0" fillId="0" borderId="12" xfId="0" applyBorder="1"/>
    <xf numFmtId="14" fontId="0" fillId="0" borderId="0" xfId="0" applyNumberForma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Gill Sans MT"/>
        <family val="2"/>
        <scheme val="minor"/>
      </font>
      <fill>
        <patternFill patternType="solid">
          <fgColor theme="4"/>
          <bgColor theme="4"/>
        </patternFill>
      </fil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Gill Sans MT"/>
        <family val="2"/>
        <scheme val="minor"/>
      </font>
      <fill>
        <patternFill patternType="solid">
          <fgColor theme="4" tint="0.79998168889431442"/>
          <bgColor theme="4" tint="0.79998168889431442"/>
        </patternFill>
      </fill>
    </dxf>
    <dxf>
      <numFmt numFmtId="1" formatCode="0"/>
    </dxf>
    <dxf>
      <numFmt numFmtId="1"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[dash.xlsx]Pivot1!PivotTable2</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Revenue (10s Millions $) by Brand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24325943827509E-2"/>
          <c:y val="0.3115690288713911"/>
          <c:w val="0.83433859187919401"/>
          <c:h val="0.54738145231846014"/>
        </c:manualLayout>
      </c:layout>
      <c:barChart>
        <c:barDir val="col"/>
        <c:grouping val="clustered"/>
        <c:varyColors val="0"/>
        <c:ser>
          <c:idx val="0"/>
          <c:order val="0"/>
          <c:tx>
            <c:strRef>
              <c:f>Pivot1!$E$3</c:f>
              <c:strCache>
                <c:ptCount val="1"/>
                <c:pt idx="0">
                  <c:v>Total</c:v>
                </c:pt>
              </c:strCache>
            </c:strRef>
          </c:tx>
          <c:spPr>
            <a:solidFill>
              <a:schemeClr val="accent1"/>
            </a:solidFill>
            <a:ln>
              <a:noFill/>
            </a:ln>
            <a:effectLst/>
          </c:spPr>
          <c:invertIfNegative val="0"/>
          <c:cat>
            <c:strRef>
              <c:f>Pivot1!$D$4:$D$15</c:f>
              <c:strCache>
                <c:ptCount val="11"/>
                <c:pt idx="0">
                  <c:v>3DO Company</c:v>
                </c:pt>
                <c:pt idx="1">
                  <c:v>Atari</c:v>
                </c:pt>
                <c:pt idx="2">
                  <c:v>Coleco</c:v>
                </c:pt>
                <c:pt idx="3">
                  <c:v>Mattel</c:v>
                </c:pt>
                <c:pt idx="4">
                  <c:v>Microsoft</c:v>
                </c:pt>
                <c:pt idx="5">
                  <c:v>NEC Corporation</c:v>
                </c:pt>
                <c:pt idx="6">
                  <c:v>Nintendo</c:v>
                </c:pt>
                <c:pt idx="7">
                  <c:v>Sanders Associates</c:v>
                </c:pt>
                <c:pt idx="8">
                  <c:v>Sega</c:v>
                </c:pt>
                <c:pt idx="9">
                  <c:v>SNK Corporation</c:v>
                </c:pt>
                <c:pt idx="10">
                  <c:v>Sony</c:v>
                </c:pt>
              </c:strCache>
            </c:strRef>
          </c:cat>
          <c:val>
            <c:numRef>
              <c:f>Pivot1!$E$4:$E$15</c:f>
              <c:numCache>
                <c:formatCode>General</c:formatCode>
                <c:ptCount val="11"/>
                <c:pt idx="0">
                  <c:v>249.392</c:v>
                </c:pt>
                <c:pt idx="1">
                  <c:v>250.64378333333335</c:v>
                </c:pt>
                <c:pt idx="2">
                  <c:v>93.111999999999995</c:v>
                </c:pt>
                <c:pt idx="3">
                  <c:v>343.67250000000001</c:v>
                </c:pt>
                <c:pt idx="4">
                  <c:v>1569.2055999999998</c:v>
                </c:pt>
                <c:pt idx="5">
                  <c:v>316.32144</c:v>
                </c:pt>
                <c:pt idx="6">
                  <c:v>1744.3851412499998</c:v>
                </c:pt>
                <c:pt idx="7">
                  <c:v>21.39235</c:v>
                </c:pt>
                <c:pt idx="8">
                  <c:v>710.43910499999993</c:v>
                </c:pt>
                <c:pt idx="9">
                  <c:v>146.14536000000001</c:v>
                </c:pt>
                <c:pt idx="10">
                  <c:v>4104.1997199999996</c:v>
                </c:pt>
              </c:numCache>
            </c:numRef>
          </c:val>
          <c:extLst>
            <c:ext xmlns:c16="http://schemas.microsoft.com/office/drawing/2014/chart" uri="{C3380CC4-5D6E-409C-BE32-E72D297353CC}">
              <c16:uniqueId val="{00000000-B178-4DD1-8E15-129DF89183C9}"/>
            </c:ext>
          </c:extLst>
        </c:ser>
        <c:dLbls>
          <c:showLegendKey val="0"/>
          <c:showVal val="0"/>
          <c:showCatName val="0"/>
          <c:showSerName val="0"/>
          <c:showPercent val="0"/>
          <c:showBubbleSize val="0"/>
        </c:dLbls>
        <c:gapWidth val="199"/>
        <c:axId val="2123652048"/>
        <c:axId val="1384813808"/>
      </c:barChart>
      <c:catAx>
        <c:axId val="21236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84813808"/>
        <c:crosses val="autoZero"/>
        <c:auto val="1"/>
        <c:lblAlgn val="ctr"/>
        <c:lblOffset val="100"/>
        <c:noMultiLvlLbl val="0"/>
      </c:catAx>
      <c:valAx>
        <c:axId val="1384813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5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[dash.xlsx]Pivot1!PivotTable5</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Revenue (10s MIllions $) of Company by Console Year Released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Pivot1!$H$3:$H$4</c:f>
              <c:strCache>
                <c:ptCount val="1"/>
                <c:pt idx="0">
                  <c:v>3DO Company</c:v>
                </c:pt>
              </c:strCache>
            </c:strRef>
          </c:tx>
          <c:spPr>
            <a:solidFill>
              <a:schemeClr val="accent1"/>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Pivot1!$H$5:$H$27</c:f>
              <c:numCache>
                <c:formatCode>General</c:formatCode>
                <c:ptCount val="22"/>
                <c:pt idx="8">
                  <c:v>249.392</c:v>
                </c:pt>
              </c:numCache>
            </c:numRef>
          </c:val>
          <c:extLst>
            <c:ext xmlns:c16="http://schemas.microsoft.com/office/drawing/2014/chart" uri="{C3380CC4-5D6E-409C-BE32-E72D297353CC}">
              <c16:uniqueId val="{00000000-191D-4227-89E1-E4C4D0AEECCB}"/>
            </c:ext>
          </c:extLst>
        </c:ser>
        <c:ser>
          <c:idx val="1"/>
          <c:order val="1"/>
          <c:tx>
            <c:strRef>
              <c:f>Pivot1!$I$3:$I$4</c:f>
              <c:strCache>
                <c:ptCount val="1"/>
                <c:pt idx="0">
                  <c:v>Atari</c:v>
                </c:pt>
              </c:strCache>
            </c:strRef>
          </c:tx>
          <c:spPr>
            <a:solidFill>
              <a:schemeClr val="accent3"/>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Pivot1!$I$5:$I$27</c:f>
              <c:numCache>
                <c:formatCode>General</c:formatCode>
                <c:ptCount val="22"/>
                <c:pt idx="1">
                  <c:v>673.928</c:v>
                </c:pt>
                <c:pt idx="3">
                  <c:v>71.344999999999999</c:v>
                </c:pt>
                <c:pt idx="8">
                  <c:v>6.6583500000000004</c:v>
                </c:pt>
              </c:numCache>
            </c:numRef>
          </c:val>
          <c:extLst>
            <c:ext xmlns:c16="http://schemas.microsoft.com/office/drawing/2014/chart" uri="{C3380CC4-5D6E-409C-BE32-E72D297353CC}">
              <c16:uniqueId val="{00000001-191D-4227-89E1-E4C4D0AEECCB}"/>
            </c:ext>
          </c:extLst>
        </c:ser>
        <c:ser>
          <c:idx val="2"/>
          <c:order val="2"/>
          <c:tx>
            <c:strRef>
              <c:f>Pivot1!$J$3:$J$4</c:f>
              <c:strCache>
                <c:ptCount val="1"/>
                <c:pt idx="0">
                  <c:v>Coleco</c:v>
                </c:pt>
              </c:strCache>
            </c:strRef>
          </c:tx>
          <c:spPr>
            <a:solidFill>
              <a:schemeClr val="accent5"/>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Pivot1!$J$5:$J$27</c:f>
              <c:numCache>
                <c:formatCode>General</c:formatCode>
                <c:ptCount val="22"/>
                <c:pt idx="3">
                  <c:v>93.111999999999995</c:v>
                </c:pt>
              </c:numCache>
            </c:numRef>
          </c:val>
          <c:extLst>
            <c:ext xmlns:c16="http://schemas.microsoft.com/office/drawing/2014/chart" uri="{C3380CC4-5D6E-409C-BE32-E72D297353CC}">
              <c16:uniqueId val="{00000002-191D-4227-89E1-E4C4D0AEECCB}"/>
            </c:ext>
          </c:extLst>
        </c:ser>
        <c:ser>
          <c:idx val="3"/>
          <c:order val="3"/>
          <c:tx>
            <c:strRef>
              <c:f>Pivot1!$K$3:$K$4</c:f>
              <c:strCache>
                <c:ptCount val="1"/>
                <c:pt idx="0">
                  <c:v>Mattel</c:v>
                </c:pt>
              </c:strCache>
            </c:strRef>
          </c:tx>
          <c:spPr>
            <a:solidFill>
              <a:schemeClr val="accent1">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Pivot1!$K$5:$K$27</c:f>
              <c:numCache>
                <c:formatCode>General</c:formatCode>
                <c:ptCount val="22"/>
                <c:pt idx="2">
                  <c:v>343.67250000000001</c:v>
                </c:pt>
              </c:numCache>
            </c:numRef>
          </c:val>
          <c:extLst>
            <c:ext xmlns:c16="http://schemas.microsoft.com/office/drawing/2014/chart" uri="{C3380CC4-5D6E-409C-BE32-E72D297353CC}">
              <c16:uniqueId val="{00000003-191D-4227-89E1-E4C4D0AEECCB}"/>
            </c:ext>
          </c:extLst>
        </c:ser>
        <c:ser>
          <c:idx val="4"/>
          <c:order val="4"/>
          <c:tx>
            <c:strRef>
              <c:f>Pivot1!$L$3:$L$4</c:f>
              <c:strCache>
                <c:ptCount val="1"/>
                <c:pt idx="0">
                  <c:v>Microsoft</c:v>
                </c:pt>
              </c:strCache>
            </c:strRef>
          </c:tx>
          <c:spPr>
            <a:solidFill>
              <a:schemeClr val="accent3">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Pivot1!$L$5:$L$27</c:f>
              <c:numCache>
                <c:formatCode>General</c:formatCode>
                <c:ptCount val="22"/>
                <c:pt idx="13">
                  <c:v>1051.3920000000001</c:v>
                </c:pt>
                <c:pt idx="14">
                  <c:v>3303.72</c:v>
                </c:pt>
                <c:pt idx="17">
                  <c:v>2337.2159999999999</c:v>
                </c:pt>
                <c:pt idx="19">
                  <c:v>525.79999999999995</c:v>
                </c:pt>
                <c:pt idx="21">
                  <c:v>627.9</c:v>
                </c:pt>
              </c:numCache>
            </c:numRef>
          </c:val>
          <c:extLst>
            <c:ext xmlns:c16="http://schemas.microsoft.com/office/drawing/2014/chart" uri="{C3380CC4-5D6E-409C-BE32-E72D297353CC}">
              <c16:uniqueId val="{00000004-191D-4227-89E1-E4C4D0AEECCB}"/>
            </c:ext>
          </c:extLst>
        </c:ser>
        <c:ser>
          <c:idx val="5"/>
          <c:order val="5"/>
          <c:tx>
            <c:strRef>
              <c:f>Pivot1!$M$3:$M$4</c:f>
              <c:strCache>
                <c:ptCount val="1"/>
                <c:pt idx="0">
                  <c:v>NEC Corporation</c:v>
                </c:pt>
              </c:strCache>
            </c:strRef>
          </c:tx>
          <c:spPr>
            <a:solidFill>
              <a:schemeClr val="accent5">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Pivot1!$M$5:$M$27</c:f>
              <c:numCache>
                <c:formatCode>General</c:formatCode>
                <c:ptCount val="22"/>
                <c:pt idx="6">
                  <c:v>316.32144</c:v>
                </c:pt>
              </c:numCache>
            </c:numRef>
          </c:val>
          <c:extLst>
            <c:ext xmlns:c16="http://schemas.microsoft.com/office/drawing/2014/chart" uri="{C3380CC4-5D6E-409C-BE32-E72D297353CC}">
              <c16:uniqueId val="{00000005-191D-4227-89E1-E4C4D0AEECCB}"/>
            </c:ext>
          </c:extLst>
        </c:ser>
        <c:ser>
          <c:idx val="6"/>
          <c:order val="6"/>
          <c:tx>
            <c:strRef>
              <c:f>Pivot1!$N$3:$N$4</c:f>
              <c:strCache>
                <c:ptCount val="1"/>
                <c:pt idx="0">
                  <c:v>Nintendo</c:v>
                </c:pt>
              </c:strCache>
            </c:strRef>
          </c:tx>
          <c:spPr>
            <a:solidFill>
              <a:schemeClr val="accent1">
                <a:lumMod val="80000"/>
                <a:lumOff val="2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Pivot1!$N$5:$N$27</c:f>
              <c:numCache>
                <c:formatCode>General</c:formatCode>
                <c:ptCount val="22"/>
                <c:pt idx="4">
                  <c:v>2964.9937199999999</c:v>
                </c:pt>
                <c:pt idx="7">
                  <c:v>1851.0209</c:v>
                </c:pt>
                <c:pt idx="10">
                  <c:v>1079.3795399999999</c:v>
                </c:pt>
                <c:pt idx="13">
                  <c:v>633.87318000000005</c:v>
                </c:pt>
                <c:pt idx="15">
                  <c:v>3264.2539700000002</c:v>
                </c:pt>
                <c:pt idx="16">
                  <c:v>457.74491999999998</c:v>
                </c:pt>
                <c:pt idx="19">
                  <c:v>3187.7</c:v>
                </c:pt>
                <c:pt idx="20">
                  <c:v>516.11490000000003</c:v>
                </c:pt>
              </c:numCache>
            </c:numRef>
          </c:val>
          <c:extLst>
            <c:ext xmlns:c16="http://schemas.microsoft.com/office/drawing/2014/chart" uri="{C3380CC4-5D6E-409C-BE32-E72D297353CC}">
              <c16:uniqueId val="{00000006-191D-4227-89E1-E4C4D0AEECCB}"/>
            </c:ext>
          </c:extLst>
        </c:ser>
        <c:ser>
          <c:idx val="7"/>
          <c:order val="7"/>
          <c:tx>
            <c:strRef>
              <c:f>Pivot1!$O$3:$O$4</c:f>
              <c:strCache>
                <c:ptCount val="1"/>
                <c:pt idx="0">
                  <c:v>Sanders Associates</c:v>
                </c:pt>
              </c:strCache>
            </c:strRef>
          </c:tx>
          <c:spPr>
            <a:solidFill>
              <a:schemeClr val="accent3">
                <a:lumMod val="80000"/>
                <a:lumOff val="2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Pivot1!$O$5:$O$27</c:f>
              <c:numCache>
                <c:formatCode>General</c:formatCode>
                <c:ptCount val="22"/>
                <c:pt idx="0">
                  <c:v>21.39235</c:v>
                </c:pt>
              </c:numCache>
            </c:numRef>
          </c:val>
          <c:extLst>
            <c:ext xmlns:c16="http://schemas.microsoft.com/office/drawing/2014/chart" uri="{C3380CC4-5D6E-409C-BE32-E72D297353CC}">
              <c16:uniqueId val="{00000007-191D-4227-89E1-E4C4D0AEECCB}"/>
            </c:ext>
          </c:extLst>
        </c:ser>
        <c:ser>
          <c:idx val="8"/>
          <c:order val="8"/>
          <c:tx>
            <c:strRef>
              <c:f>Pivot1!$P$3:$P$4</c:f>
              <c:strCache>
                <c:ptCount val="1"/>
                <c:pt idx="0">
                  <c:v>Sega</c:v>
                </c:pt>
              </c:strCache>
            </c:strRef>
          </c:tx>
          <c:spPr>
            <a:solidFill>
              <a:schemeClr val="accent5">
                <a:lumMod val="80000"/>
                <a:lumOff val="2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Pivot1!$P$5:$P$27</c:f>
              <c:numCache>
                <c:formatCode>General</c:formatCode>
                <c:ptCount val="22"/>
                <c:pt idx="5">
                  <c:v>539.76400000000001</c:v>
                </c:pt>
                <c:pt idx="6">
                  <c:v>1389.7665</c:v>
                </c:pt>
                <c:pt idx="9">
                  <c:v>630.96713999999997</c:v>
                </c:pt>
                <c:pt idx="11">
                  <c:v>281.25878</c:v>
                </c:pt>
              </c:numCache>
            </c:numRef>
          </c:val>
          <c:extLst>
            <c:ext xmlns:c16="http://schemas.microsoft.com/office/drawing/2014/chart" uri="{C3380CC4-5D6E-409C-BE32-E72D297353CC}">
              <c16:uniqueId val="{00000008-191D-4227-89E1-E4C4D0AEECCB}"/>
            </c:ext>
          </c:extLst>
        </c:ser>
        <c:ser>
          <c:idx val="9"/>
          <c:order val="9"/>
          <c:tx>
            <c:strRef>
              <c:f>Pivot1!$Q$3:$Q$4</c:f>
              <c:strCache>
                <c:ptCount val="1"/>
                <c:pt idx="0">
                  <c:v>SNK Corporation</c:v>
                </c:pt>
              </c:strCache>
            </c:strRef>
          </c:tx>
          <c:spPr>
            <a:solidFill>
              <a:schemeClr val="accent1">
                <a:lumMod val="8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Pivot1!$Q$5:$Q$27</c:f>
              <c:numCache>
                <c:formatCode>General</c:formatCode>
                <c:ptCount val="22"/>
                <c:pt idx="7">
                  <c:v>146.14536000000001</c:v>
                </c:pt>
              </c:numCache>
            </c:numRef>
          </c:val>
          <c:extLst>
            <c:ext xmlns:c16="http://schemas.microsoft.com/office/drawing/2014/chart" uri="{C3380CC4-5D6E-409C-BE32-E72D297353CC}">
              <c16:uniqueId val="{00000009-191D-4227-89E1-E4C4D0AEECCB}"/>
            </c:ext>
          </c:extLst>
        </c:ser>
        <c:ser>
          <c:idx val="10"/>
          <c:order val="10"/>
          <c:tx>
            <c:strRef>
              <c:f>Pivot1!$R$3:$R$4</c:f>
              <c:strCache>
                <c:ptCount val="1"/>
                <c:pt idx="0">
                  <c:v>Sony</c:v>
                </c:pt>
              </c:strCache>
            </c:strRef>
          </c:tx>
          <c:spPr>
            <a:solidFill>
              <a:schemeClr val="accent3">
                <a:lumMod val="8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Pivot1!$R$5:$R$27</c:f>
              <c:numCache>
                <c:formatCode>General</c:formatCode>
                <c:ptCount val="22"/>
                <c:pt idx="9">
                  <c:v>5199.1127200000001</c:v>
                </c:pt>
                <c:pt idx="12">
                  <c:v>7088.1768000000002</c:v>
                </c:pt>
                <c:pt idx="15">
                  <c:v>5625.6758</c:v>
                </c:pt>
                <c:pt idx="17">
                  <c:v>4449.6000000000004</c:v>
                </c:pt>
                <c:pt idx="18">
                  <c:v>730.47299999999996</c:v>
                </c:pt>
                <c:pt idx="21">
                  <c:v>1532.16</c:v>
                </c:pt>
              </c:numCache>
            </c:numRef>
          </c:val>
          <c:extLst>
            <c:ext xmlns:c16="http://schemas.microsoft.com/office/drawing/2014/chart" uri="{C3380CC4-5D6E-409C-BE32-E72D297353CC}">
              <c16:uniqueId val="{0000000A-191D-4227-89E1-E4C4D0AEECCB}"/>
            </c:ext>
          </c:extLst>
        </c:ser>
        <c:dLbls>
          <c:showLegendKey val="0"/>
          <c:showVal val="0"/>
          <c:showCatName val="0"/>
          <c:showSerName val="0"/>
          <c:showPercent val="0"/>
          <c:showBubbleSize val="0"/>
        </c:dLbls>
        <c:gapWidth val="150"/>
        <c:overlap val="100"/>
        <c:axId val="2105186864"/>
        <c:axId val="2108330144"/>
      </c:barChart>
      <c:catAx>
        <c:axId val="21051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08330144"/>
        <c:crosses val="autoZero"/>
        <c:auto val="1"/>
        <c:lblAlgn val="ctr"/>
        <c:lblOffset val="100"/>
        <c:noMultiLvlLbl val="0"/>
      </c:catAx>
      <c:valAx>
        <c:axId val="21083301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8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xVal>
            <c:numRef>
              <c:f>Pivot1!$A$91:$A$122</c:f>
              <c:numCache>
                <c:formatCode>General</c:formatCode>
                <c:ptCount val="32"/>
                <c:pt idx="0">
                  <c:v>1246.96</c:v>
                </c:pt>
                <c:pt idx="1">
                  <c:v>842.41</c:v>
                </c:pt>
                <c:pt idx="2">
                  <c:v>713.45</c:v>
                </c:pt>
                <c:pt idx="3">
                  <c:v>443.89</c:v>
                </c:pt>
                <c:pt idx="4">
                  <c:v>465.56</c:v>
                </c:pt>
                <c:pt idx="5">
                  <c:v>308.06</c:v>
                </c:pt>
                <c:pt idx="6">
                  <c:v>291.57</c:v>
                </c:pt>
                <c:pt idx="7">
                  <c:v>916.46</c:v>
                </c:pt>
                <c:pt idx="8">
                  <c:v>611.21</c:v>
                </c:pt>
                <c:pt idx="9">
                  <c:v>1238.52</c:v>
                </c:pt>
                <c:pt idx="10">
                  <c:v>478.92</c:v>
                </c:pt>
                <c:pt idx="11">
                  <c:v>327.78</c:v>
                </c:pt>
                <c:pt idx="12">
                  <c:v>318.77</c:v>
                </c:pt>
                <c:pt idx="13">
                  <c:v>201.45</c:v>
                </c:pt>
                <c:pt idx="14">
                  <c:v>507.28</c:v>
                </c:pt>
                <c:pt idx="15">
                  <c:v>446.64</c:v>
                </c:pt>
                <c:pt idx="16">
                  <c:v>643.66999999999996</c:v>
                </c:pt>
                <c:pt idx="17">
                  <c:v>444.96</c:v>
                </c:pt>
                <c:pt idx="18">
                  <c:v>429.69</c:v>
                </c:pt>
                <c:pt idx="19">
                  <c:v>399</c:v>
                </c:pt>
                <c:pt idx="20">
                  <c:v>394.26</c:v>
                </c:pt>
                <c:pt idx="21">
                  <c:v>469.36</c:v>
                </c:pt>
                <c:pt idx="22">
                  <c:v>681.39</c:v>
                </c:pt>
                <c:pt idx="23">
                  <c:v>376.99</c:v>
                </c:pt>
                <c:pt idx="24">
                  <c:v>415.12</c:v>
                </c:pt>
                <c:pt idx="25">
                  <c:v>321.19</c:v>
                </c:pt>
                <c:pt idx="26">
                  <c:v>337.57</c:v>
                </c:pt>
                <c:pt idx="27">
                  <c:v>438.08</c:v>
                </c:pt>
                <c:pt idx="28">
                  <c:v>393.3</c:v>
                </c:pt>
                <c:pt idx="29">
                  <c:v>556.48</c:v>
                </c:pt>
                <c:pt idx="30">
                  <c:v>525.79999999999995</c:v>
                </c:pt>
                <c:pt idx="31">
                  <c:v>299</c:v>
                </c:pt>
              </c:numCache>
            </c:numRef>
          </c:xVal>
          <c:yVal>
            <c:numRef>
              <c:f>Pivot1!$B$91:$B$122</c:f>
              <c:numCache>
                <c:formatCode>General</c:formatCode>
                <c:ptCount val="32"/>
                <c:pt idx="0">
                  <c:v>2000000</c:v>
                </c:pt>
                <c:pt idx="1">
                  <c:v>8000000</c:v>
                </c:pt>
                <c:pt idx="2">
                  <c:v>1000000</c:v>
                </c:pt>
                <c:pt idx="3">
                  <c:v>150000</c:v>
                </c:pt>
                <c:pt idx="4">
                  <c:v>2000000</c:v>
                </c:pt>
                <c:pt idx="5">
                  <c:v>9130000</c:v>
                </c:pt>
                <c:pt idx="6">
                  <c:v>21740000</c:v>
                </c:pt>
                <c:pt idx="7">
                  <c:v>3750000</c:v>
                </c:pt>
                <c:pt idx="8">
                  <c:v>350000</c:v>
                </c:pt>
                <c:pt idx="9">
                  <c:v>1180000</c:v>
                </c:pt>
                <c:pt idx="10">
                  <c:v>61910000</c:v>
                </c:pt>
                <c:pt idx="11">
                  <c:v>32930000</c:v>
                </c:pt>
                <c:pt idx="12">
                  <c:v>105000000</c:v>
                </c:pt>
                <c:pt idx="13">
                  <c:v>21020000</c:v>
                </c:pt>
                <c:pt idx="14">
                  <c:v>102490000</c:v>
                </c:pt>
                <c:pt idx="15">
                  <c:v>158700000</c:v>
                </c:pt>
                <c:pt idx="16">
                  <c:v>87400000</c:v>
                </c:pt>
                <c:pt idx="17">
                  <c:v>100000000</c:v>
                </c:pt>
                <c:pt idx="18">
                  <c:v>17000000</c:v>
                </c:pt>
                <c:pt idx="19">
                  <c:v>41700000</c:v>
                </c:pt>
                <c:pt idx="20">
                  <c:v>35250000</c:v>
                </c:pt>
                <c:pt idx="21">
                  <c:v>11500000</c:v>
                </c:pt>
                <c:pt idx="22">
                  <c:v>9260000</c:v>
                </c:pt>
                <c:pt idx="23">
                  <c:v>49100000</c:v>
                </c:pt>
                <c:pt idx="24">
                  <c:v>7620000</c:v>
                </c:pt>
                <c:pt idx="25">
                  <c:v>101630000</c:v>
                </c:pt>
                <c:pt idx="26">
                  <c:v>13560000</c:v>
                </c:pt>
                <c:pt idx="27">
                  <c:v>24000000</c:v>
                </c:pt>
                <c:pt idx="28">
                  <c:v>84000000</c:v>
                </c:pt>
                <c:pt idx="29">
                  <c:v>58000000</c:v>
                </c:pt>
                <c:pt idx="30">
                  <c:v>10000000</c:v>
                </c:pt>
                <c:pt idx="31">
                  <c:v>21000000</c:v>
                </c:pt>
              </c:numCache>
            </c:numRef>
          </c:yVal>
          <c:smooth val="0"/>
          <c:extLst>
            <c:ext xmlns:c16="http://schemas.microsoft.com/office/drawing/2014/chart" uri="{C3380CC4-5D6E-409C-BE32-E72D297353CC}">
              <c16:uniqueId val="{00000000-77E3-4196-8A36-2A6AD5E99A25}"/>
            </c:ext>
          </c:extLst>
        </c:ser>
        <c:dLbls>
          <c:showLegendKey val="0"/>
          <c:showVal val="0"/>
          <c:showCatName val="0"/>
          <c:showSerName val="0"/>
          <c:showPercent val="0"/>
          <c:showBubbleSize val="0"/>
        </c:dLbls>
        <c:axId val="2061113344"/>
        <c:axId val="1384828688"/>
      </c:scatterChart>
      <c:valAx>
        <c:axId val="20611133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Console Price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84828688"/>
        <c:crosses val="autoZero"/>
        <c:crossBetween val="midCat"/>
      </c:valAx>
      <c:valAx>
        <c:axId val="13848286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Units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6111334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a:t>
            </a:r>
            <a:r>
              <a:rPr lang="en-US" baseline="0"/>
              <a:t> (10s Millions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00193280084108E-2"/>
          <c:y val="0.19214039022553608"/>
          <c:w val="0.61837062366240825"/>
          <c:h val="0.62960526120327143"/>
        </c:manualLayout>
      </c:layout>
      <c:lineChart>
        <c:grouping val="standard"/>
        <c:varyColors val="0"/>
        <c:ser>
          <c:idx val="0"/>
          <c:order val="0"/>
          <c:tx>
            <c:strRef>
              <c:f>Pivot1!$AA$27</c:f>
              <c:strCache>
                <c:ptCount val="1"/>
                <c:pt idx="0">
                  <c:v>Total</c:v>
                </c:pt>
              </c:strCache>
            </c:strRef>
          </c:tx>
          <c:spPr>
            <a:ln w="28575" cap="rnd">
              <a:solidFill>
                <a:schemeClr val="accent1"/>
              </a:solidFill>
              <a:round/>
            </a:ln>
            <a:effectLst/>
          </c:spPr>
          <c:marker>
            <c:symbol val="none"/>
          </c:marker>
          <c:cat>
            <c:strRef>
              <c:f>Pivot1!$Z$28:$Z$34</c:f>
              <c:strCache>
                <c:ptCount val="6"/>
                <c:pt idx="0">
                  <c:v>1995</c:v>
                </c:pt>
                <c:pt idx="1">
                  <c:v>2000</c:v>
                </c:pt>
                <c:pt idx="2">
                  <c:v>2006</c:v>
                </c:pt>
                <c:pt idx="3">
                  <c:v>2013</c:v>
                </c:pt>
                <c:pt idx="4">
                  <c:v>2016</c:v>
                </c:pt>
                <c:pt idx="5">
                  <c:v>2020</c:v>
                </c:pt>
              </c:strCache>
            </c:strRef>
          </c:cat>
          <c:val>
            <c:numRef>
              <c:f>Pivot1!$AA$28:$AA$34</c:f>
              <c:numCache>
                <c:formatCode>General</c:formatCode>
                <c:ptCount val="6"/>
                <c:pt idx="0">
                  <c:v>5199.1127200000001</c:v>
                </c:pt>
                <c:pt idx="1">
                  <c:v>7088.1768000000002</c:v>
                </c:pt>
                <c:pt idx="2">
                  <c:v>5625.6758</c:v>
                </c:pt>
                <c:pt idx="3">
                  <c:v>4449.6000000000004</c:v>
                </c:pt>
                <c:pt idx="4">
                  <c:v>730.47299999999996</c:v>
                </c:pt>
                <c:pt idx="5">
                  <c:v>1532.16</c:v>
                </c:pt>
              </c:numCache>
            </c:numRef>
          </c:val>
          <c:smooth val="0"/>
          <c:extLst>
            <c:ext xmlns:c16="http://schemas.microsoft.com/office/drawing/2014/chart" uri="{C3380CC4-5D6E-409C-BE32-E72D297353CC}">
              <c16:uniqueId val="{00000000-E8F0-4BE6-9992-BF315D0FB9A8}"/>
            </c:ext>
          </c:extLst>
        </c:ser>
        <c:dLbls>
          <c:showLegendKey val="0"/>
          <c:showVal val="0"/>
          <c:showCatName val="0"/>
          <c:showSerName val="0"/>
          <c:showPercent val="0"/>
          <c:showBubbleSize val="0"/>
        </c:dLbls>
        <c:smooth val="0"/>
        <c:axId val="81240895"/>
        <c:axId val="2108333984"/>
      </c:lineChart>
      <c:catAx>
        <c:axId val="812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33984"/>
        <c:crosses val="autoZero"/>
        <c:auto val="1"/>
        <c:lblAlgn val="ctr"/>
        <c:lblOffset val="100"/>
        <c:noMultiLvlLbl val="0"/>
      </c:catAx>
      <c:valAx>
        <c:axId val="210833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0895"/>
        <c:crosses val="autoZero"/>
        <c:crossBetween val="between"/>
      </c:valAx>
      <c:spPr>
        <a:noFill/>
        <a:ln>
          <a:noFill/>
        </a:ln>
        <a:effectLst/>
      </c:spPr>
    </c:plotArea>
    <c:legend>
      <c:legendPos val="r"/>
      <c:layout>
        <c:manualLayout>
          <c:xMode val="edge"/>
          <c:yMode val="edge"/>
          <c:x val="0.73814922876226186"/>
          <c:y val="0.82955405149546657"/>
          <c:w val="0.11396295180818831"/>
          <c:h val="5.99961622452303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(10s Millions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BrandRev!$B$1</c:f>
              <c:strCache>
                <c:ptCount val="1"/>
                <c:pt idx="0">
                  <c:v>Microsoft</c:v>
                </c:pt>
              </c:strCache>
            </c:strRef>
          </c:tx>
          <c:spPr>
            <a:ln w="28575" cap="rnd">
              <a:solidFill>
                <a:schemeClr val="accent1"/>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BrandRev!$B$2:$B$37</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1051.3920000000001</c:v>
                </c:pt>
                <c:pt idx="17">
                  <c:v>1051.3920000000001</c:v>
                </c:pt>
                <c:pt idx="18">
                  <c:v>1051.3920000000001</c:v>
                </c:pt>
                <c:pt idx="19">
                  <c:v>1051.3920000000001</c:v>
                </c:pt>
                <c:pt idx="20">
                  <c:v>3303.72</c:v>
                </c:pt>
                <c:pt idx="21">
                  <c:v>3303.72</c:v>
                </c:pt>
                <c:pt idx="22">
                  <c:v>3303.72</c:v>
                </c:pt>
                <c:pt idx="23">
                  <c:v>3303.72</c:v>
                </c:pt>
                <c:pt idx="24">
                  <c:v>3303.72</c:v>
                </c:pt>
                <c:pt idx="25">
                  <c:v>3303.72</c:v>
                </c:pt>
                <c:pt idx="26">
                  <c:v>3303.72</c:v>
                </c:pt>
                <c:pt idx="27">
                  <c:v>3303.72</c:v>
                </c:pt>
                <c:pt idx="28">
                  <c:v>2337.2159999999999</c:v>
                </c:pt>
                <c:pt idx="29">
                  <c:v>2337.2159999999999</c:v>
                </c:pt>
                <c:pt idx="30">
                  <c:v>2337.2159999999999</c:v>
                </c:pt>
                <c:pt idx="31">
                  <c:v>2337.2159999999999</c:v>
                </c:pt>
                <c:pt idx="32">
                  <c:v>525.79999999999995</c:v>
                </c:pt>
                <c:pt idx="33">
                  <c:v>525.79999999999995</c:v>
                </c:pt>
                <c:pt idx="34">
                  <c:v>525.79999999999995</c:v>
                </c:pt>
                <c:pt idx="35">
                  <c:v>627.9</c:v>
                </c:pt>
              </c:numCache>
            </c:numRef>
          </c:val>
          <c:smooth val="0"/>
          <c:extLst>
            <c:ext xmlns:c16="http://schemas.microsoft.com/office/drawing/2014/chart" uri="{C3380CC4-5D6E-409C-BE32-E72D297353CC}">
              <c16:uniqueId val="{00000000-3D7B-46B4-B844-0144B9F0EDD6}"/>
            </c:ext>
          </c:extLst>
        </c:ser>
        <c:ser>
          <c:idx val="1"/>
          <c:order val="1"/>
          <c:tx>
            <c:strRef>
              <c:f>BrandRev!$C$1</c:f>
              <c:strCache>
                <c:ptCount val="1"/>
                <c:pt idx="0">
                  <c:v>Nintendo</c:v>
                </c:pt>
              </c:strCache>
            </c:strRef>
          </c:tx>
          <c:spPr>
            <a:ln w="28575" cap="rnd">
              <a:solidFill>
                <a:schemeClr val="accent2"/>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BrandRev!$C$2:$C$37</c:f>
              <c:numCache>
                <c:formatCode>General</c:formatCode>
                <c:ptCount val="36"/>
                <c:pt idx="0">
                  <c:v>2964.9937199999999</c:v>
                </c:pt>
                <c:pt idx="1">
                  <c:v>2964.9937199999999</c:v>
                </c:pt>
                <c:pt idx="2">
                  <c:v>2964.9937199999999</c:v>
                </c:pt>
                <c:pt idx="3">
                  <c:v>2964.9937199999999</c:v>
                </c:pt>
                <c:pt idx="4">
                  <c:v>2964.9937199999999</c:v>
                </c:pt>
                <c:pt idx="5">
                  <c:v>2964.9937199999999</c:v>
                </c:pt>
                <c:pt idx="6">
                  <c:v>1851.0209</c:v>
                </c:pt>
                <c:pt idx="7">
                  <c:v>1851.0209</c:v>
                </c:pt>
                <c:pt idx="8">
                  <c:v>1851.0209</c:v>
                </c:pt>
                <c:pt idx="9">
                  <c:v>1851.0209</c:v>
                </c:pt>
                <c:pt idx="10">
                  <c:v>1851.0209</c:v>
                </c:pt>
                <c:pt idx="11">
                  <c:v>1079.3795399999999</c:v>
                </c:pt>
                <c:pt idx="12">
                  <c:v>1079.3795399999999</c:v>
                </c:pt>
                <c:pt idx="13">
                  <c:v>1079.3795399999999</c:v>
                </c:pt>
                <c:pt idx="14">
                  <c:v>1079.3795399999999</c:v>
                </c:pt>
                <c:pt idx="15">
                  <c:v>1079.3795399999999</c:v>
                </c:pt>
                <c:pt idx="16">
                  <c:v>633.87318000000005</c:v>
                </c:pt>
                <c:pt idx="17">
                  <c:v>633.87318000000005</c:v>
                </c:pt>
                <c:pt idx="18">
                  <c:v>633.87318000000005</c:v>
                </c:pt>
                <c:pt idx="19">
                  <c:v>633.87318000000005</c:v>
                </c:pt>
                <c:pt idx="20">
                  <c:v>633.87318000000005</c:v>
                </c:pt>
                <c:pt idx="21">
                  <c:v>3264.2539700000002</c:v>
                </c:pt>
                <c:pt idx="22">
                  <c:v>3264.2539700000002</c:v>
                </c:pt>
                <c:pt idx="23">
                  <c:v>3264.2539700000002</c:v>
                </c:pt>
                <c:pt idx="24">
                  <c:v>3264.2539700000002</c:v>
                </c:pt>
                <c:pt idx="25">
                  <c:v>3264.2539700000002</c:v>
                </c:pt>
                <c:pt idx="26">
                  <c:v>3264.2539700000002</c:v>
                </c:pt>
                <c:pt idx="27">
                  <c:v>457.74491999999998</c:v>
                </c:pt>
                <c:pt idx="28">
                  <c:v>457.74491999999998</c:v>
                </c:pt>
                <c:pt idx="29">
                  <c:v>457.74491999999998</c:v>
                </c:pt>
                <c:pt idx="30">
                  <c:v>457.74491999999998</c:v>
                </c:pt>
                <c:pt idx="31">
                  <c:v>457.74491999999998</c:v>
                </c:pt>
                <c:pt idx="32">
                  <c:v>3187.7</c:v>
                </c:pt>
                <c:pt idx="33">
                  <c:v>3187.7</c:v>
                </c:pt>
                <c:pt idx="34">
                  <c:v>516.11490000000003</c:v>
                </c:pt>
                <c:pt idx="35">
                  <c:v>516.11490000000003</c:v>
                </c:pt>
              </c:numCache>
            </c:numRef>
          </c:val>
          <c:smooth val="0"/>
          <c:extLst>
            <c:ext xmlns:c16="http://schemas.microsoft.com/office/drawing/2014/chart" uri="{C3380CC4-5D6E-409C-BE32-E72D297353CC}">
              <c16:uniqueId val="{00000001-3D7B-46B4-B844-0144B9F0EDD6}"/>
            </c:ext>
          </c:extLst>
        </c:ser>
        <c:ser>
          <c:idx val="2"/>
          <c:order val="2"/>
          <c:tx>
            <c:strRef>
              <c:f>BrandRev!$D$1</c:f>
              <c:strCache>
                <c:ptCount val="1"/>
                <c:pt idx="0">
                  <c:v>Sega</c:v>
                </c:pt>
              </c:strCache>
            </c:strRef>
          </c:tx>
          <c:spPr>
            <a:ln w="28575" cap="rnd">
              <a:solidFill>
                <a:schemeClr val="accent3"/>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BrandRev!$D$2:$D$37</c:f>
              <c:numCache>
                <c:formatCode>General</c:formatCode>
                <c:ptCount val="36"/>
                <c:pt idx="0">
                  <c:v>0</c:v>
                </c:pt>
                <c:pt idx="1">
                  <c:v>539.76400000000001</c:v>
                </c:pt>
                <c:pt idx="2">
                  <c:v>539.76400000000001</c:v>
                </c:pt>
                <c:pt idx="3">
                  <c:v>539.76400000000001</c:v>
                </c:pt>
                <c:pt idx="4">
                  <c:v>1389.7665</c:v>
                </c:pt>
                <c:pt idx="5">
                  <c:v>1389.7665</c:v>
                </c:pt>
                <c:pt idx="6">
                  <c:v>1389.7665</c:v>
                </c:pt>
                <c:pt idx="7">
                  <c:v>1389.7665</c:v>
                </c:pt>
                <c:pt idx="8">
                  <c:v>1389.7665</c:v>
                </c:pt>
                <c:pt idx="9">
                  <c:v>1389.7665</c:v>
                </c:pt>
                <c:pt idx="10">
                  <c:v>630.96713999999997</c:v>
                </c:pt>
                <c:pt idx="11">
                  <c:v>630.96713999999997</c:v>
                </c:pt>
                <c:pt idx="12">
                  <c:v>630.96713999999997</c:v>
                </c:pt>
                <c:pt idx="13">
                  <c:v>630.96713999999997</c:v>
                </c:pt>
                <c:pt idx="14">
                  <c:v>281.25878</c:v>
                </c:pt>
                <c:pt idx="15">
                  <c:v>281.25878</c:v>
                </c:pt>
                <c:pt idx="16">
                  <c:v>281.25878</c:v>
                </c:pt>
                <c:pt idx="17">
                  <c:v>281.25878</c:v>
                </c:pt>
                <c:pt idx="18">
                  <c:v>281.25878</c:v>
                </c:pt>
                <c:pt idx="19">
                  <c:v>281.25878</c:v>
                </c:pt>
                <c:pt idx="20">
                  <c:v>281.25878</c:v>
                </c:pt>
                <c:pt idx="21">
                  <c:v>281.25878</c:v>
                </c:pt>
                <c:pt idx="22">
                  <c:v>281.25878</c:v>
                </c:pt>
                <c:pt idx="23">
                  <c:v>281.25878</c:v>
                </c:pt>
                <c:pt idx="24">
                  <c:v>281.25878</c:v>
                </c:pt>
                <c:pt idx="25">
                  <c:v>281.25878</c:v>
                </c:pt>
                <c:pt idx="26">
                  <c:v>281.25878</c:v>
                </c:pt>
                <c:pt idx="27">
                  <c:v>281.25878</c:v>
                </c:pt>
                <c:pt idx="28">
                  <c:v>281.25878</c:v>
                </c:pt>
                <c:pt idx="29">
                  <c:v>281.25878</c:v>
                </c:pt>
                <c:pt idx="30">
                  <c:v>281.25878</c:v>
                </c:pt>
                <c:pt idx="31">
                  <c:v>281.25878</c:v>
                </c:pt>
                <c:pt idx="32">
                  <c:v>281.25878</c:v>
                </c:pt>
                <c:pt idx="33">
                  <c:v>281.25878</c:v>
                </c:pt>
                <c:pt idx="34">
                  <c:v>281.25878</c:v>
                </c:pt>
                <c:pt idx="35">
                  <c:v>281.25878</c:v>
                </c:pt>
              </c:numCache>
            </c:numRef>
          </c:val>
          <c:smooth val="0"/>
          <c:extLst>
            <c:ext xmlns:c16="http://schemas.microsoft.com/office/drawing/2014/chart" uri="{C3380CC4-5D6E-409C-BE32-E72D297353CC}">
              <c16:uniqueId val="{00000002-3D7B-46B4-B844-0144B9F0EDD6}"/>
            </c:ext>
          </c:extLst>
        </c:ser>
        <c:ser>
          <c:idx val="3"/>
          <c:order val="3"/>
          <c:tx>
            <c:strRef>
              <c:f>BrandRev!$E$1</c:f>
              <c:strCache>
                <c:ptCount val="1"/>
                <c:pt idx="0">
                  <c:v>Sony</c:v>
                </c:pt>
              </c:strCache>
            </c:strRef>
          </c:tx>
          <c:spPr>
            <a:ln w="28575" cap="rnd">
              <a:solidFill>
                <a:schemeClr val="accent4"/>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BrandRev!$E$2:$E$37</c:f>
              <c:numCache>
                <c:formatCode>General</c:formatCode>
                <c:ptCount val="36"/>
                <c:pt idx="0">
                  <c:v>0</c:v>
                </c:pt>
                <c:pt idx="1">
                  <c:v>0</c:v>
                </c:pt>
                <c:pt idx="2">
                  <c:v>0</c:v>
                </c:pt>
                <c:pt idx="3">
                  <c:v>0</c:v>
                </c:pt>
                <c:pt idx="4">
                  <c:v>0</c:v>
                </c:pt>
                <c:pt idx="5">
                  <c:v>0</c:v>
                </c:pt>
                <c:pt idx="6">
                  <c:v>0</c:v>
                </c:pt>
                <c:pt idx="7">
                  <c:v>0</c:v>
                </c:pt>
                <c:pt idx="8">
                  <c:v>0</c:v>
                </c:pt>
                <c:pt idx="9">
                  <c:v>0</c:v>
                </c:pt>
                <c:pt idx="10">
                  <c:v>5199.1127200000001</c:v>
                </c:pt>
                <c:pt idx="11">
                  <c:v>5199.1127200000001</c:v>
                </c:pt>
                <c:pt idx="12">
                  <c:v>5199.1127200000001</c:v>
                </c:pt>
                <c:pt idx="13">
                  <c:v>5199.1127200000001</c:v>
                </c:pt>
                <c:pt idx="14">
                  <c:v>5199.1127200000001</c:v>
                </c:pt>
                <c:pt idx="15">
                  <c:v>7088.1768000000002</c:v>
                </c:pt>
                <c:pt idx="16">
                  <c:v>7088.1768000000002</c:v>
                </c:pt>
                <c:pt idx="17">
                  <c:v>7088.1768000000002</c:v>
                </c:pt>
                <c:pt idx="18">
                  <c:v>7088.1768000000002</c:v>
                </c:pt>
                <c:pt idx="19">
                  <c:v>7088.1768000000002</c:v>
                </c:pt>
                <c:pt idx="20">
                  <c:v>7088.1768000000002</c:v>
                </c:pt>
                <c:pt idx="21">
                  <c:v>5625.6758</c:v>
                </c:pt>
                <c:pt idx="22">
                  <c:v>5625.6758</c:v>
                </c:pt>
                <c:pt idx="23">
                  <c:v>5625.6758</c:v>
                </c:pt>
                <c:pt idx="24">
                  <c:v>5625.6758</c:v>
                </c:pt>
                <c:pt idx="25">
                  <c:v>5625.6758</c:v>
                </c:pt>
                <c:pt idx="26">
                  <c:v>5625.6758</c:v>
                </c:pt>
                <c:pt idx="27">
                  <c:v>5625.6758</c:v>
                </c:pt>
                <c:pt idx="28">
                  <c:v>4449.6000000000004</c:v>
                </c:pt>
                <c:pt idx="29">
                  <c:v>4449.6000000000004</c:v>
                </c:pt>
                <c:pt idx="30">
                  <c:v>4449.6000000000004</c:v>
                </c:pt>
                <c:pt idx="31">
                  <c:v>730.47299999999996</c:v>
                </c:pt>
                <c:pt idx="32">
                  <c:v>730.47299999999996</c:v>
                </c:pt>
                <c:pt idx="33">
                  <c:v>730.47299999999996</c:v>
                </c:pt>
                <c:pt idx="34">
                  <c:v>730.47299999999996</c:v>
                </c:pt>
                <c:pt idx="35">
                  <c:v>1532.16</c:v>
                </c:pt>
              </c:numCache>
            </c:numRef>
          </c:val>
          <c:smooth val="0"/>
          <c:extLst>
            <c:ext xmlns:c16="http://schemas.microsoft.com/office/drawing/2014/chart" uri="{C3380CC4-5D6E-409C-BE32-E72D297353CC}">
              <c16:uniqueId val="{00000003-3D7B-46B4-B844-0144B9F0EDD6}"/>
            </c:ext>
          </c:extLst>
        </c:ser>
        <c:dLbls>
          <c:showLegendKey val="0"/>
          <c:showVal val="0"/>
          <c:showCatName val="0"/>
          <c:showSerName val="0"/>
          <c:showPercent val="0"/>
          <c:showBubbleSize val="0"/>
        </c:dLbls>
        <c:smooth val="0"/>
        <c:axId val="367409183"/>
        <c:axId val="987714608"/>
      </c:lineChart>
      <c:dateAx>
        <c:axId val="36740918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14608"/>
        <c:crosses val="autoZero"/>
        <c:auto val="1"/>
        <c:lblOffset val="100"/>
        <c:baseTimeUnit val="years"/>
      </c:dateAx>
      <c:valAx>
        <c:axId val="9877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09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 (10s Millions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BrandRev!$B$1</c:f>
              <c:strCache>
                <c:ptCount val="1"/>
                <c:pt idx="0">
                  <c:v>Microsoft</c:v>
                </c:pt>
              </c:strCache>
            </c:strRef>
          </c:tx>
          <c:spPr>
            <a:ln w="28575" cap="rnd">
              <a:solidFill>
                <a:schemeClr val="accent1"/>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BrandRev!$B$2:$B$37</c:f>
              <c:numCache>
                <c:formatCode>General</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1051.3920000000001</c:v>
                </c:pt>
                <c:pt idx="17">
                  <c:v>1051.3920000000001</c:v>
                </c:pt>
                <c:pt idx="18">
                  <c:v>1051.3920000000001</c:v>
                </c:pt>
                <c:pt idx="19">
                  <c:v>1051.3920000000001</c:v>
                </c:pt>
                <c:pt idx="20">
                  <c:v>3303.72</c:v>
                </c:pt>
                <c:pt idx="21">
                  <c:v>3303.72</c:v>
                </c:pt>
                <c:pt idx="22">
                  <c:v>3303.72</c:v>
                </c:pt>
                <c:pt idx="23">
                  <c:v>3303.72</c:v>
                </c:pt>
                <c:pt idx="24">
                  <c:v>3303.72</c:v>
                </c:pt>
                <c:pt idx="25">
                  <c:v>3303.72</c:v>
                </c:pt>
                <c:pt idx="26">
                  <c:v>3303.72</c:v>
                </c:pt>
                <c:pt idx="27">
                  <c:v>3303.72</c:v>
                </c:pt>
                <c:pt idx="28">
                  <c:v>2337.2159999999999</c:v>
                </c:pt>
                <c:pt idx="29">
                  <c:v>2337.2159999999999</c:v>
                </c:pt>
                <c:pt idx="30">
                  <c:v>2337.2159999999999</c:v>
                </c:pt>
                <c:pt idx="31">
                  <c:v>2337.2159999999999</c:v>
                </c:pt>
                <c:pt idx="32">
                  <c:v>525.79999999999995</c:v>
                </c:pt>
                <c:pt idx="33">
                  <c:v>525.79999999999995</c:v>
                </c:pt>
                <c:pt idx="34">
                  <c:v>525.79999999999995</c:v>
                </c:pt>
                <c:pt idx="35">
                  <c:v>627.9</c:v>
                </c:pt>
              </c:numCache>
            </c:numRef>
          </c:val>
          <c:smooth val="0"/>
          <c:extLst>
            <c:ext xmlns:c16="http://schemas.microsoft.com/office/drawing/2014/chart" uri="{C3380CC4-5D6E-409C-BE32-E72D297353CC}">
              <c16:uniqueId val="{00000000-CCFF-44A1-AA34-5172FEAC7077}"/>
            </c:ext>
          </c:extLst>
        </c:ser>
        <c:ser>
          <c:idx val="1"/>
          <c:order val="1"/>
          <c:tx>
            <c:strRef>
              <c:f>BrandRev!$C$1</c:f>
              <c:strCache>
                <c:ptCount val="1"/>
                <c:pt idx="0">
                  <c:v>Nintendo</c:v>
                </c:pt>
              </c:strCache>
            </c:strRef>
          </c:tx>
          <c:spPr>
            <a:ln w="28575" cap="rnd">
              <a:solidFill>
                <a:schemeClr val="accent2"/>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BrandRev!$C$2:$C$37</c:f>
              <c:numCache>
                <c:formatCode>General</c:formatCode>
                <c:ptCount val="36"/>
                <c:pt idx="0">
                  <c:v>2964.9937199999999</c:v>
                </c:pt>
                <c:pt idx="1">
                  <c:v>2964.9937199999999</c:v>
                </c:pt>
                <c:pt idx="2">
                  <c:v>2964.9937199999999</c:v>
                </c:pt>
                <c:pt idx="3">
                  <c:v>2964.9937199999999</c:v>
                </c:pt>
                <c:pt idx="4">
                  <c:v>2964.9937199999999</c:v>
                </c:pt>
                <c:pt idx="5">
                  <c:v>2964.9937199999999</c:v>
                </c:pt>
                <c:pt idx="6">
                  <c:v>1851.0209</c:v>
                </c:pt>
                <c:pt idx="7">
                  <c:v>1851.0209</c:v>
                </c:pt>
                <c:pt idx="8">
                  <c:v>1851.0209</c:v>
                </c:pt>
                <c:pt idx="9">
                  <c:v>1851.0209</c:v>
                </c:pt>
                <c:pt idx="10">
                  <c:v>1851.0209</c:v>
                </c:pt>
                <c:pt idx="11">
                  <c:v>1079.3795399999999</c:v>
                </c:pt>
                <c:pt idx="12">
                  <c:v>1079.3795399999999</c:v>
                </c:pt>
                <c:pt idx="13">
                  <c:v>1079.3795399999999</c:v>
                </c:pt>
                <c:pt idx="14">
                  <c:v>1079.3795399999999</c:v>
                </c:pt>
                <c:pt idx="15">
                  <c:v>1079.3795399999999</c:v>
                </c:pt>
                <c:pt idx="16">
                  <c:v>633.87318000000005</c:v>
                </c:pt>
                <c:pt idx="17">
                  <c:v>633.87318000000005</c:v>
                </c:pt>
                <c:pt idx="18">
                  <c:v>633.87318000000005</c:v>
                </c:pt>
                <c:pt idx="19">
                  <c:v>633.87318000000005</c:v>
                </c:pt>
                <c:pt idx="20">
                  <c:v>633.87318000000005</c:v>
                </c:pt>
                <c:pt idx="21">
                  <c:v>3264.2539700000002</c:v>
                </c:pt>
                <c:pt idx="22">
                  <c:v>3264.2539700000002</c:v>
                </c:pt>
                <c:pt idx="23">
                  <c:v>3264.2539700000002</c:v>
                </c:pt>
                <c:pt idx="24">
                  <c:v>3264.2539700000002</c:v>
                </c:pt>
                <c:pt idx="25">
                  <c:v>3264.2539700000002</c:v>
                </c:pt>
                <c:pt idx="26">
                  <c:v>3264.2539700000002</c:v>
                </c:pt>
                <c:pt idx="27">
                  <c:v>457.74491999999998</c:v>
                </c:pt>
                <c:pt idx="28">
                  <c:v>457.74491999999998</c:v>
                </c:pt>
                <c:pt idx="29">
                  <c:v>457.74491999999998</c:v>
                </c:pt>
                <c:pt idx="30">
                  <c:v>457.74491999999998</c:v>
                </c:pt>
                <c:pt idx="31">
                  <c:v>457.74491999999998</c:v>
                </c:pt>
                <c:pt idx="32">
                  <c:v>3187.7</c:v>
                </c:pt>
                <c:pt idx="33">
                  <c:v>3187.7</c:v>
                </c:pt>
                <c:pt idx="34">
                  <c:v>516.11490000000003</c:v>
                </c:pt>
                <c:pt idx="35">
                  <c:v>516.11490000000003</c:v>
                </c:pt>
              </c:numCache>
            </c:numRef>
          </c:val>
          <c:smooth val="0"/>
          <c:extLst>
            <c:ext xmlns:c16="http://schemas.microsoft.com/office/drawing/2014/chart" uri="{C3380CC4-5D6E-409C-BE32-E72D297353CC}">
              <c16:uniqueId val="{00000001-CCFF-44A1-AA34-5172FEAC7077}"/>
            </c:ext>
          </c:extLst>
        </c:ser>
        <c:ser>
          <c:idx val="2"/>
          <c:order val="2"/>
          <c:tx>
            <c:strRef>
              <c:f>BrandRev!$D$1</c:f>
              <c:strCache>
                <c:ptCount val="1"/>
                <c:pt idx="0">
                  <c:v>Sega</c:v>
                </c:pt>
              </c:strCache>
            </c:strRef>
          </c:tx>
          <c:spPr>
            <a:ln w="28575" cap="rnd">
              <a:solidFill>
                <a:schemeClr val="accent3"/>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BrandRev!$D$2:$D$37</c:f>
              <c:numCache>
                <c:formatCode>General</c:formatCode>
                <c:ptCount val="36"/>
                <c:pt idx="0">
                  <c:v>0</c:v>
                </c:pt>
                <c:pt idx="1">
                  <c:v>539.76400000000001</c:v>
                </c:pt>
                <c:pt idx="2">
                  <c:v>539.76400000000001</c:v>
                </c:pt>
                <c:pt idx="3">
                  <c:v>539.76400000000001</c:v>
                </c:pt>
                <c:pt idx="4">
                  <c:v>1389.7665</c:v>
                </c:pt>
                <c:pt idx="5">
                  <c:v>1389.7665</c:v>
                </c:pt>
                <c:pt idx="6">
                  <c:v>1389.7665</c:v>
                </c:pt>
                <c:pt idx="7">
                  <c:v>1389.7665</c:v>
                </c:pt>
                <c:pt idx="8">
                  <c:v>1389.7665</c:v>
                </c:pt>
                <c:pt idx="9">
                  <c:v>1389.7665</c:v>
                </c:pt>
                <c:pt idx="10">
                  <c:v>630.96713999999997</c:v>
                </c:pt>
                <c:pt idx="11">
                  <c:v>630.96713999999997</c:v>
                </c:pt>
                <c:pt idx="12">
                  <c:v>630.96713999999997</c:v>
                </c:pt>
                <c:pt idx="13">
                  <c:v>630.96713999999997</c:v>
                </c:pt>
                <c:pt idx="14">
                  <c:v>281.25878</c:v>
                </c:pt>
                <c:pt idx="15">
                  <c:v>281.25878</c:v>
                </c:pt>
                <c:pt idx="16">
                  <c:v>281.25878</c:v>
                </c:pt>
                <c:pt idx="17">
                  <c:v>281.25878</c:v>
                </c:pt>
                <c:pt idx="18">
                  <c:v>281.25878</c:v>
                </c:pt>
                <c:pt idx="19">
                  <c:v>281.25878</c:v>
                </c:pt>
                <c:pt idx="20">
                  <c:v>281.25878</c:v>
                </c:pt>
                <c:pt idx="21">
                  <c:v>281.25878</c:v>
                </c:pt>
                <c:pt idx="22">
                  <c:v>281.25878</c:v>
                </c:pt>
                <c:pt idx="23">
                  <c:v>281.25878</c:v>
                </c:pt>
                <c:pt idx="24">
                  <c:v>281.25878</c:v>
                </c:pt>
                <c:pt idx="25">
                  <c:v>281.25878</c:v>
                </c:pt>
                <c:pt idx="26">
                  <c:v>281.25878</c:v>
                </c:pt>
                <c:pt idx="27">
                  <c:v>281.25878</c:v>
                </c:pt>
                <c:pt idx="28">
                  <c:v>281.25878</c:v>
                </c:pt>
                <c:pt idx="29">
                  <c:v>281.25878</c:v>
                </c:pt>
                <c:pt idx="30">
                  <c:v>281.25878</c:v>
                </c:pt>
                <c:pt idx="31">
                  <c:v>281.25878</c:v>
                </c:pt>
                <c:pt idx="32">
                  <c:v>281.25878</c:v>
                </c:pt>
                <c:pt idx="33">
                  <c:v>281.25878</c:v>
                </c:pt>
                <c:pt idx="34">
                  <c:v>281.25878</c:v>
                </c:pt>
                <c:pt idx="35">
                  <c:v>281.25878</c:v>
                </c:pt>
              </c:numCache>
            </c:numRef>
          </c:val>
          <c:smooth val="0"/>
          <c:extLst>
            <c:ext xmlns:c16="http://schemas.microsoft.com/office/drawing/2014/chart" uri="{C3380CC4-5D6E-409C-BE32-E72D297353CC}">
              <c16:uniqueId val="{00000002-CCFF-44A1-AA34-5172FEAC7077}"/>
            </c:ext>
          </c:extLst>
        </c:ser>
        <c:ser>
          <c:idx val="3"/>
          <c:order val="3"/>
          <c:tx>
            <c:strRef>
              <c:f>BrandRev!$E$1</c:f>
              <c:strCache>
                <c:ptCount val="1"/>
                <c:pt idx="0">
                  <c:v>Sony</c:v>
                </c:pt>
              </c:strCache>
            </c:strRef>
          </c:tx>
          <c:spPr>
            <a:ln w="28575" cap="rnd">
              <a:solidFill>
                <a:schemeClr val="accent4"/>
              </a:solidFill>
              <a:round/>
            </a:ln>
            <a:effectLst/>
          </c:spPr>
          <c:marker>
            <c:symbol val="none"/>
          </c:marker>
          <c:cat>
            <c:numRef>
              <c:f>BrandRev!$A$2:$A$37</c:f>
              <c:numCache>
                <c:formatCode>m/d/yyyy</c:formatCode>
                <c:ptCount val="36"/>
                <c:pt idx="0">
                  <c:v>31048</c:v>
                </c:pt>
                <c:pt idx="1">
                  <c:v>31413</c:v>
                </c:pt>
                <c:pt idx="2">
                  <c:v>31778</c:v>
                </c:pt>
                <c:pt idx="3">
                  <c:v>32143</c:v>
                </c:pt>
                <c:pt idx="4">
                  <c:v>32509</c:v>
                </c:pt>
                <c:pt idx="5">
                  <c:v>32874</c:v>
                </c:pt>
                <c:pt idx="6">
                  <c:v>33239</c:v>
                </c:pt>
                <c:pt idx="7">
                  <c:v>33604</c:v>
                </c:pt>
                <c:pt idx="8">
                  <c:v>33970</c:v>
                </c:pt>
                <c:pt idx="9">
                  <c:v>34335</c:v>
                </c:pt>
                <c:pt idx="10">
                  <c:v>34700</c:v>
                </c:pt>
                <c:pt idx="11">
                  <c:v>35065</c:v>
                </c:pt>
                <c:pt idx="12">
                  <c:v>35431</c:v>
                </c:pt>
                <c:pt idx="13">
                  <c:v>35796</c:v>
                </c:pt>
                <c:pt idx="14">
                  <c:v>36161</c:v>
                </c:pt>
                <c:pt idx="15">
                  <c:v>36526</c:v>
                </c:pt>
                <c:pt idx="16">
                  <c:v>36892</c:v>
                </c:pt>
                <c:pt idx="17">
                  <c:v>37257</c:v>
                </c:pt>
                <c:pt idx="18">
                  <c:v>37622</c:v>
                </c:pt>
                <c:pt idx="19">
                  <c:v>37987</c:v>
                </c:pt>
                <c:pt idx="20">
                  <c:v>38353</c:v>
                </c:pt>
                <c:pt idx="21">
                  <c:v>38718</c:v>
                </c:pt>
                <c:pt idx="22">
                  <c:v>39083</c:v>
                </c:pt>
                <c:pt idx="23">
                  <c:v>39448</c:v>
                </c:pt>
                <c:pt idx="24">
                  <c:v>39814</c:v>
                </c:pt>
                <c:pt idx="25">
                  <c:v>40179</c:v>
                </c:pt>
                <c:pt idx="26">
                  <c:v>40544</c:v>
                </c:pt>
                <c:pt idx="27">
                  <c:v>40909</c:v>
                </c:pt>
                <c:pt idx="28">
                  <c:v>41275</c:v>
                </c:pt>
                <c:pt idx="29">
                  <c:v>41640</c:v>
                </c:pt>
                <c:pt idx="30">
                  <c:v>42005</c:v>
                </c:pt>
                <c:pt idx="31">
                  <c:v>42370</c:v>
                </c:pt>
                <c:pt idx="32">
                  <c:v>42736</c:v>
                </c:pt>
                <c:pt idx="33">
                  <c:v>43101</c:v>
                </c:pt>
                <c:pt idx="34">
                  <c:v>43466</c:v>
                </c:pt>
                <c:pt idx="35">
                  <c:v>43831</c:v>
                </c:pt>
              </c:numCache>
            </c:numRef>
          </c:cat>
          <c:val>
            <c:numRef>
              <c:f>BrandRev!$E$2:$E$37</c:f>
              <c:numCache>
                <c:formatCode>General</c:formatCode>
                <c:ptCount val="36"/>
                <c:pt idx="0">
                  <c:v>0</c:v>
                </c:pt>
                <c:pt idx="1">
                  <c:v>0</c:v>
                </c:pt>
                <c:pt idx="2">
                  <c:v>0</c:v>
                </c:pt>
                <c:pt idx="3">
                  <c:v>0</c:v>
                </c:pt>
                <c:pt idx="4">
                  <c:v>0</c:v>
                </c:pt>
                <c:pt idx="5">
                  <c:v>0</c:v>
                </c:pt>
                <c:pt idx="6">
                  <c:v>0</c:v>
                </c:pt>
                <c:pt idx="7">
                  <c:v>0</c:v>
                </c:pt>
                <c:pt idx="8">
                  <c:v>0</c:v>
                </c:pt>
                <c:pt idx="9">
                  <c:v>0</c:v>
                </c:pt>
                <c:pt idx="10">
                  <c:v>5199.1127200000001</c:v>
                </c:pt>
                <c:pt idx="11">
                  <c:v>5199.1127200000001</c:v>
                </c:pt>
                <c:pt idx="12">
                  <c:v>5199.1127200000001</c:v>
                </c:pt>
                <c:pt idx="13">
                  <c:v>5199.1127200000001</c:v>
                </c:pt>
                <c:pt idx="14">
                  <c:v>5199.1127200000001</c:v>
                </c:pt>
                <c:pt idx="15">
                  <c:v>7088.1768000000002</c:v>
                </c:pt>
                <c:pt idx="16">
                  <c:v>7088.1768000000002</c:v>
                </c:pt>
                <c:pt idx="17">
                  <c:v>7088.1768000000002</c:v>
                </c:pt>
                <c:pt idx="18">
                  <c:v>7088.1768000000002</c:v>
                </c:pt>
                <c:pt idx="19">
                  <c:v>7088.1768000000002</c:v>
                </c:pt>
                <c:pt idx="20">
                  <c:v>7088.1768000000002</c:v>
                </c:pt>
                <c:pt idx="21">
                  <c:v>5625.6758</c:v>
                </c:pt>
                <c:pt idx="22">
                  <c:v>5625.6758</c:v>
                </c:pt>
                <c:pt idx="23">
                  <c:v>5625.6758</c:v>
                </c:pt>
                <c:pt idx="24">
                  <c:v>5625.6758</c:v>
                </c:pt>
                <c:pt idx="25">
                  <c:v>5625.6758</c:v>
                </c:pt>
                <c:pt idx="26">
                  <c:v>5625.6758</c:v>
                </c:pt>
                <c:pt idx="27">
                  <c:v>5625.6758</c:v>
                </c:pt>
                <c:pt idx="28">
                  <c:v>4449.6000000000004</c:v>
                </c:pt>
                <c:pt idx="29">
                  <c:v>4449.6000000000004</c:v>
                </c:pt>
                <c:pt idx="30">
                  <c:v>4449.6000000000004</c:v>
                </c:pt>
                <c:pt idx="31">
                  <c:v>730.47299999999996</c:v>
                </c:pt>
                <c:pt idx="32">
                  <c:v>730.47299999999996</c:v>
                </c:pt>
                <c:pt idx="33">
                  <c:v>730.47299999999996</c:v>
                </c:pt>
                <c:pt idx="34">
                  <c:v>730.47299999999996</c:v>
                </c:pt>
                <c:pt idx="35">
                  <c:v>1532.16</c:v>
                </c:pt>
              </c:numCache>
            </c:numRef>
          </c:val>
          <c:smooth val="0"/>
          <c:extLst>
            <c:ext xmlns:c16="http://schemas.microsoft.com/office/drawing/2014/chart" uri="{C3380CC4-5D6E-409C-BE32-E72D297353CC}">
              <c16:uniqueId val="{00000003-CCFF-44A1-AA34-5172FEAC7077}"/>
            </c:ext>
          </c:extLst>
        </c:ser>
        <c:dLbls>
          <c:showLegendKey val="0"/>
          <c:showVal val="0"/>
          <c:showCatName val="0"/>
          <c:showSerName val="0"/>
          <c:showPercent val="0"/>
          <c:showBubbleSize val="0"/>
        </c:dLbls>
        <c:smooth val="0"/>
        <c:axId val="367409183"/>
        <c:axId val="987714608"/>
      </c:lineChart>
      <c:dateAx>
        <c:axId val="36740918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714608"/>
        <c:crosses val="autoZero"/>
        <c:auto val="1"/>
        <c:lblOffset val="100"/>
        <c:baseTimeUnit val="years"/>
      </c:dateAx>
      <c:valAx>
        <c:axId val="98771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409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FullYear_2!$B$1</c:f>
              <c:strCache>
                <c:ptCount val="1"/>
                <c:pt idx="0">
                  <c:v>Sum of Adjusted Revenue (10s Millions $)</c:v>
                </c:pt>
              </c:strCache>
            </c:strRef>
          </c:tx>
          <c:spPr>
            <a:ln w="28575" cap="rnd">
              <a:solidFill>
                <a:schemeClr val="accent1"/>
              </a:solidFill>
              <a:round/>
            </a:ln>
            <a:effectLst/>
          </c:spPr>
          <c:marker>
            <c:symbol val="none"/>
          </c:marker>
          <c:cat>
            <c:numRef>
              <c:f>FullYear_2!$A$2:$A$50</c:f>
              <c:numCache>
                <c:formatCode>m/d/yyyy</c:formatCode>
                <c:ptCount val="49"/>
                <c:pt idx="0">
                  <c:v>26299</c:v>
                </c:pt>
                <c:pt idx="1">
                  <c:v>26665</c:v>
                </c:pt>
                <c:pt idx="2">
                  <c:v>28126</c:v>
                </c:pt>
                <c:pt idx="3">
                  <c:v>27030</c:v>
                </c:pt>
                <c:pt idx="4">
                  <c:v>29221</c:v>
                </c:pt>
                <c:pt idx="5">
                  <c:v>27395</c:v>
                </c:pt>
                <c:pt idx="6">
                  <c:v>29952</c:v>
                </c:pt>
                <c:pt idx="7">
                  <c:v>27760</c:v>
                </c:pt>
                <c:pt idx="8">
                  <c:v>31048</c:v>
                </c:pt>
                <c:pt idx="9">
                  <c:v>31413</c:v>
                </c:pt>
                <c:pt idx="10">
                  <c:v>28491</c:v>
                </c:pt>
                <c:pt idx="11">
                  <c:v>32509</c:v>
                </c:pt>
                <c:pt idx="12">
                  <c:v>28856</c:v>
                </c:pt>
                <c:pt idx="13">
                  <c:v>33239</c:v>
                </c:pt>
                <c:pt idx="14">
                  <c:v>33970</c:v>
                </c:pt>
                <c:pt idx="15">
                  <c:v>29587</c:v>
                </c:pt>
                <c:pt idx="16">
                  <c:v>34700</c:v>
                </c:pt>
                <c:pt idx="17">
                  <c:v>30317</c:v>
                </c:pt>
                <c:pt idx="18">
                  <c:v>30682</c:v>
                </c:pt>
                <c:pt idx="19">
                  <c:v>31778</c:v>
                </c:pt>
                <c:pt idx="20">
                  <c:v>32143</c:v>
                </c:pt>
                <c:pt idx="21">
                  <c:v>32874</c:v>
                </c:pt>
                <c:pt idx="22">
                  <c:v>33604</c:v>
                </c:pt>
                <c:pt idx="23">
                  <c:v>34335</c:v>
                </c:pt>
                <c:pt idx="24">
                  <c:v>35065</c:v>
                </c:pt>
                <c:pt idx="25">
                  <c:v>35431</c:v>
                </c:pt>
                <c:pt idx="26">
                  <c:v>35796</c:v>
                </c:pt>
                <c:pt idx="27">
                  <c:v>36161</c:v>
                </c:pt>
                <c:pt idx="28">
                  <c:v>36526</c:v>
                </c:pt>
                <c:pt idx="29">
                  <c:v>36892</c:v>
                </c:pt>
                <c:pt idx="30">
                  <c:v>37257</c:v>
                </c:pt>
                <c:pt idx="31">
                  <c:v>37622</c:v>
                </c:pt>
                <c:pt idx="32">
                  <c:v>37987</c:v>
                </c:pt>
                <c:pt idx="33">
                  <c:v>38353</c:v>
                </c:pt>
                <c:pt idx="34">
                  <c:v>38718</c:v>
                </c:pt>
                <c:pt idx="35">
                  <c:v>39083</c:v>
                </c:pt>
                <c:pt idx="36">
                  <c:v>39448</c:v>
                </c:pt>
                <c:pt idx="37">
                  <c:v>39814</c:v>
                </c:pt>
                <c:pt idx="38">
                  <c:v>40179</c:v>
                </c:pt>
                <c:pt idx="39">
                  <c:v>40544</c:v>
                </c:pt>
                <c:pt idx="40">
                  <c:v>40909</c:v>
                </c:pt>
                <c:pt idx="41">
                  <c:v>41275</c:v>
                </c:pt>
                <c:pt idx="42">
                  <c:v>41640</c:v>
                </c:pt>
                <c:pt idx="43">
                  <c:v>42005</c:v>
                </c:pt>
                <c:pt idx="44">
                  <c:v>42370</c:v>
                </c:pt>
                <c:pt idx="45">
                  <c:v>42736</c:v>
                </c:pt>
                <c:pt idx="46">
                  <c:v>43101</c:v>
                </c:pt>
                <c:pt idx="47">
                  <c:v>43466</c:v>
                </c:pt>
                <c:pt idx="48">
                  <c:v>43831</c:v>
                </c:pt>
              </c:numCache>
            </c:numRef>
          </c:cat>
          <c:val>
            <c:numRef>
              <c:f>FullYear_2!$B$2:$B$50</c:f>
              <c:numCache>
                <c:formatCode>General</c:formatCode>
                <c:ptCount val="49"/>
                <c:pt idx="0">
                  <c:v>21.39235</c:v>
                </c:pt>
                <c:pt idx="1">
                  <c:v>21.39235</c:v>
                </c:pt>
                <c:pt idx="2">
                  <c:v>673.928</c:v>
                </c:pt>
                <c:pt idx="3">
                  <c:v>673.928</c:v>
                </c:pt>
                <c:pt idx="4">
                  <c:v>343.67250000000001</c:v>
                </c:pt>
                <c:pt idx="5">
                  <c:v>343.67250000000001</c:v>
                </c:pt>
                <c:pt idx="6">
                  <c:v>164.45699999999999</c:v>
                </c:pt>
                <c:pt idx="7">
                  <c:v>164.45699999999999</c:v>
                </c:pt>
                <c:pt idx="8">
                  <c:v>2964.9937199999999</c:v>
                </c:pt>
                <c:pt idx="9">
                  <c:v>539.76400000000001</c:v>
                </c:pt>
                <c:pt idx="10">
                  <c:v>539.76400000000001</c:v>
                </c:pt>
                <c:pt idx="11">
                  <c:v>1706.0879399999999</c:v>
                </c:pt>
                <c:pt idx="12">
                  <c:v>1706.0879399999999</c:v>
                </c:pt>
                <c:pt idx="13">
                  <c:v>1997.16626</c:v>
                </c:pt>
                <c:pt idx="14">
                  <c:v>256.05034999999998</c:v>
                </c:pt>
                <c:pt idx="15">
                  <c:v>256.05034999999998</c:v>
                </c:pt>
                <c:pt idx="16">
                  <c:v>5830.0798599999998</c:v>
                </c:pt>
                <c:pt idx="17">
                  <c:v>5830.0798599999998</c:v>
                </c:pt>
                <c:pt idx="18">
                  <c:v>5830.0798599999998</c:v>
                </c:pt>
                <c:pt idx="19">
                  <c:v>5830.0798599999998</c:v>
                </c:pt>
                <c:pt idx="20">
                  <c:v>5830.0798599999998</c:v>
                </c:pt>
                <c:pt idx="21">
                  <c:v>5830.0798599999998</c:v>
                </c:pt>
                <c:pt idx="22">
                  <c:v>5830.0798599999998</c:v>
                </c:pt>
                <c:pt idx="23">
                  <c:v>5830.0798599999998</c:v>
                </c:pt>
                <c:pt idx="24">
                  <c:v>1079.3795399999999</c:v>
                </c:pt>
                <c:pt idx="25">
                  <c:v>1079.3795399999999</c:v>
                </c:pt>
                <c:pt idx="26">
                  <c:v>1079.3795399999999</c:v>
                </c:pt>
                <c:pt idx="27">
                  <c:v>281.25878</c:v>
                </c:pt>
                <c:pt idx="28">
                  <c:v>7088.1768000000002</c:v>
                </c:pt>
                <c:pt idx="29">
                  <c:v>1685.2651800000001</c:v>
                </c:pt>
                <c:pt idx="30">
                  <c:v>1685.2651800000001</c:v>
                </c:pt>
                <c:pt idx="31">
                  <c:v>1685.2651800000001</c:v>
                </c:pt>
                <c:pt idx="32">
                  <c:v>1685.2651800000001</c:v>
                </c:pt>
                <c:pt idx="33">
                  <c:v>3303.72</c:v>
                </c:pt>
                <c:pt idx="34">
                  <c:v>8889.9297700000006</c:v>
                </c:pt>
                <c:pt idx="35">
                  <c:v>8889.9297700000006</c:v>
                </c:pt>
                <c:pt idx="36">
                  <c:v>8889.9297700000006</c:v>
                </c:pt>
                <c:pt idx="37">
                  <c:v>8889.9297700000006</c:v>
                </c:pt>
                <c:pt idx="38">
                  <c:v>8889.9297700000006</c:v>
                </c:pt>
                <c:pt idx="39">
                  <c:v>8889.9297700000006</c:v>
                </c:pt>
                <c:pt idx="40">
                  <c:v>457.74491999999998</c:v>
                </c:pt>
                <c:pt idx="41">
                  <c:v>6786.8160000000007</c:v>
                </c:pt>
                <c:pt idx="42">
                  <c:v>6786.8160000000007</c:v>
                </c:pt>
                <c:pt idx="43">
                  <c:v>6786.8160000000007</c:v>
                </c:pt>
                <c:pt idx="44">
                  <c:v>730.47299999999996</c:v>
                </c:pt>
                <c:pt idx="45">
                  <c:v>3713.5</c:v>
                </c:pt>
                <c:pt idx="46">
                  <c:v>3713.5</c:v>
                </c:pt>
                <c:pt idx="47">
                  <c:v>516.11490000000003</c:v>
                </c:pt>
                <c:pt idx="48">
                  <c:v>2160.06</c:v>
                </c:pt>
              </c:numCache>
            </c:numRef>
          </c:val>
          <c:smooth val="0"/>
          <c:extLst>
            <c:ext xmlns:c16="http://schemas.microsoft.com/office/drawing/2014/chart" uri="{C3380CC4-5D6E-409C-BE32-E72D297353CC}">
              <c16:uniqueId val="{00000000-0CD7-4A7B-8CD6-4875E6CF386B}"/>
            </c:ext>
          </c:extLst>
        </c:ser>
        <c:dLbls>
          <c:showLegendKey val="0"/>
          <c:showVal val="0"/>
          <c:showCatName val="0"/>
          <c:showSerName val="0"/>
          <c:showPercent val="0"/>
          <c:showBubbleSize val="0"/>
        </c:dLbls>
        <c:smooth val="0"/>
        <c:axId val="94219903"/>
        <c:axId val="67060480"/>
      </c:lineChart>
      <c:dateAx>
        <c:axId val="94219903"/>
        <c:scaling>
          <c:orientation val="minMax"/>
        </c:scaling>
        <c:delete val="0"/>
        <c:axPos val="b"/>
        <c:numFmt formatCode="yy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0480"/>
        <c:crosses val="autoZero"/>
        <c:auto val="0"/>
        <c:lblOffset val="100"/>
        <c:baseTimeUnit val="years"/>
      </c:dateAx>
      <c:valAx>
        <c:axId val="6706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99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jpeg"/><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emf"/><Relationship Id="rId4"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0</xdr:rowOff>
    </xdr:from>
    <xdr:to>
      <xdr:col>4</xdr:col>
      <xdr:colOff>10583</xdr:colOff>
      <xdr:row>25</xdr:row>
      <xdr:rowOff>112059</xdr:rowOff>
    </xdr:to>
    <xdr:grpSp>
      <xdr:nvGrpSpPr>
        <xdr:cNvPr id="11" name="Group 10">
          <a:extLst>
            <a:ext uri="{FF2B5EF4-FFF2-40B4-BE49-F238E27FC236}">
              <a16:creationId xmlns:a16="http://schemas.microsoft.com/office/drawing/2014/main" id="{74B09A38-0469-9CC6-1824-45F345C491B2}"/>
            </a:ext>
          </a:extLst>
        </xdr:cNvPr>
        <xdr:cNvGrpSpPr/>
      </xdr:nvGrpSpPr>
      <xdr:grpSpPr>
        <a:xfrm>
          <a:off x="9525" y="0"/>
          <a:ext cx="7411508" cy="5588934"/>
          <a:chOff x="6172200" y="0"/>
          <a:chExt cx="6448424" cy="7505700"/>
        </a:xfrm>
      </xdr:grpSpPr>
      <xdr:graphicFrame macro="">
        <xdr:nvGraphicFramePr>
          <xdr:cNvPr id="9" name="Chart 8">
            <a:extLst>
              <a:ext uri="{FF2B5EF4-FFF2-40B4-BE49-F238E27FC236}">
                <a16:creationId xmlns:a16="http://schemas.microsoft.com/office/drawing/2014/main" id="{65F81E89-8396-436C-9755-FDD5DF8652A6}"/>
              </a:ext>
            </a:extLst>
          </xdr:cNvPr>
          <xdr:cNvGraphicFramePr>
            <a:graphicFrameLocks/>
          </xdr:cNvGraphicFramePr>
        </xdr:nvGraphicFramePr>
        <xdr:xfrm>
          <a:off x="6172200" y="0"/>
          <a:ext cx="6448424" cy="75057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D2CC739E-39C1-421D-B43A-8D27A165E5B8}"/>
                  </a:ext>
                </a:extLst>
              </xdr:cNvPr>
              <xdr:cNvGraphicFramePr/>
            </xdr:nvGraphicFramePr>
            <xdr:xfrm>
              <a:off x="6400798" y="466725"/>
              <a:ext cx="5857875" cy="1726117"/>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2265" y="355827"/>
                <a:ext cx="6732759" cy="13159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1057</xdr:colOff>
      <xdr:row>18</xdr:row>
      <xdr:rowOff>160866</xdr:rowOff>
    </xdr:from>
    <xdr:to>
      <xdr:col>9</xdr:col>
      <xdr:colOff>0</xdr:colOff>
      <xdr:row>37</xdr:row>
      <xdr:rowOff>13447</xdr:rowOff>
    </xdr:to>
    <xdr:graphicFrame macro="">
      <xdr:nvGraphicFramePr>
        <xdr:cNvPr id="12" name="Chart 11">
          <a:extLst>
            <a:ext uri="{FF2B5EF4-FFF2-40B4-BE49-F238E27FC236}">
              <a16:creationId xmlns:a16="http://schemas.microsoft.com/office/drawing/2014/main" id="{C6216811-0629-403E-81BF-7A5F1CEA2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66612</xdr:rowOff>
    </xdr:from>
    <xdr:to>
      <xdr:col>4</xdr:col>
      <xdr:colOff>11204</xdr:colOff>
      <xdr:row>37</xdr:row>
      <xdr:rowOff>209550</xdr:rowOff>
    </xdr:to>
    <xdr:graphicFrame macro="">
      <xdr:nvGraphicFramePr>
        <xdr:cNvPr id="14" name="Chart 13">
          <a:extLst>
            <a:ext uri="{FF2B5EF4-FFF2-40B4-BE49-F238E27FC236}">
              <a16:creationId xmlns:a16="http://schemas.microsoft.com/office/drawing/2014/main" id="{D6A66B62-6636-4AF1-93FC-24D49A219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12888</xdr:colOff>
      <xdr:row>37</xdr:row>
      <xdr:rowOff>9525</xdr:rowOff>
    </xdr:from>
    <xdr:to>
      <xdr:col>5</xdr:col>
      <xdr:colOff>1682</xdr:colOff>
      <xdr:row>38</xdr:row>
      <xdr:rowOff>205067</xdr:rowOff>
    </xdr:to>
    <xdr:sp macro="" textlink="">
      <xdr:nvSpPr>
        <xdr:cNvPr id="22" name="TextBox 21">
          <a:extLst>
            <a:ext uri="{FF2B5EF4-FFF2-40B4-BE49-F238E27FC236}">
              <a16:creationId xmlns:a16="http://schemas.microsoft.com/office/drawing/2014/main" id="{E073F599-1AAF-4017-9530-C5F2E3390EDE}"/>
            </a:ext>
          </a:extLst>
        </xdr:cNvPr>
        <xdr:cNvSpPr txBox="1"/>
      </xdr:nvSpPr>
      <xdr:spPr>
        <a:xfrm>
          <a:off x="7423338" y="8115300"/>
          <a:ext cx="1846169" cy="4146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Select Company:</a:t>
          </a:r>
        </a:p>
      </xdr:txBody>
    </xdr:sp>
    <xdr:clientData/>
  </xdr:twoCellAnchor>
  <xdr:twoCellAnchor>
    <xdr:from>
      <xdr:col>5</xdr:col>
      <xdr:colOff>11205</xdr:colOff>
      <xdr:row>37</xdr:row>
      <xdr:rowOff>28575</xdr:rowOff>
    </xdr:from>
    <xdr:to>
      <xdr:col>9</xdr:col>
      <xdr:colOff>0</xdr:colOff>
      <xdr:row>41</xdr:row>
      <xdr:rowOff>114301</xdr:rowOff>
    </xdr:to>
    <xdr:grpSp>
      <xdr:nvGrpSpPr>
        <xdr:cNvPr id="3" name="Group 2">
          <a:extLst>
            <a:ext uri="{FF2B5EF4-FFF2-40B4-BE49-F238E27FC236}">
              <a16:creationId xmlns:a16="http://schemas.microsoft.com/office/drawing/2014/main" id="{ECA128BB-6265-23BA-8548-9731BB4C9C11}"/>
            </a:ext>
          </a:extLst>
        </xdr:cNvPr>
        <xdr:cNvGrpSpPr/>
      </xdr:nvGrpSpPr>
      <xdr:grpSpPr>
        <a:xfrm>
          <a:off x="9279030" y="8134350"/>
          <a:ext cx="4646520" cy="1095376"/>
          <a:chOff x="9279030" y="4010586"/>
          <a:chExt cx="4646520" cy="1028140"/>
        </a:xfrm>
      </xdr:grpSpPr>
      <xdr:sp macro="" textlink="">
        <xdr:nvSpPr>
          <xdr:cNvPr id="29" name="Rectangle 28">
            <a:extLst>
              <a:ext uri="{FF2B5EF4-FFF2-40B4-BE49-F238E27FC236}">
                <a16:creationId xmlns:a16="http://schemas.microsoft.com/office/drawing/2014/main" id="{DFE13CD9-4BEE-7B34-E03F-3894D156C717}"/>
              </a:ext>
            </a:extLst>
          </xdr:cNvPr>
          <xdr:cNvSpPr/>
        </xdr:nvSpPr>
        <xdr:spPr>
          <a:xfrm>
            <a:off x="9279030" y="4010586"/>
            <a:ext cx="4646520" cy="10281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mc:Choice xmlns:a14="http://schemas.microsoft.com/office/drawing/2010/main" Requires="a14">
          <xdr:pic>
            <xdr:nvPicPr>
              <xdr:cNvPr id="20" name="Picture 19">
                <a:extLst>
                  <a:ext uri="{FF2B5EF4-FFF2-40B4-BE49-F238E27FC236}">
                    <a16:creationId xmlns:a16="http://schemas.microsoft.com/office/drawing/2014/main" id="{69FA04D7-C3CD-991E-8B49-C97C5350EE0E}"/>
                  </a:ext>
                </a:extLst>
              </xdr:cNvPr>
              <xdr:cNvPicPr>
                <a:picLocks noChangeAspect="1" noChangeArrowheads="1"/>
                <a:extLst>
                  <a:ext uri="{84589F7E-364E-4C9E-8A38-B11213B215E9}">
                    <a14:cameraTool cellRange="Pivot1!$X$49" spid="_x0000_s5166"/>
                  </a:ext>
                </a:extLst>
              </xdr:cNvPicPr>
            </xdr:nvPicPr>
            <xdr:blipFill>
              <a:blip xmlns:r="http://schemas.openxmlformats.org/officeDocument/2006/relationships" r:embed="rId4"/>
              <a:srcRect/>
              <a:stretch>
                <a:fillRect/>
              </a:stretch>
            </xdr:blipFill>
            <xdr:spPr bwMode="auto">
              <a:xfrm>
                <a:off x="9368117" y="4463859"/>
                <a:ext cx="1618130" cy="560295"/>
              </a:xfrm>
              <a:prstGeom prst="rect">
                <a:avLst/>
              </a:prstGeom>
              <a:solidFill>
                <a:schemeClr val="lt1"/>
              </a:solidFill>
            </xdr:spPr>
          </xdr:pic>
        </mc:Choice>
        <mc:Fallback/>
      </mc:AlternateContent>
      <xdr:sp macro="" textlink="">
        <xdr:nvSpPr>
          <xdr:cNvPr id="21" name="TextBox 20">
            <a:extLst>
              <a:ext uri="{FF2B5EF4-FFF2-40B4-BE49-F238E27FC236}">
                <a16:creationId xmlns:a16="http://schemas.microsoft.com/office/drawing/2014/main" id="{B243E17A-DD74-EAF7-F435-105E5527645F}"/>
              </a:ext>
            </a:extLst>
          </xdr:cNvPr>
          <xdr:cNvSpPr txBox="1"/>
        </xdr:nvSpPr>
        <xdr:spPr>
          <a:xfrm>
            <a:off x="9374281" y="4045880"/>
            <a:ext cx="1606923" cy="2879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Console Price</a:t>
            </a:r>
            <a:r>
              <a:rPr lang="en-GB" sz="1200" baseline="0"/>
              <a:t> Trend:</a:t>
            </a:r>
            <a:endParaRPr lang="en-GB" sz="1200"/>
          </a:p>
        </xdr:txBody>
      </xdr:sp>
      <mc:AlternateContent xmlns:mc="http://schemas.openxmlformats.org/markup-compatibility/2006">
        <mc:Choice xmlns:a14="http://schemas.microsoft.com/office/drawing/2010/main" Requires="a14">
          <xdr:pic>
            <xdr:nvPicPr>
              <xdr:cNvPr id="25" name="Picture 24">
                <a:extLst>
                  <a:ext uri="{FF2B5EF4-FFF2-40B4-BE49-F238E27FC236}">
                    <a16:creationId xmlns:a16="http://schemas.microsoft.com/office/drawing/2014/main" id="{454908D1-7E66-4FA1-8252-99FC6D354353}"/>
                  </a:ext>
                </a:extLst>
              </xdr:cNvPr>
              <xdr:cNvPicPr>
                <a:picLocks noChangeAspect="1" noChangeArrowheads="1"/>
                <a:extLst>
                  <a:ext uri="{84589F7E-364E-4C9E-8A38-B11213B215E9}">
                    <a14:cameraTool cellRange="Pivot1!$X$50" spid="_x0000_s5167"/>
                  </a:ext>
                </a:extLst>
              </xdr:cNvPicPr>
            </xdr:nvPicPr>
            <xdr:blipFill>
              <a:blip xmlns:r="http://schemas.openxmlformats.org/officeDocument/2006/relationships" r:embed="rId5"/>
              <a:srcRect/>
              <a:stretch>
                <a:fillRect/>
              </a:stretch>
            </xdr:blipFill>
            <xdr:spPr bwMode="auto">
              <a:xfrm>
                <a:off x="11912973" y="4475069"/>
                <a:ext cx="1770531" cy="549088"/>
              </a:xfrm>
              <a:prstGeom prst="rect">
                <a:avLst/>
              </a:prstGeom>
              <a:solidFill>
                <a:schemeClr val="lt1"/>
              </a:solidFill>
            </xdr:spPr>
          </xdr:pic>
        </mc:Choice>
        <mc:Fallback/>
      </mc:AlternateContent>
      <xdr:sp macro="" textlink="">
        <xdr:nvSpPr>
          <xdr:cNvPr id="27" name="TextBox 26">
            <a:extLst>
              <a:ext uri="{FF2B5EF4-FFF2-40B4-BE49-F238E27FC236}">
                <a16:creationId xmlns:a16="http://schemas.microsoft.com/office/drawing/2014/main" id="{C94BC065-5A5D-4428-A5AE-CC3FAD956947}"/>
              </a:ext>
            </a:extLst>
          </xdr:cNvPr>
          <xdr:cNvSpPr txBox="1"/>
        </xdr:nvSpPr>
        <xdr:spPr>
          <a:xfrm>
            <a:off x="11876553" y="4041399"/>
            <a:ext cx="1860179" cy="30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Console Revenue</a:t>
            </a:r>
            <a:r>
              <a:rPr lang="en-GB" sz="1200" baseline="0"/>
              <a:t> Trend:</a:t>
            </a:r>
            <a:endParaRPr lang="en-GB" sz="1200"/>
          </a:p>
        </xdr:txBody>
      </xdr:sp>
    </xdr:grpSp>
    <xdr:clientData/>
  </xdr:twoCellAnchor>
  <xdr:twoCellAnchor>
    <xdr:from>
      <xdr:col>4</xdr:col>
      <xdr:colOff>1680</xdr:colOff>
      <xdr:row>41</xdr:row>
      <xdr:rowOff>128306</xdr:rowOff>
    </xdr:from>
    <xdr:to>
      <xdr:col>8</xdr:col>
      <xdr:colOff>2085975</xdr:colOff>
      <xdr:row>58</xdr:row>
      <xdr:rowOff>20729</xdr:rowOff>
    </xdr:to>
    <xdr:grpSp>
      <xdr:nvGrpSpPr>
        <xdr:cNvPr id="53" name="Group 52">
          <a:extLst>
            <a:ext uri="{FF2B5EF4-FFF2-40B4-BE49-F238E27FC236}">
              <a16:creationId xmlns:a16="http://schemas.microsoft.com/office/drawing/2014/main" id="{447B2D51-894E-45B2-8A5B-158C415EA5DF}"/>
            </a:ext>
          </a:extLst>
        </xdr:cNvPr>
        <xdr:cNvGrpSpPr/>
      </xdr:nvGrpSpPr>
      <xdr:grpSpPr>
        <a:xfrm>
          <a:off x="7412130" y="9243731"/>
          <a:ext cx="6494370" cy="3616698"/>
          <a:chOff x="21372215" y="1934360"/>
          <a:chExt cx="5740371" cy="3702423"/>
        </a:xfrm>
      </xdr:grpSpPr>
      <xdr:graphicFrame macro="">
        <xdr:nvGraphicFramePr>
          <xdr:cNvPr id="54" name="Chart 53">
            <a:extLst>
              <a:ext uri="{FF2B5EF4-FFF2-40B4-BE49-F238E27FC236}">
                <a16:creationId xmlns:a16="http://schemas.microsoft.com/office/drawing/2014/main" id="{A0BFF68D-001C-CE29-7CB5-540FFCF2F1A0}"/>
              </a:ext>
            </a:extLst>
          </xdr:cNvPr>
          <xdr:cNvGraphicFramePr/>
        </xdr:nvGraphicFramePr>
        <xdr:xfrm>
          <a:off x="21372215" y="1934360"/>
          <a:ext cx="5740371" cy="3702423"/>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mc:Choice xmlns:a14="http://schemas.microsoft.com/office/drawing/2010/main" Requires="a14">
          <xdr:graphicFrame macro="">
            <xdr:nvGraphicFramePr>
              <xdr:cNvPr id="55" name="Brand">
                <a:extLst>
                  <a:ext uri="{FF2B5EF4-FFF2-40B4-BE49-F238E27FC236}">
                    <a16:creationId xmlns:a16="http://schemas.microsoft.com/office/drawing/2014/main" id="{2AD80892-6DE4-D46B-1B4A-72205F0ABCCE}"/>
                  </a:ext>
                </a:extLst>
              </xdr:cNvPr>
              <xdr:cNvGraphicFramePr/>
            </xdr:nvGraphicFramePr>
            <xdr:xfrm>
              <a:off x="25441991" y="2103219"/>
              <a:ext cx="1572745" cy="2809875"/>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2016472" y="9408680"/>
                <a:ext cx="1779325" cy="27448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1</xdr:colOff>
      <xdr:row>58</xdr:row>
      <xdr:rowOff>19050</xdr:rowOff>
    </xdr:from>
    <xdr:to>
      <xdr:col>9</xdr:col>
      <xdr:colOff>0</xdr:colOff>
      <xdr:row>77</xdr:row>
      <xdr:rowOff>0</xdr:rowOff>
    </xdr:to>
    <xdr:graphicFrame macro="">
      <xdr:nvGraphicFramePr>
        <xdr:cNvPr id="4" name="Chart 3">
          <a:extLst>
            <a:ext uri="{FF2B5EF4-FFF2-40B4-BE49-F238E27FC236}">
              <a16:creationId xmlns:a16="http://schemas.microsoft.com/office/drawing/2014/main" id="{0840BC51-5EF2-4ACD-98DE-12591A9705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19050</xdr:colOff>
      <xdr:row>0</xdr:row>
      <xdr:rowOff>9525</xdr:rowOff>
    </xdr:from>
    <xdr:to>
      <xdr:col>8</xdr:col>
      <xdr:colOff>2095500</xdr:colOff>
      <xdr:row>18</xdr:row>
      <xdr:rowOff>161925</xdr:rowOff>
    </xdr:to>
    <xdr:sp macro="" textlink="">
      <xdr:nvSpPr>
        <xdr:cNvPr id="5" name="Rectangle: Rounded Corners 4">
          <a:extLst>
            <a:ext uri="{FF2B5EF4-FFF2-40B4-BE49-F238E27FC236}">
              <a16:creationId xmlns:a16="http://schemas.microsoft.com/office/drawing/2014/main" id="{CC184EE6-1C63-875F-C10F-2A19F3016623}"/>
            </a:ext>
          </a:extLst>
        </xdr:cNvPr>
        <xdr:cNvSpPr/>
      </xdr:nvSpPr>
      <xdr:spPr>
        <a:xfrm>
          <a:off x="7429500" y="9525"/>
          <a:ext cx="6486525" cy="4095750"/>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400">
              <a:latin typeface="+mj-lt"/>
            </a:rPr>
            <a:t>Video Game Home Console Sales Dashbboard</a:t>
          </a:r>
        </a:p>
      </xdr:txBody>
    </xdr:sp>
    <xdr:clientData/>
  </xdr:twoCellAnchor>
  <xdr:twoCellAnchor editAs="oneCell">
    <xdr:from>
      <xdr:col>5</xdr:col>
      <xdr:colOff>50208</xdr:colOff>
      <xdr:row>4</xdr:row>
      <xdr:rowOff>66675</xdr:rowOff>
    </xdr:from>
    <xdr:to>
      <xdr:col>8</xdr:col>
      <xdr:colOff>104775</xdr:colOff>
      <xdr:row>16</xdr:row>
      <xdr:rowOff>200025</xdr:rowOff>
    </xdr:to>
    <xdr:pic>
      <xdr:nvPicPr>
        <xdr:cNvPr id="15" name="Picture 14" descr="Game controller">
          <a:extLst>
            <a:ext uri="{FF2B5EF4-FFF2-40B4-BE49-F238E27FC236}">
              <a16:creationId xmlns:a16="http://schemas.microsoft.com/office/drawing/2014/main" id="{3119A4AF-9D28-DAFC-85B0-A15E21963BB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318033" y="942975"/>
          <a:ext cx="2607267" cy="2762250"/>
        </a:xfrm>
        <a:prstGeom prst="ellipse">
          <a:avLst/>
        </a:prstGeom>
        <a:ln>
          <a:noFill/>
        </a:ln>
        <a:effectLst>
          <a:softEdge rad="11250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333374</xdr:colOff>
      <xdr:row>6</xdr:row>
      <xdr:rowOff>28575</xdr:rowOff>
    </xdr:from>
    <xdr:to>
      <xdr:col>13</xdr:col>
      <xdr:colOff>514349</xdr:colOff>
      <xdr:row>22</xdr:row>
      <xdr:rowOff>171450</xdr:rowOff>
    </xdr:to>
    <xdr:graphicFrame macro="">
      <xdr:nvGraphicFramePr>
        <xdr:cNvPr id="2" name="Chart 1">
          <a:extLst>
            <a:ext uri="{FF2B5EF4-FFF2-40B4-BE49-F238E27FC236}">
              <a16:creationId xmlns:a16="http://schemas.microsoft.com/office/drawing/2014/main" id="{4F138229-0203-1675-6416-A2E6459B08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481012</xdr:colOff>
      <xdr:row>10</xdr:row>
      <xdr:rowOff>57150</xdr:rowOff>
    </xdr:from>
    <xdr:to>
      <xdr:col>10</xdr:col>
      <xdr:colOff>252412</xdr:colOff>
      <xdr:row>22</xdr:row>
      <xdr:rowOff>171450</xdr:rowOff>
    </xdr:to>
    <xdr:graphicFrame macro="">
      <xdr:nvGraphicFramePr>
        <xdr:cNvPr id="2" name="Chart 1">
          <a:extLst>
            <a:ext uri="{FF2B5EF4-FFF2-40B4-BE49-F238E27FC236}">
              <a16:creationId xmlns:a16="http://schemas.microsoft.com/office/drawing/2014/main" id="{179227B9-F2CC-E5F4-6450-22C650B28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refreshedDate="45156.544984259257" createdVersion="8" refreshedVersion="8" minRefreshableVersion="3" recordCount="32" xr:uid="{E2368159-2A67-42AA-A7B5-DD35C25357C2}">
  <cacheSource type="worksheet">
    <worksheetSource name="Start"/>
  </cacheSource>
  <cacheFields count="9">
    <cacheField name="Console" numFmtId="0">
      <sharedItems count="32">
        <s v="Magnavox Odyssey"/>
        <s v="Atari 2600"/>
        <s v="Intellivision"/>
        <s v="ColecoVision"/>
        <s v="Atari 5200"/>
        <s v="NES"/>
        <s v="Sega Master System"/>
        <s v="TurboGrafx-16"/>
        <s v="Sega Genesis"/>
        <s v="Neo-Geo"/>
        <s v="SNES"/>
        <s v="3DO"/>
        <s v="Atari Jaguar"/>
        <s v="PlayStation"/>
        <s v="Sega Saturn"/>
        <s v="Nintendo 64"/>
        <s v="Dreamcast"/>
        <s v="PlayStation 2"/>
        <s v="GameCube"/>
        <s v="Xbox"/>
        <s v="Xbox 360"/>
        <s v="Wii"/>
        <s v="PlayStation 3"/>
        <s v="Wii U"/>
        <s v="PlayStation 4"/>
        <s v="Xbox One"/>
        <s v="PlayStation 4 Pro"/>
        <s v="Nintendo Switch"/>
        <s v="Xbox One X"/>
        <s v="Nintendo Switch Lite"/>
        <s v="Xbox Series S/X"/>
        <s v="PlayStation 5 Digital/Disc"/>
      </sharedItems>
    </cacheField>
    <cacheField name="Year" numFmtId="0">
      <sharedItems containsSemiMixedTypes="0" containsString="0" containsNumber="1" containsInteger="1" minValue="1972" maxValue="2020" count="22">
        <n v="1972"/>
        <n v="1977"/>
        <n v="1980"/>
        <n v="1982"/>
        <n v="1985"/>
        <n v="1986"/>
        <n v="1989"/>
        <n v="1991"/>
        <n v="1993"/>
        <n v="1995"/>
        <n v="1996"/>
        <n v="1999"/>
        <n v="2000"/>
        <n v="2001"/>
        <n v="2005"/>
        <n v="2006"/>
        <n v="2012"/>
        <n v="2013"/>
        <n v="2016"/>
        <n v="2017"/>
        <n v="2019"/>
        <n v="2020"/>
      </sharedItems>
    </cacheField>
    <cacheField name="Original Price" numFmtId="0">
      <sharedItems containsSemiMixedTypes="0" containsString="0" containsNumber="1" containsInteger="1" minValue="99" maxValue="699"/>
    </cacheField>
    <cacheField name="Adjusted Price" numFmtId="0">
      <sharedItems containsSemiMixedTypes="0" containsString="0" containsNumber="1" minValue="201.45" maxValue="1246.96"/>
    </cacheField>
    <cacheField name="Price Change" numFmtId="0">
      <sharedItems containsSemiMixedTypes="0" containsString="0" containsNumber="1" minValue="0" maxValue="643.41"/>
    </cacheField>
    <cacheField name="Brand" numFmtId="0">
      <sharedItems count="11">
        <s v="Sanders Associates"/>
        <s v="Atari"/>
        <s v="Mattel"/>
        <s v="Coleco"/>
        <s v="Nintendo"/>
        <s v="Sega"/>
        <s v="NEC Corporation"/>
        <s v="SNK Corporation"/>
        <s v="3DO Company"/>
        <s v="Sony"/>
        <s v="Microsoft"/>
      </sharedItems>
    </cacheField>
    <cacheField name="Units Sold" numFmtId="0">
      <sharedItems containsSemiMixedTypes="0" containsString="0" containsNumber="1" containsInteger="1" minValue="150000" maxValue="158700000" count="31">
        <n v="350000"/>
        <n v="8000000"/>
        <n v="3750000"/>
        <n v="2000000"/>
        <n v="1000000"/>
        <n v="61910000"/>
        <n v="11500000"/>
        <n v="7620000"/>
        <n v="35250000"/>
        <n v="1180000"/>
        <n v="49100000"/>
        <n v="150000"/>
        <n v="102490000"/>
        <n v="9260000"/>
        <n v="32930000"/>
        <n v="9130000"/>
        <n v="158700000"/>
        <n v="21740000"/>
        <n v="24000000"/>
        <n v="84000000"/>
        <n v="101630000"/>
        <n v="87400000"/>
        <n v="13560000"/>
        <n v="100000000"/>
        <n v="58000000"/>
        <n v="17000000"/>
        <n v="105000000"/>
        <n v="10000000"/>
        <n v="21020000"/>
        <n v="21000000"/>
        <n v="41700000"/>
      </sharedItems>
    </cacheField>
    <cacheField name="Adjusted Revenue" numFmtId="0">
      <sharedItems containsSemiMixedTypes="0" containsString="0" containsNumber="1" containsInteger="1" minValue="66583500" maxValue="70881768000"/>
    </cacheField>
    <cacheField name="Adjusted Revenue (10s Millions $)" numFmtId="0">
      <sharedItems containsSemiMixedTypes="0" containsString="0" containsNumber="1" minValue="6.6583500000000004" maxValue="7088.1768000000002"/>
    </cacheField>
  </cacheFields>
  <extLst>
    <ext xmlns:x14="http://schemas.microsoft.com/office/spreadsheetml/2009/9/main" uri="{725AE2AE-9491-48be-B2B4-4EB974FC3084}">
      <x14:pivotCacheDefinition pivotCacheId="1286509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99"/>
    <n v="611.21"/>
    <n v="512.21"/>
    <x v="0"/>
    <x v="0"/>
    <n v="213923500"/>
    <n v="21.39235"/>
  </r>
  <r>
    <x v="1"/>
    <x v="1"/>
    <n v="199"/>
    <n v="842.41"/>
    <n v="643.41"/>
    <x v="1"/>
    <x v="1"/>
    <n v="6739280000"/>
    <n v="673.928"/>
  </r>
  <r>
    <x v="2"/>
    <x v="2"/>
    <n v="299"/>
    <n v="916.46"/>
    <n v="617.46"/>
    <x v="2"/>
    <x v="2"/>
    <n v="3436725000"/>
    <n v="343.67250000000001"/>
  </r>
  <r>
    <x v="3"/>
    <x v="3"/>
    <n v="175"/>
    <n v="465.56"/>
    <n v="290.56"/>
    <x v="3"/>
    <x v="3"/>
    <n v="931120000"/>
    <n v="93.111999999999995"/>
  </r>
  <r>
    <x v="4"/>
    <x v="3"/>
    <n v="269"/>
    <n v="713.45"/>
    <n v="444.45"/>
    <x v="1"/>
    <x v="4"/>
    <n v="713450000"/>
    <n v="71.344999999999999"/>
  </r>
  <r>
    <x v="5"/>
    <x v="4"/>
    <n v="199"/>
    <n v="478.92"/>
    <n v="279.92"/>
    <x v="4"/>
    <x v="5"/>
    <n v="29649937200"/>
    <n v="2964.9937199999999"/>
  </r>
  <r>
    <x v="6"/>
    <x v="5"/>
    <n v="199"/>
    <n v="469.36"/>
    <n v="270.36"/>
    <x v="5"/>
    <x v="6"/>
    <n v="5397640000"/>
    <n v="539.76400000000001"/>
  </r>
  <r>
    <x v="7"/>
    <x v="6"/>
    <n v="199"/>
    <n v="415.12"/>
    <n v="216.12"/>
    <x v="6"/>
    <x v="7"/>
    <n v="3163214400"/>
    <n v="316.32144"/>
  </r>
  <r>
    <x v="8"/>
    <x v="6"/>
    <n v="189"/>
    <n v="394.26"/>
    <n v="205.26"/>
    <x v="5"/>
    <x v="8"/>
    <n v="13897665000"/>
    <n v="1389.7665"/>
  </r>
  <r>
    <x v="9"/>
    <x v="7"/>
    <n v="649"/>
    <n v="1238.52"/>
    <n v="589.52"/>
    <x v="7"/>
    <x v="9"/>
    <n v="1461453600"/>
    <n v="146.14536000000001"/>
  </r>
  <r>
    <x v="10"/>
    <x v="7"/>
    <n v="199"/>
    <n v="376.99"/>
    <n v="177.99"/>
    <x v="4"/>
    <x v="10"/>
    <n v="18510209000"/>
    <n v="1851.0209"/>
  </r>
  <r>
    <x v="11"/>
    <x v="8"/>
    <n v="699"/>
    <n v="1246.96"/>
    <n v="547.96"/>
    <x v="8"/>
    <x v="3"/>
    <n v="2493920000"/>
    <n v="249.392"/>
  </r>
  <r>
    <x v="12"/>
    <x v="8"/>
    <n v="249"/>
    <n v="443.89"/>
    <n v="194.89"/>
    <x v="1"/>
    <x v="11"/>
    <n v="66583500"/>
    <n v="6.6583500000000004"/>
  </r>
  <r>
    <x v="13"/>
    <x v="9"/>
    <n v="299"/>
    <n v="507.28"/>
    <n v="208.27999999999901"/>
    <x v="9"/>
    <x v="12"/>
    <n v="51991127200"/>
    <n v="5199.1127200000001"/>
  </r>
  <r>
    <x v="14"/>
    <x v="9"/>
    <n v="399"/>
    <n v="681.39"/>
    <n v="282.39"/>
    <x v="5"/>
    <x v="13"/>
    <n v="6309671400"/>
    <n v="630.96713999999997"/>
  </r>
  <r>
    <x v="15"/>
    <x v="10"/>
    <n v="199"/>
    <n v="327.78"/>
    <n v="128.77999999999901"/>
    <x v="4"/>
    <x v="14"/>
    <n v="10793795400"/>
    <n v="1079.3795399999999"/>
  </r>
  <r>
    <x v="16"/>
    <x v="11"/>
    <n v="199"/>
    <n v="308.06"/>
    <n v="109.06"/>
    <x v="5"/>
    <x v="15"/>
    <n v="2812587800"/>
    <n v="281.25878"/>
  </r>
  <r>
    <x v="17"/>
    <x v="12"/>
    <n v="299"/>
    <n v="446.64"/>
    <n v="147.63999999999999"/>
    <x v="9"/>
    <x v="16"/>
    <n v="70881768000"/>
    <n v="7088.1768000000002"/>
  </r>
  <r>
    <x v="18"/>
    <x v="13"/>
    <n v="199"/>
    <n v="291.57"/>
    <n v="92.57"/>
    <x v="4"/>
    <x v="17"/>
    <n v="6338731800"/>
    <n v="633.87318000000005"/>
  </r>
  <r>
    <x v="19"/>
    <x v="13"/>
    <n v="299"/>
    <n v="438.08"/>
    <n v="139.07999999999899"/>
    <x v="10"/>
    <x v="18"/>
    <n v="10513920000"/>
    <n v="1051.3920000000001"/>
  </r>
  <r>
    <x v="20"/>
    <x v="14"/>
    <n v="299"/>
    <n v="393.3"/>
    <n v="94.3"/>
    <x v="10"/>
    <x v="19"/>
    <n v="33037200000"/>
    <n v="3303.72"/>
  </r>
  <r>
    <x v="21"/>
    <x v="15"/>
    <n v="249"/>
    <n v="321.19"/>
    <n v="72.19"/>
    <x v="4"/>
    <x v="20"/>
    <n v="32642539700"/>
    <n v="3264.2539700000002"/>
  </r>
  <r>
    <x v="22"/>
    <x v="15"/>
    <n v="499"/>
    <n v="643.66999999999996"/>
    <n v="144.66999999999899"/>
    <x v="9"/>
    <x v="21"/>
    <n v="56256758000"/>
    <n v="5625.6758"/>
  </r>
  <r>
    <x v="23"/>
    <x v="16"/>
    <n v="299"/>
    <n v="337.57"/>
    <n v="38.569999999999901"/>
    <x v="4"/>
    <x v="22"/>
    <n v="4577449200"/>
    <n v="457.74491999999998"/>
  </r>
  <r>
    <x v="24"/>
    <x v="17"/>
    <n v="399"/>
    <n v="444.96"/>
    <n v="45.959999999999901"/>
    <x v="9"/>
    <x v="23"/>
    <n v="44496000000"/>
    <n v="4449.6000000000004"/>
  </r>
  <r>
    <x v="25"/>
    <x v="17"/>
    <n v="499"/>
    <n v="556.48"/>
    <n v="57.48"/>
    <x v="10"/>
    <x v="24"/>
    <n v="23372160000"/>
    <n v="2337.2159999999999"/>
  </r>
  <r>
    <x v="26"/>
    <x v="18"/>
    <n v="399"/>
    <n v="429.69"/>
    <n v="30.689999999999898"/>
    <x v="9"/>
    <x v="25"/>
    <n v="7304730000"/>
    <n v="730.47299999999996"/>
  </r>
  <r>
    <x v="27"/>
    <x v="19"/>
    <n v="299"/>
    <n v="318.77"/>
    <n v="19.7699999999999"/>
    <x v="4"/>
    <x v="26"/>
    <n v="31877000000"/>
    <n v="3187.7"/>
  </r>
  <r>
    <x v="28"/>
    <x v="19"/>
    <n v="499"/>
    <n v="525.79999999999995"/>
    <n v="26.799999999999901"/>
    <x v="10"/>
    <x v="27"/>
    <n v="5258000000"/>
    <n v="525.79999999999995"/>
  </r>
  <r>
    <x v="29"/>
    <x v="20"/>
    <n v="199"/>
    <n v="201.45"/>
    <n v="2.4499999999999802"/>
    <x v="4"/>
    <x v="28"/>
    <n v="5161149000"/>
    <n v="516.11490000000003"/>
  </r>
  <r>
    <x v="30"/>
    <x v="21"/>
    <n v="299"/>
    <n v="299"/>
    <n v="0"/>
    <x v="10"/>
    <x v="29"/>
    <n v="6279000000"/>
    <n v="627.9"/>
  </r>
  <r>
    <x v="31"/>
    <x v="21"/>
    <n v="399"/>
    <n v="399"/>
    <n v="0"/>
    <x v="9"/>
    <x v="30"/>
    <n v="15321600000"/>
    <n v="1532.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BB4F8-8114-4EEB-A50C-90EFD7BB167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9:D51"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Average of Adjusted Price" fld="3" subtotal="average" baseField="5" baseItem="0"/>
  </dataFields>
  <conditionalFormats count="1">
    <conditionalFormat priority="1">
      <pivotAreas count="1">
        <pivotArea type="data" collapsedLevelsAreSubtotals="1" fieldPosition="0">
          <references count="2">
            <reference field="4294967294" count="1" selected="0">
              <x v="0"/>
            </reference>
            <reference field="5"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4E07595-A963-4C95-B405-556A688363F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D27:AP51"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extLst>
        <ext xmlns:x14="http://schemas.microsoft.com/office/spreadsheetml/2009/9/main" uri="{2946ED86-A175-432a-8AC1-64E0C546D7DE}">
          <x14:pivotField fillDownLabels="1"/>
        </ext>
      </extLst>
    </pivotField>
    <pivotField axis="axisRow" showAll="0">
      <items count="23">
        <item x="0"/>
        <item x="1"/>
        <item x="2"/>
        <item x="3"/>
        <item x="4"/>
        <item x="5"/>
        <item x="6"/>
        <item x="7"/>
        <item x="8"/>
        <item x="9"/>
        <item x="10"/>
        <item x="11"/>
        <item x="12"/>
        <item x="13"/>
        <item x="14"/>
        <item x="15"/>
        <item x="16"/>
        <item x="17"/>
        <item x="18"/>
        <item x="19"/>
        <item x="20"/>
        <item x="2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12">
        <item x="8"/>
        <item x="1"/>
        <item x="3"/>
        <item x="2"/>
        <item x="10"/>
        <item x="6"/>
        <item x="4"/>
        <item x="0"/>
        <item x="5"/>
        <item x="7"/>
        <item x="9"/>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5"/>
  </colFields>
  <colItems count="12">
    <i>
      <x/>
    </i>
    <i>
      <x v="1"/>
    </i>
    <i>
      <x v="2"/>
    </i>
    <i>
      <x v="3"/>
    </i>
    <i>
      <x v="4"/>
    </i>
    <i>
      <x v="5"/>
    </i>
    <i>
      <x v="6"/>
    </i>
    <i>
      <x v="7"/>
    </i>
    <i>
      <x v="8"/>
    </i>
    <i>
      <x v="9"/>
    </i>
    <i>
      <x v="10"/>
    </i>
    <i t="grand">
      <x/>
    </i>
  </colItems>
  <dataFields count="1">
    <dataField name="Sum of Adjusted Revenue (10s Millions $)" fld="8" baseField="1" baseItem="8"/>
  </dataFields>
  <chartFormats count="12">
    <chartFormat chart="1" format="2" series="1">
      <pivotArea type="data" outline="0" fieldPosition="0">
        <references count="1">
          <reference field="4294967294" count="1" selected="0">
            <x v="0"/>
          </reference>
        </references>
      </pivotArea>
    </chartFormat>
    <chartFormat chart="5" format="22" series="1">
      <pivotArea type="data" outline="0" fieldPosition="0">
        <references count="2">
          <reference field="4294967294" count="1" selected="0">
            <x v="0"/>
          </reference>
          <reference field="5" count="1" selected="0">
            <x v="0"/>
          </reference>
        </references>
      </pivotArea>
    </chartFormat>
    <chartFormat chart="5" format="23" series="1">
      <pivotArea type="data" outline="0" fieldPosition="0">
        <references count="2">
          <reference field="4294967294" count="1" selected="0">
            <x v="0"/>
          </reference>
          <reference field="5" count="1" selected="0">
            <x v="1"/>
          </reference>
        </references>
      </pivotArea>
    </chartFormat>
    <chartFormat chart="5" format="24" series="1">
      <pivotArea type="data" outline="0" fieldPosition="0">
        <references count="2">
          <reference field="4294967294" count="1" selected="0">
            <x v="0"/>
          </reference>
          <reference field="5" count="1" selected="0">
            <x v="2"/>
          </reference>
        </references>
      </pivotArea>
    </chartFormat>
    <chartFormat chart="5" format="25" series="1">
      <pivotArea type="data" outline="0" fieldPosition="0">
        <references count="2">
          <reference field="4294967294" count="1" selected="0">
            <x v="0"/>
          </reference>
          <reference field="5" count="1" selected="0">
            <x v="3"/>
          </reference>
        </references>
      </pivotArea>
    </chartFormat>
    <chartFormat chart="5" format="26" series="1">
      <pivotArea type="data" outline="0" fieldPosition="0">
        <references count="2">
          <reference field="4294967294" count="1" selected="0">
            <x v="0"/>
          </reference>
          <reference field="5" count="1" selected="0">
            <x v="4"/>
          </reference>
        </references>
      </pivotArea>
    </chartFormat>
    <chartFormat chart="5" format="27" series="1">
      <pivotArea type="data" outline="0" fieldPosition="0">
        <references count="2">
          <reference field="4294967294" count="1" selected="0">
            <x v="0"/>
          </reference>
          <reference field="5" count="1" selected="0">
            <x v="5"/>
          </reference>
        </references>
      </pivotArea>
    </chartFormat>
    <chartFormat chart="5" format="28" series="1">
      <pivotArea type="data" outline="0" fieldPosition="0">
        <references count="2">
          <reference field="4294967294" count="1" selected="0">
            <x v="0"/>
          </reference>
          <reference field="5" count="1" selected="0">
            <x v="6"/>
          </reference>
        </references>
      </pivotArea>
    </chartFormat>
    <chartFormat chart="5" format="29" series="1">
      <pivotArea type="data" outline="0" fieldPosition="0">
        <references count="2">
          <reference field="4294967294" count="1" selected="0">
            <x v="0"/>
          </reference>
          <reference field="5" count="1" selected="0">
            <x v="7"/>
          </reference>
        </references>
      </pivotArea>
    </chartFormat>
    <chartFormat chart="5" format="30" series="1">
      <pivotArea type="data" outline="0" fieldPosition="0">
        <references count="2">
          <reference field="4294967294" count="1" selected="0">
            <x v="0"/>
          </reference>
          <reference field="5" count="1" selected="0">
            <x v="8"/>
          </reference>
        </references>
      </pivotArea>
    </chartFormat>
    <chartFormat chart="5" format="31" series="1">
      <pivotArea type="data" outline="0" fieldPosition="0">
        <references count="2">
          <reference field="4294967294" count="1" selected="0">
            <x v="0"/>
          </reference>
          <reference field="5" count="1" selected="0">
            <x v="9"/>
          </reference>
        </references>
      </pivotArea>
    </chartFormat>
    <chartFormat chart="5" format="32"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704C1A-30EC-4588-A5B5-A40B552B776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B77"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sd="0" x="8"/>
        <item x="1"/>
        <item sd="0" x="3"/>
        <item sd="0" x="2"/>
        <item x="10"/>
        <item sd="0" x="6"/>
        <item x="4"/>
        <item sd="0" x="0"/>
        <item x="5"/>
        <item sd="0" x="7"/>
        <item x="9"/>
        <item t="default"/>
      </items>
    </pivotField>
    <pivotField showAll="0"/>
    <pivotField showAll="0"/>
    <pivotField dataField="1" showAll="0"/>
  </pivotFields>
  <rowFields count="2">
    <field x="5"/>
    <field x="1"/>
  </rowFields>
  <rowItems count="38">
    <i>
      <x/>
    </i>
    <i>
      <x v="1"/>
    </i>
    <i r="1">
      <x v="1"/>
    </i>
    <i r="1">
      <x v="3"/>
    </i>
    <i r="1">
      <x v="8"/>
    </i>
    <i>
      <x v="2"/>
    </i>
    <i>
      <x v="3"/>
    </i>
    <i>
      <x v="4"/>
    </i>
    <i r="1">
      <x v="13"/>
    </i>
    <i r="1">
      <x v="14"/>
    </i>
    <i r="1">
      <x v="17"/>
    </i>
    <i r="1">
      <x v="19"/>
    </i>
    <i r="1">
      <x v="21"/>
    </i>
    <i>
      <x v="5"/>
    </i>
    <i>
      <x v="6"/>
    </i>
    <i r="1">
      <x v="4"/>
    </i>
    <i r="1">
      <x v="7"/>
    </i>
    <i r="1">
      <x v="10"/>
    </i>
    <i r="1">
      <x v="13"/>
    </i>
    <i r="1">
      <x v="15"/>
    </i>
    <i r="1">
      <x v="16"/>
    </i>
    <i r="1">
      <x v="19"/>
    </i>
    <i r="1">
      <x v="20"/>
    </i>
    <i>
      <x v="7"/>
    </i>
    <i>
      <x v="8"/>
    </i>
    <i r="1">
      <x v="5"/>
    </i>
    <i r="1">
      <x v="6"/>
    </i>
    <i r="1">
      <x v="9"/>
    </i>
    <i r="1">
      <x v="11"/>
    </i>
    <i>
      <x v="9"/>
    </i>
    <i>
      <x v="10"/>
    </i>
    <i r="1">
      <x v="9"/>
    </i>
    <i r="1">
      <x v="12"/>
    </i>
    <i r="1">
      <x v="15"/>
    </i>
    <i r="1">
      <x v="17"/>
    </i>
    <i r="1">
      <x v="18"/>
    </i>
    <i r="1">
      <x v="21"/>
    </i>
    <i t="grand">
      <x/>
    </i>
  </rowItems>
  <colItems count="1">
    <i/>
  </colItems>
  <dataFields count="1">
    <dataField name="Sum of Adjusted Revenue (10s Millions $)" fld="8" baseField="0" baseItem="0"/>
  </dataFields>
  <conditionalFormats count="1">
    <conditionalFormat priority="2">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663C83-2A54-4FF5-B6DA-040AB0F448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D18:E30" firstHeaderRow="1" firstDataRow="1" firstDataCol="1"/>
  <pivotFields count="9">
    <pivotField dataField="1" showAll="0"/>
    <pivotField showAll="0"/>
    <pivotField showAll="0"/>
    <pivotField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Count of Console" fld="0" subtotal="count" baseField="0" baseItem="0"/>
  </dataFields>
  <chartFormats count="5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7" format="25" series="1">
      <pivotArea type="data" outline="0" fieldPosition="0">
        <references count="1">
          <reference field="4294967294" count="1" selected="0">
            <x v="0"/>
          </reference>
        </references>
      </pivotArea>
    </chartFormat>
    <chartFormat chart="27" format="26">
      <pivotArea type="data" outline="0" fieldPosition="0">
        <references count="2">
          <reference field="4294967294" count="1" selected="0">
            <x v="0"/>
          </reference>
          <reference field="5" count="1" selected="0">
            <x v="0"/>
          </reference>
        </references>
      </pivotArea>
    </chartFormat>
    <chartFormat chart="27" format="27">
      <pivotArea type="data" outline="0" fieldPosition="0">
        <references count="2">
          <reference field="4294967294" count="1" selected="0">
            <x v="0"/>
          </reference>
          <reference field="5" count="1" selected="0">
            <x v="1"/>
          </reference>
        </references>
      </pivotArea>
    </chartFormat>
    <chartFormat chart="27" format="28">
      <pivotArea type="data" outline="0" fieldPosition="0">
        <references count="2">
          <reference field="4294967294" count="1" selected="0">
            <x v="0"/>
          </reference>
          <reference field="5" count="1" selected="0">
            <x v="2"/>
          </reference>
        </references>
      </pivotArea>
    </chartFormat>
    <chartFormat chart="27" format="29">
      <pivotArea type="data" outline="0" fieldPosition="0">
        <references count="2">
          <reference field="4294967294" count="1" selected="0">
            <x v="0"/>
          </reference>
          <reference field="5" count="1" selected="0">
            <x v="3"/>
          </reference>
        </references>
      </pivotArea>
    </chartFormat>
    <chartFormat chart="27" format="30">
      <pivotArea type="data" outline="0" fieldPosition="0">
        <references count="2">
          <reference field="4294967294" count="1" selected="0">
            <x v="0"/>
          </reference>
          <reference field="5" count="1" selected="0">
            <x v="4"/>
          </reference>
        </references>
      </pivotArea>
    </chartFormat>
    <chartFormat chart="27" format="31">
      <pivotArea type="data" outline="0" fieldPosition="0">
        <references count="2">
          <reference field="4294967294" count="1" selected="0">
            <x v="0"/>
          </reference>
          <reference field="5" count="1" selected="0">
            <x v="5"/>
          </reference>
        </references>
      </pivotArea>
    </chartFormat>
    <chartFormat chart="27" format="32">
      <pivotArea type="data" outline="0" fieldPosition="0">
        <references count="2">
          <reference field="4294967294" count="1" selected="0">
            <x v="0"/>
          </reference>
          <reference field="5" count="1" selected="0">
            <x v="6"/>
          </reference>
        </references>
      </pivotArea>
    </chartFormat>
    <chartFormat chart="27" format="33">
      <pivotArea type="data" outline="0" fieldPosition="0">
        <references count="2">
          <reference field="4294967294" count="1" selected="0">
            <x v="0"/>
          </reference>
          <reference field="5" count="1" selected="0">
            <x v="7"/>
          </reference>
        </references>
      </pivotArea>
    </chartFormat>
    <chartFormat chart="27" format="34">
      <pivotArea type="data" outline="0" fieldPosition="0">
        <references count="2">
          <reference field="4294967294" count="1" selected="0">
            <x v="0"/>
          </reference>
          <reference field="5" count="1" selected="0">
            <x v="8"/>
          </reference>
        </references>
      </pivotArea>
    </chartFormat>
    <chartFormat chart="27" format="35">
      <pivotArea type="data" outline="0" fieldPosition="0">
        <references count="2">
          <reference field="4294967294" count="1" selected="0">
            <x v="0"/>
          </reference>
          <reference field="5" count="1" selected="0">
            <x v="9"/>
          </reference>
        </references>
      </pivotArea>
    </chartFormat>
    <chartFormat chart="27" format="36">
      <pivotArea type="data" outline="0" fieldPosition="0">
        <references count="2">
          <reference field="4294967294" count="1" selected="0">
            <x v="0"/>
          </reference>
          <reference field="5" count="1" selected="0">
            <x v="10"/>
          </reference>
        </references>
      </pivotArea>
    </chartFormat>
    <chartFormat chart="28" format="37" series="1">
      <pivotArea type="data" outline="0" fieldPosition="0">
        <references count="1">
          <reference field="4294967294" count="1" selected="0">
            <x v="0"/>
          </reference>
        </references>
      </pivotArea>
    </chartFormat>
    <chartFormat chart="28" format="38">
      <pivotArea type="data" outline="0" fieldPosition="0">
        <references count="2">
          <reference field="4294967294" count="1" selected="0">
            <x v="0"/>
          </reference>
          <reference field="5" count="1" selected="0">
            <x v="0"/>
          </reference>
        </references>
      </pivotArea>
    </chartFormat>
    <chartFormat chart="28" format="39">
      <pivotArea type="data" outline="0" fieldPosition="0">
        <references count="2">
          <reference field="4294967294" count="1" selected="0">
            <x v="0"/>
          </reference>
          <reference field="5" count="1" selected="0">
            <x v="1"/>
          </reference>
        </references>
      </pivotArea>
    </chartFormat>
    <chartFormat chart="28" format="40">
      <pivotArea type="data" outline="0" fieldPosition="0">
        <references count="2">
          <reference field="4294967294" count="1" selected="0">
            <x v="0"/>
          </reference>
          <reference field="5" count="1" selected="0">
            <x v="2"/>
          </reference>
        </references>
      </pivotArea>
    </chartFormat>
    <chartFormat chart="28" format="41">
      <pivotArea type="data" outline="0" fieldPosition="0">
        <references count="2">
          <reference field="4294967294" count="1" selected="0">
            <x v="0"/>
          </reference>
          <reference field="5" count="1" selected="0">
            <x v="3"/>
          </reference>
        </references>
      </pivotArea>
    </chartFormat>
    <chartFormat chart="28" format="42">
      <pivotArea type="data" outline="0" fieldPosition="0">
        <references count="2">
          <reference field="4294967294" count="1" selected="0">
            <x v="0"/>
          </reference>
          <reference field="5" count="1" selected="0">
            <x v="4"/>
          </reference>
        </references>
      </pivotArea>
    </chartFormat>
    <chartFormat chart="28" format="43">
      <pivotArea type="data" outline="0" fieldPosition="0">
        <references count="2">
          <reference field="4294967294" count="1" selected="0">
            <x v="0"/>
          </reference>
          <reference field="5" count="1" selected="0">
            <x v="5"/>
          </reference>
        </references>
      </pivotArea>
    </chartFormat>
    <chartFormat chart="28" format="44">
      <pivotArea type="data" outline="0" fieldPosition="0">
        <references count="2">
          <reference field="4294967294" count="1" selected="0">
            <x v="0"/>
          </reference>
          <reference field="5" count="1" selected="0">
            <x v="6"/>
          </reference>
        </references>
      </pivotArea>
    </chartFormat>
    <chartFormat chart="28" format="45">
      <pivotArea type="data" outline="0" fieldPosition="0">
        <references count="2">
          <reference field="4294967294" count="1" selected="0">
            <x v="0"/>
          </reference>
          <reference field="5" count="1" selected="0">
            <x v="7"/>
          </reference>
        </references>
      </pivotArea>
    </chartFormat>
    <chartFormat chart="28" format="46">
      <pivotArea type="data" outline="0" fieldPosition="0">
        <references count="2">
          <reference field="4294967294" count="1" selected="0">
            <x v="0"/>
          </reference>
          <reference field="5" count="1" selected="0">
            <x v="8"/>
          </reference>
        </references>
      </pivotArea>
    </chartFormat>
    <chartFormat chart="28" format="47">
      <pivotArea type="data" outline="0" fieldPosition="0">
        <references count="2">
          <reference field="4294967294" count="1" selected="0">
            <x v="0"/>
          </reference>
          <reference field="5" count="1" selected="0">
            <x v="9"/>
          </reference>
        </references>
      </pivotArea>
    </chartFormat>
    <chartFormat chart="28" format="48">
      <pivotArea type="data" outline="0" fieldPosition="0">
        <references count="2">
          <reference field="4294967294" count="1" selected="0">
            <x v="0"/>
          </reference>
          <reference field="5" count="1" selected="0">
            <x v="10"/>
          </reference>
        </references>
      </pivotArea>
    </chartFormat>
    <chartFormat chart="29" format="37" series="1">
      <pivotArea type="data" outline="0" fieldPosition="0">
        <references count="1">
          <reference field="4294967294" count="1" selected="0">
            <x v="0"/>
          </reference>
        </references>
      </pivotArea>
    </chartFormat>
    <chartFormat chart="29" format="38">
      <pivotArea type="data" outline="0" fieldPosition="0">
        <references count="2">
          <reference field="4294967294" count="1" selected="0">
            <x v="0"/>
          </reference>
          <reference field="5" count="1" selected="0">
            <x v="0"/>
          </reference>
        </references>
      </pivotArea>
    </chartFormat>
    <chartFormat chart="29" format="39">
      <pivotArea type="data" outline="0" fieldPosition="0">
        <references count="2">
          <reference field="4294967294" count="1" selected="0">
            <x v="0"/>
          </reference>
          <reference field="5" count="1" selected="0">
            <x v="1"/>
          </reference>
        </references>
      </pivotArea>
    </chartFormat>
    <chartFormat chart="29" format="40">
      <pivotArea type="data" outline="0" fieldPosition="0">
        <references count="2">
          <reference field="4294967294" count="1" selected="0">
            <x v="0"/>
          </reference>
          <reference field="5" count="1" selected="0">
            <x v="2"/>
          </reference>
        </references>
      </pivotArea>
    </chartFormat>
    <chartFormat chart="29" format="41">
      <pivotArea type="data" outline="0" fieldPosition="0">
        <references count="2">
          <reference field="4294967294" count="1" selected="0">
            <x v="0"/>
          </reference>
          <reference field="5" count="1" selected="0">
            <x v="3"/>
          </reference>
        </references>
      </pivotArea>
    </chartFormat>
    <chartFormat chart="29" format="42">
      <pivotArea type="data" outline="0" fieldPosition="0">
        <references count="2">
          <reference field="4294967294" count="1" selected="0">
            <x v="0"/>
          </reference>
          <reference field="5" count="1" selected="0">
            <x v="4"/>
          </reference>
        </references>
      </pivotArea>
    </chartFormat>
    <chartFormat chart="29" format="43">
      <pivotArea type="data" outline="0" fieldPosition="0">
        <references count="2">
          <reference field="4294967294" count="1" selected="0">
            <x v="0"/>
          </reference>
          <reference field="5" count="1" selected="0">
            <x v="5"/>
          </reference>
        </references>
      </pivotArea>
    </chartFormat>
    <chartFormat chart="29" format="44">
      <pivotArea type="data" outline="0" fieldPosition="0">
        <references count="2">
          <reference field="4294967294" count="1" selected="0">
            <x v="0"/>
          </reference>
          <reference field="5" count="1" selected="0">
            <x v="6"/>
          </reference>
        </references>
      </pivotArea>
    </chartFormat>
    <chartFormat chart="29" format="45">
      <pivotArea type="data" outline="0" fieldPosition="0">
        <references count="2">
          <reference field="4294967294" count="1" selected="0">
            <x v="0"/>
          </reference>
          <reference field="5" count="1" selected="0">
            <x v="7"/>
          </reference>
        </references>
      </pivotArea>
    </chartFormat>
    <chartFormat chart="29" format="46">
      <pivotArea type="data" outline="0" fieldPosition="0">
        <references count="2">
          <reference field="4294967294" count="1" selected="0">
            <x v="0"/>
          </reference>
          <reference field="5" count="1" selected="0">
            <x v="8"/>
          </reference>
        </references>
      </pivotArea>
    </chartFormat>
    <chartFormat chart="29" format="47">
      <pivotArea type="data" outline="0" fieldPosition="0">
        <references count="2">
          <reference field="4294967294" count="1" selected="0">
            <x v="0"/>
          </reference>
          <reference field="5" count="1" selected="0">
            <x v="9"/>
          </reference>
        </references>
      </pivotArea>
    </chartFormat>
    <chartFormat chart="29" format="48">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09CA6E-AD18-45C6-A1DB-686BA3325B2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X47"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djusted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1CEB5C0-5FE7-4812-914F-D7866F0E18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15" firstHeaderRow="1" firstDataRow="1" firstDataCol="1"/>
  <pivotFields count="9">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1">
    <field x="5"/>
  </rowFields>
  <rowItems count="12">
    <i>
      <x/>
    </i>
    <i>
      <x v="1"/>
    </i>
    <i>
      <x v="2"/>
    </i>
    <i>
      <x v="3"/>
    </i>
    <i>
      <x v="4"/>
    </i>
    <i>
      <x v="5"/>
    </i>
    <i>
      <x v="6"/>
    </i>
    <i>
      <x v="7"/>
    </i>
    <i>
      <x v="8"/>
    </i>
    <i>
      <x v="9"/>
    </i>
    <i>
      <x v="10"/>
    </i>
    <i t="grand">
      <x/>
    </i>
  </rowItems>
  <colItems count="1">
    <i/>
  </colItems>
  <dataFields count="1">
    <dataField name="Average of Adjusted Revenue (10s Millions $)" fld="8" subtotal="average" baseField="5"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4E47FD-9880-446E-AF1E-F3D2A2D01F5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S27"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extLst>
        <ext xmlns:x14="http://schemas.microsoft.com/office/spreadsheetml/2009/9/main" uri="{2946ED86-A175-432a-8AC1-64E0C546D7DE}">
          <x14:pivotField fillDownLabels="1"/>
        </ext>
      </extLst>
    </pivotField>
    <pivotField axis="axisRow" showAll="0">
      <items count="23">
        <item x="0"/>
        <item x="1"/>
        <item x="2"/>
        <item x="3"/>
        <item x="4"/>
        <item x="5"/>
        <item x="6"/>
        <item x="7"/>
        <item x="8"/>
        <item x="9"/>
        <item x="10"/>
        <item x="11"/>
        <item x="12"/>
        <item x="13"/>
        <item x="14"/>
        <item x="15"/>
        <item x="16"/>
        <item x="17"/>
        <item x="18"/>
        <item x="19"/>
        <item x="20"/>
        <item x="2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12">
        <item x="8"/>
        <item x="1"/>
        <item x="3"/>
        <item x="2"/>
        <item x="10"/>
        <item x="6"/>
        <item x="4"/>
        <item x="0"/>
        <item x="5"/>
        <item x="7"/>
        <item x="9"/>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5"/>
  </colFields>
  <colItems count="12">
    <i>
      <x/>
    </i>
    <i>
      <x v="1"/>
    </i>
    <i>
      <x v="2"/>
    </i>
    <i>
      <x v="3"/>
    </i>
    <i>
      <x v="4"/>
    </i>
    <i>
      <x v="5"/>
    </i>
    <i>
      <x v="6"/>
    </i>
    <i>
      <x v="7"/>
    </i>
    <i>
      <x v="8"/>
    </i>
    <i>
      <x v="9"/>
    </i>
    <i>
      <x v="10"/>
    </i>
    <i t="grand">
      <x/>
    </i>
  </colItems>
  <dataFields count="1">
    <dataField name="Sum of Adjusted Revenue (10s Millions $)" fld="8" baseField="1" baseItem="8"/>
  </dataFields>
  <chartFormats count="12">
    <chartFormat chart="1" format="2" series="1">
      <pivotArea type="data" outline="0" fieldPosition="0">
        <references count="1">
          <reference field="4294967294" count="1" selected="0">
            <x v="0"/>
          </reference>
        </references>
      </pivotArea>
    </chartFormat>
    <chartFormat chart="5" format="22" series="1">
      <pivotArea type="data" outline="0" fieldPosition="0">
        <references count="2">
          <reference field="4294967294" count="1" selected="0">
            <x v="0"/>
          </reference>
          <reference field="5" count="1" selected="0">
            <x v="0"/>
          </reference>
        </references>
      </pivotArea>
    </chartFormat>
    <chartFormat chart="5" format="23" series="1">
      <pivotArea type="data" outline="0" fieldPosition="0">
        <references count="2">
          <reference field="4294967294" count="1" selected="0">
            <x v="0"/>
          </reference>
          <reference field="5" count="1" selected="0">
            <x v="1"/>
          </reference>
        </references>
      </pivotArea>
    </chartFormat>
    <chartFormat chart="5" format="24" series="1">
      <pivotArea type="data" outline="0" fieldPosition="0">
        <references count="2">
          <reference field="4294967294" count="1" selected="0">
            <x v="0"/>
          </reference>
          <reference field="5" count="1" selected="0">
            <x v="2"/>
          </reference>
        </references>
      </pivotArea>
    </chartFormat>
    <chartFormat chart="5" format="25" series="1">
      <pivotArea type="data" outline="0" fieldPosition="0">
        <references count="2">
          <reference field="4294967294" count="1" selected="0">
            <x v="0"/>
          </reference>
          <reference field="5" count="1" selected="0">
            <x v="3"/>
          </reference>
        </references>
      </pivotArea>
    </chartFormat>
    <chartFormat chart="5" format="26" series="1">
      <pivotArea type="data" outline="0" fieldPosition="0">
        <references count="2">
          <reference field="4294967294" count="1" selected="0">
            <x v="0"/>
          </reference>
          <reference field="5" count="1" selected="0">
            <x v="4"/>
          </reference>
        </references>
      </pivotArea>
    </chartFormat>
    <chartFormat chart="5" format="27" series="1">
      <pivotArea type="data" outline="0" fieldPosition="0">
        <references count="2">
          <reference field="4294967294" count="1" selected="0">
            <x v="0"/>
          </reference>
          <reference field="5" count="1" selected="0">
            <x v="5"/>
          </reference>
        </references>
      </pivotArea>
    </chartFormat>
    <chartFormat chart="5" format="28" series="1">
      <pivotArea type="data" outline="0" fieldPosition="0">
        <references count="2">
          <reference field="4294967294" count="1" selected="0">
            <x v="0"/>
          </reference>
          <reference field="5" count="1" selected="0">
            <x v="6"/>
          </reference>
        </references>
      </pivotArea>
    </chartFormat>
    <chartFormat chart="5" format="29" series="1">
      <pivotArea type="data" outline="0" fieldPosition="0">
        <references count="2">
          <reference field="4294967294" count="1" selected="0">
            <x v="0"/>
          </reference>
          <reference field="5" count="1" selected="0">
            <x v="7"/>
          </reference>
        </references>
      </pivotArea>
    </chartFormat>
    <chartFormat chart="5" format="30" series="1">
      <pivotArea type="data" outline="0" fieldPosition="0">
        <references count="2">
          <reference field="4294967294" count="1" selected="0">
            <x v="0"/>
          </reference>
          <reference field="5" count="1" selected="0">
            <x v="8"/>
          </reference>
        </references>
      </pivotArea>
    </chartFormat>
    <chartFormat chart="5" format="31" series="1">
      <pivotArea type="data" outline="0" fieldPosition="0">
        <references count="2">
          <reference field="4294967294" count="1" selected="0">
            <x v="0"/>
          </reference>
          <reference field="5" count="1" selected="0">
            <x v="9"/>
          </reference>
        </references>
      </pivotArea>
    </chartFormat>
    <chartFormat chart="5" format="32"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3C86DF7-7256-4237-B8A2-FF870072A5B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Z27:AA34" firstHeaderRow="1" firstDataRow="1" firstDataCol="1"/>
  <pivotFields count="9">
    <pivotField showAll="0" countASubtotal="1">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countA"/>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multipleItemSelectionAllowed="1" showAll="0">
      <items count="12">
        <item h="1" x="8"/>
        <item h="1" x="1"/>
        <item h="1" x="3"/>
        <item h="1" x="2"/>
        <item h="1" x="10"/>
        <item h="1" x="6"/>
        <item h="1" x="4"/>
        <item h="1" x="0"/>
        <item h="1" x="5"/>
        <item h="1" x="7"/>
        <item x="9"/>
        <item t="default"/>
      </items>
    </pivotField>
    <pivotField showAll="0">
      <items count="32">
        <item x="11"/>
        <item x="0"/>
        <item x="4"/>
        <item x="9"/>
        <item x="3"/>
        <item x="2"/>
        <item x="7"/>
        <item x="1"/>
        <item x="15"/>
        <item x="13"/>
        <item x="27"/>
        <item x="6"/>
        <item x="22"/>
        <item x="25"/>
        <item x="29"/>
        <item x="28"/>
        <item x="17"/>
        <item x="18"/>
        <item x="14"/>
        <item x="8"/>
        <item x="30"/>
        <item x="10"/>
        <item x="24"/>
        <item x="5"/>
        <item x="19"/>
        <item x="21"/>
        <item x="23"/>
        <item x="20"/>
        <item x="12"/>
        <item x="26"/>
        <item x="16"/>
        <item t="default"/>
      </items>
    </pivotField>
    <pivotField showAll="0"/>
    <pivotField dataField="1" showAll="0"/>
  </pivotFields>
  <rowFields count="1">
    <field x="1"/>
  </rowFields>
  <rowItems count="7">
    <i>
      <x v="9"/>
    </i>
    <i>
      <x v="12"/>
    </i>
    <i>
      <x v="15"/>
    </i>
    <i>
      <x v="17"/>
    </i>
    <i>
      <x v="18"/>
    </i>
    <i>
      <x v="21"/>
    </i>
    <i t="grand">
      <x/>
    </i>
  </rowItems>
  <colItems count="1">
    <i/>
  </colItems>
  <dataFields count="1">
    <dataField name="Average of Adjusted Revenue (10s Millions $)" fld="8" subtotal="average" baseField="1" baseItem="0"/>
  </dataFields>
  <conditionalFormats count="1">
    <conditionalFormat priority="2">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chartFormats count="5">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F17F42-B427-4D3B-A81B-1B63FE81095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Z1:AW14"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1">
    <field x="5"/>
  </rowFields>
  <rowItems count="12">
    <i>
      <x/>
    </i>
    <i>
      <x v="1"/>
    </i>
    <i>
      <x v="2"/>
    </i>
    <i>
      <x v="3"/>
    </i>
    <i>
      <x v="4"/>
    </i>
    <i>
      <x v="5"/>
    </i>
    <i>
      <x v="6"/>
    </i>
    <i>
      <x v="7"/>
    </i>
    <i>
      <x v="8"/>
    </i>
    <i>
      <x v="9"/>
    </i>
    <i>
      <x v="10"/>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djusted Revenue (10s Millions $)" fld="8" baseField="0" baseItem="0"/>
  </dataFields>
  <conditionalFormats count="1">
    <conditionalFormat priority="3">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0603E7-ACDC-4968-BDBA-7D82D895DA6B}" name="Pivot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6"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items count="12">
        <item x="8"/>
        <item x="1"/>
        <item x="3"/>
        <item x="2"/>
        <item x="10"/>
        <item x="6"/>
        <item x="4"/>
        <item x="0"/>
        <item x="5"/>
        <item x="7"/>
        <item x="9"/>
        <item t="default"/>
      </items>
    </pivotField>
    <pivotField showAll="0"/>
    <pivotField showAll="0"/>
    <pivotField dataField="1"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djusted Revenue (10s Millions $)" fld="8" baseField="0" baseItem="0"/>
  </dataFields>
  <conditionalFormats count="1">
    <conditionalFormat priority="8">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46855576-09C0-430F-A2CF-7B58CBD52014}" autoFormatId="16" applyNumberFormats="0" applyBorderFormats="0" applyFontFormats="0" applyPatternFormats="0" applyAlignmentFormats="0" applyWidthHeightFormats="0">
  <queryTableRefresh nextId="6">
    <queryTableFields count="5">
      <queryTableField id="1" name="Year" tableColumnId="1"/>
      <queryTableField id="2" name="Microsoft" tableColumnId="2"/>
      <queryTableField id="3" name="Nintendo" tableColumnId="3"/>
      <queryTableField id="4" name="Sega" tableColumnId="4"/>
      <queryTableField id="5" name="Son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F2FBBAA0-4A6F-472B-A8CA-8A6D75A6FF09}" autoFormatId="16" applyNumberFormats="0" applyBorderFormats="0" applyFontFormats="0" applyPatternFormats="0" applyAlignmentFormats="0" applyWidthHeightFormats="0">
  <queryTableRefresh nextId="3">
    <queryTableFields count="2">
      <queryTableField id="1" name="Year" tableColumnId="1"/>
      <queryTableField id="2" name="Sum of Adjusted Revenue (10s Millions $)"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8" xr16:uid="{826EE3BC-535B-4B32-82AB-44CCC902B521}" autoFormatId="16" applyNumberFormats="0" applyBorderFormats="0" applyFontFormats="0" applyPatternFormats="0" applyAlignmentFormats="0" applyWidthHeightFormats="0">
  <queryTableRefresh nextId="3">
    <queryTableFields count="2">
      <queryTableField id="1" name="Row Labels" tableColumnId="1"/>
      <queryTableField id="2" name="Sum of Adjusted Revenue (10s Millions $)"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BEB468A-45AA-4BAD-86EF-7E3B538AEBE9}" sourceName="Year">
  <pivotTables>
    <pivotTable tabId="2" name="PivotTable2"/>
  </pivotTables>
  <data>
    <tabular pivotCacheId="1286509310">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2AB4DD8-3326-4808-B719-06E3234BAE3D}" sourceName="Brand">
  <pivotTables>
    <pivotTable tabId="2" name="PivotTable13"/>
  </pivotTables>
  <data>
    <tabular pivotCacheId="1286509310">
      <items count="11">
        <i x="8"/>
        <i x="1"/>
        <i x="3"/>
        <i x="2"/>
        <i x="10"/>
        <i x="6"/>
        <i x="4"/>
        <i x="0"/>
        <i x="5"/>
        <i x="7"/>
        <i x="9"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31DC087-9AE1-49AA-B5B3-634F26EBA22D}" cache="Slicer_Year" caption="Console Release Year" columnCount="3" rowHeight="273050"/>
  <slicer name="Brand" xr10:uid="{FF601BD6-CF3F-43C8-82BE-DE90BD347F89}" cache="Slicer_Brand" caption="Brand" startItem="4" rowHeight="2730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E149E-7E70-4C6B-B87C-69FF3F9F6B8B}" name="Start" displayName="Start" ref="A1:I33" totalsRowShown="0">
  <autoFilter ref="A1:I33" xr:uid="{791E149E-7E70-4C6B-B87C-69FF3F9F6B8B}"/>
  <tableColumns count="9">
    <tableColumn id="1" xr3:uid="{97C9F70C-19FB-4590-A9BE-C08D8F09DEA8}" name="Console"/>
    <tableColumn id="2" xr3:uid="{887BD09A-A02E-4C74-A214-A2DC5FDDA9DA}" name="Year"/>
    <tableColumn id="3" xr3:uid="{CD4367FC-F683-42DE-8742-76801FDC87EB}" name="Original Price"/>
    <tableColumn id="4" xr3:uid="{35E0F2D1-04AE-40C3-A3EE-EBECB434E051}" name="Adjusted Price"/>
    <tableColumn id="5" xr3:uid="{77001F21-8101-4207-AB83-ED22325A3E61}" name="Price Change"/>
    <tableColumn id="6" xr3:uid="{24FA05C8-91F8-4896-A034-E5E47B980F9C}" name="Brand"/>
    <tableColumn id="7" xr3:uid="{F3428E61-7227-4BE8-ABC6-CEDD875CA75A}" name="Units Sold"/>
    <tableColumn id="8" xr3:uid="{955D20C0-EF9B-4ACF-B7DC-971EBD89C79F}" name="Adjusted Revenue"/>
    <tableColumn id="9" xr3:uid="{90FD4374-1E80-4B05-B6CC-83927D0D8F59}" name="Adjusted Revenue (10s Millions $)"/>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3215AF9-4B03-4840-B620-F9768B780EFE}" name="BrandRev_5" displayName="BrandRev_5" ref="A1:E37" tableType="queryTable" totalsRowShown="0">
  <autoFilter ref="A1:E37" xr:uid="{E3215AF9-4B03-4840-B620-F9768B780EFE}"/>
  <tableColumns count="5">
    <tableColumn id="1" xr3:uid="{B4F34562-A122-4A63-A468-A00D65AF2B5C}" uniqueName="1" name="Year" queryTableFieldId="1" dataDxfId="25"/>
    <tableColumn id="2" xr3:uid="{D89DFC7D-A154-4832-BDFD-D3084A31B26A}" uniqueName="2" name="Microsoft" queryTableFieldId="2"/>
    <tableColumn id="3" xr3:uid="{3CC1A3FE-7117-45B4-855C-0582518D24B7}" uniqueName="3" name="Nintendo" queryTableFieldId="3"/>
    <tableColumn id="4" xr3:uid="{DCE8144D-A3CB-4A46-9ED1-48F9CE550944}" uniqueName="4" name="Sega" queryTableFieldId="4"/>
    <tableColumn id="5" xr3:uid="{13CC3C42-ECA5-4E4C-B012-6AD885DA60FD}" uniqueName="5" name="Sony"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6CA356-0C38-4A12-A564-0105CFC821FA}" name="FullYear" displayName="FullYear" ref="A1:A50" totalsRowShown="0" headerRowDxfId="24">
  <autoFilter ref="A1:A50" xr:uid="{E86CA356-0C38-4A12-A564-0105CFC821FA}"/>
  <tableColumns count="1">
    <tableColumn id="1" xr3:uid="{3E2F924B-9C43-4600-8168-D2AE5298E103}" name="Year Cont" dataDxfId="2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AEFA8D7-271C-4F37-8255-AFD545C0F0ED}" name="BrandRev" displayName="BrandRev" ref="D1:O23" totalsRowShown="0" headerRowDxfId="22" headerRowBorderDxfId="21">
  <autoFilter ref="D1:O23" xr:uid="{5AEFA8D7-271C-4F37-8255-AFD545C0F0ED}"/>
  <tableColumns count="12">
    <tableColumn id="1" xr3:uid="{F277C243-A698-4753-9CC8-8B4736A737F5}" name="Year" dataDxfId="20"/>
    <tableColumn id="2" xr3:uid="{B9BC501B-EA3A-440C-BA6C-2CB92F890B3E}" name="3DO Company" dataDxfId="19"/>
    <tableColumn id="3" xr3:uid="{E8FA2C58-FF0F-47F0-9166-EFBD8B5912D9}" name="Atari" dataDxfId="18"/>
    <tableColumn id="4" xr3:uid="{3E6C53AD-25C0-4F8E-816B-3A7AC5545AD5}" name="Coleco" dataDxfId="17"/>
    <tableColumn id="5" xr3:uid="{C8393316-16D0-4EB9-B088-40B7862CDA0F}" name="Mattel" dataDxfId="16"/>
    <tableColumn id="6" xr3:uid="{A92B3091-2384-442C-A293-7443FF01D9AC}" name="Microsoft" dataDxfId="15"/>
    <tableColumn id="7" xr3:uid="{A4E34041-93C6-4790-BE25-CE328FB0DF8E}" name="NEC Corporation" dataDxfId="14"/>
    <tableColumn id="8" xr3:uid="{7A7E1077-3C8E-484A-A120-33F6DA874B32}" name="Nintendo" dataDxfId="13"/>
    <tableColumn id="9" xr3:uid="{CBAC82C0-3AE6-4F04-884C-14E9A5A59123}" name="Sanders Associates" dataDxfId="12"/>
    <tableColumn id="10" xr3:uid="{40043BCE-D884-4D50-83FD-0609B0DDAACC}" name="Sega" dataDxfId="11"/>
    <tableColumn id="11" xr3:uid="{2F5B96D5-BE65-4C9F-864F-7B73CC7D1AB2}" name="SNK Corporation" dataDxfId="10"/>
    <tableColumn id="12" xr3:uid="{ECA1C901-4157-41C6-A67C-2414170153B4}" name="Sony"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282EDC5-EB16-476E-98F0-873CC928E321}" name="FullYear_3" displayName="FullYear_3" ref="A1:B50" tableType="queryTable" totalsRowShown="0">
  <autoFilter ref="A1:B50" xr:uid="{3282EDC5-EB16-476E-98F0-873CC928E321}"/>
  <tableColumns count="2">
    <tableColumn id="1" xr3:uid="{02DE2EFC-2F6B-49EB-AA3C-B1F8A217DC22}" uniqueName="1" name="Year" queryTableFieldId="1" dataDxfId="8"/>
    <tableColumn id="2" xr3:uid="{658D612F-196F-48DD-AA4A-2A48AC8B287C}" uniqueName="2" name="Sum of Adjusted Revenue (10s Millions $)"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BF2D377-1297-426F-8BA9-53565637D6F8}" name="RevenueSumFullYears_2" displayName="RevenueSumFullYears_2" ref="A1:B24" tableType="queryTable" totalsRowShown="0">
  <autoFilter ref="A1:B24" xr:uid="{6BF2D377-1297-426F-8BA9-53565637D6F8}"/>
  <tableColumns count="2">
    <tableColumn id="1" xr3:uid="{72B0D933-248D-4DEC-AE8E-5A3D968A916F}" uniqueName="1" name="Row Labels" queryTableFieldId="1"/>
    <tableColumn id="2" xr3:uid="{A4AE0BE2-71E5-4B83-A6BB-B2953E3419CF}" uniqueName="2" name="Sum of Adjusted Revenue (10s Millions $)" queryTableFieldId="2"/>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59C244-D908-463D-9B36-3922563DBF0E}" name="Table3" displayName="Table3" ref="A1:D33" totalsRowShown="0" headerRowDxfId="7" headerRowBorderDxfId="6" tableBorderDxfId="5" totalsRowBorderDxfId="4">
  <autoFilter ref="A1:D33" xr:uid="{8959C244-D908-463D-9B36-3922563DBF0E}"/>
  <tableColumns count="4">
    <tableColumn id="1" xr3:uid="{5508D1AE-82CC-465E-9451-AFF43956A5DA}" name="Console" dataDxfId="3"/>
    <tableColumn id="2" xr3:uid="{84BB1B6C-111D-41F2-BF68-372FB4A36CB8}" name="Year" dataDxfId="2"/>
    <tableColumn id="3" xr3:uid="{8F700EBF-5BD8-40AD-828E-D5A9328A279A}" name="Brand" dataDxfId="1"/>
    <tableColumn id="4" xr3:uid="{3FA5E3B5-159D-459A-A940-7E233A26F197}" name="Adjusted Revenue (10s Millions)" dataDxfId="0"/>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 Id="rId9"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9CF3-12E9-4F42-9ECB-3BA4F6722EBF}">
  <sheetPr>
    <pageSetUpPr fitToPage="1"/>
  </sheetPr>
  <dimension ref="A1:S83"/>
  <sheetViews>
    <sheetView tabSelected="1" zoomScaleNormal="100" workbookViewId="0">
      <selection activeCell="D59" sqref="D59"/>
    </sheetView>
  </sheetViews>
  <sheetFormatPr defaultColWidth="0" defaultRowHeight="17.25" zeroHeight="1" x14ac:dyDescent="0.35"/>
  <cols>
    <col min="1" max="1" width="19.625" bestFit="1" customWidth="1"/>
    <col min="2" max="2" width="37.75" bestFit="1" customWidth="1"/>
    <col min="3" max="3" width="15.5" bestFit="1" customWidth="1"/>
    <col min="4" max="5" width="24.375" bestFit="1" customWidth="1"/>
    <col min="6" max="7" width="9" customWidth="1"/>
    <col min="8" max="8" width="15.5" bestFit="1" customWidth="1"/>
    <col min="9" max="9" width="27.625" customWidth="1"/>
    <col min="10" max="17" width="9" hidden="1" customWidth="1"/>
    <col min="18" max="18" width="13" hidden="1" customWidth="1"/>
    <col min="19" max="19" width="37.75" hidden="1" customWidth="1"/>
    <col min="20" max="16384" width="9" hidden="1"/>
  </cols>
  <sheetData>
    <row r="1" customFormat="1" x14ac:dyDescent="0.35"/>
    <row r="2" customFormat="1" x14ac:dyDescent="0.35"/>
    <row r="3" customFormat="1" x14ac:dyDescent="0.35"/>
    <row r="4" customFormat="1" x14ac:dyDescent="0.35"/>
    <row r="5" customFormat="1" x14ac:dyDescent="0.35"/>
    <row r="6" customFormat="1" x14ac:dyDescent="0.35"/>
    <row r="7" customFormat="1" x14ac:dyDescent="0.35"/>
    <row r="8" customFormat="1" x14ac:dyDescent="0.35"/>
    <row r="9" customFormat="1" x14ac:dyDescent="0.35"/>
    <row r="10" customFormat="1" x14ac:dyDescent="0.35"/>
    <row r="11" customFormat="1" x14ac:dyDescent="0.35"/>
    <row r="12" customFormat="1" x14ac:dyDescent="0.35"/>
    <row r="13" customFormat="1" x14ac:dyDescent="0.35"/>
    <row r="14" customFormat="1" x14ac:dyDescent="0.35"/>
    <row r="15" customFormat="1" x14ac:dyDescent="0.35"/>
    <row r="16" customFormat="1" x14ac:dyDescent="0.35"/>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spans="1:5" x14ac:dyDescent="0.35"/>
    <row r="34" spans="1:5" x14ac:dyDescent="0.35"/>
    <row r="35" spans="1:5" x14ac:dyDescent="0.35"/>
    <row r="36" spans="1:5" x14ac:dyDescent="0.35"/>
    <row r="37" spans="1:5" x14ac:dyDescent="0.35"/>
    <row r="38" spans="1:5" x14ac:dyDescent="0.35"/>
    <row r="39" spans="1:5" x14ac:dyDescent="0.35">
      <c r="A39" s="3" t="s">
        <v>52</v>
      </c>
      <c r="B39" t="s">
        <v>57</v>
      </c>
      <c r="C39" s="3" t="s">
        <v>52</v>
      </c>
      <c r="D39" t="s">
        <v>60</v>
      </c>
    </row>
    <row r="40" spans="1:5" ht="27.75" x14ac:dyDescent="0.55000000000000004">
      <c r="A40" s="4" t="s">
        <v>28</v>
      </c>
      <c r="B40" s="12">
        <v>249.392</v>
      </c>
      <c r="C40" s="4" t="s">
        <v>28</v>
      </c>
      <c r="D40">
        <v>1246.96</v>
      </c>
      <c r="E40" s="6" t="s">
        <v>38</v>
      </c>
    </row>
    <row r="41" spans="1:5" x14ac:dyDescent="0.35">
      <c r="A41" s="4" t="s">
        <v>11</v>
      </c>
      <c r="B41" s="12">
        <v>751.93135000000007</v>
      </c>
      <c r="C41" s="4" t="s">
        <v>11</v>
      </c>
      <c r="D41">
        <v>666.58333333333337</v>
      </c>
    </row>
    <row r="42" spans="1:5" x14ac:dyDescent="0.35">
      <c r="A42" s="5">
        <v>1977</v>
      </c>
      <c r="B42" s="12">
        <v>673.928</v>
      </c>
      <c r="C42" s="4" t="s">
        <v>15</v>
      </c>
      <c r="D42">
        <v>465.56</v>
      </c>
    </row>
    <row r="43" spans="1:5" x14ac:dyDescent="0.35">
      <c r="A43" s="5">
        <v>1982</v>
      </c>
      <c r="B43" s="12">
        <v>71.344999999999999</v>
      </c>
      <c r="C43" s="4" t="s">
        <v>13</v>
      </c>
      <c r="D43">
        <v>916.46</v>
      </c>
    </row>
    <row r="44" spans="1:5" x14ac:dyDescent="0.35">
      <c r="A44" s="5">
        <v>1993</v>
      </c>
      <c r="B44" s="12">
        <v>6.6583500000000004</v>
      </c>
      <c r="C44" s="4" t="s">
        <v>38</v>
      </c>
      <c r="D44">
        <v>442.53199999999998</v>
      </c>
    </row>
    <row r="45" spans="1:5" x14ac:dyDescent="0.35">
      <c r="A45" s="4" t="s">
        <v>15</v>
      </c>
      <c r="B45" s="12">
        <v>93.111999999999995</v>
      </c>
      <c r="C45" s="4" t="s">
        <v>22</v>
      </c>
      <c r="D45">
        <v>415.12</v>
      </c>
    </row>
    <row r="46" spans="1:5" x14ac:dyDescent="0.35">
      <c r="A46" s="4" t="s">
        <v>13</v>
      </c>
      <c r="B46" s="12">
        <v>343.67250000000001</v>
      </c>
      <c r="C46" s="4" t="s">
        <v>18</v>
      </c>
      <c r="D46">
        <v>331.78</v>
      </c>
    </row>
    <row r="47" spans="1:5" x14ac:dyDescent="0.35">
      <c r="A47" s="4" t="s">
        <v>38</v>
      </c>
      <c r="B47" s="12">
        <v>7846.0279999999993</v>
      </c>
      <c r="C47" s="4" t="s">
        <v>9</v>
      </c>
      <c r="D47">
        <v>611.21</v>
      </c>
    </row>
    <row r="48" spans="1:5" x14ac:dyDescent="0.35">
      <c r="A48" s="5">
        <v>2001</v>
      </c>
      <c r="B48" s="12">
        <v>1051.3920000000001</v>
      </c>
      <c r="C48" s="4" t="s">
        <v>20</v>
      </c>
      <c r="D48">
        <v>463.26749999999998</v>
      </c>
    </row>
    <row r="49" spans="1:4" x14ac:dyDescent="0.35">
      <c r="A49" s="5">
        <v>2005</v>
      </c>
      <c r="B49" s="12">
        <v>3303.72</v>
      </c>
      <c r="C49" s="4" t="s">
        <v>25</v>
      </c>
      <c r="D49">
        <v>1238.52</v>
      </c>
    </row>
    <row r="50" spans="1:4" x14ac:dyDescent="0.35">
      <c r="A50" s="5">
        <v>2013</v>
      </c>
      <c r="B50" s="12">
        <v>2337.2159999999999</v>
      </c>
      <c r="C50" s="4" t="s">
        <v>31</v>
      </c>
      <c r="D50">
        <v>478.53999999999996</v>
      </c>
    </row>
    <row r="51" spans="1:4" x14ac:dyDescent="0.35">
      <c r="A51" s="5">
        <v>2017</v>
      </c>
      <c r="B51" s="12">
        <v>525.79999999999995</v>
      </c>
      <c r="C51" s="4" t="s">
        <v>53</v>
      </c>
      <c r="D51">
        <v>515.14968750000003</v>
      </c>
    </row>
    <row r="52" spans="1:4" x14ac:dyDescent="0.35">
      <c r="A52" s="5">
        <v>2020</v>
      </c>
      <c r="B52" s="12">
        <v>627.9</v>
      </c>
    </row>
    <row r="53" spans="1:4" x14ac:dyDescent="0.35">
      <c r="A53" s="4" t="s">
        <v>22</v>
      </c>
      <c r="B53" s="12">
        <v>316.32144</v>
      </c>
    </row>
    <row r="54" spans="1:4" x14ac:dyDescent="0.35">
      <c r="A54" s="4" t="s">
        <v>18</v>
      </c>
      <c r="B54" s="12">
        <v>13955.081129999999</v>
      </c>
    </row>
    <row r="55" spans="1:4" x14ac:dyDescent="0.35">
      <c r="A55" s="5">
        <v>1985</v>
      </c>
      <c r="B55" s="12">
        <v>2964.9937199999999</v>
      </c>
    </row>
    <row r="56" spans="1:4" x14ac:dyDescent="0.35">
      <c r="A56" s="5">
        <v>1991</v>
      </c>
      <c r="B56" s="12">
        <v>1851.0209</v>
      </c>
    </row>
    <row r="57" spans="1:4" x14ac:dyDescent="0.35">
      <c r="A57" s="5">
        <v>1996</v>
      </c>
      <c r="B57" s="12">
        <v>1079.3795399999999</v>
      </c>
    </row>
    <row r="58" spans="1:4" x14ac:dyDescent="0.35">
      <c r="A58" s="5">
        <v>2001</v>
      </c>
      <c r="B58" s="12">
        <v>633.87318000000005</v>
      </c>
    </row>
    <row r="59" spans="1:4" x14ac:dyDescent="0.35">
      <c r="A59" s="5">
        <v>2006</v>
      </c>
      <c r="B59" s="12">
        <v>3264.2539700000002</v>
      </c>
    </row>
    <row r="60" spans="1:4" x14ac:dyDescent="0.35">
      <c r="A60" s="5">
        <v>2012</v>
      </c>
      <c r="B60" s="12">
        <v>457.74491999999998</v>
      </c>
    </row>
    <row r="61" spans="1:4" x14ac:dyDescent="0.35">
      <c r="A61" s="5">
        <v>2017</v>
      </c>
      <c r="B61" s="12">
        <v>3187.7</v>
      </c>
    </row>
    <row r="62" spans="1:4" x14ac:dyDescent="0.35">
      <c r="A62" s="5">
        <v>2019</v>
      </c>
      <c r="B62" s="12">
        <v>516.11490000000003</v>
      </c>
    </row>
    <row r="63" spans="1:4" x14ac:dyDescent="0.35">
      <c r="A63" s="4" t="s">
        <v>9</v>
      </c>
      <c r="B63" s="12">
        <v>21.39235</v>
      </c>
    </row>
    <row r="64" spans="1:4" x14ac:dyDescent="0.35">
      <c r="A64" s="4" t="s">
        <v>20</v>
      </c>
      <c r="B64" s="12">
        <v>2841.7564199999997</v>
      </c>
    </row>
    <row r="65" spans="1:2" x14ac:dyDescent="0.35">
      <c r="A65" s="5">
        <v>1986</v>
      </c>
      <c r="B65" s="12">
        <v>539.76400000000001</v>
      </c>
    </row>
    <row r="66" spans="1:2" x14ac:dyDescent="0.35">
      <c r="A66" s="5">
        <v>1989</v>
      </c>
      <c r="B66" s="12">
        <v>1389.7665</v>
      </c>
    </row>
    <row r="67" spans="1:2" x14ac:dyDescent="0.35">
      <c r="A67" s="5">
        <v>1995</v>
      </c>
      <c r="B67" s="12">
        <v>630.96713999999997</v>
      </c>
    </row>
    <row r="68" spans="1:2" x14ac:dyDescent="0.35">
      <c r="A68" s="5">
        <v>1999</v>
      </c>
      <c r="B68" s="12">
        <v>281.25878</v>
      </c>
    </row>
    <row r="69" spans="1:2" x14ac:dyDescent="0.35">
      <c r="A69" s="4" t="s">
        <v>25</v>
      </c>
      <c r="B69" s="12">
        <v>146.14536000000001</v>
      </c>
    </row>
    <row r="70" spans="1:2" x14ac:dyDescent="0.35">
      <c r="A70" s="4" t="s">
        <v>31</v>
      </c>
      <c r="B70" s="12">
        <v>24625.19832</v>
      </c>
    </row>
    <row r="71" spans="1:2" x14ac:dyDescent="0.35">
      <c r="A71" s="5">
        <v>1995</v>
      </c>
      <c r="B71" s="12">
        <v>5199.1127200000001</v>
      </c>
    </row>
    <row r="72" spans="1:2" x14ac:dyDescent="0.35">
      <c r="A72" s="5">
        <v>2000</v>
      </c>
      <c r="B72" s="12">
        <v>7088.1768000000002</v>
      </c>
    </row>
    <row r="73" spans="1:2" x14ac:dyDescent="0.35">
      <c r="A73" s="5">
        <v>2006</v>
      </c>
      <c r="B73" s="12">
        <v>5625.6758</v>
      </c>
    </row>
    <row r="74" spans="1:2" x14ac:dyDescent="0.35">
      <c r="A74" s="5">
        <v>2013</v>
      </c>
      <c r="B74" s="12">
        <v>4449.6000000000004</v>
      </c>
    </row>
    <row r="75" spans="1:2" x14ac:dyDescent="0.35">
      <c r="A75" s="5">
        <v>2016</v>
      </c>
      <c r="B75" s="12">
        <v>730.47299999999996</v>
      </c>
    </row>
    <row r="76" spans="1:2" x14ac:dyDescent="0.35">
      <c r="A76" s="5">
        <v>2020</v>
      </c>
      <c r="B76" s="12">
        <v>1532.16</v>
      </c>
    </row>
    <row r="77" spans="1:2" x14ac:dyDescent="0.35">
      <c r="A77" s="4" t="s">
        <v>53</v>
      </c>
      <c r="B77" s="12">
        <v>51190.030869999995</v>
      </c>
    </row>
    <row r="78" spans="1:2" x14ac:dyDescent="0.35"/>
    <row r="79" spans="1:2" x14ac:dyDescent="0.35"/>
    <row r="80" spans="1:2" x14ac:dyDescent="0.35"/>
    <row r="81" x14ac:dyDescent="0.35"/>
    <row r="82" x14ac:dyDescent="0.35"/>
    <row r="83" x14ac:dyDescent="0.35"/>
  </sheetData>
  <conditionalFormatting pivot="1" sqref="B42:B44 B48:B52 B55:B62 B65:B68 B71:B76">
    <cfRule type="colorScale" priority="2">
      <colorScale>
        <cfvo type="min"/>
        <cfvo type="percentile" val="50"/>
        <cfvo type="max"/>
        <color rgb="FFF8696B"/>
        <color rgb="FFFFEB84"/>
        <color rgb="FF63BE7B"/>
      </colorScale>
    </cfRule>
  </conditionalFormatting>
  <conditionalFormatting pivot="1" sqref="D40:D50">
    <cfRule type="colorScale" priority="1">
      <colorScale>
        <cfvo type="min"/>
        <cfvo type="percentile" val="50"/>
        <cfvo type="max"/>
        <color rgb="FF63BE7B"/>
        <color rgb="FFFFEB84"/>
        <color rgb="FFF8696B"/>
      </colorScale>
    </cfRule>
  </conditionalFormatting>
  <pageMargins left="0.7" right="0.7" top="0.75" bottom="0.75" header="0.3" footer="0.3"/>
  <pageSetup paperSize="9" scale="69" fitToWidth="2" fitToHeight="2" orientation="landscape" r:id="rId3"/>
  <drawing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47F5E38B-CE60-43E1-B599-7BA6A60CC1A6}">
          <x14:formula1>
            <xm:f>Pivot1!$A$36:$A$46</xm:f>
          </x14:formula1>
          <xm:sqref>E40</xm:sqref>
        </x14:dataValidation>
      </x14:dataValidation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3"/>
  <sheetViews>
    <sheetView topLeftCell="A26" zoomScale="70" zoomScaleNormal="70" workbookViewId="0">
      <selection activeCell="M50" sqref="M1:M50"/>
    </sheetView>
  </sheetViews>
  <sheetFormatPr defaultRowHeight="17.25" x14ac:dyDescent="0.35"/>
  <cols>
    <col min="1" max="1" width="23.375" customWidth="1"/>
    <col min="3" max="3" width="14.875" customWidth="1"/>
    <col min="4" max="4" width="15.875" customWidth="1"/>
    <col min="5" max="5" width="14.5" customWidth="1"/>
    <col min="6" max="6" width="17.875" customWidth="1"/>
    <col min="7" max="7" width="12" customWidth="1"/>
    <col min="8" max="8" width="19.375" customWidth="1"/>
    <col min="9" max="9" width="31.75" customWidth="1"/>
    <col min="13" max="13" width="11.875" style="8" customWidth="1"/>
  </cols>
  <sheetData>
    <row r="1" spans="1:9" x14ac:dyDescent="0.35">
      <c r="A1" t="s">
        <v>0</v>
      </c>
      <c r="B1" t="s">
        <v>1</v>
      </c>
      <c r="C1" t="s">
        <v>2</v>
      </c>
      <c r="D1" t="s">
        <v>3</v>
      </c>
      <c r="E1" t="s">
        <v>4</v>
      </c>
      <c r="F1" t="s">
        <v>5</v>
      </c>
      <c r="G1" t="s">
        <v>6</v>
      </c>
      <c r="H1" t="s">
        <v>7</v>
      </c>
      <c r="I1" t="s">
        <v>56</v>
      </c>
    </row>
    <row r="2" spans="1:9" x14ac:dyDescent="0.35">
      <c r="A2" t="s">
        <v>8</v>
      </c>
      <c r="B2">
        <v>1972</v>
      </c>
      <c r="C2">
        <v>99</v>
      </c>
      <c r="D2">
        <v>611.21</v>
      </c>
      <c r="E2">
        <v>512.21</v>
      </c>
      <c r="F2" t="s">
        <v>9</v>
      </c>
      <c r="G2">
        <v>350000</v>
      </c>
      <c r="H2">
        <v>213923500</v>
      </c>
      <c r="I2">
        <f>H2 / 10000000</f>
        <v>21.39235</v>
      </c>
    </row>
    <row r="3" spans="1:9" x14ac:dyDescent="0.35">
      <c r="A3" t="s">
        <v>10</v>
      </c>
      <c r="B3">
        <v>1977</v>
      </c>
      <c r="C3">
        <v>199</v>
      </c>
      <c r="D3">
        <v>842.41</v>
      </c>
      <c r="E3">
        <v>643.41</v>
      </c>
      <c r="F3" t="s">
        <v>11</v>
      </c>
      <c r="G3">
        <v>8000000</v>
      </c>
      <c r="H3">
        <v>6739280000</v>
      </c>
      <c r="I3">
        <f t="shared" ref="I3:I33" si="0">H3 / 10000000</f>
        <v>673.928</v>
      </c>
    </row>
    <row r="4" spans="1:9" x14ac:dyDescent="0.35">
      <c r="A4" t="s">
        <v>12</v>
      </c>
      <c r="B4">
        <v>1980</v>
      </c>
      <c r="C4">
        <v>299</v>
      </c>
      <c r="D4">
        <v>916.46</v>
      </c>
      <c r="E4">
        <v>617.46</v>
      </c>
      <c r="F4" t="s">
        <v>13</v>
      </c>
      <c r="G4">
        <v>3750000</v>
      </c>
      <c r="H4">
        <v>3436725000</v>
      </c>
      <c r="I4">
        <f t="shared" si="0"/>
        <v>343.67250000000001</v>
      </c>
    </row>
    <row r="5" spans="1:9" x14ac:dyDescent="0.35">
      <c r="A5" t="s">
        <v>14</v>
      </c>
      <c r="B5">
        <v>1982</v>
      </c>
      <c r="C5">
        <v>175</v>
      </c>
      <c r="D5">
        <v>465.56</v>
      </c>
      <c r="E5">
        <v>290.56</v>
      </c>
      <c r="F5" t="s">
        <v>15</v>
      </c>
      <c r="G5">
        <v>2000000</v>
      </c>
      <c r="H5">
        <v>931120000</v>
      </c>
      <c r="I5">
        <f t="shared" si="0"/>
        <v>93.111999999999995</v>
      </c>
    </row>
    <row r="6" spans="1:9" x14ac:dyDescent="0.35">
      <c r="A6" t="s">
        <v>16</v>
      </c>
      <c r="B6">
        <v>1982</v>
      </c>
      <c r="C6">
        <v>269</v>
      </c>
      <c r="D6">
        <v>713.45</v>
      </c>
      <c r="E6">
        <v>444.45</v>
      </c>
      <c r="F6" t="s">
        <v>11</v>
      </c>
      <c r="G6">
        <v>1000000</v>
      </c>
      <c r="H6">
        <v>713450000</v>
      </c>
      <c r="I6">
        <f t="shared" si="0"/>
        <v>71.344999999999999</v>
      </c>
    </row>
    <row r="7" spans="1:9" x14ac:dyDescent="0.35">
      <c r="A7" t="s">
        <v>17</v>
      </c>
      <c r="B7">
        <v>1985</v>
      </c>
      <c r="C7">
        <v>199</v>
      </c>
      <c r="D7">
        <v>478.92</v>
      </c>
      <c r="E7">
        <v>279.92</v>
      </c>
      <c r="F7" t="s">
        <v>18</v>
      </c>
      <c r="G7">
        <v>61910000</v>
      </c>
      <c r="H7">
        <v>29649937200</v>
      </c>
      <c r="I7">
        <f t="shared" si="0"/>
        <v>2964.9937199999999</v>
      </c>
    </row>
    <row r="8" spans="1:9" x14ac:dyDescent="0.35">
      <c r="A8" t="s">
        <v>19</v>
      </c>
      <c r="B8">
        <v>1986</v>
      </c>
      <c r="C8">
        <v>199</v>
      </c>
      <c r="D8">
        <v>469.36</v>
      </c>
      <c r="E8">
        <v>270.36</v>
      </c>
      <c r="F8" t="s">
        <v>20</v>
      </c>
      <c r="G8">
        <v>11500000</v>
      </c>
      <c r="H8">
        <v>5397640000</v>
      </c>
      <c r="I8">
        <f t="shared" si="0"/>
        <v>539.76400000000001</v>
      </c>
    </row>
    <row r="9" spans="1:9" x14ac:dyDescent="0.35">
      <c r="A9" t="s">
        <v>21</v>
      </c>
      <c r="B9">
        <v>1989</v>
      </c>
      <c r="C9">
        <v>199</v>
      </c>
      <c r="D9">
        <v>415.12</v>
      </c>
      <c r="E9">
        <v>216.12</v>
      </c>
      <c r="F9" t="s">
        <v>22</v>
      </c>
      <c r="G9">
        <v>7620000</v>
      </c>
      <c r="H9">
        <v>3163214400</v>
      </c>
      <c r="I9">
        <f t="shared" si="0"/>
        <v>316.32144</v>
      </c>
    </row>
    <row r="10" spans="1:9" x14ac:dyDescent="0.35">
      <c r="A10" t="s">
        <v>23</v>
      </c>
      <c r="B10">
        <v>1989</v>
      </c>
      <c r="C10">
        <v>189</v>
      </c>
      <c r="D10">
        <v>394.26</v>
      </c>
      <c r="E10">
        <v>205.26</v>
      </c>
      <c r="F10" t="s">
        <v>20</v>
      </c>
      <c r="G10">
        <v>35250000</v>
      </c>
      <c r="H10">
        <v>13897665000</v>
      </c>
      <c r="I10">
        <f t="shared" si="0"/>
        <v>1389.7665</v>
      </c>
    </row>
    <row r="11" spans="1:9" x14ac:dyDescent="0.35">
      <c r="A11" t="s">
        <v>24</v>
      </c>
      <c r="B11">
        <v>1991</v>
      </c>
      <c r="C11">
        <v>649</v>
      </c>
      <c r="D11">
        <v>1238.52</v>
      </c>
      <c r="E11">
        <v>589.52</v>
      </c>
      <c r="F11" t="s">
        <v>25</v>
      </c>
      <c r="G11">
        <v>1180000</v>
      </c>
      <c r="H11">
        <v>1461453600</v>
      </c>
      <c r="I11">
        <f t="shared" si="0"/>
        <v>146.14536000000001</v>
      </c>
    </row>
    <row r="12" spans="1:9" x14ac:dyDescent="0.35">
      <c r="A12" t="s">
        <v>26</v>
      </c>
      <c r="B12">
        <v>1991</v>
      </c>
      <c r="C12">
        <v>199</v>
      </c>
      <c r="D12">
        <v>376.99</v>
      </c>
      <c r="E12">
        <v>177.99</v>
      </c>
      <c r="F12" t="s">
        <v>18</v>
      </c>
      <c r="G12">
        <v>49100000</v>
      </c>
      <c r="H12">
        <v>18510209000</v>
      </c>
      <c r="I12">
        <f t="shared" si="0"/>
        <v>1851.0209</v>
      </c>
    </row>
    <row r="13" spans="1:9" x14ac:dyDescent="0.35">
      <c r="A13" t="s">
        <v>27</v>
      </c>
      <c r="B13">
        <v>1993</v>
      </c>
      <c r="C13">
        <v>699</v>
      </c>
      <c r="D13">
        <v>1246.96</v>
      </c>
      <c r="E13">
        <v>547.96</v>
      </c>
      <c r="F13" t="s">
        <v>28</v>
      </c>
      <c r="G13">
        <v>2000000</v>
      </c>
      <c r="H13">
        <v>2493920000</v>
      </c>
      <c r="I13">
        <f t="shared" si="0"/>
        <v>249.392</v>
      </c>
    </row>
    <row r="14" spans="1:9" x14ac:dyDescent="0.35">
      <c r="A14" t="s">
        <v>29</v>
      </c>
      <c r="B14">
        <v>1993</v>
      </c>
      <c r="C14">
        <v>249</v>
      </c>
      <c r="D14">
        <v>443.89</v>
      </c>
      <c r="E14">
        <v>194.89</v>
      </c>
      <c r="F14" t="s">
        <v>11</v>
      </c>
      <c r="G14">
        <v>150000</v>
      </c>
      <c r="H14">
        <v>66583500</v>
      </c>
      <c r="I14">
        <f t="shared" si="0"/>
        <v>6.6583500000000004</v>
      </c>
    </row>
    <row r="15" spans="1:9" x14ac:dyDescent="0.35">
      <c r="A15" t="s">
        <v>30</v>
      </c>
      <c r="B15">
        <v>1995</v>
      </c>
      <c r="C15">
        <v>299</v>
      </c>
      <c r="D15">
        <v>507.28</v>
      </c>
      <c r="E15">
        <v>208.27999999999901</v>
      </c>
      <c r="F15" t="s">
        <v>31</v>
      </c>
      <c r="G15">
        <v>102490000</v>
      </c>
      <c r="H15">
        <v>51991127200</v>
      </c>
      <c r="I15">
        <f t="shared" si="0"/>
        <v>5199.1127200000001</v>
      </c>
    </row>
    <row r="16" spans="1:9" x14ac:dyDescent="0.35">
      <c r="A16" t="s">
        <v>32</v>
      </c>
      <c r="B16">
        <v>1995</v>
      </c>
      <c r="C16">
        <v>399</v>
      </c>
      <c r="D16">
        <v>681.39</v>
      </c>
      <c r="E16">
        <v>282.39</v>
      </c>
      <c r="F16" t="s">
        <v>20</v>
      </c>
      <c r="G16">
        <v>9260000</v>
      </c>
      <c r="H16">
        <v>6309671400</v>
      </c>
      <c r="I16">
        <f t="shared" si="0"/>
        <v>630.96713999999997</v>
      </c>
    </row>
    <row r="17" spans="1:9" x14ac:dyDescent="0.35">
      <c r="A17" t="s">
        <v>33</v>
      </c>
      <c r="B17">
        <v>1996</v>
      </c>
      <c r="C17">
        <v>199</v>
      </c>
      <c r="D17">
        <v>327.78</v>
      </c>
      <c r="E17">
        <v>128.77999999999901</v>
      </c>
      <c r="F17" t="s">
        <v>18</v>
      </c>
      <c r="G17">
        <v>32930000</v>
      </c>
      <c r="H17">
        <v>10793795400</v>
      </c>
      <c r="I17">
        <f t="shared" si="0"/>
        <v>1079.3795399999999</v>
      </c>
    </row>
    <row r="18" spans="1:9" x14ac:dyDescent="0.35">
      <c r="A18" t="s">
        <v>34</v>
      </c>
      <c r="B18">
        <v>1999</v>
      </c>
      <c r="C18">
        <v>199</v>
      </c>
      <c r="D18">
        <v>308.06</v>
      </c>
      <c r="E18">
        <v>109.06</v>
      </c>
      <c r="F18" t="s">
        <v>20</v>
      </c>
      <c r="G18">
        <v>9130000</v>
      </c>
      <c r="H18">
        <v>2812587800</v>
      </c>
      <c r="I18">
        <f t="shared" si="0"/>
        <v>281.25878</v>
      </c>
    </row>
    <row r="19" spans="1:9" x14ac:dyDescent="0.35">
      <c r="A19" t="s">
        <v>35</v>
      </c>
      <c r="B19">
        <v>2000</v>
      </c>
      <c r="C19">
        <v>299</v>
      </c>
      <c r="D19">
        <v>446.64</v>
      </c>
      <c r="E19">
        <v>147.63999999999999</v>
      </c>
      <c r="F19" t="s">
        <v>31</v>
      </c>
      <c r="G19">
        <v>158700000</v>
      </c>
      <c r="H19">
        <v>70881768000</v>
      </c>
      <c r="I19">
        <f t="shared" si="0"/>
        <v>7088.1768000000002</v>
      </c>
    </row>
    <row r="20" spans="1:9" x14ac:dyDescent="0.35">
      <c r="A20" t="s">
        <v>36</v>
      </c>
      <c r="B20">
        <v>2001</v>
      </c>
      <c r="C20">
        <v>199</v>
      </c>
      <c r="D20">
        <v>291.57</v>
      </c>
      <c r="E20">
        <v>92.57</v>
      </c>
      <c r="F20" t="s">
        <v>18</v>
      </c>
      <c r="G20">
        <v>21740000</v>
      </c>
      <c r="H20">
        <v>6338731800</v>
      </c>
      <c r="I20">
        <f t="shared" si="0"/>
        <v>633.87318000000005</v>
      </c>
    </row>
    <row r="21" spans="1:9" x14ac:dyDescent="0.35">
      <c r="A21" t="s">
        <v>37</v>
      </c>
      <c r="B21">
        <v>2001</v>
      </c>
      <c r="C21">
        <v>299</v>
      </c>
      <c r="D21">
        <v>438.08</v>
      </c>
      <c r="E21">
        <v>139.07999999999899</v>
      </c>
      <c r="F21" t="s">
        <v>38</v>
      </c>
      <c r="G21">
        <v>24000000</v>
      </c>
      <c r="H21">
        <v>10513920000</v>
      </c>
      <c r="I21">
        <f t="shared" si="0"/>
        <v>1051.3920000000001</v>
      </c>
    </row>
    <row r="22" spans="1:9" x14ac:dyDescent="0.35">
      <c r="A22" t="s">
        <v>39</v>
      </c>
      <c r="B22">
        <v>2005</v>
      </c>
      <c r="C22">
        <v>299</v>
      </c>
      <c r="D22">
        <v>393.3</v>
      </c>
      <c r="E22">
        <v>94.3</v>
      </c>
      <c r="F22" t="s">
        <v>38</v>
      </c>
      <c r="G22">
        <v>84000000</v>
      </c>
      <c r="H22">
        <v>33037200000</v>
      </c>
      <c r="I22">
        <f t="shared" si="0"/>
        <v>3303.72</v>
      </c>
    </row>
    <row r="23" spans="1:9" x14ac:dyDescent="0.35">
      <c r="A23" t="s">
        <v>40</v>
      </c>
      <c r="B23">
        <v>2006</v>
      </c>
      <c r="C23">
        <v>249</v>
      </c>
      <c r="D23">
        <v>321.19</v>
      </c>
      <c r="E23">
        <v>72.19</v>
      </c>
      <c r="F23" t="s">
        <v>18</v>
      </c>
      <c r="G23">
        <v>101630000</v>
      </c>
      <c r="H23">
        <v>32642539700</v>
      </c>
      <c r="I23">
        <f t="shared" si="0"/>
        <v>3264.2539700000002</v>
      </c>
    </row>
    <row r="24" spans="1:9" x14ac:dyDescent="0.35">
      <c r="A24" t="s">
        <v>41</v>
      </c>
      <c r="B24">
        <v>2006</v>
      </c>
      <c r="C24">
        <v>499</v>
      </c>
      <c r="D24">
        <v>643.66999999999996</v>
      </c>
      <c r="E24">
        <v>144.66999999999899</v>
      </c>
      <c r="F24" t="s">
        <v>31</v>
      </c>
      <c r="G24">
        <v>87400000</v>
      </c>
      <c r="H24">
        <v>56256758000</v>
      </c>
      <c r="I24">
        <f t="shared" si="0"/>
        <v>5625.6758</v>
      </c>
    </row>
    <row r="25" spans="1:9" x14ac:dyDescent="0.35">
      <c r="A25" t="s">
        <v>42</v>
      </c>
      <c r="B25">
        <v>2012</v>
      </c>
      <c r="C25">
        <v>299</v>
      </c>
      <c r="D25">
        <v>337.57</v>
      </c>
      <c r="E25">
        <v>38.569999999999901</v>
      </c>
      <c r="F25" t="s">
        <v>18</v>
      </c>
      <c r="G25">
        <v>13560000</v>
      </c>
      <c r="H25">
        <v>4577449200</v>
      </c>
      <c r="I25">
        <f t="shared" si="0"/>
        <v>457.74491999999998</v>
      </c>
    </row>
    <row r="26" spans="1:9" x14ac:dyDescent="0.35">
      <c r="A26" t="s">
        <v>43</v>
      </c>
      <c r="B26">
        <v>2013</v>
      </c>
      <c r="C26">
        <v>399</v>
      </c>
      <c r="D26">
        <v>444.96</v>
      </c>
      <c r="E26">
        <v>45.959999999999901</v>
      </c>
      <c r="F26" t="s">
        <v>31</v>
      </c>
      <c r="G26">
        <v>100000000</v>
      </c>
      <c r="H26">
        <v>44496000000</v>
      </c>
      <c r="I26">
        <f t="shared" si="0"/>
        <v>4449.6000000000004</v>
      </c>
    </row>
    <row r="27" spans="1:9" x14ac:dyDescent="0.35">
      <c r="A27" t="s">
        <v>44</v>
      </c>
      <c r="B27">
        <v>2013</v>
      </c>
      <c r="C27">
        <v>499</v>
      </c>
      <c r="D27">
        <v>556.48</v>
      </c>
      <c r="E27">
        <v>57.48</v>
      </c>
      <c r="F27" t="s">
        <v>38</v>
      </c>
      <c r="G27">
        <v>58000000</v>
      </c>
      <c r="H27">
        <v>23372160000</v>
      </c>
      <c r="I27">
        <f t="shared" si="0"/>
        <v>2337.2159999999999</v>
      </c>
    </row>
    <row r="28" spans="1:9" x14ac:dyDescent="0.35">
      <c r="A28" t="s">
        <v>45</v>
      </c>
      <c r="B28">
        <v>2016</v>
      </c>
      <c r="C28">
        <v>399</v>
      </c>
      <c r="D28">
        <v>429.69</v>
      </c>
      <c r="E28">
        <v>30.689999999999898</v>
      </c>
      <c r="F28" t="s">
        <v>31</v>
      </c>
      <c r="G28">
        <v>17000000</v>
      </c>
      <c r="H28">
        <v>7304730000</v>
      </c>
      <c r="I28">
        <f t="shared" si="0"/>
        <v>730.47299999999996</v>
      </c>
    </row>
    <row r="29" spans="1:9" x14ac:dyDescent="0.35">
      <c r="A29" t="s">
        <v>46</v>
      </c>
      <c r="B29">
        <v>2017</v>
      </c>
      <c r="C29">
        <v>299</v>
      </c>
      <c r="D29">
        <v>318.77</v>
      </c>
      <c r="E29">
        <v>19.7699999999999</v>
      </c>
      <c r="F29" t="s">
        <v>18</v>
      </c>
      <c r="G29">
        <v>105000000</v>
      </c>
      <c r="H29">
        <v>31877000000</v>
      </c>
      <c r="I29">
        <f t="shared" si="0"/>
        <v>3187.7</v>
      </c>
    </row>
    <row r="30" spans="1:9" x14ac:dyDescent="0.35">
      <c r="A30" t="s">
        <v>47</v>
      </c>
      <c r="B30">
        <v>2017</v>
      </c>
      <c r="C30">
        <v>499</v>
      </c>
      <c r="D30">
        <v>525.79999999999995</v>
      </c>
      <c r="E30">
        <v>26.799999999999901</v>
      </c>
      <c r="F30" t="s">
        <v>38</v>
      </c>
      <c r="G30">
        <v>10000000</v>
      </c>
      <c r="H30">
        <v>5258000000</v>
      </c>
      <c r="I30">
        <f t="shared" si="0"/>
        <v>525.79999999999995</v>
      </c>
    </row>
    <row r="31" spans="1:9" x14ac:dyDescent="0.35">
      <c r="A31" t="s">
        <v>48</v>
      </c>
      <c r="B31">
        <v>2019</v>
      </c>
      <c r="C31">
        <v>199</v>
      </c>
      <c r="D31">
        <v>201.45</v>
      </c>
      <c r="E31">
        <v>2.4499999999999802</v>
      </c>
      <c r="F31" t="s">
        <v>18</v>
      </c>
      <c r="G31">
        <v>21020000</v>
      </c>
      <c r="H31">
        <v>5161149000</v>
      </c>
      <c r="I31">
        <f t="shared" si="0"/>
        <v>516.11490000000003</v>
      </c>
    </row>
    <row r="32" spans="1:9" x14ac:dyDescent="0.35">
      <c r="A32" t="s">
        <v>49</v>
      </c>
      <c r="B32">
        <v>2020</v>
      </c>
      <c r="C32">
        <v>299</v>
      </c>
      <c r="D32">
        <v>299</v>
      </c>
      <c r="E32">
        <v>0</v>
      </c>
      <c r="F32" t="s">
        <v>38</v>
      </c>
      <c r="G32">
        <v>21000000</v>
      </c>
      <c r="H32">
        <v>6279000000</v>
      </c>
      <c r="I32">
        <f t="shared" si="0"/>
        <v>627.9</v>
      </c>
    </row>
    <row r="33" spans="1:9" x14ac:dyDescent="0.35">
      <c r="A33" t="s">
        <v>50</v>
      </c>
      <c r="B33">
        <v>2020</v>
      </c>
      <c r="C33">
        <v>399</v>
      </c>
      <c r="D33">
        <v>399</v>
      </c>
      <c r="E33">
        <v>0</v>
      </c>
      <c r="F33" t="s">
        <v>31</v>
      </c>
      <c r="G33">
        <v>41700000</v>
      </c>
      <c r="H33">
        <v>15321600000</v>
      </c>
      <c r="I33">
        <f t="shared" si="0"/>
        <v>1532.16</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57E06-8B60-4419-A482-CEABCCA85302}">
  <dimension ref="A1:E37"/>
  <sheetViews>
    <sheetView workbookViewId="0">
      <selection activeCell="Q19" sqref="Q19"/>
    </sheetView>
  </sheetViews>
  <sheetFormatPr defaultRowHeight="17.25" x14ac:dyDescent="0.35"/>
  <cols>
    <col min="1" max="1" width="9.875" bestFit="1" customWidth="1"/>
    <col min="2" max="3" width="11.25" bestFit="1" customWidth="1"/>
    <col min="4" max="4" width="9.875" bestFit="1" customWidth="1"/>
    <col min="5" max="5" width="10.875" bestFit="1" customWidth="1"/>
  </cols>
  <sheetData>
    <row r="1" spans="1:5" x14ac:dyDescent="0.35">
      <c r="A1" t="s">
        <v>1</v>
      </c>
      <c r="B1" t="s">
        <v>38</v>
      </c>
      <c r="C1" t="s">
        <v>18</v>
      </c>
      <c r="D1" t="s">
        <v>20</v>
      </c>
      <c r="E1" t="s">
        <v>31</v>
      </c>
    </row>
    <row r="2" spans="1:5" x14ac:dyDescent="0.35">
      <c r="A2" s="11">
        <v>31048</v>
      </c>
      <c r="B2">
        <v>0</v>
      </c>
      <c r="C2">
        <v>2964.9937199999999</v>
      </c>
      <c r="D2">
        <v>0</v>
      </c>
      <c r="E2">
        <v>0</v>
      </c>
    </row>
    <row r="3" spans="1:5" x14ac:dyDescent="0.35">
      <c r="A3" s="11">
        <v>31413</v>
      </c>
      <c r="B3">
        <v>0</v>
      </c>
      <c r="C3">
        <v>2964.9937199999999</v>
      </c>
      <c r="D3">
        <v>539.76400000000001</v>
      </c>
      <c r="E3">
        <v>0</v>
      </c>
    </row>
    <row r="4" spans="1:5" x14ac:dyDescent="0.35">
      <c r="A4" s="11">
        <v>31778</v>
      </c>
      <c r="B4">
        <v>0</v>
      </c>
      <c r="C4">
        <v>2964.9937199999999</v>
      </c>
      <c r="D4">
        <v>539.76400000000001</v>
      </c>
      <c r="E4">
        <v>0</v>
      </c>
    </row>
    <row r="5" spans="1:5" x14ac:dyDescent="0.35">
      <c r="A5" s="11">
        <v>32143</v>
      </c>
      <c r="B5">
        <v>0</v>
      </c>
      <c r="C5">
        <v>2964.9937199999999</v>
      </c>
      <c r="D5">
        <v>539.76400000000001</v>
      </c>
      <c r="E5">
        <v>0</v>
      </c>
    </row>
    <row r="6" spans="1:5" x14ac:dyDescent="0.35">
      <c r="A6" s="11">
        <v>32509</v>
      </c>
      <c r="B6">
        <v>0</v>
      </c>
      <c r="C6">
        <v>2964.9937199999999</v>
      </c>
      <c r="D6">
        <v>1389.7665</v>
      </c>
      <c r="E6">
        <v>0</v>
      </c>
    </row>
    <row r="7" spans="1:5" x14ac:dyDescent="0.35">
      <c r="A7" s="11">
        <v>32874</v>
      </c>
      <c r="B7">
        <v>0</v>
      </c>
      <c r="C7">
        <v>2964.9937199999999</v>
      </c>
      <c r="D7">
        <v>1389.7665</v>
      </c>
      <c r="E7">
        <v>0</v>
      </c>
    </row>
    <row r="8" spans="1:5" x14ac:dyDescent="0.35">
      <c r="A8" s="11">
        <v>33239</v>
      </c>
      <c r="B8">
        <v>0</v>
      </c>
      <c r="C8">
        <v>1851.0209</v>
      </c>
      <c r="D8">
        <v>1389.7665</v>
      </c>
      <c r="E8">
        <v>0</v>
      </c>
    </row>
    <row r="9" spans="1:5" x14ac:dyDescent="0.35">
      <c r="A9" s="11">
        <v>33604</v>
      </c>
      <c r="B9">
        <v>0</v>
      </c>
      <c r="C9">
        <v>1851.0209</v>
      </c>
      <c r="D9">
        <v>1389.7665</v>
      </c>
      <c r="E9">
        <v>0</v>
      </c>
    </row>
    <row r="10" spans="1:5" x14ac:dyDescent="0.35">
      <c r="A10" s="11">
        <v>33970</v>
      </c>
      <c r="B10">
        <v>0</v>
      </c>
      <c r="C10">
        <v>1851.0209</v>
      </c>
      <c r="D10">
        <v>1389.7665</v>
      </c>
      <c r="E10">
        <v>0</v>
      </c>
    </row>
    <row r="11" spans="1:5" x14ac:dyDescent="0.35">
      <c r="A11" s="11">
        <v>34335</v>
      </c>
      <c r="B11">
        <v>0</v>
      </c>
      <c r="C11">
        <v>1851.0209</v>
      </c>
      <c r="D11">
        <v>1389.7665</v>
      </c>
      <c r="E11">
        <v>0</v>
      </c>
    </row>
    <row r="12" spans="1:5" x14ac:dyDescent="0.35">
      <c r="A12" s="11">
        <v>34700</v>
      </c>
      <c r="B12">
        <v>0</v>
      </c>
      <c r="C12">
        <v>1851.0209</v>
      </c>
      <c r="D12">
        <v>630.96713999999997</v>
      </c>
      <c r="E12">
        <v>5199.1127200000001</v>
      </c>
    </row>
    <row r="13" spans="1:5" x14ac:dyDescent="0.35">
      <c r="A13" s="11">
        <v>35065</v>
      </c>
      <c r="B13">
        <v>0</v>
      </c>
      <c r="C13">
        <v>1079.3795399999999</v>
      </c>
      <c r="D13">
        <v>630.96713999999997</v>
      </c>
      <c r="E13">
        <v>5199.1127200000001</v>
      </c>
    </row>
    <row r="14" spans="1:5" x14ac:dyDescent="0.35">
      <c r="A14" s="11">
        <v>35431</v>
      </c>
      <c r="B14">
        <v>0</v>
      </c>
      <c r="C14">
        <v>1079.3795399999999</v>
      </c>
      <c r="D14">
        <v>630.96713999999997</v>
      </c>
      <c r="E14">
        <v>5199.1127200000001</v>
      </c>
    </row>
    <row r="15" spans="1:5" x14ac:dyDescent="0.35">
      <c r="A15" s="11">
        <v>35796</v>
      </c>
      <c r="B15">
        <v>0</v>
      </c>
      <c r="C15">
        <v>1079.3795399999999</v>
      </c>
      <c r="D15">
        <v>630.96713999999997</v>
      </c>
      <c r="E15">
        <v>5199.1127200000001</v>
      </c>
    </row>
    <row r="16" spans="1:5" x14ac:dyDescent="0.35">
      <c r="A16" s="11">
        <v>36161</v>
      </c>
      <c r="B16">
        <v>0</v>
      </c>
      <c r="C16">
        <v>1079.3795399999999</v>
      </c>
      <c r="D16">
        <v>281.25878</v>
      </c>
      <c r="E16">
        <v>5199.1127200000001</v>
      </c>
    </row>
    <row r="17" spans="1:5" x14ac:dyDescent="0.35">
      <c r="A17" s="11">
        <v>36526</v>
      </c>
      <c r="B17">
        <v>0</v>
      </c>
      <c r="C17">
        <v>1079.3795399999999</v>
      </c>
      <c r="D17">
        <v>281.25878</v>
      </c>
      <c r="E17">
        <v>7088.1768000000002</v>
      </c>
    </row>
    <row r="18" spans="1:5" x14ac:dyDescent="0.35">
      <c r="A18" s="11">
        <v>36892</v>
      </c>
      <c r="B18">
        <v>1051.3920000000001</v>
      </c>
      <c r="C18">
        <v>633.87318000000005</v>
      </c>
      <c r="D18">
        <v>281.25878</v>
      </c>
      <c r="E18">
        <v>7088.1768000000002</v>
      </c>
    </row>
    <row r="19" spans="1:5" x14ac:dyDescent="0.35">
      <c r="A19" s="11">
        <v>37257</v>
      </c>
      <c r="B19">
        <v>1051.3920000000001</v>
      </c>
      <c r="C19">
        <v>633.87318000000005</v>
      </c>
      <c r="D19">
        <v>281.25878</v>
      </c>
      <c r="E19">
        <v>7088.1768000000002</v>
      </c>
    </row>
    <row r="20" spans="1:5" x14ac:dyDescent="0.35">
      <c r="A20" s="11">
        <v>37622</v>
      </c>
      <c r="B20">
        <v>1051.3920000000001</v>
      </c>
      <c r="C20">
        <v>633.87318000000005</v>
      </c>
      <c r="D20">
        <v>281.25878</v>
      </c>
      <c r="E20">
        <v>7088.1768000000002</v>
      </c>
    </row>
    <row r="21" spans="1:5" x14ac:dyDescent="0.35">
      <c r="A21" s="11">
        <v>37987</v>
      </c>
      <c r="B21">
        <v>1051.3920000000001</v>
      </c>
      <c r="C21">
        <v>633.87318000000005</v>
      </c>
      <c r="D21">
        <v>281.25878</v>
      </c>
      <c r="E21">
        <v>7088.1768000000002</v>
      </c>
    </row>
    <row r="22" spans="1:5" x14ac:dyDescent="0.35">
      <c r="A22" s="11">
        <v>38353</v>
      </c>
      <c r="B22">
        <v>3303.72</v>
      </c>
      <c r="C22">
        <v>633.87318000000005</v>
      </c>
      <c r="D22">
        <v>281.25878</v>
      </c>
      <c r="E22">
        <v>7088.1768000000002</v>
      </c>
    </row>
    <row r="23" spans="1:5" x14ac:dyDescent="0.35">
      <c r="A23" s="11">
        <v>38718</v>
      </c>
      <c r="B23">
        <v>3303.72</v>
      </c>
      <c r="C23">
        <v>3264.2539700000002</v>
      </c>
      <c r="D23">
        <v>281.25878</v>
      </c>
      <c r="E23">
        <v>5625.6758</v>
      </c>
    </row>
    <row r="24" spans="1:5" x14ac:dyDescent="0.35">
      <c r="A24" s="11">
        <v>39083</v>
      </c>
      <c r="B24">
        <v>3303.72</v>
      </c>
      <c r="C24">
        <v>3264.2539700000002</v>
      </c>
      <c r="D24">
        <v>281.25878</v>
      </c>
      <c r="E24">
        <v>5625.6758</v>
      </c>
    </row>
    <row r="25" spans="1:5" x14ac:dyDescent="0.35">
      <c r="A25" s="11">
        <v>39448</v>
      </c>
      <c r="B25">
        <v>3303.72</v>
      </c>
      <c r="C25">
        <v>3264.2539700000002</v>
      </c>
      <c r="D25">
        <v>281.25878</v>
      </c>
      <c r="E25">
        <v>5625.6758</v>
      </c>
    </row>
    <row r="26" spans="1:5" x14ac:dyDescent="0.35">
      <c r="A26" s="11">
        <v>39814</v>
      </c>
      <c r="B26">
        <v>3303.72</v>
      </c>
      <c r="C26">
        <v>3264.2539700000002</v>
      </c>
      <c r="D26">
        <v>281.25878</v>
      </c>
      <c r="E26">
        <v>5625.6758</v>
      </c>
    </row>
    <row r="27" spans="1:5" x14ac:dyDescent="0.35">
      <c r="A27" s="11">
        <v>40179</v>
      </c>
      <c r="B27">
        <v>3303.72</v>
      </c>
      <c r="C27">
        <v>3264.2539700000002</v>
      </c>
      <c r="D27">
        <v>281.25878</v>
      </c>
      <c r="E27">
        <v>5625.6758</v>
      </c>
    </row>
    <row r="28" spans="1:5" x14ac:dyDescent="0.35">
      <c r="A28" s="11">
        <v>40544</v>
      </c>
      <c r="B28">
        <v>3303.72</v>
      </c>
      <c r="C28">
        <v>3264.2539700000002</v>
      </c>
      <c r="D28">
        <v>281.25878</v>
      </c>
      <c r="E28">
        <v>5625.6758</v>
      </c>
    </row>
    <row r="29" spans="1:5" x14ac:dyDescent="0.35">
      <c r="A29" s="11">
        <v>40909</v>
      </c>
      <c r="B29">
        <v>3303.72</v>
      </c>
      <c r="C29">
        <v>457.74491999999998</v>
      </c>
      <c r="D29">
        <v>281.25878</v>
      </c>
      <c r="E29">
        <v>5625.6758</v>
      </c>
    </row>
    <row r="30" spans="1:5" x14ac:dyDescent="0.35">
      <c r="A30" s="11">
        <v>41275</v>
      </c>
      <c r="B30">
        <v>2337.2159999999999</v>
      </c>
      <c r="C30">
        <v>457.74491999999998</v>
      </c>
      <c r="D30">
        <v>281.25878</v>
      </c>
      <c r="E30">
        <v>4449.6000000000004</v>
      </c>
    </row>
    <row r="31" spans="1:5" x14ac:dyDescent="0.35">
      <c r="A31" s="11">
        <v>41640</v>
      </c>
      <c r="B31">
        <v>2337.2159999999999</v>
      </c>
      <c r="C31">
        <v>457.74491999999998</v>
      </c>
      <c r="D31">
        <v>281.25878</v>
      </c>
      <c r="E31">
        <v>4449.6000000000004</v>
      </c>
    </row>
    <row r="32" spans="1:5" x14ac:dyDescent="0.35">
      <c r="A32" s="11">
        <v>42005</v>
      </c>
      <c r="B32">
        <v>2337.2159999999999</v>
      </c>
      <c r="C32">
        <v>457.74491999999998</v>
      </c>
      <c r="D32">
        <v>281.25878</v>
      </c>
      <c r="E32">
        <v>4449.6000000000004</v>
      </c>
    </row>
    <row r="33" spans="1:5" x14ac:dyDescent="0.35">
      <c r="A33" s="11">
        <v>42370</v>
      </c>
      <c r="B33">
        <v>2337.2159999999999</v>
      </c>
      <c r="C33">
        <v>457.74491999999998</v>
      </c>
      <c r="D33">
        <v>281.25878</v>
      </c>
      <c r="E33">
        <v>730.47299999999996</v>
      </c>
    </row>
    <row r="34" spans="1:5" x14ac:dyDescent="0.35">
      <c r="A34" s="11">
        <v>42736</v>
      </c>
      <c r="B34">
        <v>525.79999999999995</v>
      </c>
      <c r="C34">
        <v>3187.7</v>
      </c>
      <c r="D34">
        <v>281.25878</v>
      </c>
      <c r="E34">
        <v>730.47299999999996</v>
      </c>
    </row>
    <row r="35" spans="1:5" x14ac:dyDescent="0.35">
      <c r="A35" s="11">
        <v>43101</v>
      </c>
      <c r="B35">
        <v>525.79999999999995</v>
      </c>
      <c r="C35">
        <v>3187.7</v>
      </c>
      <c r="D35">
        <v>281.25878</v>
      </c>
      <c r="E35">
        <v>730.47299999999996</v>
      </c>
    </row>
    <row r="36" spans="1:5" x14ac:dyDescent="0.35">
      <c r="A36" s="11">
        <v>43466</v>
      </c>
      <c r="B36">
        <v>525.79999999999995</v>
      </c>
      <c r="C36">
        <v>516.11490000000003</v>
      </c>
      <c r="D36">
        <v>281.25878</v>
      </c>
      <c r="E36">
        <v>730.47299999999996</v>
      </c>
    </row>
    <row r="37" spans="1:5" x14ac:dyDescent="0.35">
      <c r="A37" s="11">
        <v>43831</v>
      </c>
      <c r="B37">
        <v>627.9</v>
      </c>
      <c r="C37">
        <v>516.11490000000003</v>
      </c>
      <c r="D37">
        <v>281.25878</v>
      </c>
      <c r="E37">
        <v>1532.16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D1FD2-F03D-4F26-B48A-51DEF4FF2509}">
  <dimension ref="A1:O50"/>
  <sheetViews>
    <sheetView workbookViewId="0">
      <selection activeCell="D3" sqref="D3"/>
    </sheetView>
  </sheetViews>
  <sheetFormatPr defaultRowHeight="17.25" x14ac:dyDescent="0.35"/>
  <cols>
    <col min="4" max="4" width="12.625" customWidth="1"/>
    <col min="5" max="5" width="15.875" customWidth="1"/>
    <col min="9" max="9" width="11.125" customWidth="1"/>
    <col min="10" max="10" width="18.5" customWidth="1"/>
    <col min="11" max="11" width="11.125" customWidth="1"/>
    <col min="12" max="12" width="19.375" customWidth="1"/>
    <col min="14" max="14" width="18.375" customWidth="1"/>
  </cols>
  <sheetData>
    <row r="1" spans="1:15" x14ac:dyDescent="0.35">
      <c r="A1" s="8" t="s">
        <v>61</v>
      </c>
      <c r="D1" s="7" t="s">
        <v>1</v>
      </c>
      <c r="E1" s="7" t="s">
        <v>28</v>
      </c>
      <c r="F1" s="7" t="s">
        <v>11</v>
      </c>
      <c r="G1" s="7" t="s">
        <v>15</v>
      </c>
      <c r="H1" s="7" t="s">
        <v>13</v>
      </c>
      <c r="I1" s="7" t="s">
        <v>38</v>
      </c>
      <c r="J1" s="7" t="s">
        <v>22</v>
      </c>
      <c r="K1" s="7" t="s">
        <v>18</v>
      </c>
      <c r="L1" s="7" t="s">
        <v>9</v>
      </c>
      <c r="M1" s="7" t="s">
        <v>20</v>
      </c>
      <c r="N1" s="7" t="s">
        <v>25</v>
      </c>
      <c r="O1" s="7" t="s">
        <v>31</v>
      </c>
    </row>
    <row r="2" spans="1:15" x14ac:dyDescent="0.35">
      <c r="A2" s="8">
        <v>1972</v>
      </c>
      <c r="D2" s="4">
        <v>1972</v>
      </c>
      <c r="L2">
        <v>21.39235</v>
      </c>
    </row>
    <row r="3" spans="1:15" x14ac:dyDescent="0.35">
      <c r="A3" s="8">
        <v>1973</v>
      </c>
      <c r="D3" s="4">
        <v>1977</v>
      </c>
      <c r="F3">
        <v>673.928</v>
      </c>
    </row>
    <row r="4" spans="1:15" x14ac:dyDescent="0.35">
      <c r="A4" s="8">
        <v>1974</v>
      </c>
      <c r="D4" s="4">
        <v>1980</v>
      </c>
      <c r="H4">
        <v>343.67250000000001</v>
      </c>
    </row>
    <row r="5" spans="1:15" x14ac:dyDescent="0.35">
      <c r="A5" s="8">
        <v>1975</v>
      </c>
      <c r="D5" s="4">
        <v>1982</v>
      </c>
      <c r="F5">
        <v>71.344999999999999</v>
      </c>
      <c r="G5">
        <v>93.111999999999995</v>
      </c>
    </row>
    <row r="6" spans="1:15" x14ac:dyDescent="0.35">
      <c r="A6" s="8">
        <v>1976</v>
      </c>
      <c r="D6" s="4">
        <v>1985</v>
      </c>
      <c r="K6">
        <v>2964.9937199999999</v>
      </c>
    </row>
    <row r="7" spans="1:15" x14ac:dyDescent="0.35">
      <c r="A7" s="8">
        <v>1977</v>
      </c>
      <c r="D7" s="4">
        <v>1986</v>
      </c>
      <c r="M7">
        <v>539.76400000000001</v>
      </c>
    </row>
    <row r="8" spans="1:15" x14ac:dyDescent="0.35">
      <c r="A8" s="8">
        <v>1978</v>
      </c>
      <c r="D8" s="4">
        <v>1989</v>
      </c>
      <c r="J8">
        <v>316.32144</v>
      </c>
      <c r="M8">
        <v>1389.7665</v>
      </c>
    </row>
    <row r="9" spans="1:15" x14ac:dyDescent="0.35">
      <c r="A9" s="8">
        <v>1979</v>
      </c>
      <c r="D9" s="4">
        <v>1991</v>
      </c>
      <c r="K9">
        <v>1851.0209</v>
      </c>
      <c r="N9">
        <v>146.14536000000001</v>
      </c>
    </row>
    <row r="10" spans="1:15" x14ac:dyDescent="0.35">
      <c r="A10" s="8">
        <v>1980</v>
      </c>
      <c r="D10" s="4">
        <v>1993</v>
      </c>
      <c r="E10">
        <v>249.392</v>
      </c>
      <c r="F10">
        <v>6.6583500000000004</v>
      </c>
    </row>
    <row r="11" spans="1:15" x14ac:dyDescent="0.35">
      <c r="A11" s="8">
        <v>1981</v>
      </c>
      <c r="D11" s="4">
        <v>1995</v>
      </c>
      <c r="M11">
        <v>630.96713999999997</v>
      </c>
      <c r="O11">
        <v>5199.1127200000001</v>
      </c>
    </row>
    <row r="12" spans="1:15" x14ac:dyDescent="0.35">
      <c r="A12" s="8">
        <v>1982</v>
      </c>
      <c r="D12" s="4">
        <v>1996</v>
      </c>
      <c r="K12">
        <v>1079.3795399999999</v>
      </c>
    </row>
    <row r="13" spans="1:15" x14ac:dyDescent="0.35">
      <c r="A13" s="8">
        <v>1983</v>
      </c>
      <c r="D13" s="4">
        <v>1999</v>
      </c>
      <c r="M13">
        <v>281.25878</v>
      </c>
    </row>
    <row r="14" spans="1:15" x14ac:dyDescent="0.35">
      <c r="A14" s="8">
        <v>1984</v>
      </c>
      <c r="D14" s="4">
        <v>2000</v>
      </c>
      <c r="O14">
        <v>7088.1768000000002</v>
      </c>
    </row>
    <row r="15" spans="1:15" x14ac:dyDescent="0.35">
      <c r="A15" s="8">
        <v>1985</v>
      </c>
      <c r="D15" s="4">
        <v>2001</v>
      </c>
      <c r="I15">
        <v>1051.3920000000001</v>
      </c>
      <c r="K15">
        <v>633.87318000000005</v>
      </c>
    </row>
    <row r="16" spans="1:15" x14ac:dyDescent="0.35">
      <c r="A16" s="8">
        <v>1986</v>
      </c>
      <c r="D16" s="4">
        <v>2005</v>
      </c>
      <c r="I16">
        <v>3303.72</v>
      </c>
    </row>
    <row r="17" spans="1:15" x14ac:dyDescent="0.35">
      <c r="A17" s="8">
        <v>1987</v>
      </c>
      <c r="D17" s="4">
        <v>2006</v>
      </c>
      <c r="K17">
        <v>3264.2539700000002</v>
      </c>
      <c r="O17">
        <v>5625.6758</v>
      </c>
    </row>
    <row r="18" spans="1:15" x14ac:dyDescent="0.35">
      <c r="A18" s="8">
        <v>1988</v>
      </c>
      <c r="D18" s="4">
        <v>2012</v>
      </c>
      <c r="K18">
        <v>457.74491999999998</v>
      </c>
    </row>
    <row r="19" spans="1:15" x14ac:dyDescent="0.35">
      <c r="A19" s="8">
        <v>1989</v>
      </c>
      <c r="D19" s="4">
        <v>2013</v>
      </c>
      <c r="I19">
        <v>2337.2159999999999</v>
      </c>
      <c r="O19">
        <v>4449.6000000000004</v>
      </c>
    </row>
    <row r="20" spans="1:15" x14ac:dyDescent="0.35">
      <c r="A20" s="8">
        <v>1990</v>
      </c>
      <c r="D20" s="4">
        <v>2016</v>
      </c>
      <c r="O20">
        <v>730.47299999999996</v>
      </c>
    </row>
    <row r="21" spans="1:15" x14ac:dyDescent="0.35">
      <c r="A21" s="8">
        <v>1991</v>
      </c>
      <c r="D21" s="4">
        <v>2017</v>
      </c>
      <c r="I21">
        <v>525.79999999999995</v>
      </c>
      <c r="K21">
        <v>3187.7</v>
      </c>
    </row>
    <row r="22" spans="1:15" x14ac:dyDescent="0.35">
      <c r="A22" s="8">
        <v>1992</v>
      </c>
      <c r="D22" s="4">
        <v>2019</v>
      </c>
      <c r="K22">
        <v>516.11490000000003</v>
      </c>
    </row>
    <row r="23" spans="1:15" x14ac:dyDescent="0.35">
      <c r="A23" s="8">
        <v>1993</v>
      </c>
      <c r="D23" s="4">
        <v>2020</v>
      </c>
      <c r="I23">
        <v>627.9</v>
      </c>
      <c r="O23">
        <v>1532.16</v>
      </c>
    </row>
    <row r="24" spans="1:15" x14ac:dyDescent="0.35">
      <c r="A24" s="8">
        <v>1994</v>
      </c>
    </row>
    <row r="25" spans="1:15" x14ac:dyDescent="0.35">
      <c r="A25" s="8">
        <v>1995</v>
      </c>
    </row>
    <row r="26" spans="1:15" x14ac:dyDescent="0.35">
      <c r="A26" s="8">
        <v>1996</v>
      </c>
    </row>
    <row r="27" spans="1:15" x14ac:dyDescent="0.35">
      <c r="A27" s="8">
        <v>1997</v>
      </c>
    </row>
    <row r="28" spans="1:15" x14ac:dyDescent="0.35">
      <c r="A28" s="8">
        <v>1998</v>
      </c>
    </row>
    <row r="29" spans="1:15" x14ac:dyDescent="0.35">
      <c r="A29" s="8">
        <v>1999</v>
      </c>
    </row>
    <row r="30" spans="1:15" x14ac:dyDescent="0.35">
      <c r="A30" s="8">
        <v>2000</v>
      </c>
    </row>
    <row r="31" spans="1:15" x14ac:dyDescent="0.35">
      <c r="A31" s="8">
        <v>2001</v>
      </c>
    </row>
    <row r="32" spans="1:15" x14ac:dyDescent="0.35">
      <c r="A32" s="8">
        <v>2002</v>
      </c>
    </row>
    <row r="33" spans="1:1" x14ac:dyDescent="0.35">
      <c r="A33" s="8">
        <v>2003</v>
      </c>
    </row>
    <row r="34" spans="1:1" x14ac:dyDescent="0.35">
      <c r="A34" s="8">
        <v>2004</v>
      </c>
    </row>
    <row r="35" spans="1:1" x14ac:dyDescent="0.35">
      <c r="A35" s="8">
        <v>2005</v>
      </c>
    </row>
    <row r="36" spans="1:1" x14ac:dyDescent="0.35">
      <c r="A36" s="8">
        <v>2006</v>
      </c>
    </row>
    <row r="37" spans="1:1" x14ac:dyDescent="0.35">
      <c r="A37" s="8">
        <v>2007</v>
      </c>
    </row>
    <row r="38" spans="1:1" x14ac:dyDescent="0.35">
      <c r="A38" s="8">
        <v>2008</v>
      </c>
    </row>
    <row r="39" spans="1:1" x14ac:dyDescent="0.35">
      <c r="A39" s="8">
        <v>2009</v>
      </c>
    </row>
    <row r="40" spans="1:1" x14ac:dyDescent="0.35">
      <c r="A40" s="8">
        <v>2010</v>
      </c>
    </row>
    <row r="41" spans="1:1" x14ac:dyDescent="0.35">
      <c r="A41" s="8">
        <v>2011</v>
      </c>
    </row>
    <row r="42" spans="1:1" x14ac:dyDescent="0.35">
      <c r="A42" s="8">
        <v>2012</v>
      </c>
    </row>
    <row r="43" spans="1:1" x14ac:dyDescent="0.35">
      <c r="A43" s="8">
        <v>2013</v>
      </c>
    </row>
    <row r="44" spans="1:1" x14ac:dyDescent="0.35">
      <c r="A44" s="8">
        <v>2014</v>
      </c>
    </row>
    <row r="45" spans="1:1" x14ac:dyDescent="0.35">
      <c r="A45" s="8">
        <v>2015</v>
      </c>
    </row>
    <row r="46" spans="1:1" x14ac:dyDescent="0.35">
      <c r="A46" s="8">
        <v>2016</v>
      </c>
    </row>
    <row r="47" spans="1:1" x14ac:dyDescent="0.35">
      <c r="A47" s="8">
        <v>2017</v>
      </c>
    </row>
    <row r="48" spans="1:1" x14ac:dyDescent="0.35">
      <c r="A48" s="8">
        <v>2018</v>
      </c>
    </row>
    <row r="49" spans="1:1" x14ac:dyDescent="0.35">
      <c r="A49" s="8">
        <v>2019</v>
      </c>
    </row>
    <row r="50" spans="1:1" x14ac:dyDescent="0.35">
      <c r="A50" s="8">
        <v>2020</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58C84-4E7A-4B68-A653-BB5774B835D6}">
  <dimension ref="A1:B50"/>
  <sheetViews>
    <sheetView workbookViewId="0">
      <selection activeCell="M20" sqref="M20"/>
    </sheetView>
  </sheetViews>
  <sheetFormatPr defaultRowHeight="17.25" x14ac:dyDescent="0.35"/>
  <cols>
    <col min="1" max="1" width="9.875" bestFit="1" customWidth="1"/>
    <col min="2" max="2" width="39.75" bestFit="1" customWidth="1"/>
  </cols>
  <sheetData>
    <row r="1" spans="1:2" x14ac:dyDescent="0.35">
      <c r="A1" t="s">
        <v>1</v>
      </c>
      <c r="B1" t="s">
        <v>57</v>
      </c>
    </row>
    <row r="2" spans="1:2" x14ac:dyDescent="0.35">
      <c r="A2" s="11">
        <v>26299</v>
      </c>
      <c r="B2">
        <v>21.39235</v>
      </c>
    </row>
    <row r="3" spans="1:2" x14ac:dyDescent="0.35">
      <c r="A3" s="11">
        <v>26665</v>
      </c>
      <c r="B3">
        <v>21.39235</v>
      </c>
    </row>
    <row r="4" spans="1:2" x14ac:dyDescent="0.35">
      <c r="A4" s="11">
        <v>28126</v>
      </c>
      <c r="B4">
        <v>673.928</v>
      </c>
    </row>
    <row r="5" spans="1:2" x14ac:dyDescent="0.35">
      <c r="A5" s="11">
        <v>27030</v>
      </c>
      <c r="B5">
        <v>673.928</v>
      </c>
    </row>
    <row r="6" spans="1:2" x14ac:dyDescent="0.35">
      <c r="A6" s="11">
        <v>29221</v>
      </c>
      <c r="B6">
        <v>343.67250000000001</v>
      </c>
    </row>
    <row r="7" spans="1:2" x14ac:dyDescent="0.35">
      <c r="A7" s="11">
        <v>27395</v>
      </c>
      <c r="B7">
        <v>343.67250000000001</v>
      </c>
    </row>
    <row r="8" spans="1:2" x14ac:dyDescent="0.35">
      <c r="A8" s="11">
        <v>29952</v>
      </c>
      <c r="B8">
        <v>164.45699999999999</v>
      </c>
    </row>
    <row r="9" spans="1:2" x14ac:dyDescent="0.35">
      <c r="A9" s="11">
        <v>27760</v>
      </c>
      <c r="B9">
        <v>164.45699999999999</v>
      </c>
    </row>
    <row r="10" spans="1:2" x14ac:dyDescent="0.35">
      <c r="A10" s="11">
        <v>31048</v>
      </c>
      <c r="B10">
        <v>2964.9937199999999</v>
      </c>
    </row>
    <row r="11" spans="1:2" x14ac:dyDescent="0.35">
      <c r="A11" s="11">
        <v>31413</v>
      </c>
      <c r="B11">
        <v>539.76400000000001</v>
      </c>
    </row>
    <row r="12" spans="1:2" x14ac:dyDescent="0.35">
      <c r="A12" s="11">
        <v>28491</v>
      </c>
      <c r="B12">
        <v>539.76400000000001</v>
      </c>
    </row>
    <row r="13" spans="1:2" x14ac:dyDescent="0.35">
      <c r="A13" s="11">
        <v>32509</v>
      </c>
      <c r="B13">
        <v>1706.0879399999999</v>
      </c>
    </row>
    <row r="14" spans="1:2" x14ac:dyDescent="0.35">
      <c r="A14" s="11">
        <v>28856</v>
      </c>
      <c r="B14">
        <v>1706.0879399999999</v>
      </c>
    </row>
    <row r="15" spans="1:2" x14ac:dyDescent="0.35">
      <c r="A15" s="11">
        <v>33239</v>
      </c>
      <c r="B15">
        <v>1997.16626</v>
      </c>
    </row>
    <row r="16" spans="1:2" x14ac:dyDescent="0.35">
      <c r="A16" s="11">
        <v>33970</v>
      </c>
      <c r="B16">
        <v>256.05034999999998</v>
      </c>
    </row>
    <row r="17" spans="1:2" x14ac:dyDescent="0.35">
      <c r="A17" s="11">
        <v>29587</v>
      </c>
      <c r="B17">
        <v>256.05034999999998</v>
      </c>
    </row>
    <row r="18" spans="1:2" x14ac:dyDescent="0.35">
      <c r="A18" s="11">
        <v>34700</v>
      </c>
      <c r="B18">
        <v>5830.0798599999998</v>
      </c>
    </row>
    <row r="19" spans="1:2" x14ac:dyDescent="0.35">
      <c r="A19" s="11">
        <v>30317</v>
      </c>
      <c r="B19">
        <v>5830.0798599999998</v>
      </c>
    </row>
    <row r="20" spans="1:2" x14ac:dyDescent="0.35">
      <c r="A20" s="11">
        <v>30682</v>
      </c>
      <c r="B20">
        <v>5830.0798599999998</v>
      </c>
    </row>
    <row r="21" spans="1:2" x14ac:dyDescent="0.35">
      <c r="A21" s="11">
        <v>31778</v>
      </c>
      <c r="B21">
        <v>5830.0798599999998</v>
      </c>
    </row>
    <row r="22" spans="1:2" x14ac:dyDescent="0.35">
      <c r="A22" s="11">
        <v>32143</v>
      </c>
      <c r="B22">
        <v>5830.0798599999998</v>
      </c>
    </row>
    <row r="23" spans="1:2" x14ac:dyDescent="0.35">
      <c r="A23" s="11">
        <v>32874</v>
      </c>
      <c r="B23">
        <v>5830.0798599999998</v>
      </c>
    </row>
    <row r="24" spans="1:2" x14ac:dyDescent="0.35">
      <c r="A24" s="11">
        <v>33604</v>
      </c>
      <c r="B24">
        <v>5830.0798599999998</v>
      </c>
    </row>
    <row r="25" spans="1:2" x14ac:dyDescent="0.35">
      <c r="A25" s="11">
        <v>34335</v>
      </c>
      <c r="B25">
        <v>5830.0798599999998</v>
      </c>
    </row>
    <row r="26" spans="1:2" x14ac:dyDescent="0.35">
      <c r="A26" s="11">
        <v>35065</v>
      </c>
      <c r="B26">
        <v>1079.3795399999999</v>
      </c>
    </row>
    <row r="27" spans="1:2" x14ac:dyDescent="0.35">
      <c r="A27" s="11">
        <v>35431</v>
      </c>
      <c r="B27">
        <v>1079.3795399999999</v>
      </c>
    </row>
    <row r="28" spans="1:2" x14ac:dyDescent="0.35">
      <c r="A28" s="11">
        <v>35796</v>
      </c>
      <c r="B28">
        <v>1079.3795399999999</v>
      </c>
    </row>
    <row r="29" spans="1:2" x14ac:dyDescent="0.35">
      <c r="A29" s="11">
        <v>36161</v>
      </c>
      <c r="B29">
        <v>281.25878</v>
      </c>
    </row>
    <row r="30" spans="1:2" x14ac:dyDescent="0.35">
      <c r="A30" s="11">
        <v>36526</v>
      </c>
      <c r="B30">
        <v>7088.1768000000002</v>
      </c>
    </row>
    <row r="31" spans="1:2" x14ac:dyDescent="0.35">
      <c r="A31" s="11">
        <v>36892</v>
      </c>
      <c r="B31">
        <v>1685.2651800000001</v>
      </c>
    </row>
    <row r="32" spans="1:2" x14ac:dyDescent="0.35">
      <c r="A32" s="11">
        <v>37257</v>
      </c>
      <c r="B32">
        <v>1685.2651800000001</v>
      </c>
    </row>
    <row r="33" spans="1:2" x14ac:dyDescent="0.35">
      <c r="A33" s="11">
        <v>37622</v>
      </c>
      <c r="B33">
        <v>1685.2651800000001</v>
      </c>
    </row>
    <row r="34" spans="1:2" x14ac:dyDescent="0.35">
      <c r="A34" s="11">
        <v>37987</v>
      </c>
      <c r="B34">
        <v>1685.2651800000001</v>
      </c>
    </row>
    <row r="35" spans="1:2" x14ac:dyDescent="0.35">
      <c r="A35" s="11">
        <v>38353</v>
      </c>
      <c r="B35">
        <v>3303.72</v>
      </c>
    </row>
    <row r="36" spans="1:2" x14ac:dyDescent="0.35">
      <c r="A36" s="11">
        <v>38718</v>
      </c>
      <c r="B36">
        <v>8889.9297700000006</v>
      </c>
    </row>
    <row r="37" spans="1:2" x14ac:dyDescent="0.35">
      <c r="A37" s="11">
        <v>39083</v>
      </c>
      <c r="B37">
        <v>8889.9297700000006</v>
      </c>
    </row>
    <row r="38" spans="1:2" x14ac:dyDescent="0.35">
      <c r="A38" s="11">
        <v>39448</v>
      </c>
      <c r="B38">
        <v>8889.9297700000006</v>
      </c>
    </row>
    <row r="39" spans="1:2" x14ac:dyDescent="0.35">
      <c r="A39" s="11">
        <v>39814</v>
      </c>
      <c r="B39">
        <v>8889.9297700000006</v>
      </c>
    </row>
    <row r="40" spans="1:2" x14ac:dyDescent="0.35">
      <c r="A40" s="11">
        <v>40179</v>
      </c>
      <c r="B40">
        <v>8889.9297700000006</v>
      </c>
    </row>
    <row r="41" spans="1:2" x14ac:dyDescent="0.35">
      <c r="A41" s="11">
        <v>40544</v>
      </c>
      <c r="B41">
        <v>8889.9297700000006</v>
      </c>
    </row>
    <row r="42" spans="1:2" x14ac:dyDescent="0.35">
      <c r="A42" s="11">
        <v>40909</v>
      </c>
      <c r="B42">
        <v>457.74491999999998</v>
      </c>
    </row>
    <row r="43" spans="1:2" x14ac:dyDescent="0.35">
      <c r="A43" s="11">
        <v>41275</v>
      </c>
      <c r="B43">
        <v>6786.8160000000007</v>
      </c>
    </row>
    <row r="44" spans="1:2" x14ac:dyDescent="0.35">
      <c r="A44" s="11">
        <v>41640</v>
      </c>
      <c r="B44">
        <v>6786.8160000000007</v>
      </c>
    </row>
    <row r="45" spans="1:2" x14ac:dyDescent="0.35">
      <c r="A45" s="11">
        <v>42005</v>
      </c>
      <c r="B45">
        <v>6786.8160000000007</v>
      </c>
    </row>
    <row r="46" spans="1:2" x14ac:dyDescent="0.35">
      <c r="A46" s="11">
        <v>42370</v>
      </c>
      <c r="B46">
        <v>730.47299999999996</v>
      </c>
    </row>
    <row r="47" spans="1:2" x14ac:dyDescent="0.35">
      <c r="A47" s="11">
        <v>42736</v>
      </c>
      <c r="B47">
        <v>3713.5</v>
      </c>
    </row>
    <row r="48" spans="1:2" x14ac:dyDescent="0.35">
      <c r="A48" s="11">
        <v>43101</v>
      </c>
      <c r="B48">
        <v>3713.5</v>
      </c>
    </row>
    <row r="49" spans="1:2" x14ac:dyDescent="0.35">
      <c r="A49" s="11">
        <v>43466</v>
      </c>
      <c r="B49">
        <v>516.11490000000003</v>
      </c>
    </row>
    <row r="50" spans="1:2" x14ac:dyDescent="0.35">
      <c r="A50" s="11">
        <v>43831</v>
      </c>
      <c r="B50">
        <v>2160.06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B0A57-43F1-4A80-BFC5-98E7C784334D}">
  <dimension ref="A1:B24"/>
  <sheetViews>
    <sheetView workbookViewId="0"/>
  </sheetViews>
  <sheetFormatPr defaultRowHeight="17.25" x14ac:dyDescent="0.35"/>
  <cols>
    <col min="1" max="1" width="12.75" bestFit="1" customWidth="1"/>
    <col min="2" max="2" width="39.75" bestFit="1" customWidth="1"/>
  </cols>
  <sheetData>
    <row r="1" spans="1:2" x14ac:dyDescent="0.35">
      <c r="A1" t="s">
        <v>52</v>
      </c>
      <c r="B1" t="s">
        <v>57</v>
      </c>
    </row>
    <row r="2" spans="1:2" x14ac:dyDescent="0.35">
      <c r="A2">
        <v>1972</v>
      </c>
      <c r="B2">
        <v>21.39235</v>
      </c>
    </row>
    <row r="3" spans="1:2" x14ac:dyDescent="0.35">
      <c r="A3">
        <v>1977</v>
      </c>
      <c r="B3">
        <v>673.928</v>
      </c>
    </row>
    <row r="4" spans="1:2" x14ac:dyDescent="0.35">
      <c r="A4">
        <v>1980</v>
      </c>
      <c r="B4">
        <v>343.67250000000001</v>
      </c>
    </row>
    <row r="5" spans="1:2" x14ac:dyDescent="0.35">
      <c r="A5">
        <v>1982</v>
      </c>
      <c r="B5">
        <v>164.45699999999999</v>
      </c>
    </row>
    <row r="6" spans="1:2" x14ac:dyDescent="0.35">
      <c r="A6">
        <v>1985</v>
      </c>
      <c r="B6">
        <v>2964.9937199999999</v>
      </c>
    </row>
    <row r="7" spans="1:2" x14ac:dyDescent="0.35">
      <c r="A7">
        <v>1986</v>
      </c>
      <c r="B7">
        <v>539.76400000000001</v>
      </c>
    </row>
    <row r="8" spans="1:2" x14ac:dyDescent="0.35">
      <c r="A8">
        <v>1989</v>
      </c>
      <c r="B8">
        <v>1706.0879399999999</v>
      </c>
    </row>
    <row r="9" spans="1:2" x14ac:dyDescent="0.35">
      <c r="A9">
        <v>1991</v>
      </c>
      <c r="B9">
        <v>1997.16626</v>
      </c>
    </row>
    <row r="10" spans="1:2" x14ac:dyDescent="0.35">
      <c r="A10">
        <v>1993</v>
      </c>
      <c r="B10">
        <v>256.05034999999998</v>
      </c>
    </row>
    <row r="11" spans="1:2" x14ac:dyDescent="0.35">
      <c r="A11">
        <v>1995</v>
      </c>
      <c r="B11">
        <v>5830.0798599999998</v>
      </c>
    </row>
    <row r="12" spans="1:2" x14ac:dyDescent="0.35">
      <c r="A12">
        <v>1996</v>
      </c>
      <c r="B12">
        <v>1079.3795399999999</v>
      </c>
    </row>
    <row r="13" spans="1:2" x14ac:dyDescent="0.35">
      <c r="A13">
        <v>1999</v>
      </c>
      <c r="B13">
        <v>281.25878</v>
      </c>
    </row>
    <row r="14" spans="1:2" x14ac:dyDescent="0.35">
      <c r="A14">
        <v>2000</v>
      </c>
      <c r="B14">
        <v>7088.1768000000002</v>
      </c>
    </row>
    <row r="15" spans="1:2" x14ac:dyDescent="0.35">
      <c r="A15">
        <v>2001</v>
      </c>
      <c r="B15">
        <v>1685.2651800000001</v>
      </c>
    </row>
    <row r="16" spans="1:2" x14ac:dyDescent="0.35">
      <c r="A16">
        <v>2005</v>
      </c>
      <c r="B16">
        <v>3303.72</v>
      </c>
    </row>
    <row r="17" spans="1:2" x14ac:dyDescent="0.35">
      <c r="A17">
        <v>2006</v>
      </c>
      <c r="B17">
        <v>8889.9297700000006</v>
      </c>
    </row>
    <row r="18" spans="1:2" x14ac:dyDescent="0.35">
      <c r="A18">
        <v>2012</v>
      </c>
      <c r="B18">
        <v>457.74491999999998</v>
      </c>
    </row>
    <row r="19" spans="1:2" x14ac:dyDescent="0.35">
      <c r="A19">
        <v>2013</v>
      </c>
      <c r="B19">
        <v>6786.8160000000007</v>
      </c>
    </row>
    <row r="20" spans="1:2" x14ac:dyDescent="0.35">
      <c r="A20">
        <v>2016</v>
      </c>
      <c r="B20">
        <v>730.47299999999996</v>
      </c>
    </row>
    <row r="21" spans="1:2" x14ac:dyDescent="0.35">
      <c r="A21">
        <v>2017</v>
      </c>
      <c r="B21">
        <v>3713.5</v>
      </c>
    </row>
    <row r="22" spans="1:2" x14ac:dyDescent="0.35">
      <c r="A22">
        <v>2019</v>
      </c>
      <c r="B22">
        <v>516.11490000000003</v>
      </c>
    </row>
    <row r="23" spans="1:2" x14ac:dyDescent="0.35">
      <c r="A23">
        <v>2020</v>
      </c>
      <c r="B23">
        <v>2160.06</v>
      </c>
    </row>
    <row r="24" spans="1:2" x14ac:dyDescent="0.35">
      <c r="A24" t="s">
        <v>53</v>
      </c>
      <c r="B24">
        <v>51190.030869999995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EEDF1-53F3-4D94-BFD3-07D048274FFB}">
  <dimension ref="A1:AW122"/>
  <sheetViews>
    <sheetView topLeftCell="Y22" zoomScale="55" zoomScaleNormal="55" workbookViewId="0">
      <selection activeCell="AD28" sqref="AD28:AO50"/>
    </sheetView>
  </sheetViews>
  <sheetFormatPr defaultRowHeight="17.25" x14ac:dyDescent="0.35"/>
  <cols>
    <col min="1" max="1" width="20.875" bestFit="1" customWidth="1"/>
    <col min="2" max="2" width="16" bestFit="1" customWidth="1"/>
    <col min="3" max="4" width="7.125" bestFit="1" customWidth="1"/>
    <col min="5" max="5" width="8.25" bestFit="1" customWidth="1"/>
    <col min="6" max="8" width="7.125" bestFit="1" customWidth="1"/>
    <col min="9" max="11" width="8.25" bestFit="1" customWidth="1"/>
    <col min="12" max="15" width="7.125" bestFit="1" customWidth="1"/>
    <col min="16" max="16" width="6.125" bestFit="1" customWidth="1"/>
    <col min="17" max="18" width="7.125" bestFit="1" customWidth="1"/>
    <col min="19" max="19" width="8.25" bestFit="1" customWidth="1"/>
    <col min="20" max="21" width="7.125" bestFit="1" customWidth="1"/>
    <col min="22" max="22" width="7.125" customWidth="1"/>
    <col min="23" max="23" width="5.125" bestFit="1" customWidth="1"/>
    <col min="24" max="24" width="11.75" bestFit="1" customWidth="1"/>
    <col min="26" max="26" width="17.375" bestFit="1" customWidth="1"/>
    <col min="27" max="27" width="51" bestFit="1" customWidth="1"/>
    <col min="28" max="28" width="8.25" bestFit="1" customWidth="1"/>
    <col min="29" max="29" width="9.25" bestFit="1" customWidth="1"/>
    <col min="30" max="30" width="46.5" bestFit="1" customWidth="1"/>
    <col min="31" max="31" width="20.625" bestFit="1" customWidth="1"/>
    <col min="32" max="32" width="14.25" bestFit="1" customWidth="1"/>
    <col min="33" max="33" width="10.125" bestFit="1" customWidth="1"/>
    <col min="34" max="35" width="12.875" bestFit="1" customWidth="1"/>
    <col min="36" max="36" width="20.375" bestFit="1" customWidth="1"/>
    <col min="37" max="37" width="17.125" bestFit="1" customWidth="1"/>
    <col min="38" max="38" width="22.625" bestFit="1" customWidth="1"/>
    <col min="39" max="39" width="15.75" bestFit="1" customWidth="1"/>
    <col min="40" max="40" width="19.875" bestFit="1" customWidth="1"/>
    <col min="41" max="42" width="17.125" bestFit="1" customWidth="1"/>
    <col min="43" max="43" width="10.25" bestFit="1" customWidth="1"/>
    <col min="44" max="44" width="9.25" bestFit="1" customWidth="1"/>
    <col min="45" max="45" width="8.25" bestFit="1" customWidth="1"/>
    <col min="46" max="46" width="7.125" bestFit="1" customWidth="1"/>
    <col min="47" max="47" width="9.25" bestFit="1" customWidth="1"/>
    <col min="48" max="48" width="8.25" bestFit="1" customWidth="1"/>
    <col min="49" max="49" width="12.5" bestFit="1" customWidth="1"/>
  </cols>
  <sheetData>
    <row r="1" spans="1:49" ht="15" x14ac:dyDescent="0.35">
      <c r="Z1" s="3" t="s">
        <v>57</v>
      </c>
      <c r="AA1" s="3" t="s">
        <v>55</v>
      </c>
    </row>
    <row r="2" spans="1:49" ht="15" x14ac:dyDescent="0.35">
      <c r="Z2" s="3" t="s">
        <v>52</v>
      </c>
      <c r="AA2">
        <v>1972</v>
      </c>
      <c r="AB2">
        <v>1977</v>
      </c>
      <c r="AC2">
        <v>1980</v>
      </c>
      <c r="AD2">
        <v>1982</v>
      </c>
      <c r="AE2">
        <v>1985</v>
      </c>
      <c r="AF2">
        <v>1986</v>
      </c>
      <c r="AG2">
        <v>1989</v>
      </c>
      <c r="AH2">
        <v>1991</v>
      </c>
      <c r="AI2">
        <v>1993</v>
      </c>
      <c r="AJ2">
        <v>1995</v>
      </c>
      <c r="AK2">
        <v>1996</v>
      </c>
      <c r="AL2">
        <v>1999</v>
      </c>
      <c r="AM2">
        <v>2000</v>
      </c>
      <c r="AN2">
        <v>2001</v>
      </c>
      <c r="AO2">
        <v>2005</v>
      </c>
      <c r="AP2">
        <v>2006</v>
      </c>
      <c r="AQ2">
        <v>2012</v>
      </c>
      <c r="AR2">
        <v>2013</v>
      </c>
      <c r="AS2">
        <v>2016</v>
      </c>
      <c r="AT2">
        <v>2017</v>
      </c>
      <c r="AU2">
        <v>2019</v>
      </c>
      <c r="AV2">
        <v>2020</v>
      </c>
      <c r="AW2" t="s">
        <v>53</v>
      </c>
    </row>
    <row r="3" spans="1:49" x14ac:dyDescent="0.35">
      <c r="A3" s="3" t="s">
        <v>52</v>
      </c>
      <c r="B3" t="s">
        <v>57</v>
      </c>
      <c r="D3" s="3" t="s">
        <v>52</v>
      </c>
      <c r="E3" t="s">
        <v>58</v>
      </c>
      <c r="G3" s="3" t="s">
        <v>57</v>
      </c>
      <c r="H3" s="3" t="s">
        <v>55</v>
      </c>
      <c r="Z3" s="4" t="s">
        <v>28</v>
      </c>
      <c r="AI3">
        <v>249.392</v>
      </c>
      <c r="AW3">
        <v>249.392</v>
      </c>
    </row>
    <row r="4" spans="1:49" x14ac:dyDescent="0.35">
      <c r="A4" s="4">
        <v>1972</v>
      </c>
      <c r="B4">
        <v>21.39235</v>
      </c>
      <c r="D4" s="4" t="s">
        <v>28</v>
      </c>
      <c r="E4">
        <v>249.392</v>
      </c>
      <c r="G4" s="3" t="s">
        <v>52</v>
      </c>
      <c r="H4" t="s">
        <v>28</v>
      </c>
      <c r="I4" t="s">
        <v>11</v>
      </c>
      <c r="J4" t="s">
        <v>15</v>
      </c>
      <c r="K4" t="s">
        <v>13</v>
      </c>
      <c r="L4" t="s">
        <v>38</v>
      </c>
      <c r="M4" t="s">
        <v>22</v>
      </c>
      <c r="N4" t="s">
        <v>18</v>
      </c>
      <c r="O4" t="s">
        <v>9</v>
      </c>
      <c r="P4" t="s">
        <v>20</v>
      </c>
      <c r="Q4" t="s">
        <v>25</v>
      </c>
      <c r="R4" t="s">
        <v>31</v>
      </c>
      <c r="S4" t="s">
        <v>53</v>
      </c>
      <c r="Z4" s="4" t="s">
        <v>11</v>
      </c>
      <c r="AB4">
        <v>673.928</v>
      </c>
      <c r="AD4">
        <v>71.344999999999999</v>
      </c>
      <c r="AI4">
        <v>6.6583500000000004</v>
      </c>
      <c r="AW4">
        <v>751.93135000000007</v>
      </c>
    </row>
    <row r="5" spans="1:49" x14ac:dyDescent="0.35">
      <c r="A5" s="4">
        <v>1977</v>
      </c>
      <c r="B5">
        <v>673.928</v>
      </c>
      <c r="D5" s="4" t="s">
        <v>11</v>
      </c>
      <c r="E5">
        <v>250.64378333333335</v>
      </c>
      <c r="G5" s="4">
        <v>1972</v>
      </c>
      <c r="O5">
        <v>21.39235</v>
      </c>
      <c r="S5">
        <v>21.39235</v>
      </c>
      <c r="Z5" s="4" t="s">
        <v>15</v>
      </c>
      <c r="AD5">
        <v>93.111999999999995</v>
      </c>
      <c r="AW5">
        <v>93.111999999999995</v>
      </c>
    </row>
    <row r="6" spans="1:49" x14ac:dyDescent="0.35">
      <c r="A6" s="4">
        <v>1980</v>
      </c>
      <c r="B6">
        <v>343.67250000000001</v>
      </c>
      <c r="D6" s="4" t="s">
        <v>15</v>
      </c>
      <c r="E6">
        <v>93.111999999999995</v>
      </c>
      <c r="G6" s="4">
        <v>1977</v>
      </c>
      <c r="I6">
        <v>673.928</v>
      </c>
      <c r="S6">
        <v>673.928</v>
      </c>
      <c r="Z6" s="4" t="s">
        <v>13</v>
      </c>
      <c r="AC6">
        <v>343.67250000000001</v>
      </c>
      <c r="AW6">
        <v>343.67250000000001</v>
      </c>
    </row>
    <row r="7" spans="1:49" x14ac:dyDescent="0.35">
      <c r="A7" s="4">
        <v>1982</v>
      </c>
      <c r="B7">
        <v>164.45699999999999</v>
      </c>
      <c r="D7" s="4" t="s">
        <v>13</v>
      </c>
      <c r="E7">
        <v>343.67250000000001</v>
      </c>
      <c r="G7" s="4">
        <v>1980</v>
      </c>
      <c r="K7">
        <v>343.67250000000001</v>
      </c>
      <c r="S7">
        <v>343.67250000000001</v>
      </c>
      <c r="Z7" s="4" t="s">
        <v>38</v>
      </c>
      <c r="AN7">
        <v>1051.3920000000001</v>
      </c>
      <c r="AO7">
        <v>3303.72</v>
      </c>
      <c r="AR7">
        <v>2337.2159999999999</v>
      </c>
      <c r="AT7">
        <v>525.79999999999995</v>
      </c>
      <c r="AV7">
        <v>627.9</v>
      </c>
      <c r="AW7">
        <v>7846.0279999999993</v>
      </c>
    </row>
    <row r="8" spans="1:49" x14ac:dyDescent="0.35">
      <c r="A8" s="4">
        <v>1985</v>
      </c>
      <c r="B8">
        <v>2964.9937199999999</v>
      </c>
      <c r="D8" s="4" t="s">
        <v>38</v>
      </c>
      <c r="E8">
        <v>1569.2055999999998</v>
      </c>
      <c r="G8" s="4">
        <v>1982</v>
      </c>
      <c r="I8">
        <v>71.344999999999999</v>
      </c>
      <c r="J8">
        <v>93.111999999999995</v>
      </c>
      <c r="S8">
        <v>164.45699999999999</v>
      </c>
      <c r="Z8" s="4" t="s">
        <v>22</v>
      </c>
      <c r="AG8">
        <v>316.32144</v>
      </c>
      <c r="AW8">
        <v>316.32144</v>
      </c>
    </row>
    <row r="9" spans="1:49" x14ac:dyDescent="0.35">
      <c r="A9" s="4">
        <v>1986</v>
      </c>
      <c r="B9">
        <v>539.76400000000001</v>
      </c>
      <c r="D9" s="4" t="s">
        <v>22</v>
      </c>
      <c r="E9">
        <v>316.32144</v>
      </c>
      <c r="G9" s="4">
        <v>1985</v>
      </c>
      <c r="N9">
        <v>2964.9937199999999</v>
      </c>
      <c r="S9">
        <v>2964.9937199999999</v>
      </c>
      <c r="Z9" s="4" t="s">
        <v>18</v>
      </c>
      <c r="AE9">
        <v>2964.9937199999999</v>
      </c>
      <c r="AH9">
        <v>1851.0209</v>
      </c>
      <c r="AK9">
        <v>1079.3795399999999</v>
      </c>
      <c r="AN9">
        <v>633.87318000000005</v>
      </c>
      <c r="AP9">
        <v>3264.2539700000002</v>
      </c>
      <c r="AQ9">
        <v>457.74491999999998</v>
      </c>
      <c r="AT9">
        <v>3187.7</v>
      </c>
      <c r="AU9">
        <v>516.11490000000003</v>
      </c>
      <c r="AW9">
        <v>13955.081129999999</v>
      </c>
    </row>
    <row r="10" spans="1:49" x14ac:dyDescent="0.35">
      <c r="A10" s="4">
        <v>1989</v>
      </c>
      <c r="B10">
        <v>1706.0879399999999</v>
      </c>
      <c r="D10" s="4" t="s">
        <v>18</v>
      </c>
      <c r="E10">
        <v>1744.3851412499998</v>
      </c>
      <c r="G10" s="4">
        <v>1986</v>
      </c>
      <c r="P10">
        <v>539.76400000000001</v>
      </c>
      <c r="S10">
        <v>539.76400000000001</v>
      </c>
      <c r="Z10" s="4" t="s">
        <v>9</v>
      </c>
      <c r="AA10">
        <v>21.39235</v>
      </c>
      <c r="AW10">
        <v>21.39235</v>
      </c>
    </row>
    <row r="11" spans="1:49" x14ac:dyDescent="0.35">
      <c r="A11" s="4">
        <v>1991</v>
      </c>
      <c r="B11">
        <v>1997.16626</v>
      </c>
      <c r="D11" s="4" t="s">
        <v>9</v>
      </c>
      <c r="E11">
        <v>21.39235</v>
      </c>
      <c r="G11" s="4">
        <v>1989</v>
      </c>
      <c r="M11">
        <v>316.32144</v>
      </c>
      <c r="P11">
        <v>1389.7665</v>
      </c>
      <c r="S11">
        <v>1706.0879399999999</v>
      </c>
      <c r="Z11" s="4" t="s">
        <v>20</v>
      </c>
      <c r="AF11">
        <v>539.76400000000001</v>
      </c>
      <c r="AG11">
        <v>1389.7665</v>
      </c>
      <c r="AJ11">
        <v>630.96713999999997</v>
      </c>
      <c r="AL11">
        <v>281.25878</v>
      </c>
      <c r="AW11">
        <v>2841.7564199999997</v>
      </c>
    </row>
    <row r="12" spans="1:49" x14ac:dyDescent="0.35">
      <c r="A12" s="4">
        <v>1993</v>
      </c>
      <c r="B12">
        <v>256.05034999999998</v>
      </c>
      <c r="D12" s="4" t="s">
        <v>20</v>
      </c>
      <c r="E12">
        <v>710.43910499999993</v>
      </c>
      <c r="G12" s="4">
        <v>1991</v>
      </c>
      <c r="N12">
        <v>1851.0209</v>
      </c>
      <c r="Q12">
        <v>146.14536000000001</v>
      </c>
      <c r="S12">
        <v>1997.16626</v>
      </c>
      <c r="Z12" s="4" t="s">
        <v>25</v>
      </c>
      <c r="AH12">
        <v>146.14536000000001</v>
      </c>
      <c r="AW12">
        <v>146.14536000000001</v>
      </c>
    </row>
    <row r="13" spans="1:49" x14ac:dyDescent="0.35">
      <c r="A13" s="4">
        <v>1995</v>
      </c>
      <c r="B13">
        <v>5830.0798599999998</v>
      </c>
      <c r="D13" s="4" t="s">
        <v>25</v>
      </c>
      <c r="E13">
        <v>146.14536000000001</v>
      </c>
      <c r="G13" s="4">
        <v>1993</v>
      </c>
      <c r="H13">
        <v>249.392</v>
      </c>
      <c r="I13">
        <v>6.6583500000000004</v>
      </c>
      <c r="S13">
        <v>256.05034999999998</v>
      </c>
      <c r="Z13" s="4" t="s">
        <v>31</v>
      </c>
      <c r="AJ13">
        <v>5199.1127200000001</v>
      </c>
      <c r="AM13">
        <v>7088.1768000000002</v>
      </c>
      <c r="AP13">
        <v>5625.6758</v>
      </c>
      <c r="AR13">
        <v>4449.6000000000004</v>
      </c>
      <c r="AS13">
        <v>730.47299999999996</v>
      </c>
      <c r="AV13">
        <v>1532.16</v>
      </c>
      <c r="AW13">
        <v>24625.19832</v>
      </c>
    </row>
    <row r="14" spans="1:49" x14ac:dyDescent="0.35">
      <c r="A14" s="4">
        <v>1996</v>
      </c>
      <c r="B14">
        <v>1079.3795399999999</v>
      </c>
      <c r="D14" s="4" t="s">
        <v>31</v>
      </c>
      <c r="E14">
        <v>4104.1997199999996</v>
      </c>
      <c r="G14" s="4">
        <v>1995</v>
      </c>
      <c r="P14">
        <v>630.96713999999997</v>
      </c>
      <c r="R14">
        <v>5199.1127200000001</v>
      </c>
      <c r="S14">
        <v>5830.0798599999998</v>
      </c>
      <c r="Z14" s="4" t="s">
        <v>53</v>
      </c>
      <c r="AA14">
        <v>21.39235</v>
      </c>
      <c r="AB14">
        <v>673.928</v>
      </c>
      <c r="AC14">
        <v>343.67250000000001</v>
      </c>
      <c r="AD14">
        <v>164.45699999999999</v>
      </c>
      <c r="AE14">
        <v>2964.9937199999999</v>
      </c>
      <c r="AF14">
        <v>539.76400000000001</v>
      </c>
      <c r="AG14">
        <v>1706.0879399999999</v>
      </c>
      <c r="AH14">
        <v>1997.16626</v>
      </c>
      <c r="AI14">
        <v>256.05034999999998</v>
      </c>
      <c r="AJ14">
        <v>5830.0798599999998</v>
      </c>
      <c r="AK14">
        <v>1079.3795399999999</v>
      </c>
      <c r="AL14">
        <v>281.25878</v>
      </c>
      <c r="AM14">
        <v>7088.1768000000002</v>
      </c>
      <c r="AN14">
        <v>1685.2651800000001</v>
      </c>
      <c r="AO14">
        <v>3303.72</v>
      </c>
      <c r="AP14">
        <v>8889.9297700000006</v>
      </c>
      <c r="AQ14">
        <v>457.74491999999998</v>
      </c>
      <c r="AR14">
        <v>6786.8160000000007</v>
      </c>
      <c r="AS14">
        <v>730.47299999999996</v>
      </c>
      <c r="AT14">
        <v>3713.5</v>
      </c>
      <c r="AU14">
        <v>516.11490000000003</v>
      </c>
      <c r="AV14">
        <v>2160.06</v>
      </c>
      <c r="AW14">
        <v>51190.030869999995</v>
      </c>
    </row>
    <row r="15" spans="1:49" x14ac:dyDescent="0.35">
      <c r="A15" s="4">
        <v>1999</v>
      </c>
      <c r="B15">
        <v>281.25878</v>
      </c>
      <c r="D15" s="4" t="s">
        <v>53</v>
      </c>
      <c r="E15">
        <v>1599.6884646874998</v>
      </c>
      <c r="G15" s="4">
        <v>1996</v>
      </c>
      <c r="N15">
        <v>1079.3795399999999</v>
      </c>
      <c r="S15">
        <v>1079.3795399999999</v>
      </c>
    </row>
    <row r="16" spans="1:49" x14ac:dyDescent="0.35">
      <c r="A16" s="4">
        <v>2000</v>
      </c>
      <c r="B16">
        <v>7088.1768000000002</v>
      </c>
      <c r="G16" s="4">
        <v>1999</v>
      </c>
      <c r="P16">
        <v>281.25878</v>
      </c>
      <c r="S16">
        <v>281.25878</v>
      </c>
    </row>
    <row r="17" spans="1:42" x14ac:dyDescent="0.35">
      <c r="A17" s="4">
        <v>2001</v>
      </c>
      <c r="B17">
        <v>1685.2651800000001</v>
      </c>
      <c r="G17" s="4">
        <v>2000</v>
      </c>
      <c r="R17">
        <v>7088.1768000000002</v>
      </c>
      <c r="S17">
        <v>7088.1768000000002</v>
      </c>
    </row>
    <row r="18" spans="1:42" x14ac:dyDescent="0.35">
      <c r="A18" s="4">
        <v>2005</v>
      </c>
      <c r="B18">
        <v>3303.72</v>
      </c>
      <c r="D18" s="3" t="s">
        <v>52</v>
      </c>
      <c r="E18" t="s">
        <v>54</v>
      </c>
      <c r="G18" s="4">
        <v>2001</v>
      </c>
      <c r="L18">
        <v>1051.3920000000001</v>
      </c>
      <c r="N18">
        <v>633.87318000000005</v>
      </c>
      <c r="S18">
        <v>1685.2651800000001</v>
      </c>
    </row>
    <row r="19" spans="1:42" x14ac:dyDescent="0.35">
      <c r="A19" s="4">
        <v>2006</v>
      </c>
      <c r="B19">
        <v>8889.9297700000006</v>
      </c>
      <c r="D19" s="4" t="s">
        <v>28</v>
      </c>
      <c r="E19">
        <v>1</v>
      </c>
      <c r="G19" s="4">
        <v>2005</v>
      </c>
      <c r="L19">
        <v>3303.72</v>
      </c>
      <c r="S19">
        <v>3303.72</v>
      </c>
    </row>
    <row r="20" spans="1:42" x14ac:dyDescent="0.35">
      <c r="A20" s="4">
        <v>2012</v>
      </c>
      <c r="B20">
        <v>457.74491999999998</v>
      </c>
      <c r="D20" s="4" t="s">
        <v>11</v>
      </c>
      <c r="E20">
        <v>3</v>
      </c>
      <c r="G20" s="4">
        <v>2006</v>
      </c>
      <c r="N20">
        <v>3264.2539700000002</v>
      </c>
      <c r="R20">
        <v>5625.6758</v>
      </c>
      <c r="S20">
        <v>8889.9297700000006</v>
      </c>
    </row>
    <row r="21" spans="1:42" x14ac:dyDescent="0.35">
      <c r="A21" s="4">
        <v>2013</v>
      </c>
      <c r="B21">
        <v>6786.8160000000007</v>
      </c>
      <c r="D21" s="4" t="s">
        <v>15</v>
      </c>
      <c r="E21">
        <v>1</v>
      </c>
      <c r="G21" s="4">
        <v>2012</v>
      </c>
      <c r="N21">
        <v>457.74491999999998</v>
      </c>
      <c r="S21">
        <v>457.74491999999998</v>
      </c>
    </row>
    <row r="22" spans="1:42" x14ac:dyDescent="0.35">
      <c r="A22" s="4">
        <v>2016</v>
      </c>
      <c r="B22">
        <v>730.47299999999996</v>
      </c>
      <c r="D22" s="4" t="s">
        <v>13</v>
      </c>
      <c r="E22">
        <v>1</v>
      </c>
      <c r="G22" s="4">
        <v>2013</v>
      </c>
      <c r="L22">
        <v>2337.2159999999999</v>
      </c>
      <c r="R22">
        <v>4449.6000000000004</v>
      </c>
      <c r="S22">
        <v>6786.8160000000007</v>
      </c>
    </row>
    <row r="23" spans="1:42" x14ac:dyDescent="0.35">
      <c r="A23" s="4">
        <v>2017</v>
      </c>
      <c r="B23">
        <v>3713.5</v>
      </c>
      <c r="D23" s="4" t="s">
        <v>38</v>
      </c>
      <c r="E23">
        <v>5</v>
      </c>
      <c r="G23" s="4">
        <v>2016</v>
      </c>
      <c r="R23">
        <v>730.47299999999996</v>
      </c>
      <c r="S23">
        <v>730.47299999999996</v>
      </c>
    </row>
    <row r="24" spans="1:42" x14ac:dyDescent="0.35">
      <c r="A24" s="4">
        <v>2019</v>
      </c>
      <c r="B24">
        <v>516.11490000000003</v>
      </c>
      <c r="D24" s="4" t="s">
        <v>22</v>
      </c>
      <c r="E24">
        <v>1</v>
      </c>
      <c r="G24" s="4">
        <v>2017</v>
      </c>
      <c r="L24">
        <v>525.79999999999995</v>
      </c>
      <c r="N24">
        <v>3187.7</v>
      </c>
      <c r="S24">
        <v>3713.5</v>
      </c>
    </row>
    <row r="25" spans="1:42" x14ac:dyDescent="0.35">
      <c r="A25" s="4">
        <v>2020</v>
      </c>
      <c r="B25">
        <v>2160.06</v>
      </c>
      <c r="D25" s="4" t="s">
        <v>18</v>
      </c>
      <c r="E25">
        <v>8</v>
      </c>
      <c r="G25" s="4">
        <v>2019</v>
      </c>
      <c r="N25">
        <v>516.11490000000003</v>
      </c>
      <c r="S25">
        <v>516.11490000000003</v>
      </c>
    </row>
    <row r="26" spans="1:42" x14ac:dyDescent="0.35">
      <c r="A26" s="4" t="s">
        <v>53</v>
      </c>
      <c r="B26">
        <v>51190.030869999995</v>
      </c>
      <c r="D26" s="4" t="s">
        <v>9</v>
      </c>
      <c r="E26">
        <v>1</v>
      </c>
      <c r="G26" s="4">
        <v>2020</v>
      </c>
      <c r="L26">
        <v>627.9</v>
      </c>
      <c r="R26">
        <v>1532.16</v>
      </c>
      <c r="S26">
        <v>2160.06</v>
      </c>
    </row>
    <row r="27" spans="1:42" x14ac:dyDescent="0.35">
      <c r="D27" s="4" t="s">
        <v>20</v>
      </c>
      <c r="E27">
        <v>4</v>
      </c>
      <c r="G27" s="4" t="s">
        <v>53</v>
      </c>
      <c r="H27">
        <v>249.392</v>
      </c>
      <c r="I27">
        <v>751.93135000000007</v>
      </c>
      <c r="J27">
        <v>93.111999999999995</v>
      </c>
      <c r="K27">
        <v>343.67250000000001</v>
      </c>
      <c r="L27">
        <v>7846.0279999999993</v>
      </c>
      <c r="M27">
        <v>316.32144</v>
      </c>
      <c r="N27">
        <v>13955.081129999999</v>
      </c>
      <c r="O27">
        <v>21.39235</v>
      </c>
      <c r="P27">
        <v>2841.7564199999997</v>
      </c>
      <c r="Q27">
        <v>146.14536000000001</v>
      </c>
      <c r="R27">
        <v>24625.19832</v>
      </c>
      <c r="S27">
        <v>51190.030869999995</v>
      </c>
      <c r="Z27" s="3" t="s">
        <v>52</v>
      </c>
      <c r="AA27" t="s">
        <v>58</v>
      </c>
      <c r="AD27" s="3" t="s">
        <v>57</v>
      </c>
      <c r="AE27" s="3" t="s">
        <v>55</v>
      </c>
    </row>
    <row r="28" spans="1:42" x14ac:dyDescent="0.35">
      <c r="D28" s="4" t="s">
        <v>25</v>
      </c>
      <c r="E28">
        <v>1</v>
      </c>
      <c r="Z28" s="4">
        <v>1995</v>
      </c>
      <c r="AA28" s="12">
        <v>5199.1127200000001</v>
      </c>
      <c r="AD28" s="3" t="s">
        <v>52</v>
      </c>
      <c r="AE28" t="s">
        <v>28</v>
      </c>
      <c r="AF28" t="s">
        <v>11</v>
      </c>
      <c r="AG28" t="s">
        <v>15</v>
      </c>
      <c r="AH28" t="s">
        <v>13</v>
      </c>
      <c r="AI28" t="s">
        <v>38</v>
      </c>
      <c r="AJ28" t="s">
        <v>22</v>
      </c>
      <c r="AK28" t="s">
        <v>18</v>
      </c>
      <c r="AL28" t="s">
        <v>9</v>
      </c>
      <c r="AM28" t="s">
        <v>20</v>
      </c>
      <c r="AN28" t="s">
        <v>25</v>
      </c>
      <c r="AO28" t="s">
        <v>31</v>
      </c>
      <c r="AP28" t="s">
        <v>53</v>
      </c>
    </row>
    <row r="29" spans="1:42" x14ac:dyDescent="0.35">
      <c r="D29" s="4" t="s">
        <v>31</v>
      </c>
      <c r="E29">
        <v>6</v>
      </c>
      <c r="Z29" s="4">
        <v>2000</v>
      </c>
      <c r="AA29" s="12">
        <v>7088.1768000000002</v>
      </c>
      <c r="AD29" s="4">
        <v>1972</v>
      </c>
      <c r="AL29">
        <v>21.39235</v>
      </c>
      <c r="AP29">
        <v>21.39235</v>
      </c>
    </row>
    <row r="30" spans="1:42" x14ac:dyDescent="0.35">
      <c r="D30" s="4" t="s">
        <v>53</v>
      </c>
      <c r="E30">
        <v>32</v>
      </c>
      <c r="Z30" s="4">
        <v>2006</v>
      </c>
      <c r="AA30" s="12">
        <v>5625.6758</v>
      </c>
      <c r="AD30" s="4">
        <v>1977</v>
      </c>
      <c r="AF30">
        <v>673.928</v>
      </c>
      <c r="AP30">
        <v>673.928</v>
      </c>
    </row>
    <row r="31" spans="1:42" x14ac:dyDescent="0.35">
      <c r="Z31" s="4">
        <v>2013</v>
      </c>
      <c r="AA31" s="12">
        <v>4449.6000000000004</v>
      </c>
      <c r="AD31" s="4">
        <v>1980</v>
      </c>
      <c r="AH31">
        <v>343.67250000000001</v>
      </c>
      <c r="AP31">
        <v>343.67250000000001</v>
      </c>
    </row>
    <row r="32" spans="1:42" x14ac:dyDescent="0.35">
      <c r="Z32" s="4">
        <v>2016</v>
      </c>
      <c r="AA32" s="12">
        <v>730.47299999999996</v>
      </c>
      <c r="AD32" s="4">
        <v>1982</v>
      </c>
      <c r="AF32">
        <v>71.344999999999999</v>
      </c>
      <c r="AG32">
        <v>93.111999999999995</v>
      </c>
      <c r="AP32">
        <v>164.45699999999999</v>
      </c>
    </row>
    <row r="33" spans="1:42" x14ac:dyDescent="0.35">
      <c r="Z33" s="4">
        <v>2020</v>
      </c>
      <c r="AA33" s="12">
        <v>1532.16</v>
      </c>
      <c r="AD33" s="4">
        <v>1985</v>
      </c>
      <c r="AK33">
        <v>2964.9937199999999</v>
      </c>
      <c r="AP33">
        <v>2964.9937199999999</v>
      </c>
    </row>
    <row r="34" spans="1:42" x14ac:dyDescent="0.35">
      <c r="A34" s="3" t="s">
        <v>59</v>
      </c>
      <c r="B34" s="3" t="s">
        <v>55</v>
      </c>
      <c r="Z34" s="4" t="s">
        <v>53</v>
      </c>
      <c r="AA34" s="12">
        <v>4104.1997199999996</v>
      </c>
      <c r="AD34" s="4">
        <v>1986</v>
      </c>
      <c r="AM34">
        <v>539.76400000000001</v>
      </c>
      <c r="AP34">
        <v>539.76400000000001</v>
      </c>
    </row>
    <row r="35" spans="1:42" x14ac:dyDescent="0.35">
      <c r="A35" s="3" t="s">
        <v>52</v>
      </c>
      <c r="B35">
        <v>1972</v>
      </c>
      <c r="C35">
        <v>1977</v>
      </c>
      <c r="D35">
        <v>1980</v>
      </c>
      <c r="E35">
        <v>1982</v>
      </c>
      <c r="F35">
        <v>1985</v>
      </c>
      <c r="G35">
        <v>1986</v>
      </c>
      <c r="H35">
        <v>1989</v>
      </c>
      <c r="I35">
        <v>1991</v>
      </c>
      <c r="J35">
        <v>1993</v>
      </c>
      <c r="K35">
        <v>1995</v>
      </c>
      <c r="L35">
        <v>1996</v>
      </c>
      <c r="M35">
        <v>1999</v>
      </c>
      <c r="N35">
        <v>2000</v>
      </c>
      <c r="O35">
        <v>2001</v>
      </c>
      <c r="P35">
        <v>2005</v>
      </c>
      <c r="Q35">
        <v>2006</v>
      </c>
      <c r="R35">
        <v>2012</v>
      </c>
      <c r="S35">
        <v>2013</v>
      </c>
      <c r="T35">
        <v>2016</v>
      </c>
      <c r="U35">
        <v>2017</v>
      </c>
      <c r="V35">
        <v>2019</v>
      </c>
      <c r="W35">
        <v>2020</v>
      </c>
      <c r="X35" t="s">
        <v>53</v>
      </c>
      <c r="AD35" s="4">
        <v>1989</v>
      </c>
      <c r="AJ35">
        <v>316.32144</v>
      </c>
      <c r="AM35">
        <v>1389.7665</v>
      </c>
      <c r="AP35">
        <v>1706.0879399999999</v>
      </c>
    </row>
    <row r="36" spans="1:42" x14ac:dyDescent="0.35">
      <c r="A36" s="4" t="s">
        <v>28</v>
      </c>
      <c r="J36">
        <v>1246.96</v>
      </c>
      <c r="X36">
        <v>1246.96</v>
      </c>
      <c r="AD36" s="4">
        <v>1991</v>
      </c>
      <c r="AK36">
        <v>1851.0209</v>
      </c>
      <c r="AN36">
        <v>146.14536000000001</v>
      </c>
      <c r="AP36">
        <v>1997.16626</v>
      </c>
    </row>
    <row r="37" spans="1:42" x14ac:dyDescent="0.35">
      <c r="A37" s="4" t="s">
        <v>11</v>
      </c>
      <c r="C37">
        <v>842.41</v>
      </c>
      <c r="E37">
        <v>713.45</v>
      </c>
      <c r="J37">
        <v>443.89</v>
      </c>
      <c r="X37">
        <v>1999.75</v>
      </c>
      <c r="AD37" s="4">
        <v>1993</v>
      </c>
      <c r="AE37">
        <v>249.392</v>
      </c>
      <c r="AF37">
        <v>6.6583500000000004</v>
      </c>
      <c r="AP37">
        <v>256.05034999999998</v>
      </c>
    </row>
    <row r="38" spans="1:42" x14ac:dyDescent="0.35">
      <c r="A38" s="4" t="s">
        <v>15</v>
      </c>
      <c r="E38">
        <v>465.56</v>
      </c>
      <c r="X38">
        <v>465.56</v>
      </c>
      <c r="AD38" s="4">
        <v>1995</v>
      </c>
      <c r="AM38">
        <v>630.96713999999997</v>
      </c>
      <c r="AO38">
        <v>5199.1127200000001</v>
      </c>
      <c r="AP38">
        <v>5830.0798599999998</v>
      </c>
    </row>
    <row r="39" spans="1:42" x14ac:dyDescent="0.35">
      <c r="A39" s="4" t="s">
        <v>13</v>
      </c>
      <c r="D39">
        <v>916.46</v>
      </c>
      <c r="X39">
        <v>916.46</v>
      </c>
      <c r="AD39" s="4">
        <v>1996</v>
      </c>
      <c r="AK39">
        <v>1079.3795399999999</v>
      </c>
      <c r="AP39">
        <v>1079.3795399999999</v>
      </c>
    </row>
    <row r="40" spans="1:42" x14ac:dyDescent="0.35">
      <c r="A40" s="4" t="s">
        <v>38</v>
      </c>
      <c r="O40">
        <v>438.08</v>
      </c>
      <c r="P40">
        <v>393.3</v>
      </c>
      <c r="S40">
        <v>556.48</v>
      </c>
      <c r="U40">
        <v>525.79999999999995</v>
      </c>
      <c r="W40">
        <v>299</v>
      </c>
      <c r="X40">
        <v>2212.66</v>
      </c>
      <c r="AD40" s="4">
        <v>1999</v>
      </c>
      <c r="AM40">
        <v>281.25878</v>
      </c>
      <c r="AP40">
        <v>281.25878</v>
      </c>
    </row>
    <row r="41" spans="1:42" x14ac:dyDescent="0.35">
      <c r="A41" s="4" t="s">
        <v>22</v>
      </c>
      <c r="H41">
        <v>415.12</v>
      </c>
      <c r="X41">
        <v>415.12</v>
      </c>
      <c r="AD41" s="4">
        <v>2000</v>
      </c>
      <c r="AO41">
        <v>7088.1768000000002</v>
      </c>
      <c r="AP41">
        <v>7088.1768000000002</v>
      </c>
    </row>
    <row r="42" spans="1:42" x14ac:dyDescent="0.35">
      <c r="A42" s="4" t="s">
        <v>18</v>
      </c>
      <c r="F42">
        <v>478.92</v>
      </c>
      <c r="I42">
        <v>376.99</v>
      </c>
      <c r="L42">
        <v>327.78</v>
      </c>
      <c r="O42">
        <v>291.57</v>
      </c>
      <c r="Q42">
        <v>321.19</v>
      </c>
      <c r="R42">
        <v>337.57</v>
      </c>
      <c r="U42">
        <v>318.77</v>
      </c>
      <c r="V42">
        <v>201.45</v>
      </c>
      <c r="X42">
        <v>2654.24</v>
      </c>
      <c r="AD42" s="4">
        <v>2001</v>
      </c>
      <c r="AI42">
        <v>1051.3920000000001</v>
      </c>
      <c r="AK42">
        <v>633.87318000000005</v>
      </c>
      <c r="AP42">
        <v>1685.2651800000001</v>
      </c>
    </row>
    <row r="43" spans="1:42" x14ac:dyDescent="0.35">
      <c r="A43" s="4" t="s">
        <v>9</v>
      </c>
      <c r="B43">
        <v>611.21</v>
      </c>
      <c r="X43">
        <v>611.21</v>
      </c>
      <c r="AD43" s="4">
        <v>2005</v>
      </c>
      <c r="AI43">
        <v>3303.72</v>
      </c>
      <c r="AP43">
        <v>3303.72</v>
      </c>
    </row>
    <row r="44" spans="1:42" x14ac:dyDescent="0.35">
      <c r="A44" s="4" t="s">
        <v>20</v>
      </c>
      <c r="G44">
        <v>469.36</v>
      </c>
      <c r="H44">
        <v>394.26</v>
      </c>
      <c r="K44">
        <v>681.39</v>
      </c>
      <c r="M44">
        <v>308.06</v>
      </c>
      <c r="X44">
        <v>1853.07</v>
      </c>
      <c r="AD44" s="4">
        <v>2006</v>
      </c>
      <c r="AK44">
        <v>3264.2539700000002</v>
      </c>
      <c r="AO44">
        <v>5625.6758</v>
      </c>
      <c r="AP44">
        <v>8889.9297700000006</v>
      </c>
    </row>
    <row r="45" spans="1:42" x14ac:dyDescent="0.35">
      <c r="A45" s="4" t="s">
        <v>25</v>
      </c>
      <c r="I45">
        <v>1238.52</v>
      </c>
      <c r="X45">
        <v>1238.52</v>
      </c>
      <c r="AD45" s="4">
        <v>2012</v>
      </c>
      <c r="AK45">
        <v>457.74491999999998</v>
      </c>
      <c r="AP45">
        <v>457.74491999999998</v>
      </c>
    </row>
    <row r="46" spans="1:42" x14ac:dyDescent="0.35">
      <c r="A46" s="4" t="s">
        <v>31</v>
      </c>
      <c r="K46">
        <v>507.28</v>
      </c>
      <c r="N46">
        <v>446.64</v>
      </c>
      <c r="Q46">
        <v>643.66999999999996</v>
      </c>
      <c r="S46">
        <v>444.96</v>
      </c>
      <c r="T46">
        <v>429.69</v>
      </c>
      <c r="W46">
        <v>399</v>
      </c>
      <c r="X46">
        <v>2871.24</v>
      </c>
      <c r="AD46" s="4">
        <v>2013</v>
      </c>
      <c r="AI46">
        <v>2337.2159999999999</v>
      </c>
      <c r="AO46">
        <v>4449.6000000000004</v>
      </c>
      <c r="AP46">
        <v>6786.8160000000007</v>
      </c>
    </row>
    <row r="47" spans="1:42" x14ac:dyDescent="0.35">
      <c r="A47" s="4" t="s">
        <v>53</v>
      </c>
      <c r="B47">
        <v>611.21</v>
      </c>
      <c r="C47">
        <v>842.41</v>
      </c>
      <c r="D47">
        <v>916.46</v>
      </c>
      <c r="E47">
        <v>1179.01</v>
      </c>
      <c r="F47">
        <v>478.92</v>
      </c>
      <c r="G47">
        <v>469.36</v>
      </c>
      <c r="H47">
        <v>809.38</v>
      </c>
      <c r="I47">
        <v>1615.51</v>
      </c>
      <c r="J47">
        <v>1690.85</v>
      </c>
      <c r="K47">
        <v>1188.67</v>
      </c>
      <c r="L47">
        <v>327.78</v>
      </c>
      <c r="M47">
        <v>308.06</v>
      </c>
      <c r="N47">
        <v>446.64</v>
      </c>
      <c r="O47">
        <v>729.65</v>
      </c>
      <c r="P47">
        <v>393.3</v>
      </c>
      <c r="Q47">
        <v>964.8599999999999</v>
      </c>
      <c r="R47">
        <v>337.57</v>
      </c>
      <c r="S47">
        <v>1001.44</v>
      </c>
      <c r="T47">
        <v>429.69</v>
      </c>
      <c r="U47">
        <v>844.56999999999994</v>
      </c>
      <c r="V47">
        <v>201.45</v>
      </c>
      <c r="W47">
        <v>698</v>
      </c>
      <c r="X47">
        <v>16484.79</v>
      </c>
      <c r="AD47" s="4">
        <v>2016</v>
      </c>
      <c r="AO47">
        <v>730.47299999999996</v>
      </c>
      <c r="AP47">
        <v>730.47299999999996</v>
      </c>
    </row>
    <row r="48" spans="1:42" x14ac:dyDescent="0.35">
      <c r="AD48" s="4">
        <v>2017</v>
      </c>
      <c r="AI48">
        <v>525.79999999999995</v>
      </c>
      <c r="AK48">
        <v>3187.7</v>
      </c>
      <c r="AP48">
        <v>3713.5</v>
      </c>
    </row>
    <row r="49" spans="1:42" x14ac:dyDescent="0.35">
      <c r="A49" s="4" t="str">
        <f>Dash1!E40</f>
        <v>Microsoft</v>
      </c>
      <c r="B49">
        <f>INDEX(B36:B46,MATCH($A$49,$A$36:$A$46,0))</f>
        <v>0</v>
      </c>
      <c r="C49">
        <f t="shared" ref="C49:W49" si="0">INDEX(C36:C46,MATCH($A$49,$A$36:$A$46,0))</f>
        <v>0</v>
      </c>
      <c r="D49">
        <f t="shared" si="0"/>
        <v>0</v>
      </c>
      <c r="E49">
        <f t="shared" si="0"/>
        <v>0</v>
      </c>
      <c r="F49">
        <f t="shared" si="0"/>
        <v>0</v>
      </c>
      <c r="G49">
        <f t="shared" si="0"/>
        <v>0</v>
      </c>
      <c r="H49">
        <f t="shared" si="0"/>
        <v>0</v>
      </c>
      <c r="I49">
        <f t="shared" si="0"/>
        <v>0</v>
      </c>
      <c r="J49">
        <f t="shared" si="0"/>
        <v>0</v>
      </c>
      <c r="K49">
        <f t="shared" si="0"/>
        <v>0</v>
      </c>
      <c r="L49">
        <f t="shared" si="0"/>
        <v>0</v>
      </c>
      <c r="M49">
        <f t="shared" si="0"/>
        <v>0</v>
      </c>
      <c r="N49">
        <f t="shared" si="0"/>
        <v>0</v>
      </c>
      <c r="O49">
        <f t="shared" si="0"/>
        <v>438.08</v>
      </c>
      <c r="P49">
        <f t="shared" si="0"/>
        <v>393.3</v>
      </c>
      <c r="Q49">
        <f t="shared" si="0"/>
        <v>0</v>
      </c>
      <c r="R49">
        <f t="shared" si="0"/>
        <v>0</v>
      </c>
      <c r="S49">
        <f t="shared" si="0"/>
        <v>556.48</v>
      </c>
      <c r="T49">
        <f t="shared" si="0"/>
        <v>0</v>
      </c>
      <c r="U49">
        <f t="shared" si="0"/>
        <v>525.79999999999995</v>
      </c>
      <c r="V49">
        <f t="shared" si="0"/>
        <v>0</v>
      </c>
      <c r="W49">
        <f t="shared" si="0"/>
        <v>299</v>
      </c>
      <c r="AD49" s="4">
        <v>2019</v>
      </c>
      <c r="AK49">
        <v>516.11490000000003</v>
      </c>
      <c r="AP49">
        <v>516.11490000000003</v>
      </c>
    </row>
    <row r="50" spans="1:42" x14ac:dyDescent="0.35">
      <c r="A50" t="str">
        <f>Dash1!E40</f>
        <v>Microsoft</v>
      </c>
      <c r="B50">
        <f>INDEX(AA3:AA13,MATCH($A$50,$Z$3:$Z$13,0))</f>
        <v>0</v>
      </c>
      <c r="C50">
        <f t="shared" ref="C50:W50" si="1">INDEX(AB3:AB13,MATCH($A$50,$Z$3:$Z$13,0))</f>
        <v>0</v>
      </c>
      <c r="D50">
        <f t="shared" si="1"/>
        <v>0</v>
      </c>
      <c r="E50">
        <f t="shared" si="1"/>
        <v>0</v>
      </c>
      <c r="F50">
        <f t="shared" si="1"/>
        <v>0</v>
      </c>
      <c r="G50">
        <f t="shared" si="1"/>
        <v>0</v>
      </c>
      <c r="H50">
        <f t="shared" si="1"/>
        <v>0</v>
      </c>
      <c r="I50">
        <f t="shared" si="1"/>
        <v>0</v>
      </c>
      <c r="J50">
        <f t="shared" si="1"/>
        <v>0</v>
      </c>
      <c r="K50">
        <f t="shared" si="1"/>
        <v>0</v>
      </c>
      <c r="L50">
        <f t="shared" si="1"/>
        <v>0</v>
      </c>
      <c r="M50">
        <f t="shared" si="1"/>
        <v>0</v>
      </c>
      <c r="N50">
        <f t="shared" si="1"/>
        <v>0</v>
      </c>
      <c r="O50">
        <f t="shared" si="1"/>
        <v>1051.3920000000001</v>
      </c>
      <c r="P50">
        <f t="shared" si="1"/>
        <v>3303.72</v>
      </c>
      <c r="Q50">
        <f t="shared" si="1"/>
        <v>0</v>
      </c>
      <c r="R50">
        <f t="shared" si="1"/>
        <v>0</v>
      </c>
      <c r="S50">
        <f t="shared" si="1"/>
        <v>2337.2159999999999</v>
      </c>
      <c r="T50">
        <f t="shared" si="1"/>
        <v>0</v>
      </c>
      <c r="U50">
        <f t="shared" si="1"/>
        <v>525.79999999999995</v>
      </c>
      <c r="V50">
        <f t="shared" si="1"/>
        <v>0</v>
      </c>
      <c r="W50">
        <f t="shared" si="1"/>
        <v>627.9</v>
      </c>
      <c r="AD50" s="4">
        <v>2020</v>
      </c>
      <c r="AI50">
        <v>627.9</v>
      </c>
      <c r="AO50">
        <v>1532.16</v>
      </c>
      <c r="AP50">
        <v>2160.06</v>
      </c>
    </row>
    <row r="51" spans="1:42" x14ac:dyDescent="0.35">
      <c r="AD51" s="4" t="s">
        <v>53</v>
      </c>
      <c r="AE51">
        <v>249.392</v>
      </c>
      <c r="AF51">
        <v>751.93135000000007</v>
      </c>
      <c r="AG51">
        <v>93.111999999999995</v>
      </c>
      <c r="AH51">
        <v>343.67250000000001</v>
      </c>
      <c r="AI51">
        <v>7846.0279999999993</v>
      </c>
      <c r="AJ51">
        <v>316.32144</v>
      </c>
      <c r="AK51">
        <v>13955.081129999999</v>
      </c>
      <c r="AL51">
        <v>21.39235</v>
      </c>
      <c r="AM51">
        <v>2841.7564199999997</v>
      </c>
      <c r="AN51">
        <v>146.14536000000001</v>
      </c>
      <c r="AO51">
        <v>24625.19832</v>
      </c>
      <c r="AP51">
        <v>51190.030869999995</v>
      </c>
    </row>
    <row r="91" spans="1:2" x14ac:dyDescent="0.35">
      <c r="A91">
        <v>1246.96</v>
      </c>
      <c r="B91">
        <v>2000000</v>
      </c>
    </row>
    <row r="92" spans="1:2" x14ac:dyDescent="0.35">
      <c r="A92">
        <v>842.41</v>
      </c>
      <c r="B92">
        <v>8000000</v>
      </c>
    </row>
    <row r="93" spans="1:2" x14ac:dyDescent="0.35">
      <c r="A93">
        <v>713.45</v>
      </c>
      <c r="B93">
        <v>1000000</v>
      </c>
    </row>
    <row r="94" spans="1:2" x14ac:dyDescent="0.35">
      <c r="A94">
        <v>443.89</v>
      </c>
      <c r="B94">
        <v>150000</v>
      </c>
    </row>
    <row r="95" spans="1:2" x14ac:dyDescent="0.35">
      <c r="A95">
        <v>465.56</v>
      </c>
      <c r="B95">
        <v>2000000</v>
      </c>
    </row>
    <row r="96" spans="1:2" x14ac:dyDescent="0.35">
      <c r="A96">
        <v>308.06</v>
      </c>
      <c r="B96">
        <v>9130000</v>
      </c>
    </row>
    <row r="97" spans="1:2" x14ac:dyDescent="0.35">
      <c r="A97">
        <v>291.57</v>
      </c>
      <c r="B97">
        <v>21740000</v>
      </c>
    </row>
    <row r="98" spans="1:2" x14ac:dyDescent="0.35">
      <c r="A98">
        <v>916.46</v>
      </c>
      <c r="B98">
        <v>3750000</v>
      </c>
    </row>
    <row r="99" spans="1:2" x14ac:dyDescent="0.35">
      <c r="A99">
        <v>611.21</v>
      </c>
      <c r="B99">
        <v>350000</v>
      </c>
    </row>
    <row r="100" spans="1:2" x14ac:dyDescent="0.35">
      <c r="A100">
        <v>1238.52</v>
      </c>
      <c r="B100">
        <v>1180000</v>
      </c>
    </row>
    <row r="101" spans="1:2" x14ac:dyDescent="0.35">
      <c r="A101">
        <v>478.92</v>
      </c>
      <c r="B101">
        <v>61910000</v>
      </c>
    </row>
    <row r="102" spans="1:2" x14ac:dyDescent="0.35">
      <c r="A102">
        <v>327.78</v>
      </c>
      <c r="B102">
        <v>32930000</v>
      </c>
    </row>
    <row r="103" spans="1:2" x14ac:dyDescent="0.35">
      <c r="A103">
        <v>318.77</v>
      </c>
      <c r="B103">
        <v>105000000</v>
      </c>
    </row>
    <row r="104" spans="1:2" x14ac:dyDescent="0.35">
      <c r="A104">
        <v>201.45</v>
      </c>
      <c r="B104">
        <v>21020000</v>
      </c>
    </row>
    <row r="105" spans="1:2" x14ac:dyDescent="0.35">
      <c r="A105">
        <v>507.28</v>
      </c>
      <c r="B105">
        <v>102490000</v>
      </c>
    </row>
    <row r="106" spans="1:2" x14ac:dyDescent="0.35">
      <c r="A106">
        <v>446.64</v>
      </c>
      <c r="B106">
        <v>158700000</v>
      </c>
    </row>
    <row r="107" spans="1:2" x14ac:dyDescent="0.35">
      <c r="A107">
        <v>643.66999999999996</v>
      </c>
      <c r="B107">
        <v>87400000</v>
      </c>
    </row>
    <row r="108" spans="1:2" x14ac:dyDescent="0.35">
      <c r="A108">
        <v>444.96</v>
      </c>
      <c r="B108">
        <v>100000000</v>
      </c>
    </row>
    <row r="109" spans="1:2" x14ac:dyDescent="0.35">
      <c r="A109">
        <v>429.69</v>
      </c>
      <c r="B109">
        <v>17000000</v>
      </c>
    </row>
    <row r="110" spans="1:2" x14ac:dyDescent="0.35">
      <c r="A110">
        <v>399</v>
      </c>
      <c r="B110">
        <v>41700000</v>
      </c>
    </row>
    <row r="111" spans="1:2" x14ac:dyDescent="0.35">
      <c r="A111">
        <v>394.26</v>
      </c>
      <c r="B111">
        <v>35250000</v>
      </c>
    </row>
    <row r="112" spans="1:2" x14ac:dyDescent="0.35">
      <c r="A112">
        <v>469.36</v>
      </c>
      <c r="B112">
        <v>11500000</v>
      </c>
    </row>
    <row r="113" spans="1:2" x14ac:dyDescent="0.35">
      <c r="A113">
        <v>681.39</v>
      </c>
      <c r="B113">
        <v>9260000</v>
      </c>
    </row>
    <row r="114" spans="1:2" x14ac:dyDescent="0.35">
      <c r="A114">
        <v>376.99</v>
      </c>
      <c r="B114">
        <v>49100000</v>
      </c>
    </row>
    <row r="115" spans="1:2" x14ac:dyDescent="0.35">
      <c r="A115">
        <v>415.12</v>
      </c>
      <c r="B115">
        <v>7620000</v>
      </c>
    </row>
    <row r="116" spans="1:2" x14ac:dyDescent="0.35">
      <c r="A116">
        <v>321.19</v>
      </c>
      <c r="B116">
        <v>101630000</v>
      </c>
    </row>
    <row r="117" spans="1:2" x14ac:dyDescent="0.35">
      <c r="A117">
        <v>337.57</v>
      </c>
      <c r="B117">
        <v>13560000</v>
      </c>
    </row>
    <row r="118" spans="1:2" x14ac:dyDescent="0.35">
      <c r="A118">
        <v>438.08</v>
      </c>
      <c r="B118">
        <v>24000000</v>
      </c>
    </row>
    <row r="119" spans="1:2" x14ac:dyDescent="0.35">
      <c r="A119">
        <v>393.3</v>
      </c>
      <c r="B119">
        <v>84000000</v>
      </c>
    </row>
    <row r="120" spans="1:2" x14ac:dyDescent="0.35">
      <c r="A120">
        <v>556.48</v>
      </c>
      <c r="B120">
        <v>58000000</v>
      </c>
    </row>
    <row r="121" spans="1:2" x14ac:dyDescent="0.35">
      <c r="A121">
        <v>525.79999999999995</v>
      </c>
      <c r="B121">
        <v>10000000</v>
      </c>
    </row>
    <row r="122" spans="1:2" x14ac:dyDescent="0.35">
      <c r="A122">
        <v>299</v>
      </c>
      <c r="B122">
        <v>21000000</v>
      </c>
    </row>
  </sheetData>
  <conditionalFormatting pivot="1" sqref="B4:B25">
    <cfRule type="colorScale" priority="8">
      <colorScale>
        <cfvo type="min"/>
        <cfvo type="percentile" val="50"/>
        <cfvo type="max"/>
        <color rgb="FFF8696B"/>
        <color rgb="FFFFEB84"/>
        <color rgb="FF63BE7B"/>
      </colorScale>
    </cfRule>
  </conditionalFormatting>
  <conditionalFormatting pivot="1" sqref="AA3:AV14">
    <cfRule type="colorScale" priority="3">
      <colorScale>
        <cfvo type="min"/>
        <cfvo type="percentile" val="50"/>
        <cfvo type="max"/>
        <color rgb="FFF8696B"/>
        <color rgb="FFFFEB84"/>
        <color rgb="FF63BE7B"/>
      </colorScale>
    </cfRule>
  </conditionalFormatting>
  <conditionalFormatting pivot="1" sqref="AA28:AA33">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9"/>
  <extLst>
    <ext xmlns:x14="http://schemas.microsoft.com/office/spreadsheetml/2009/9/main" uri="{05C60535-1F16-4fd2-B633-F4F36F0B64E0}">
      <x14:sparklineGroups xmlns:xm="http://schemas.microsoft.com/office/excel/2006/main">
        <x14:sparklineGroup displayEmptyCellsAs="gap" xr2:uid="{825C34B0-445B-4C34-8C9A-150C22796346}">
          <x14:colorSeries theme="5"/>
          <x14:colorNegative rgb="FFD00000"/>
          <x14:colorAxis rgb="FF000000"/>
          <x14:colorMarkers rgb="FFD00000"/>
          <x14:colorFirst rgb="FFD00000"/>
          <x14:colorLast rgb="FFD00000"/>
          <x14:colorHigh rgb="FFD00000"/>
          <x14:colorLow rgb="FFD00000"/>
          <x14:sparklines>
            <x14:sparkline>
              <xm:f>Pivot1!B50:W50</xm:f>
              <xm:sqref>X50</xm:sqref>
            </x14:sparkline>
          </x14:sparklines>
        </x14:sparklineGroup>
        <x14:sparklineGroup lineWeight="0.25" displayEmptyCellsAs="gap" xr2:uid="{A0B2B817-318E-43F9-B445-C63F7B92B1D8}">
          <x14:colorSeries theme="7"/>
          <x14:colorNegative rgb="FFFF0000"/>
          <x14:colorAxis rgb="FF000000"/>
          <x14:colorMarkers rgb="FF0070C0"/>
          <x14:colorFirst rgb="FFFFC000"/>
          <x14:colorLast rgb="FFFFC000"/>
          <x14:colorHigh rgb="FF00B050"/>
          <x14:colorLow rgb="FFFF0000"/>
          <x14:sparklines>
            <x14:sparkline>
              <xm:f>Pivot1!B49:W49</xm:f>
              <xm:sqref>X49</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4E9F1-F853-4D9B-AA57-85039F478FFF}">
  <dimension ref="A1:D33"/>
  <sheetViews>
    <sheetView workbookViewId="0">
      <selection activeCell="I1" sqref="I1:I1048576"/>
    </sheetView>
  </sheetViews>
  <sheetFormatPr defaultRowHeight="17.25" x14ac:dyDescent="0.35"/>
  <cols>
    <col min="1" max="1" width="23.375" customWidth="1"/>
    <col min="2" max="2" width="7" customWidth="1"/>
    <col min="3" max="3" width="17.875" customWidth="1"/>
    <col min="4" max="4" width="30.5" customWidth="1"/>
  </cols>
  <sheetData>
    <row r="1" spans="1:4" x14ac:dyDescent="0.35">
      <c r="A1" s="9" t="s">
        <v>0</v>
      </c>
      <c r="B1" s="9" t="s">
        <v>1</v>
      </c>
      <c r="C1" s="9" t="s">
        <v>5</v>
      </c>
      <c r="D1" s="9" t="s">
        <v>51</v>
      </c>
    </row>
    <row r="2" spans="1:4" x14ac:dyDescent="0.35">
      <c r="A2" s="1" t="s">
        <v>8</v>
      </c>
      <c r="B2" s="1">
        <v>1972</v>
      </c>
      <c r="C2" s="1" t="s">
        <v>9</v>
      </c>
      <c r="D2" s="1">
        <v>21.39235</v>
      </c>
    </row>
    <row r="3" spans="1:4" x14ac:dyDescent="0.35">
      <c r="A3" s="2" t="s">
        <v>10</v>
      </c>
      <c r="B3" s="2">
        <v>1977</v>
      </c>
      <c r="C3" s="2" t="s">
        <v>11</v>
      </c>
      <c r="D3" s="2">
        <v>673.928</v>
      </c>
    </row>
    <row r="4" spans="1:4" x14ac:dyDescent="0.35">
      <c r="A4" s="1" t="s">
        <v>12</v>
      </c>
      <c r="B4" s="1">
        <v>1980</v>
      </c>
      <c r="C4" s="1" t="s">
        <v>13</v>
      </c>
      <c r="D4" s="1">
        <v>343.67250000000001</v>
      </c>
    </row>
    <row r="5" spans="1:4" x14ac:dyDescent="0.35">
      <c r="A5" s="2" t="s">
        <v>14</v>
      </c>
      <c r="B5" s="2">
        <v>1982</v>
      </c>
      <c r="C5" s="2" t="s">
        <v>15</v>
      </c>
      <c r="D5" s="2">
        <v>93.111999999999995</v>
      </c>
    </row>
    <row r="6" spans="1:4" x14ac:dyDescent="0.35">
      <c r="A6" s="1" t="s">
        <v>16</v>
      </c>
      <c r="B6" s="1">
        <v>1982</v>
      </c>
      <c r="C6" s="1" t="s">
        <v>11</v>
      </c>
      <c r="D6" s="1">
        <v>71.344999999999999</v>
      </c>
    </row>
    <row r="7" spans="1:4" x14ac:dyDescent="0.35">
      <c r="A7" s="2" t="s">
        <v>17</v>
      </c>
      <c r="B7" s="2">
        <v>1985</v>
      </c>
      <c r="C7" s="2" t="s">
        <v>18</v>
      </c>
      <c r="D7" s="2">
        <v>2964.9937199999999</v>
      </c>
    </row>
    <row r="8" spans="1:4" x14ac:dyDescent="0.35">
      <c r="A8" s="1" t="s">
        <v>19</v>
      </c>
      <c r="B8" s="1">
        <v>1986</v>
      </c>
      <c r="C8" s="1" t="s">
        <v>20</v>
      </c>
      <c r="D8" s="1">
        <v>539.76400000000001</v>
      </c>
    </row>
    <row r="9" spans="1:4" x14ac:dyDescent="0.35">
      <c r="A9" s="2" t="s">
        <v>21</v>
      </c>
      <c r="B9" s="2">
        <v>1989</v>
      </c>
      <c r="C9" s="2" t="s">
        <v>22</v>
      </c>
      <c r="D9" s="2">
        <v>316.32144</v>
      </c>
    </row>
    <row r="10" spans="1:4" x14ac:dyDescent="0.35">
      <c r="A10" s="1" t="s">
        <v>23</v>
      </c>
      <c r="B10" s="1">
        <v>1989</v>
      </c>
      <c r="C10" s="1" t="s">
        <v>20</v>
      </c>
      <c r="D10" s="1">
        <v>1389.7665</v>
      </c>
    </row>
    <row r="11" spans="1:4" x14ac:dyDescent="0.35">
      <c r="A11" s="2" t="s">
        <v>24</v>
      </c>
      <c r="B11" s="2">
        <v>1991</v>
      </c>
      <c r="C11" s="2" t="s">
        <v>25</v>
      </c>
      <c r="D11" s="2">
        <v>146.14536000000001</v>
      </c>
    </row>
    <row r="12" spans="1:4" x14ac:dyDescent="0.35">
      <c r="A12" s="1" t="s">
        <v>26</v>
      </c>
      <c r="B12" s="1">
        <v>1991</v>
      </c>
      <c r="C12" s="1" t="s">
        <v>18</v>
      </c>
      <c r="D12" s="1">
        <v>1851.0209</v>
      </c>
    </row>
    <row r="13" spans="1:4" x14ac:dyDescent="0.35">
      <c r="A13" s="2" t="s">
        <v>27</v>
      </c>
      <c r="B13" s="2">
        <v>1993</v>
      </c>
      <c r="C13" s="2" t="s">
        <v>28</v>
      </c>
      <c r="D13" s="2">
        <v>249.392</v>
      </c>
    </row>
    <row r="14" spans="1:4" x14ac:dyDescent="0.35">
      <c r="A14" s="1" t="s">
        <v>29</v>
      </c>
      <c r="B14" s="1">
        <v>1993</v>
      </c>
      <c r="C14" s="1" t="s">
        <v>11</v>
      </c>
      <c r="D14" s="1">
        <v>6.6583500000000004</v>
      </c>
    </row>
    <row r="15" spans="1:4" x14ac:dyDescent="0.35">
      <c r="A15" s="2" t="s">
        <v>30</v>
      </c>
      <c r="B15" s="2">
        <v>1995</v>
      </c>
      <c r="C15" s="2" t="s">
        <v>31</v>
      </c>
      <c r="D15" s="2">
        <v>5199.1127200000001</v>
      </c>
    </row>
    <row r="16" spans="1:4" x14ac:dyDescent="0.35">
      <c r="A16" s="1" t="s">
        <v>32</v>
      </c>
      <c r="B16" s="1">
        <v>1995</v>
      </c>
      <c r="C16" s="1" t="s">
        <v>20</v>
      </c>
      <c r="D16" s="1">
        <v>630.96713999999997</v>
      </c>
    </row>
    <row r="17" spans="1:4" x14ac:dyDescent="0.35">
      <c r="A17" s="2" t="s">
        <v>33</v>
      </c>
      <c r="B17" s="2">
        <v>1996</v>
      </c>
      <c r="C17" s="2" t="s">
        <v>18</v>
      </c>
      <c r="D17" s="2">
        <v>1079.3795399999999</v>
      </c>
    </row>
    <row r="18" spans="1:4" x14ac:dyDescent="0.35">
      <c r="A18" s="1" t="s">
        <v>34</v>
      </c>
      <c r="B18" s="1">
        <v>1999</v>
      </c>
      <c r="C18" s="1" t="s">
        <v>20</v>
      </c>
      <c r="D18" s="1">
        <v>281.25878</v>
      </c>
    </row>
    <row r="19" spans="1:4" x14ac:dyDescent="0.35">
      <c r="A19" s="2" t="s">
        <v>35</v>
      </c>
      <c r="B19" s="2">
        <v>2000</v>
      </c>
      <c r="C19" s="2" t="s">
        <v>31</v>
      </c>
      <c r="D19" s="2">
        <v>7088.1768000000002</v>
      </c>
    </row>
    <row r="20" spans="1:4" x14ac:dyDescent="0.35">
      <c r="A20" s="1" t="s">
        <v>36</v>
      </c>
      <c r="B20" s="1">
        <v>2001</v>
      </c>
      <c r="C20" s="1" t="s">
        <v>18</v>
      </c>
      <c r="D20" s="1">
        <v>633.87318000000005</v>
      </c>
    </row>
    <row r="21" spans="1:4" x14ac:dyDescent="0.35">
      <c r="A21" s="2" t="s">
        <v>37</v>
      </c>
      <c r="B21" s="2">
        <v>2001</v>
      </c>
      <c r="C21" s="2" t="s">
        <v>38</v>
      </c>
      <c r="D21" s="2">
        <v>1051.3920000000001</v>
      </c>
    </row>
    <row r="22" spans="1:4" x14ac:dyDescent="0.35">
      <c r="A22" s="1" t="s">
        <v>39</v>
      </c>
      <c r="B22" s="1">
        <v>2005</v>
      </c>
      <c r="C22" s="1" t="s">
        <v>38</v>
      </c>
      <c r="D22" s="1">
        <v>3303.72</v>
      </c>
    </row>
    <row r="23" spans="1:4" x14ac:dyDescent="0.35">
      <c r="A23" s="2" t="s">
        <v>40</v>
      </c>
      <c r="B23" s="2">
        <v>2006</v>
      </c>
      <c r="C23" s="2" t="s">
        <v>18</v>
      </c>
      <c r="D23" s="2">
        <v>3264.2539700000002</v>
      </c>
    </row>
    <row r="24" spans="1:4" x14ac:dyDescent="0.35">
      <c r="A24" s="1" t="s">
        <v>41</v>
      </c>
      <c r="B24" s="1">
        <v>2006</v>
      </c>
      <c r="C24" s="1" t="s">
        <v>31</v>
      </c>
      <c r="D24" s="1">
        <v>5625.6758</v>
      </c>
    </row>
    <row r="25" spans="1:4" x14ac:dyDescent="0.35">
      <c r="A25" s="2" t="s">
        <v>42</v>
      </c>
      <c r="B25" s="2">
        <v>2012</v>
      </c>
      <c r="C25" s="2" t="s">
        <v>18</v>
      </c>
      <c r="D25" s="2">
        <v>457.74491999999998</v>
      </c>
    </row>
    <row r="26" spans="1:4" x14ac:dyDescent="0.35">
      <c r="A26" s="1" t="s">
        <v>43</v>
      </c>
      <c r="B26" s="1">
        <v>2013</v>
      </c>
      <c r="C26" s="1" t="s">
        <v>31</v>
      </c>
      <c r="D26" s="1">
        <v>4449.6000000000004</v>
      </c>
    </row>
    <row r="27" spans="1:4" x14ac:dyDescent="0.35">
      <c r="A27" s="2" t="s">
        <v>44</v>
      </c>
      <c r="B27" s="2">
        <v>2013</v>
      </c>
      <c r="C27" s="2" t="s">
        <v>38</v>
      </c>
      <c r="D27" s="2">
        <v>2337.2159999999999</v>
      </c>
    </row>
    <row r="28" spans="1:4" x14ac:dyDescent="0.35">
      <c r="A28" s="1" t="s">
        <v>45</v>
      </c>
      <c r="B28" s="1">
        <v>2016</v>
      </c>
      <c r="C28" s="1" t="s">
        <v>31</v>
      </c>
      <c r="D28" s="1">
        <v>730.47299999999996</v>
      </c>
    </row>
    <row r="29" spans="1:4" x14ac:dyDescent="0.35">
      <c r="A29" s="2" t="s">
        <v>46</v>
      </c>
      <c r="B29" s="2">
        <v>2017</v>
      </c>
      <c r="C29" s="2" t="s">
        <v>18</v>
      </c>
      <c r="D29" s="2">
        <v>3187.7</v>
      </c>
    </row>
    <row r="30" spans="1:4" x14ac:dyDescent="0.35">
      <c r="A30" s="1" t="s">
        <v>47</v>
      </c>
      <c r="B30" s="1">
        <v>2017</v>
      </c>
      <c r="C30" s="1" t="s">
        <v>38</v>
      </c>
      <c r="D30" s="1">
        <v>525.79999999999995</v>
      </c>
    </row>
    <row r="31" spans="1:4" x14ac:dyDescent="0.35">
      <c r="A31" s="2" t="s">
        <v>48</v>
      </c>
      <c r="B31" s="2">
        <v>2019</v>
      </c>
      <c r="C31" s="2" t="s">
        <v>18</v>
      </c>
      <c r="D31" s="2">
        <v>516.11490000000003</v>
      </c>
    </row>
    <row r="32" spans="1:4" x14ac:dyDescent="0.35">
      <c r="A32" s="1" t="s">
        <v>49</v>
      </c>
      <c r="B32" s="1">
        <v>2020</v>
      </c>
      <c r="C32" s="1" t="s">
        <v>38</v>
      </c>
      <c r="D32" s="1">
        <v>627.9</v>
      </c>
    </row>
    <row r="33" spans="1:4" x14ac:dyDescent="0.35">
      <c r="A33" s="10" t="s">
        <v>50</v>
      </c>
      <c r="B33" s="10">
        <v>2020</v>
      </c>
      <c r="C33" s="10" t="s">
        <v>31</v>
      </c>
      <c r="D33" s="10">
        <v>1532.16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H A A B Q S w M E F A A C A A g A 1 J Q S V x z I d W 6 l A A A A 9 g A A A B I A H A B D b 2 5 m a W c v U G F j a 2 F n Z S 5 4 b W w g o h g A K K A U A A A A A A A A A A A A A A A A A A A A A A A A A A A A h Y + 9 D o I w G E V f h X S n P 8 i g 5 K M k O r h I Y m J i X J t S o R G K o c X y b g 4 + k q 8 g R l E 3 x 3 v u G e 6 9 X 2 + Q D U 0 d X F R n d W t S x D B F g T K y L b Q p U 9 S 7 Y z h H G Y e t k C d R q m C U j U 0 G W 6 S o c u 6 c E O K 9 x 3 6 G 2 6 4 k E a W M H P L N T l a q E e g j 6 / 9 y q I 1 1 w k i F O O x f Y 3 i E G V v g m M a Y A p k g 5 N p 8 h W j c + 2 x / I K z 6 2 v W d 4 s q E 6 y W Q K Q J 5 f + A P U E s D B B Q A A g A I A N S U E 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l B J X j b + 0 0 o o E A A B J H Q A A E w A c A E Z v c m 1 1 b G F z L 1 N l Y 3 R p b 2 4 x L m 0 g o h g A K K A U A A A A A A A A A A A A A A A A A A A A A A A A A A A A 7 V j 9 T + M 2 G P 4 d i f / B y q Y p l b K M H m i a d u o P v Q I 3 7 g 6 4 t d V O E 6 D K J C 7 N c O z K d o 6 i q v / 7 X i d N 8 + W U N n Q M b Y e Q Q P b r 9 8 v P + + R J J P F U w B k a J H / b b / f 3 9 v f k B A v i o z 7 5 S l h E B l F 4 G l H 6 J 8 F C o g 6 i R O 3 v I f g Z 8 E h 4 B F Z O Z h 6 h b i 8 S g j D 1 h Y v 7 W 8 7 v 7 d b 8 6 g K H p G M Z 3 F g 3 i 6 s e Z w r s b 5 z E 2 3 d W b 4 L Z H Y Q d P k 6 J B W 6 H + J Y S d y g w k 2 M u w h 6 n U c j 0 p r S T 0 M 5 8 b v X 5 A / q E b w m V l o M U b C L M H h c O m l s Q D / E x 6 v p / R V J l 1 S C 7 f S D R e U A p l C v R 9 6 3 0 H I v C W y I W i 9 b + X s C M O e V 7 k 5 a y p i G r T p w G U M e y X G l b x 7 9 e Y 0 q v j 7 H C X Y b p o w z k 9 X v o 1 A h M J K d k 9 F k E H p H X P p Y T d 0 b l z G o 5 k B 2 l k K i I S G v Z s D S D U d w n i J q E n 1 + d K R J 2 r H T b c j 4 G z O 9 Y s Z X u u 4 7 b q O n F g L r 5 c Q N 0 Y d D D M 6 Z + P n K 1 J b R w 5 f 6 c C O 3 9 9 4 i I g M g s w A X R d / K B B 8 w u 5 a C v L v M L N 2 m A j 7 b J X T w Y G U H m I B 1 A l + 9 + I m N 1 G S k i s t R O Z l P M f D P M s 0 Q T q / j / p B d 2 p a j a 6 F t g M E a s w Y u 7 u Y e s s j 4 J + V e w P R G C 5 2 t J 1 q F x 8 k u g J s m u / U Q j d p k X z A E F 0 2 P + w L K k 9 K J e s S t 5 O 8 + O n J / k f H D T I I / e N O G 2 7 L S R 0 r q + 7 u s g G o + D W e 1 0 r e g M L U c K m k 6 w N 0 F D M l P u q e C h P Q K M E f b j + 3 d W C / 2 A r J 8 O 2 v C b E p c C s / z M b T H S p Q y d L I H Y s 4 8 V 2 Z Q Q 4 y i / N O l h c n J 3 j 4 Q Y J q M z 5 v F w C s m Q I j l p Q B 8 e X w K 9 h A D 7 x x L 7 6 9 2 u w i I w r E M 0 4 n H D x j l W i l D T R u A J L v l Y G f Y u T n q Q g 5 h y g f W D 1 2 Q R 6 G 7 4 p o g D P b D w N O 5 K y b 0 A b k m a j M g d N i 1 f f H w i 8 I B X + r I T S i 9 c C k Q q 8 H m B 8 y 0 j i f e D u 0 k t i z f m 7 i L X F d K Y Z 5 t u b i P P t A w g 7 K P l I O e p V m + k 8 2 1 M U 0 P V 5 L 6 Q 0 s J A 6 4 Z g e i M L V s 7 K M b U / 7 5 c L Q J P Z c 7 y V d 1 3 M w Z k X + l e a r N U o Z b O T D U t h O g z j k M e / G f A p w g 2 Q T j C 8 1 b O n 3 A S n z B O v q J o + m V L s Q b J / Y B q R / H 3 F 6 / G q X S z a i R X k g b M 0 E Q X b U q 2 1 k d q 1 o U o Z P R X t X 2 9 l / p l W r t E k D 9 a 9 + b y Q 0 J e j w Y Q Q V a v 0 Z S r 1 Y 7 O q 1 P 8 M S o J r x f Q b w b p n 2 V 0 u d 5 b r d i m g g 6 6 W B l 1 K B x 6 m s N P R C d 4 0 1 B y V R N a + S 2 y h P p p p u P T s 7 h R I n h K / S Y / d S Y 8 N 5 X R V f h S v Z F f i u r 2 9 u s 6 n s Y n E L p L R O 4 j i w / t O E 5 S n Z 3 e r s 7 8 B / J V o 6 / + G n h 5 w E b / S 8 4 d c W L 2 4 r Y S + 1 G L O 7 U o P L j l g d 4 1 k d D 4 Z J + 1 y A + 1 f 1 c y 1 w j + J 0 V i b G 2 X / q 5 b l G z O 6 Q Z / / A 5 9 L G j D 6 F t 9 L z G T e T L R k p 3 d O 6 P l S N n 5 / K p L S / / f V 6 T X U W v 9 u Y w b g 4 b M A e P g y A N y Y t t c h s f l H 8 g q J Z 9 q k P s n 2 u m 8 0 5 W / d G V p W A M p g U w O F K g T K k C q j o Z S f E Q 9 H z 8 L D 0 c v i Y c i n Z b 1 w H 0 w r O G i / q T / a r p y t O H f a x j 5 m H t 7 + D V B L A Q I t A B Q A A g A I A N S U E l c c y H V u p Q A A A P Y A A A A S A A A A A A A A A A A A A A A A A A A A A A B D b 2 5 m a W c v U G F j a 2 F n Z S 5 4 b W x Q S w E C L Q A U A A I A C A D U l B J X D 8 r p q 6 Q A A A D p A A A A E w A A A A A A A A A A A A A A A A D x A A A A W 0 N v b n R l b n R f V H l w Z X N d L n h t b F B L A Q I t A B Q A A g A I A N S U E l e N v 7 T S i g Q A A E k d A A A T A A A A A A A A A A A A A A A A A O I B A A B G b 3 J t d W x h c y 9 T Z W N 0 a W 9 u M S 5 t U E s F B g A A A A A D A A M A w g A A A L 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l 3 A A A A A A A A R 3 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l d m V u d W V T d W 1 G d W x s W W V h 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J l d m V u d W V T d W 1 G d W x s W W V h c n N f M i 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y M y 0 w O C 0 x O F Q x N j o 0 M z o w N C 4 x N z A 1 N j Q x W i I g L z 4 8 R W 5 0 c n k g V H l w Z T 0 i R m l s b E N v b H V t b l R 5 c G V z I i B W Y W x 1 Z T 0 i c 0 F B V T 0 i I C 8 + P E V u d H J 5 I F R 5 c G U 9 I k Z p b G x D b 2 x 1 b W 5 O Y W 1 l c y I g V m F s d W U 9 I n N b J n F 1 b 3 Q 7 U m 9 3 I E x h Y m V s c y Z x d W 9 0 O y w m c X V v d D t T d W 0 g b 2 Y g Q W R q d X N 0 Z W Q g U m V 2 Z W 5 1 Z S A o M T B z I E 1 p b G x p b 2 5 z I C Q p 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m V 2 Z W 5 1 Z V N 1 b U Z 1 b G x Z Z W F y c y 9 B d X R v U m V t b 3 Z l Z E N v b H V t b n M x L n t S b 3 c g T G F i Z W x z L D B 9 J n F 1 b 3 Q 7 L C Z x d W 9 0 O 1 N l Y 3 R p b 2 4 x L 1 J l d m V u d W V T d W 1 G d W x s W W V h c n M v Q X V 0 b 1 J l b W 9 2 Z W R D b 2 x 1 b W 5 z M S 5 7 U 3 V t I G 9 m I E F k a n V z d G V k I F J l d m V u d W U g K D E w c y B N a W x s a W 9 u c y A k K S w x f S Z x d W 9 0 O 1 0 s J n F 1 b 3 Q 7 Q 2 9 s d W 1 u Q 2 9 1 b n Q m c X V v d D s 6 M i w m c X V v d D t L Z X l D b 2 x 1 b W 5 O Y W 1 l c y Z x d W 9 0 O z p b X S w m c X V v d D t D b 2 x 1 b W 5 J Z G V u d G l 0 a W V z J n F 1 b 3 Q 7 O l s m c X V v d D t T Z W N 0 a W 9 u M S 9 S Z X Z l b n V l U 3 V t R n V s b F l l Y X J z L 0 F 1 d G 9 S Z W 1 v d m V k Q 2 9 s d W 1 u c z E u e 1 J v d y B M Y W J l b H M s M H 0 m c X V v d D s s J n F 1 b 3 Q 7 U 2 V j d G l v b j E v U m V 2 Z W 5 1 Z V N 1 b U Z 1 b G x Z Z W F y c y 9 B d X R v U m V t b 3 Z l Z E N v b H V t b n M x L n t T d W 0 g b 2 Y g Q W R q d X N 0 Z W Q g U m V 2 Z W 5 1 Z S A o M T B z I E 1 p b G x p b 2 5 z I C Q p L D F 9 J n F 1 b 3 Q 7 X S w m c X V v d D t S Z W x h d G l v b n N o a X B J b m Z v J n F 1 b 3 Q 7 O l t d f S I g L z 4 8 L 1 N 0 Y W J s Z U V u d H J p Z X M + P C 9 J d G V t P j x J d G V t P j x J d G V t T G 9 j Y X R p b 2 4 + P E l 0 Z W 1 U e X B l P k Z v c m 1 1 b G E 8 L 0 l 0 Z W 1 U e X B l P j x J d G V t U G F 0 a D 5 T Z W N 0 a W 9 u M S 9 S Z X Z l b n V l U 3 V t R n V s b F l l Y X J z L 1 N v d X J j Z T w v S X R l b V B h d G g + P C 9 J d G V t T G 9 j Y X R p b 2 4 + P F N 0 Y W J s Z U V u d H J p Z X M g L z 4 8 L 0 l 0 Z W 0 + P E l 0 Z W 0 + P E l 0 Z W 1 M b 2 N h d G l v b j 4 8 S X R l b V R 5 c G U + R m 9 y b X V s Y T w v S X R l b V R 5 c G U + P E l 0 Z W 1 Q Y X R o P l N l Y 3 R p b 2 4 x L 1 J l d m V u d W V T d W 1 G d W x s W W V h c n M v Q 2 h h b m d l Z C U y M F R 5 c G U 8 L 0 l 0 Z W 1 Q Y X R o P j w v S X R l b U x v Y 2 F 0 a W 9 u P j x T d G F i b G V F b n R y a W V z I C 8 + P C 9 J d G V t P j x J d G V t P j x J d G V t T G 9 j Y X R p b 2 4 + P E l 0 Z W 1 U e X B l P k Z v c m 1 1 b G E 8 L 0 l 0 Z W 1 U e X B l P j x J d G V t U G F 0 a D 5 T Z W N 0 a W 9 u M S 9 G d W x s W W V 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M t M D g t M T h U M T Y 6 N D M 6 M D U u M j U w N T Y y N F o i I C 8 + P E V u d H J 5 I F R 5 c G U 9 I k Z p b G x D b 2 x 1 b W 5 U e X B l c y I g V m F s d W U 9 I n N B d 1 U 9 I i A v P j x F b n R y e S B U e X B l P S J G a W x s Q 2 9 s d W 1 u T m F t Z X M i I F Z h b H V l P S J z W y Z x d W 9 0 O 1 l l Y X I g Q 2 9 u d C Z x d W 9 0 O y w m c X V v d D t S Z X Z l b n V l U 3 V t R n V s b F l l Y X J z L l N 1 b S B v Z i B B Z G p 1 c 3 R l Z C B S Z X Z l b n V l I C g x M H M g T W l s b G l v b n M g J C 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G d W x s W W V h c i 9 B d X R v U m V t b 3 Z l Z E N v b H V t b n M x L n t Z Z W F y I E N v b n Q s M H 0 m c X V v d D s s J n F 1 b 3 Q 7 U 2 V j d G l v b j E v R n V s b F l l Y X I v Q X V 0 b 1 J l b W 9 2 Z W R D b 2 x 1 b W 5 z M S 5 7 U m V 2 Z W 5 1 Z V N 1 b U Z 1 b G x Z Z W F y c y 5 T d W 0 g b 2 Y g Q W R q d X N 0 Z W Q g U m V 2 Z W 5 1 Z S A o M T B z I E 1 p b G x p b 2 5 z I C Q p L D F 9 J n F 1 b 3 Q 7 X S w m c X V v d D t D b 2 x 1 b W 5 D b 3 V u d C Z x d W 9 0 O z o y L C Z x d W 9 0 O 0 t l e U N v b H V t b k 5 h b W V z J n F 1 b 3 Q 7 O l t d L C Z x d W 9 0 O 0 N v b H V t b k l k Z W 5 0 a X R p Z X M m c X V v d D s 6 W y Z x d W 9 0 O 1 N l Y 3 R p b 2 4 x L 0 Z 1 b G x Z Z W F y L 0 F 1 d G 9 S Z W 1 v d m V k Q 2 9 s d W 1 u c z E u e 1 l l Y X I g Q 2 9 u d C w w f S Z x d W 9 0 O y w m c X V v d D t T Z W N 0 a W 9 u M S 9 G d W x s W W V h c i 9 B d X R v U m V t b 3 Z l Z E N v b H V t b n M x L n t S Z X Z l b n V l U 3 V t R n V s b F l l Y X J z L l N 1 b S B v Z i B B Z G p 1 c 3 R l Z C B S Z X Z l b n V l I C g x M H M g T W l s b G l v b n M g J C k s M X 0 m c X V v d D t d L C Z x d W 9 0 O 1 J l b G F 0 a W 9 u c 2 h p c E l u Z m 8 m c X V v d D s 6 W 1 1 9 I i A v P j w v U 3 R h Y m x l R W 5 0 c m l l c z 4 8 L 0 l 0 Z W 0 + P E l 0 Z W 0 + P E l 0 Z W 1 M b 2 N h d G l v b j 4 8 S X R l b V R 5 c G U + R m 9 y b X V s Y T w v S X R l b V R 5 c G U + P E l 0 Z W 1 Q Y X R o P l N l Y 3 R p b 2 4 x L 0 Z 1 b G x Z Z W F y L 1 N v d X J j Z T w v S X R l b V B h d G g + P C 9 J d G V t T G 9 j Y X R p b 2 4 + P F N 0 Y W J s Z U V u d H J p Z X M g L z 4 8 L 0 l 0 Z W 0 + P E l 0 Z W 0 + P E l 0 Z W 1 M b 2 N h d G l v b j 4 8 S X R l b V R 5 c G U + R m 9 y b X V s Y T w v S X R l b V R 5 c G U + P E l 0 Z W 1 Q Y X R o P l N l Y 3 R p b 2 4 x L 0 Z 1 b G x Z Z W F y L 0 Z 1 b G x Z Z W F y X 1 R h Y m x l P C 9 J d G V t U G F 0 a D 4 8 L 0 l 0 Z W 1 M b 2 N h d G l v b j 4 8 U 3 R h Y m x l R W 5 0 c m l l c y A v P j w v S X R l b T 4 8 S X R l b T 4 8 S X R l b U x v Y 2 F 0 a W 9 u P j x J d G V t V H l w Z T 5 G b 3 J t d W x h P C 9 J d G V t V H l w Z T 4 8 S X R l b V B h d G g + U 2 V j d G l v b j E v R n V s b F l l Y X I v Q 2 h h b m d l Z C U y M F R 5 c G U 8 L 0 l 0 Z W 1 Q Y X R o P j w v S X R l b U x v Y 2 F 0 a W 9 u P j x T d G F i b G V F b n R y a W V z I C 8 + P C 9 J d G V t P j x J d G V t P j x J d G V t T G 9 j Y X R p b 2 4 + P E l 0 Z W 1 U e X B l P k Z v c m 1 1 b G E 8 L 0 l 0 Z W 1 U e X B l P j x J d G V t U G F 0 a D 5 T Z W N 0 a W 9 u M S 9 G d W x s W W V h c i 9 N Z X J n Z W Q l M j B R d W V y a W V z P C 9 J d G V t U G F 0 a D 4 8 L 0 l 0 Z W 1 M b 2 N h d G l v b j 4 8 U 3 R h Y m x l R W 5 0 c m l l c y A v P j w v S X R l b T 4 8 S X R l b T 4 8 S X R l b U x v Y 2 F 0 a W 9 u P j x J d G V t V H l w Z T 5 G b 3 J t d W x h P C 9 J d G V t V H l w Z T 4 8 S X R l b V B h d G g + U 2 V j d G l v b j E v R n V s b F l l Y X I v R X h w Y W 5 k Z W Q l M j B S Z X Z l b n V l U 3 V t R n V s b F l l Y X J z P C 9 J d G V t U G F 0 a D 4 8 L 0 l 0 Z W 1 M b 2 N h d G l v b j 4 8 U 3 R h Y m x l R W 5 0 c m l l c y A v P j w v S X R l b T 4 8 S X R l b T 4 8 S X R l b U x v Y 2 F 0 a W 9 u P j x J d G V t V H l w Z T 5 G b 3 J t d W x h P C 9 J d G V t V H l w Z T 4 8 S X R l b V B h d G g + U 2 V j d G l v b j E v R n V s b F l l Y X I v U m V t b 3 Z l Z C U y M E V y c m 9 y c z w v S X R l b V B h d G g + P C 9 J d G V t T G 9 j Y X R p b 2 4 + P F N 0 Y W J s Z U V u d H J p Z X M g L z 4 8 L 0 l 0 Z W 0 + P E l 0 Z W 0 + P E l 0 Z W 1 M b 2 N h d G l v b j 4 8 S X R l b V R 5 c G U + R m 9 y b X V s Y T w v S X R l b V R 5 c G U + P E l 0 Z W 1 Q Y X R o P l N l Y 3 R p b 2 4 x L 0 Z 1 b G x Z Z W F y L 0 Z p b G x l Z C U y M E R v d 2 4 8 L 0 l 0 Z W 1 Q Y X R o P j w v S X R l b U x v Y 2 F 0 a W 9 u P j x T d G F i b G V F b n R y a W V z I C 8 + P C 9 J d G V t P j x J d G V t P j x J d G V t T G 9 j Y X R p b 2 4 + P E l 0 Z W 1 U e X B l P k Z v c m 1 1 b G E 8 L 0 l 0 Z W 1 U e X B l P j x J d G V t U G F 0 a D 5 T Z W N 0 a W 9 u M S 9 G d W x s W W V h c l 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G d W x s W W V h c l 8 z 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z L T A 4 L T E 4 V D E 2 O j U y O j E w L j A 4 M D g 0 M j Z a I i A v P j x F b n R y e S B U e X B l P S J G a W x s Q 2 9 s d W 1 u V H l w Z X M i I F Z h b H V l P S J z Q 1 F B P S I g L z 4 8 R W 5 0 c n k g V H l w Z T 0 i R m l s b E N v b H V t b k 5 h b W V z I i B W Y W x 1 Z T 0 i c 1 s m c X V v d D t Z Z W F y J n F 1 b 3 Q 7 L C Z x d W 9 0 O 1 N 1 b S B v Z i B B Z G p 1 c 3 R l Z C B S Z X Z l b n V l I C g x M H M g T W l s b G l v b n M g J C k 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G d W x s W W V h c l 8 y L 0 F 1 d G 9 S Z W 1 v d m V k Q 2 9 s d W 1 u c z E u e 1 l l Y X I s M H 0 m c X V v d D s s J n F 1 b 3 Q 7 U 2 V j d G l v b j E v R n V s b F l l Y X J f M i 9 B d X R v U m V t b 3 Z l Z E N v b H V t b n M x L n t T d W 0 g b 2 Y g Q W R q d X N 0 Z W Q g U m V 2 Z W 5 1 Z S A o M T B z I E 1 p b G x p b 2 5 z I C Q p L D F 9 J n F 1 b 3 Q 7 X S w m c X V v d D t D b 2 x 1 b W 5 D b 3 V u d C Z x d W 9 0 O z o y L C Z x d W 9 0 O 0 t l e U N v b H V t b k 5 h b W V z J n F 1 b 3 Q 7 O l t d L C Z x d W 9 0 O 0 N v b H V t b k l k Z W 5 0 a X R p Z X M m c X V v d D s 6 W y Z x d W 9 0 O 1 N l Y 3 R p b 2 4 x L 0 Z 1 b G x Z Z W F y X z I v Q X V 0 b 1 J l b W 9 2 Z W R D b 2 x 1 b W 5 z M S 5 7 W W V h c i w w f S Z x d W 9 0 O y w m c X V v d D t T Z W N 0 a W 9 u M S 9 G d W x s W W V h c l 8 y L 0 F 1 d G 9 S Z W 1 v d m V k Q 2 9 s d W 1 u c z E u e 1 N 1 b S B v Z i B B Z G p 1 c 3 R l Z C B S Z X Z l b n V l I C g x M H M g T W l s b G l v b n M g J C k s M X 0 m c X V v d D t d L C Z x d W 9 0 O 1 J l b G F 0 a W 9 u c 2 h p c E l u Z m 8 m c X V v d D s 6 W 1 1 9 I i A v P j w v U 3 R h Y m x l R W 5 0 c m l l c z 4 8 L 0 l 0 Z W 0 + P E l 0 Z W 0 + P E l 0 Z W 1 M b 2 N h d G l v b j 4 8 S X R l b V R 5 c G U + R m 9 y b X V s Y T w v S X R l b V R 5 c G U + P E l 0 Z W 1 Q Y X R o P l N l Y 3 R p b 2 4 x L 0 Z 1 b G x Z Z W F y X z I v U 2 9 1 c m N l P C 9 J d G V t U G F 0 a D 4 8 L 0 l 0 Z W 1 M b 2 N h d G l v b j 4 8 U 3 R h Y m x l R W 5 0 c m l l c y A v P j w v S X R l b T 4 8 S X R l b T 4 8 S X R l b U x v Y 2 F 0 a W 9 u P j x J d G V t V H l w Z T 5 G b 3 J t d W x h P C 9 J d G V t V H l w Z T 4 8 S X R l b V B h d G g + U 2 V j d G l v b j E v R n V s b F l l Y X J f M i 9 B Z G R l Z C U y M F N 1 Z m Z p e D w v S X R l b V B h d G g + P C 9 J d G V t T G 9 j Y X R p b 2 4 + P F N 0 Y W J s Z U V u d H J p Z X M g L z 4 8 L 0 l 0 Z W 0 + P E l 0 Z W 0 + P E l 0 Z W 1 M b 2 N h d G l v b j 4 8 S X R l b V R 5 c G U + R m 9 y b X V s Y T w v S X R l b V R 5 c G U + P E l 0 Z W 1 Q Y X R o P l N l Y 3 R p b 2 4 x L 0 Z 1 b G x Z Z W F y X z I v Q 2 h h b m d l Z C U y M F R 5 c G U 8 L 0 l 0 Z W 1 Q Y X R o P j w v S X R l b U x v Y 2 F 0 a W 9 u P j x T d G F i b G V F b n R y a W V z I C 8 + P C 9 J d G V t P j x J d G V t P j x J d G V t T G 9 j Y X R p b 2 4 + P E l 0 Z W 1 U e X B l P k Z v c m 1 1 b G E 8 L 0 l 0 Z W 1 U e X B l P j x J d G V t U G F 0 a D 5 T Z W N 0 a W 9 u M S 9 U Y W J s Z 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z L T A 4 L T E 4 V D E 3 O j A 0 O j A z L j Y 3 O D M y M z Z a I i A v P j x F b n R y e S B U e X B l P S J G a W x s Q 2 9 s d W 1 u V H l w Z X M i I F Z h b H V l P S J z Q X d V R k J R V U Z C U V V G Q l F V R i I g L z 4 8 R W 5 0 c n k g V H l w Z T 0 i R m l s b E N v b H V t b k 5 h b W V z I i B W Y W x 1 Z T 0 i c 1 s m c X V v d D t G d W x s W W V h c n M m c X V v d D s s J n F 1 b 3 Q 7 M 0 R P I E N v b X B h b n k m c X V v d D s s J n F 1 b 3 Q 7 Q X R h c m k m c X V v d D s s J n F 1 b 3 Q 7 Q 2 9 s Z W N v J n F 1 b 3 Q 7 L C Z x d W 9 0 O 0 1 h d H R l b C Z x d W 9 0 O y w m c X V v d D t N a W N y b 3 N v Z n Q m c X V v d D s s J n F 1 b 3 Q 7 T k V D I E N v c n B v c m F 0 a W 9 u J n F 1 b 3 Q 7 L C Z x d W 9 0 O 0 5 p b n R l b m R v J n F 1 b 3 Q 7 L C Z x d W 9 0 O 1 N h b m R l c n M g Q X N z b 2 N p Y X R l c y Z x d W 9 0 O y w m c X V v d D t T Z W d h J n F 1 b 3 Q 7 L C Z x d W 9 0 O 1 N O S y B D b 3 J w b 3 J h d G l v b i Z x d W 9 0 O y w m c X V v d D t T b 2 5 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O C 9 B d X R v U m V t b 3 Z l Z E N v b H V t b n M x L n t G d W x s W W V h c n M s M H 0 m c X V v d D s s J n F 1 b 3 Q 7 U 2 V j d G l v b j E v V G F i b G U 4 L 0 F 1 d G 9 S Z W 1 v d m V k Q 2 9 s d W 1 u c z E u e z N E T y B D b 2 1 w Y W 5 5 L D F 9 J n F 1 b 3 Q 7 L C Z x d W 9 0 O 1 N l Y 3 R p b 2 4 x L 1 R h Y m x l O C 9 B d X R v U m V t b 3 Z l Z E N v b H V t b n M x L n t B d G F y a S w y f S Z x d W 9 0 O y w m c X V v d D t T Z W N 0 a W 9 u M S 9 U Y W J s Z T g v Q X V 0 b 1 J l b W 9 2 Z W R D b 2 x 1 b W 5 z M S 5 7 Q 2 9 s Z W N v L D N 9 J n F 1 b 3 Q 7 L C Z x d W 9 0 O 1 N l Y 3 R p b 2 4 x L 1 R h Y m x l O C 9 B d X R v U m V t b 3 Z l Z E N v b H V t b n M x L n t N Y X R 0 Z W w s N H 0 m c X V v d D s s J n F 1 b 3 Q 7 U 2 V j d G l v b j E v V G F i b G U 4 L 0 F 1 d G 9 S Z W 1 v d m V k Q 2 9 s d W 1 u c z E u e 0 1 p Y 3 J v c 2 9 m d C w 1 f S Z x d W 9 0 O y w m c X V v d D t T Z W N 0 a W 9 u M S 9 U Y W J s Z T g v Q X V 0 b 1 J l b W 9 2 Z W R D b 2 x 1 b W 5 z M S 5 7 T k V D I E N v c n B v c m F 0 a W 9 u L D Z 9 J n F 1 b 3 Q 7 L C Z x d W 9 0 O 1 N l Y 3 R p b 2 4 x L 1 R h Y m x l O C 9 B d X R v U m V t b 3 Z l Z E N v b H V t b n M x L n t O a W 5 0 Z W 5 k b y w 3 f S Z x d W 9 0 O y w m c X V v d D t T Z W N 0 a W 9 u M S 9 U Y W J s Z T g v Q X V 0 b 1 J l b W 9 2 Z W R D b 2 x 1 b W 5 z M S 5 7 U 2 F u Z G V y c y B B c 3 N v Y 2 l h d G V z L D h 9 J n F 1 b 3 Q 7 L C Z x d W 9 0 O 1 N l Y 3 R p b 2 4 x L 1 R h Y m x l O C 9 B d X R v U m V t b 3 Z l Z E N v b H V t b n M x L n t T Z W d h L D l 9 J n F 1 b 3 Q 7 L C Z x d W 9 0 O 1 N l Y 3 R p b 2 4 x L 1 R h Y m x l O C 9 B d X R v U m V t b 3 Z l Z E N v b H V t b n M x L n t T T k s g Q 2 9 y c G 9 y Y X R p b 2 4 s M T B 9 J n F 1 b 3 Q 7 L C Z x d W 9 0 O 1 N l Y 3 R p b 2 4 x L 1 R h Y m x l O C 9 B d X R v U m V t b 3 Z l Z E N v b H V t b n M x L n t T b 2 5 5 L D E x f S Z x d W 9 0 O 1 0 s J n F 1 b 3 Q 7 Q 2 9 s d W 1 u Q 2 9 1 b n Q m c X V v d D s 6 M T I s J n F 1 b 3 Q 7 S 2 V 5 Q 2 9 s d W 1 u T m F t Z X M m c X V v d D s 6 W 1 0 s J n F 1 b 3 Q 7 Q 2 9 s d W 1 u S W R l b n R p d G l l c y Z x d W 9 0 O z p b J n F 1 b 3 Q 7 U 2 V j d G l v b j E v V G F i b G U 4 L 0 F 1 d G 9 S Z W 1 v d m V k Q 2 9 s d W 1 u c z E u e 0 Z 1 b G x Z Z W F y c y w w f S Z x d W 9 0 O y w m c X V v d D t T Z W N 0 a W 9 u M S 9 U Y W J s Z T g v Q X V 0 b 1 J l b W 9 2 Z W R D b 2 x 1 b W 5 z M S 5 7 M 0 R P I E N v b X B h b n k s M X 0 m c X V v d D s s J n F 1 b 3 Q 7 U 2 V j d G l v b j E v V G F i b G U 4 L 0 F 1 d G 9 S Z W 1 v d m V k Q 2 9 s d W 1 u c z E u e 0 F 0 Y X J p L D J 9 J n F 1 b 3 Q 7 L C Z x d W 9 0 O 1 N l Y 3 R p b 2 4 x L 1 R h Y m x l O C 9 B d X R v U m V t b 3 Z l Z E N v b H V t b n M x L n t D b 2 x l Y 2 8 s M 3 0 m c X V v d D s s J n F 1 b 3 Q 7 U 2 V j d G l v b j E v V G F i b G U 4 L 0 F 1 d G 9 S Z W 1 v d m V k Q 2 9 s d W 1 u c z E u e 0 1 h d H R l b C w 0 f S Z x d W 9 0 O y w m c X V v d D t T Z W N 0 a W 9 u M S 9 U Y W J s Z T g v Q X V 0 b 1 J l b W 9 2 Z W R D b 2 x 1 b W 5 z M S 5 7 T W l j c m 9 z b 2 Z 0 L D V 9 J n F 1 b 3 Q 7 L C Z x d W 9 0 O 1 N l Y 3 R p b 2 4 x L 1 R h Y m x l O C 9 B d X R v U m V t b 3 Z l Z E N v b H V t b n M x L n t O R U M g Q 2 9 y c G 9 y Y X R p b 2 4 s N n 0 m c X V v d D s s J n F 1 b 3 Q 7 U 2 V j d G l v b j E v V G F i b G U 4 L 0 F 1 d G 9 S Z W 1 v d m V k Q 2 9 s d W 1 u c z E u e 0 5 p b n R l b m R v L D d 9 J n F 1 b 3 Q 7 L C Z x d W 9 0 O 1 N l Y 3 R p b 2 4 x L 1 R h Y m x l O C 9 B d X R v U m V t b 3 Z l Z E N v b H V t b n M x L n t T Y W 5 k Z X J z I E F z c 2 9 j a W F 0 Z X M s O H 0 m c X V v d D s s J n F 1 b 3 Q 7 U 2 V j d G l v b j E v V G F i b G U 4 L 0 F 1 d G 9 S Z W 1 v d m V k Q 2 9 s d W 1 u c z E u e 1 N l Z 2 E s O X 0 m c X V v d D s s J n F 1 b 3 Q 7 U 2 V j d G l v b j E v V G F i b G U 4 L 0 F 1 d G 9 S Z W 1 v d m V k Q 2 9 s d W 1 u c z E u e 1 N O S y B D b 3 J w b 3 J h d G l v b i w x M H 0 m c X V v d D s s J n F 1 b 3 Q 7 U 2 V j d G l v b j E v V G F i b G U 4 L 0 F 1 d G 9 S Z W 1 v d m V k Q 2 9 s d W 1 u c z E u e 1 N v b n k s M T F 9 J n F 1 b 3 Q 7 X S w m c X V v d D t S Z W x h d G l v b n N o a X B J b m Z v J n F 1 b 3 Q 7 O l t d f S I g L z 4 8 L 1 N 0 Y W J s Z U V u d H J p Z X M + P C 9 J d G V t P j x J d G V t P j x J d G V t T G 9 j Y X R p b 2 4 + P E l 0 Z W 1 U e X B l P k Z v c m 1 1 b G E 8 L 0 l 0 Z W 1 U e X B l P j x J d G V t U G F 0 a D 5 T Z W N 0 a W 9 u M S 9 U Y W J s Z T g v U 2 9 1 c m N l P C 9 J d G V t U G F 0 a D 4 8 L 0 l 0 Z W 1 M b 2 N h d G l v b j 4 8 U 3 R h Y m x l R W 5 0 c m l l c y A v P j w v S X R l b T 4 8 S X R l b T 4 8 S X R l b U x v Y 2 F 0 a W 9 u P j x J d G V t V H l w Z T 5 G b 3 J t d W x h P C 9 J d G V t V H l w Z T 4 8 S X R l b V B h d G g + U 2 V j d G l v b j E v V G F i b G U 4 L 0 N o Y W 5 n Z W Q l M j B U e X B l P C 9 J d G V t U G F 0 a D 4 8 L 0 l 0 Z W 1 M b 2 N h d G l v b j 4 8 U 3 R h Y m x l R W 5 0 c m l l c y A v P j w v S X R l b T 4 8 S X R l b T 4 8 S X R l b U x v Y 2 F 0 a W 9 u P j x J d G V t V H l w Z T 5 G b 3 J t d W x h P C 9 J d G V t V H l w Z T 4 8 S X R l b V B h d G g + U 2 V j d G l v b j E v R n V s b F l l Y 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z L T A 4 L T E 4 V D E 3 O j A 0 O j A 1 L j g w M j M y N D d a I i A v P j x F b n R y e S B U e X B l P S J G a W x s Q 2 9 s d W 1 u V H l w Z X M i I F Z h b H V l P S J z Q X c 9 P S I g L z 4 8 R W 5 0 c n k g V H l w Z T 0 i R m l s b E N v b H V t b k 5 h b W V z I i B W Y W x 1 Z T 0 i c 1 s m c X V v d D t Z Z W F y I E N v b n 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G d W x s W W V h c n M v Q X V 0 b 1 J l b W 9 2 Z W R D b 2 x 1 b W 5 z M S 5 7 W W V h c i B D b 2 5 0 L D B 9 J n F 1 b 3 Q 7 X S w m c X V v d D t D b 2 x 1 b W 5 D b 3 V u d C Z x d W 9 0 O z o x L C Z x d W 9 0 O 0 t l e U N v b H V t b k 5 h b W V z J n F 1 b 3 Q 7 O l t d L C Z x d W 9 0 O 0 N v b H V t b k l k Z W 5 0 a X R p Z X M m c X V v d D s 6 W y Z x d W 9 0 O 1 N l Y 3 R p b 2 4 x L 0 Z 1 b G x Z Z W F y c y 9 B d X R v U m V t b 3 Z l Z E N v b H V t b n M x L n t Z Z W F y I E N v b n Q s M H 0 m c X V v d D t d L C Z x d W 9 0 O 1 J l b G F 0 a W 9 u c 2 h p c E l u Z m 8 m c X V v d D s 6 W 1 1 9 I i A v P j w v U 3 R h Y m x l R W 5 0 c m l l c z 4 8 L 0 l 0 Z W 0 + P E l 0 Z W 0 + P E l 0 Z W 1 M b 2 N h d G l v b j 4 8 S X R l b V R 5 c G U + R m 9 y b X V s Y T w v S X R l b V R 5 c G U + P E l 0 Z W 1 Q Y X R o P l N l Y 3 R p b 2 4 x L 0 Z 1 b G x Z Z W F y c y 9 T b 3 V y Y 2 U 8 L 0 l 0 Z W 1 Q Y X R o P j w v S X R l b U x v Y 2 F 0 a W 9 u P j x T d G F i b G V F b n R y a W V z I C 8 + P C 9 J d G V t P j x J d G V t P j x J d G V t T G 9 j Y X R p b 2 4 + P E l 0 Z W 1 U e X B l P k Z v c m 1 1 b G E 8 L 0 l 0 Z W 1 U e X B l P j x J d G V t U G F 0 a D 5 T Z W N 0 a W 9 u M S 9 G d W x s W W V h c n M v R n V s b F l l Y X J z X 1 N o Z W V 0 P C 9 J d G V t U G F 0 a D 4 8 L 0 l 0 Z W 1 M b 2 N h d G l v b j 4 8 U 3 R h Y m x l R W 5 0 c m l l c y A v P j w v S X R l b T 4 8 S X R l b T 4 8 S X R l b U x v Y 2 F 0 a W 9 u P j x J d G V t V H l w Z T 5 G b 3 J t d W x h P C 9 J d G V t V H l w Z T 4 8 S X R l b V B h d G g + U 2 V j d G l v b j E v R n V s b F l l Y X J z L 1 B y b 2 1 v d G V k J T I w S G V h Z G V y c z w v S X R l b V B h d G g + P C 9 J d G V t T G 9 j Y X R p b 2 4 + P F N 0 Y W J s Z U V u d H J p Z X M g L z 4 8 L 0 l 0 Z W 0 + P E l 0 Z W 0 + P E l 0 Z W 1 M b 2 N h d G l v b j 4 8 S X R l b V R 5 c G U + R m 9 y b X V s Y T w v S X R l b V R 5 c G U + P E l 0 Z W 1 Q Y X R o P l N l Y 3 R p b 2 4 x L 0 Z 1 b G x Z Z W F y c y 9 D a G F u Z 2 V k J T I w V H l w Z T w v S X R l b V B h d G g + P C 9 J d G V t T G 9 j Y X R p b 2 4 + P F N 0 Y W J s Z U V u d H J p Z X M g L z 4 8 L 0 l 0 Z W 0 + P E l 0 Z W 0 + P E l 0 Z W 1 M b 2 N h d G l v b j 4 8 S X R l b V R 5 c G U + R m 9 y b X V s Y T w v S X R l b V R 5 c G U + P E l 0 Z W 1 Q Y X R o P l N l Y 3 R p b 2 4 x L 1 R h Y m x l O C 9 N Z X J n Z W Q l M j B R d W V y a W V z P C 9 J d G V t U G F 0 a D 4 8 L 0 l 0 Z W 1 M b 2 N h d G l v b j 4 8 U 3 R h Y m x l R W 5 0 c m l l c y A v P j w v S X R l b T 4 8 S X R l b T 4 8 S X R l b U x v Y 2 F 0 a W 9 u P j x J d G V t V H l w Z T 5 G b 3 J t d W x h P C 9 J d G V t V H l w Z T 4 8 S X R l b V B h d G g + U 2 V j d G l v b j E v V G F i b G U 4 L 0 V 4 c G F u Z G V k J T I w R n V s b F l l Y X J z P C 9 J d G V t U G F 0 a D 4 8 L 0 l 0 Z W 1 M b 2 N h d G l v b j 4 8 U 3 R h Y m x l R W 5 0 c m l l c y A v P j w v S X R l b T 4 8 S X R l b T 4 8 S X R l b U x v Y 2 F 0 a W 9 u P j x J d G V t V H l w Z T 5 G b 3 J t d W x h P C 9 J d G V t V H l w Z T 4 8 S X R l b V B h d G g + U 2 V j d G l v b j E v V G F i b G U 4 L 1 J l b m F t Z W Q l M j B D b 2 x 1 b W 5 z P C 9 J d G V t U G F 0 a D 4 8 L 0 l 0 Z W 1 M b 2 N h d G l v b j 4 8 U 3 R h Y m x l R W 5 0 c m l l c y A v P j w v S X R l b T 4 8 S X R l b T 4 8 S X R l b U x v Y 2 F 0 a W 9 u P j x J d G V t V H l w Z T 5 G b 3 J t d W x h P C 9 J d G V t V H l w Z T 4 8 S X R l b V B h d G g + U 2 V j d G l v b j E v V G F i b G U 4 L 1 J l b W 9 2 Z W Q l M j B D b 2 x 1 b W 5 z P C 9 J d G V t U G F 0 a D 4 8 L 0 l 0 Z W 1 M b 2 N h d G l v b j 4 8 U 3 R h Y m x l R W 5 0 c m l l c y A v P j w v S X R l b T 4 8 S X R l b T 4 8 S X R l b U x v Y 2 F 0 a W 9 u P j x J d G V t V H l w Z T 5 G b 3 J t d W x h P C 9 J d G V t V H l w Z T 4 8 S X R l b V B h d G g + U 2 V j d G l v b j E v V G F i b G U 4 L 1 J l b 3 J k Z X J l Z C U y M E N v b H V t b n M 8 L 0 l 0 Z W 1 Q Y X R o P j w v S X R l b U x v Y 2 F 0 a W 9 u P j x T d G F i b G V F b n R y a W V z I C 8 + P C 9 J d G V t P j x J d G V t P j x J d G V t T G 9 j Y X R p b 2 4 + P E l 0 Z W 1 U e X B l P k Z v c m 1 1 b G E 8 L 0 l 0 Z W 1 U e X B l P j x J d G V t U G F 0 a D 5 T Z W N 0 a W 9 u M S 9 U Y W J s Z T g v R m l s b G V k J T I w R G 9 3 b j w v S X R l b V B h d G g + P C 9 J d G V t T G 9 j Y X R p b 2 4 + P F N 0 Y W J s Z U V u d H J p Z X M g L z 4 8 L 0 l 0 Z W 0 + P E l 0 Z W 0 + P E l 0 Z W 1 M b 2 N h d G l v b j 4 8 S X R l b V R 5 c G U + R m 9 y b X V s Y T w v S X R l b V R 5 c G U + P E l 0 Z W 1 Q Y X R o P l N l Y 3 R p b 2 4 x L 1 R h Y m x l O C 9 S Z X B s Y W N l Z C U y M F Z h b H V l P C 9 J d G V t U G F 0 a D 4 8 L 0 l 0 Z W 1 M b 2 N h d G l v b j 4 8 U 3 R h Y m x l R W 5 0 c m l l c y A v P j w v S X R l b T 4 8 S X R l b T 4 8 S X R l b U x v Y 2 F 0 a W 9 u P j x J d G V t V H l w Z T 5 G b 3 J t d W x h P C 9 J d G V t V H l w Z T 4 8 S X R l b V B h d G g + U 2 V j d G l v b j E v V G F i b G U 4 L 1 J l c G x h Y 2 V k J T I w V m F s d W U x P C 9 J d G V t U G F 0 a D 4 8 L 0 l 0 Z W 1 M b 2 N h d G l v b j 4 8 U 3 R h Y m x l R W 5 0 c m l l c y A v P j w v S X R l b T 4 8 S X R l b T 4 8 S X R l b U x v Y 2 F 0 a W 9 u P j x J d G V t V H l w Z T 5 G b 3 J t d W x h P C 9 J d G V t V H l w Z T 4 8 S X R l b V B h d G g + U 2 V j d G l v b j E v V G F i b G U 4 X z I 8 L 0 l 0 Z W 1 Q Y X R o P j w v S X R l b U x v Y 2 F 0 a W 9 u P j x T d G F i b G V F b n R y a W V z P j x F b n R y e S B U e X B l P S J J c 1 B y a X Z h d G U i I F Z h b H V l P S J s M C I g L z 4 8 R W 5 0 c n k g V H l w Z T 0 i R m l s b E V u Y W J s Z W Q i I F Z h b H V l P S J s M C I g L z 4 8 R W 5 0 c n k g V H l w Z T 0 i R m l s b E N v b H V t b l R 5 c G V z I i B W Y W x 1 Z T 0 i c 0 N R V U Z C U V V G Q l F V R k J R V U Y i I C 8 + P E V u d H J 5 I F R 5 c G U 9 I k Z p b G x M Y X N 0 V X B k Y X R l Z C I g V m F s d W U 9 I m Q y M D I z L T A 4 L T E 4 V D E 3 O j A 4 O j I 1 L j M 0 M z c 4 N T l a 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0 O S I g L z 4 8 R W 5 0 c n k g V H l w Z T 0 i R m l s b F R v R G F 0 Y U 1 v Z G V s R W 5 h Y m x l Z C I g V m F s d W U 9 I m w w I i A v P j x F b n R y e S B U e X B l P S J G a W x s T 2 J q Z W N 0 V H l w Z S I g V m F s d W U 9 I n N D b 2 5 u Z W N 0 a W 9 u T 2 5 s e S I g L z 4 8 R W 5 0 c n k g V H l w Z T 0 i R m l s b E N v b H V t b k 5 h b W V z I i B W Y W x 1 Z T 0 i c 1 s m c X V v d D t G d W x s W W V h c n M m c X V v d D s s J n F 1 b 3 Q 7 M 0 R P I E N v b X B h b n k m c X V v d D s s J n F 1 b 3 Q 7 Q X R h c m k m c X V v d D s s J n F 1 b 3 Q 7 Q 2 9 s Z W N v J n F 1 b 3 Q 7 L C Z x d W 9 0 O 0 1 h d H R l b C Z x d W 9 0 O y w m c X V v d D t N a W N y b 3 N v Z n Q m c X V v d D s s J n F 1 b 3 Q 7 T k V D I E N v c n B v c m F 0 a W 9 u J n F 1 b 3 Q 7 L C Z x d W 9 0 O 0 5 p b n R l b m R v J n F 1 b 3 Q 7 L C Z x d W 9 0 O 1 N h b m R l c n M g Q X N z b 2 N p Y X R l c y Z x d W 9 0 O y w m c X V v d D t T Z W d h J n F 1 b 3 Q 7 L C Z x d W 9 0 O 1 N O S y B D b 3 J w b 3 J h d G l v b i Z x d W 9 0 O y w m c X V v d D t T b 2 5 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R h Y m x l O F 8 y L 0 F 1 d G 9 S Z W 1 v d m V k Q 2 9 s d W 1 u c z E u e 0 Z 1 b G x Z Z W F y c y w w f S Z x d W 9 0 O y w m c X V v d D t T Z W N 0 a W 9 u M S 9 U Y W J s Z T h f M i 9 B d X R v U m V t b 3 Z l Z E N v b H V t b n M x L n s z R E 8 g Q 2 9 t c G F u e S w x f S Z x d W 9 0 O y w m c X V v d D t T Z W N 0 a W 9 u M S 9 U Y W J s Z T h f M i 9 B d X R v U m V t b 3 Z l Z E N v b H V t b n M x L n t B d G F y a S w y f S Z x d W 9 0 O y w m c X V v d D t T Z W N 0 a W 9 u M S 9 U Y W J s Z T h f M i 9 B d X R v U m V t b 3 Z l Z E N v b H V t b n M x L n t D b 2 x l Y 2 8 s M 3 0 m c X V v d D s s J n F 1 b 3 Q 7 U 2 V j d G l v b j E v V G F i b G U 4 X z I v Q X V 0 b 1 J l b W 9 2 Z W R D b 2 x 1 b W 5 z M S 5 7 T W F 0 d G V s L D R 9 J n F 1 b 3 Q 7 L C Z x d W 9 0 O 1 N l Y 3 R p b 2 4 x L 1 R h Y m x l O F 8 y L 0 F 1 d G 9 S Z W 1 v d m V k Q 2 9 s d W 1 u c z E u e 0 1 p Y 3 J v c 2 9 m d C w 1 f S Z x d W 9 0 O y w m c X V v d D t T Z W N 0 a W 9 u M S 9 U Y W J s Z T h f M i 9 B d X R v U m V t b 3 Z l Z E N v b H V t b n M x L n t O R U M g Q 2 9 y c G 9 y Y X R p b 2 4 s N n 0 m c X V v d D s s J n F 1 b 3 Q 7 U 2 V j d G l v b j E v V G F i b G U 4 X z I v Q X V 0 b 1 J l b W 9 2 Z W R D b 2 x 1 b W 5 z M S 5 7 T m l u d G V u Z G 8 s N 3 0 m c X V v d D s s J n F 1 b 3 Q 7 U 2 V j d G l v b j E v V G F i b G U 4 X z I v Q X V 0 b 1 J l b W 9 2 Z W R D b 2 x 1 b W 5 z M S 5 7 U 2 F u Z G V y c y B B c 3 N v Y 2 l h d G V z L D h 9 J n F 1 b 3 Q 7 L C Z x d W 9 0 O 1 N l Y 3 R p b 2 4 x L 1 R h Y m x l O F 8 y L 0 F 1 d G 9 S Z W 1 v d m V k Q 2 9 s d W 1 u c z E u e 1 N l Z 2 E s O X 0 m c X V v d D s s J n F 1 b 3 Q 7 U 2 V j d G l v b j E v V G F i b G U 4 X z I v Q X V 0 b 1 J l b W 9 2 Z W R D b 2 x 1 b W 5 z M S 5 7 U 0 5 L I E N v c n B v c m F 0 a W 9 u L D E w f S Z x d W 9 0 O y w m c X V v d D t T Z W N 0 a W 9 u M S 9 U Y W J s Z T h f M i 9 B d X R v U m V t b 3 Z l Z E N v b H V t b n M x L n t T b 2 5 5 L D E x f S Z x d W 9 0 O 1 0 s J n F 1 b 3 Q 7 Q 2 9 s d W 1 u Q 2 9 1 b n Q m c X V v d D s 6 M T I s J n F 1 b 3 Q 7 S 2 V 5 Q 2 9 s d W 1 u T m F t Z X M m c X V v d D s 6 W 1 0 s J n F 1 b 3 Q 7 Q 2 9 s d W 1 u S W R l b n R p d G l l c y Z x d W 9 0 O z p b J n F 1 b 3 Q 7 U 2 V j d G l v b j E v V G F i b G U 4 X z I v Q X V 0 b 1 J l b W 9 2 Z W R D b 2 x 1 b W 5 z M S 5 7 R n V s b F l l Y X J z L D B 9 J n F 1 b 3 Q 7 L C Z x d W 9 0 O 1 N l Y 3 R p b 2 4 x L 1 R h Y m x l O F 8 y L 0 F 1 d G 9 S Z W 1 v d m V k Q 2 9 s d W 1 u c z E u e z N E T y B D b 2 1 w Y W 5 5 L D F 9 J n F 1 b 3 Q 7 L C Z x d W 9 0 O 1 N l Y 3 R p b 2 4 x L 1 R h Y m x l O F 8 y L 0 F 1 d G 9 S Z W 1 v d m V k Q 2 9 s d W 1 u c z E u e 0 F 0 Y X J p L D J 9 J n F 1 b 3 Q 7 L C Z x d W 9 0 O 1 N l Y 3 R p b 2 4 x L 1 R h Y m x l O F 8 y L 0 F 1 d G 9 S Z W 1 v d m V k Q 2 9 s d W 1 u c z E u e 0 N v b G V j b y w z f S Z x d W 9 0 O y w m c X V v d D t T Z W N 0 a W 9 u M S 9 U Y W J s Z T h f M i 9 B d X R v U m V t b 3 Z l Z E N v b H V t b n M x L n t N Y X R 0 Z W w s N H 0 m c X V v d D s s J n F 1 b 3 Q 7 U 2 V j d G l v b j E v V G F i b G U 4 X z I v Q X V 0 b 1 J l b W 9 2 Z W R D b 2 x 1 b W 5 z M S 5 7 T W l j c m 9 z b 2 Z 0 L D V 9 J n F 1 b 3 Q 7 L C Z x d W 9 0 O 1 N l Y 3 R p b 2 4 x L 1 R h Y m x l O F 8 y L 0 F 1 d G 9 S Z W 1 v d m V k Q 2 9 s d W 1 u c z E u e 0 5 F Q y B D b 3 J w b 3 J h d G l v b i w 2 f S Z x d W 9 0 O y w m c X V v d D t T Z W N 0 a W 9 u M S 9 U Y W J s Z T h f M i 9 B d X R v U m V t b 3 Z l Z E N v b H V t b n M x L n t O a W 5 0 Z W 5 k b y w 3 f S Z x d W 9 0 O y w m c X V v d D t T Z W N 0 a W 9 u M S 9 U Y W J s Z T h f M i 9 B d X R v U m V t b 3 Z l Z E N v b H V t b n M x L n t T Y W 5 k Z X J z I E F z c 2 9 j a W F 0 Z X M s O H 0 m c X V v d D s s J n F 1 b 3 Q 7 U 2 V j d G l v b j E v V G F i b G U 4 X z I v Q X V 0 b 1 J l b W 9 2 Z W R D b 2 x 1 b W 5 z M S 5 7 U 2 V n Y S w 5 f S Z x d W 9 0 O y w m c X V v d D t T Z W N 0 a W 9 u M S 9 U Y W J s Z T h f M i 9 B d X R v U m V t b 3 Z l Z E N v b H V t b n M x L n t T T k s g Q 2 9 y c G 9 y Y X R p b 2 4 s M T B 9 J n F 1 b 3 Q 7 L C Z x d W 9 0 O 1 N l Y 3 R p b 2 4 x L 1 R h Y m x l O F 8 y L 0 F 1 d G 9 S Z W 1 v d m V k Q 2 9 s d W 1 u c z E u e 1 N v b n k s M T F 9 J n F 1 b 3 Q 7 X S w m c X V v d D t S Z W x h d G l v b n N o a X B J b m Z v J n F 1 b 3 Q 7 O l t d f S I g L z 4 8 L 1 N 0 Y W J s Z U V u d H J p Z X M + P C 9 J d G V t P j x J d G V t P j x J d G V t T G 9 j Y X R p b 2 4 + P E l 0 Z W 1 U e X B l P k Z v c m 1 1 b G E 8 L 0 l 0 Z W 1 U e X B l P j x J d G V t U G F 0 a D 5 T Z W N 0 a W 9 u M S 9 U Y W J s Z T h f M i 9 T b 3 V y Y 2 U 8 L 0 l 0 Z W 1 Q Y X R o P j w v S X R l b U x v Y 2 F 0 a W 9 u P j x T d G F i b G V F b n R y a W V z I C 8 + P C 9 J d G V t P j x J d G V t P j x J d G V t T G 9 j Y X R p b 2 4 + P E l 0 Z W 1 U e X B l P k Z v c m 1 1 b G E 8 L 0 l 0 Z W 1 U e X B l P j x J d G V t U G F 0 a D 5 T Z W N 0 a W 9 u M S 9 U Y W J s Z T h f M i 9 D a G F u Z 2 V k J T I w V H l w Z T w v S X R l b V B h d G g + P C 9 J d G V t T G 9 j Y X R p b 2 4 + P F N 0 Y W J s Z U V u d H J p Z X M g L z 4 8 L 0 l 0 Z W 0 + P E l 0 Z W 0 + P E l 0 Z W 1 M b 2 N h d G l v b j 4 8 S X R l b V R 5 c G U + R m 9 y b X V s Y T w v S X R l b V R 5 c G U + P E l 0 Z W 1 Q Y X R o P l N l Y 3 R p b 2 4 x L 1 R h Y m x l O F 8 y L 0 F k Z G V k J T I w U 3 V m Z m l 4 P C 9 J d G V t U G F 0 a D 4 8 L 0 l 0 Z W 1 M b 2 N h d G l v b j 4 8 U 3 R h Y m x l R W 5 0 c m l l c y A v P j w v S X R l b T 4 8 S X R l b T 4 8 S X R l b U x v Y 2 F 0 a W 9 u P j x J d G V t V H l w Z T 5 G b 3 J t d W x h P C 9 J d G V t V H l w Z T 4 8 S X R l b V B h d G g + U 2 V j d G l v b j E v V G F i b G U 4 X z I v Q 2 h h b m d l Z C U y M F R 5 c G U x P C 9 J d G V t U G F 0 a D 4 8 L 0 l 0 Z W 1 M b 2 N h d G l v b j 4 8 U 3 R h Y m x l R W 5 0 c m l l c y A v P j w v S X R l b T 4 8 S X R l b T 4 8 S X R l b U x v Y 2 F 0 a W 9 u P j x J d G V t V H l w Z T 5 G b 3 J t d W x h P C 9 J d G V t V H l w Z T 4 8 S X R l b V B h d G g + U 2 V j d G l v b j E v Q n J h b m R S Z X Y 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M t M D g t M T h U M T c 6 M j g 6 N T E u M T k 4 N D Q z N 1 o i I C 8 + P E V u d H J 5 I F R 5 c G U 9 I k Z p b G x D b 2 x 1 b W 5 U e X B l c y I g V m F s d W U 9 I n N D U V V G Q l F V R k J R V U Z C U V V G I i A v P j x F b n R y e S B U e X B l P S J G a W x s Q 2 9 s d W 1 u T m F t Z X M i I F Z h b H V l P S J z W y Z x d W 9 0 O 1 l l Y X I m c X V v d D s s J n F 1 b 3 Q 7 M 0 R P I E N v b X B h b n k m c X V v d D s s J n F 1 b 3 Q 7 Q X R h c m k m c X V v d D s s J n F 1 b 3 Q 7 Q 2 9 s Z W N v J n F 1 b 3 Q 7 L C Z x d W 9 0 O 0 1 h d H R l b C Z x d W 9 0 O y w m c X V v d D t N a W N y b 3 N v Z n Q m c X V v d D s s J n F 1 b 3 Q 7 T k V D I E N v c n B v c m F 0 a W 9 u J n F 1 b 3 Q 7 L C Z x d W 9 0 O 0 5 p b n R l b m R v J n F 1 b 3 Q 7 L C Z x d W 9 0 O 1 N h b m R l c n M g Q X N z b 2 N p Y X R l c y Z x d W 9 0 O y w m c X V v d D t T Z W d h J n F 1 b 3 Q 7 L C Z x d W 9 0 O 1 N O S y B D b 3 J w b 3 J h d G l v b i Z x d W 9 0 O y w m c X V v d D t T b 2 5 5 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J y Y W 5 k U m V 2 L 0 F 1 d G 9 S Z W 1 v d m V k Q 2 9 s d W 1 u c z E u e 1 l l Y X I s M H 0 m c X V v d D s s J n F 1 b 3 Q 7 U 2 V j d G l v b j E v Q n J h b m R S Z X Y v Q X V 0 b 1 J l b W 9 2 Z W R D b 2 x 1 b W 5 z M S 5 7 M 0 R P I E N v b X B h b n k s M X 0 m c X V v d D s s J n F 1 b 3 Q 7 U 2 V j d G l v b j E v Q n J h b m R S Z X Y v Q X V 0 b 1 J l b W 9 2 Z W R D b 2 x 1 b W 5 z M S 5 7 Q X R h c m k s M n 0 m c X V v d D s s J n F 1 b 3 Q 7 U 2 V j d G l v b j E v Q n J h b m R S Z X Y v Q X V 0 b 1 J l b W 9 2 Z W R D b 2 x 1 b W 5 z M S 5 7 Q 2 9 s Z W N v L D N 9 J n F 1 b 3 Q 7 L C Z x d W 9 0 O 1 N l Y 3 R p b 2 4 x L 0 J y Y W 5 k U m V 2 L 0 F 1 d G 9 S Z W 1 v d m V k Q 2 9 s d W 1 u c z E u e 0 1 h d H R l b C w 0 f S Z x d W 9 0 O y w m c X V v d D t T Z W N 0 a W 9 u M S 9 C c m F u Z F J l d i 9 B d X R v U m V t b 3 Z l Z E N v b H V t b n M x L n t N a W N y b 3 N v Z n Q s N X 0 m c X V v d D s s J n F 1 b 3 Q 7 U 2 V j d G l v b j E v Q n J h b m R S Z X Y v Q X V 0 b 1 J l b W 9 2 Z W R D b 2 x 1 b W 5 z M S 5 7 T k V D I E N v c n B v c m F 0 a W 9 u L D Z 9 J n F 1 b 3 Q 7 L C Z x d W 9 0 O 1 N l Y 3 R p b 2 4 x L 0 J y Y W 5 k U m V 2 L 0 F 1 d G 9 S Z W 1 v d m V k Q 2 9 s d W 1 u c z E u e 0 5 p b n R l b m R v L D d 9 J n F 1 b 3 Q 7 L C Z x d W 9 0 O 1 N l Y 3 R p b 2 4 x L 0 J y Y W 5 k U m V 2 L 0 F 1 d G 9 S Z W 1 v d m V k Q 2 9 s d W 1 u c z E u e 1 N h b m R l c n M g Q X N z b 2 N p Y X R l c y w 4 f S Z x d W 9 0 O y w m c X V v d D t T Z W N 0 a W 9 u M S 9 C c m F u Z F J l d i 9 B d X R v U m V t b 3 Z l Z E N v b H V t b n M x L n t T Z W d h L D l 9 J n F 1 b 3 Q 7 L C Z x d W 9 0 O 1 N l Y 3 R p b 2 4 x L 0 J y Y W 5 k U m V 2 L 0 F 1 d G 9 S Z W 1 v d m V k Q 2 9 s d W 1 u c z E u e 1 N O S y B D b 3 J w b 3 J h d G l v b i w x M H 0 m c X V v d D s s J n F 1 b 3 Q 7 U 2 V j d G l v b j E v Q n J h b m R S Z X Y v Q X V 0 b 1 J l b W 9 2 Z W R D b 2 x 1 b W 5 z M S 5 7 U 2 9 u e S w x M X 0 m c X V v d D t d L C Z x d W 9 0 O 0 N v b H V t b k N v d W 5 0 J n F 1 b 3 Q 7 O j E y L C Z x d W 9 0 O 0 t l e U N v b H V t b k 5 h b W V z J n F 1 b 3 Q 7 O l t d L C Z x d W 9 0 O 0 N v b H V t b k l k Z W 5 0 a X R p Z X M m c X V v d D s 6 W y Z x d W 9 0 O 1 N l Y 3 R p b 2 4 x L 0 J y Y W 5 k U m V 2 L 0 F 1 d G 9 S Z W 1 v d m V k Q 2 9 s d W 1 u c z E u e 1 l l Y X I s M H 0 m c X V v d D s s J n F 1 b 3 Q 7 U 2 V j d G l v b j E v Q n J h b m R S Z X Y v Q X V 0 b 1 J l b W 9 2 Z W R D b 2 x 1 b W 5 z M S 5 7 M 0 R P I E N v b X B h b n k s M X 0 m c X V v d D s s J n F 1 b 3 Q 7 U 2 V j d G l v b j E v Q n J h b m R S Z X Y v Q X V 0 b 1 J l b W 9 2 Z W R D b 2 x 1 b W 5 z M S 5 7 Q X R h c m k s M n 0 m c X V v d D s s J n F 1 b 3 Q 7 U 2 V j d G l v b j E v Q n J h b m R S Z X Y v Q X V 0 b 1 J l b W 9 2 Z W R D b 2 x 1 b W 5 z M S 5 7 Q 2 9 s Z W N v L D N 9 J n F 1 b 3 Q 7 L C Z x d W 9 0 O 1 N l Y 3 R p b 2 4 x L 0 J y Y W 5 k U m V 2 L 0 F 1 d G 9 S Z W 1 v d m V k Q 2 9 s d W 1 u c z E u e 0 1 h d H R l b C w 0 f S Z x d W 9 0 O y w m c X V v d D t T Z W N 0 a W 9 u M S 9 C c m F u Z F J l d i 9 B d X R v U m V t b 3 Z l Z E N v b H V t b n M x L n t N a W N y b 3 N v Z n Q s N X 0 m c X V v d D s s J n F 1 b 3 Q 7 U 2 V j d G l v b j E v Q n J h b m R S Z X Y v Q X V 0 b 1 J l b W 9 2 Z W R D b 2 x 1 b W 5 z M S 5 7 T k V D I E N v c n B v c m F 0 a W 9 u L D Z 9 J n F 1 b 3 Q 7 L C Z x d W 9 0 O 1 N l Y 3 R p b 2 4 x L 0 J y Y W 5 k U m V 2 L 0 F 1 d G 9 S Z W 1 v d m V k Q 2 9 s d W 1 u c z E u e 0 5 p b n R l b m R v L D d 9 J n F 1 b 3 Q 7 L C Z x d W 9 0 O 1 N l Y 3 R p b 2 4 x L 0 J y Y W 5 k U m V 2 L 0 F 1 d G 9 S Z W 1 v d m V k Q 2 9 s d W 1 u c z E u e 1 N h b m R l c n M g Q X N z b 2 N p Y X R l c y w 4 f S Z x d W 9 0 O y w m c X V v d D t T Z W N 0 a W 9 u M S 9 C c m F u Z F J l d i 9 B d X R v U m V t b 3 Z l Z E N v b H V t b n M x L n t T Z W d h L D l 9 J n F 1 b 3 Q 7 L C Z x d W 9 0 O 1 N l Y 3 R p b 2 4 x L 0 J y Y W 5 k U m V 2 L 0 F 1 d G 9 S Z W 1 v d m V k Q 2 9 s d W 1 u c z E u e 1 N O S y B D b 3 J w b 3 J h d G l v b i w x M H 0 m c X V v d D s s J n F 1 b 3 Q 7 U 2 V j d G l v b j E v Q n J h b m R S Z X Y v Q X V 0 b 1 J l b W 9 2 Z W R D b 2 x 1 b W 5 z M S 5 7 U 2 9 u e S w x M X 0 m c X V v d D t d L C Z x d W 9 0 O 1 J l b G F 0 a W 9 u c 2 h p c E l u Z m 8 m c X V v d D s 6 W 1 1 9 I i A v P j w v U 3 R h Y m x l R W 5 0 c m l l c z 4 8 L 0 l 0 Z W 0 + P E l 0 Z W 0 + P E l 0 Z W 1 M b 2 N h d G l v b j 4 8 S X R l b V R 5 c G U + R m 9 y b X V s Y T w v S X R l b V R 5 c G U + P E l 0 Z W 1 Q Y X R o P l N l Y 3 R p b 2 4 x L 0 J y Y W 5 k U m V 2 L 1 N v d X J j Z T w v S X R l b V B h d G g + P C 9 J d G V t T G 9 j Y X R p b 2 4 + P F N 0 Y W J s Z U V u d H J p Z X M g L z 4 8 L 0 l 0 Z W 0 + P E l 0 Z W 0 + P E l 0 Z W 1 M b 2 N h d G l v b j 4 8 S X R l b V R 5 c G U + R m 9 y b X V s Y T w v S X R l b V R 5 c G U + P E l 0 Z W 1 Q Y X R o P l N l Y 3 R p b 2 4 x L 0 J y Y W 5 k U m V 2 L 0 N o Y W 5 n Z W Q l M j B U e X B l P C 9 J d G V t U G F 0 a D 4 8 L 0 l 0 Z W 1 M b 2 N h d G l v b j 4 8 U 3 R h Y m x l R W 5 0 c m l l c y A v P j w v S X R l b T 4 8 S X R l b T 4 8 S X R l b U x v Y 2 F 0 a W 9 u P j x J d G V t V H l w Z T 5 G b 3 J t d W x h P C 9 J d G V t V H l w Z T 4 8 S X R l b V B h d G g + U 2 V j d G l v b j E v Q n J h b m R S Z X Y v T W V y Z 2 V k J T I w U X V l c m l l c z w v S X R l b V B h d G g + P C 9 J d G V t T G 9 j Y X R p b 2 4 + P F N 0 Y W J s Z U V u d H J p Z X M g L z 4 8 L 0 l 0 Z W 0 + P E l 0 Z W 0 + P E l 0 Z W 1 M b 2 N h d G l v b j 4 8 S X R l b V R 5 c G U + R m 9 y b X V s Y T w v S X R l b V R 5 c G U + P E l 0 Z W 1 Q Y X R o P l N l Y 3 R p b 2 4 x L 0 J y Y W 5 k U m V 2 L 0 V 4 c G F u Z G V k J T I w R n V s b F l l Y X J z P C 9 J d G V t U G F 0 a D 4 8 L 0 l 0 Z W 1 M b 2 N h d G l v b j 4 8 U 3 R h Y m x l R W 5 0 c m l l c y A v P j w v S X R l b T 4 8 S X R l b T 4 8 S X R l b U x v Y 2 F 0 a W 9 u P j x J d G V t V H l w Z T 5 G b 3 J t d W x h P C 9 J d G V t V H l w Z T 4 8 S X R l b V B h d G g + U 2 V j d G l v b j E v Q n J h b m R S Z X Y v U 2 9 y d G V k J T I w U m 9 3 c z w v S X R l b V B h d G g + P C 9 J d G V t T G 9 j Y X R p b 2 4 + P F N 0 Y W J s Z U V u d H J p Z X M g L z 4 8 L 0 l 0 Z W 0 + P E l 0 Z W 0 + P E l 0 Z W 1 M b 2 N h d G l v b j 4 8 S X R l b V R 5 c G U + R m 9 y b X V s Y T w v S X R l b V R 5 c G U + P E l 0 Z W 1 Q Y X R o P l N l Y 3 R p b 2 4 x L 0 J y Y W 5 k U m V 2 L 1 J l b W 9 2 Z W Q l M j B D b 2 x 1 b W 5 z P C 9 J d G V t U G F 0 a D 4 8 L 0 l 0 Z W 1 M b 2 N h d G l v b j 4 8 U 3 R h Y m x l R W 5 0 c m l l c y A v P j w v S X R l b T 4 8 S X R l b T 4 8 S X R l b U x v Y 2 F 0 a W 9 u P j x J d G V t V H l w Z T 5 G b 3 J t d W x h P C 9 J d G V t V H l w Z T 4 8 S X R l b V B h d G g + U 2 V j d G l v b j E v Q n J h b m R S Z X Y v U m V u Y W 1 l Z C U y M E N v b H V t b n M 8 L 0 l 0 Z W 1 Q Y X R o P j w v S X R l b U x v Y 2 F 0 a W 9 u P j x T d G F i b G V F b n R y a W V z I C 8 + P C 9 J d G V t P j x J d G V t P j x J d G V t T G 9 j Y X R p b 2 4 + P E l 0 Z W 1 U e X B l P k Z v c m 1 1 b G E 8 L 0 l 0 Z W 1 U e X B l P j x J d G V t U G F 0 a D 5 T Z W N 0 a W 9 u M S 9 C c m F u Z F J l d i 9 S Z W 9 y Z G V y Z W Q l M j B D b 2 x 1 b W 5 z P C 9 J d G V t U G F 0 a D 4 8 L 0 l 0 Z W 1 M b 2 N h d G l v b j 4 8 U 3 R h Y m x l R W 5 0 c m l l c y A v P j w v S X R l b T 4 8 S X R l b T 4 8 S X R l b U x v Y 2 F 0 a W 9 u P j x J d G V t V H l w Z T 5 G b 3 J t d W x h P C 9 J d G V t V H l w Z T 4 8 S X R l b V B h d G g + U 2 V j d G l v b j E v Q n J h b m R S Z X Y v Q W R k Z W Q l M j B T d W Z m a X g 8 L 0 l 0 Z W 1 Q Y X R o P j w v S X R l b U x v Y 2 F 0 a W 9 u P j x T d G F i b G V F b n R y a W V z I C 8 + P C 9 J d G V t P j x J d G V t P j x J d G V t T G 9 j Y X R p b 2 4 + P E l 0 Z W 1 U e X B l P k Z v c m 1 1 b G E 8 L 0 l 0 Z W 1 U e X B l P j x J d G V t U G F 0 a D 5 T Z W N 0 a W 9 u M S 9 C c m F u Z F J l d i 9 D a G F u Z 2 V k J T I w V H l w Z T E 8 L 0 l 0 Z W 1 Q Y X R o P j w v S X R l b U x v Y 2 F 0 a W 9 u P j x T d G F i b G V F b n R y a W V z I C 8 + P C 9 J d G V t P j x J d G V t P j x J d G V t T G 9 j Y X R p b 2 4 + P E l 0 Z W 1 U e X B l P k Z v c m 1 1 b G E 8 L 0 l 0 Z W 1 U e X B l P j x J d G V t U G F 0 a D 5 T Z W N 0 a W 9 u M S 9 C c m F u Z F J l d l 8 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M y 0 w O C 0 x O F Q x N z o z M D o x M S 4 x O D g 0 O D I 5 W i I g L z 4 8 R W 5 0 c n k g V H l w Z T 0 i R m l s b E N v b H V t b l R 5 c G V z I i B W Y W x 1 Z T 0 i c 0 N R Q U F B Q U F B Q U F B Q U F B Q U E i I C 8 + P E V u d H J 5 I F R 5 c G U 9 I k Z p b G x D b 2 x 1 b W 5 O Y W 1 l c y I g V m F s d W U 9 I n N b J n F 1 b 3 Q 7 W W V h c i Z x d W 9 0 O y w m c X V v d D s z R E 8 g Q 2 9 t c G F u e S Z x d W 9 0 O y w m c X V v d D t B d G F y a S Z x d W 9 0 O y w m c X V v d D t D b 2 x l Y 2 8 m c X V v d D s s J n F 1 b 3 Q 7 T W F 0 d G V s J n F 1 b 3 Q 7 L C Z x d W 9 0 O 0 1 p Y 3 J v c 2 9 m d C Z x d W 9 0 O y w m c X V v d D t O R U M g Q 2 9 y c G 9 y Y X R p b 2 4 m c X V v d D s s J n F 1 b 3 Q 7 T m l u d G V u Z G 8 m c X V v d D s s J n F 1 b 3 Q 7 U 2 F u Z G V y c y B B c 3 N v Y 2 l h d G V z J n F 1 b 3 Q 7 L C Z x d W 9 0 O 1 N l Z 2 E m c X V v d D s s J n F 1 b 3 Q 7 U 0 5 L I E N v c n B v c m F 0 a W 9 u J n F 1 b 3 Q 7 L C Z x d W 9 0 O 1 N v b n k 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Q n J h b m R S Z X Z f M i 9 B d X R v U m V t b 3 Z l Z E N v b H V t b n M x L n t Z Z W F y L D B 9 J n F 1 b 3 Q 7 L C Z x d W 9 0 O 1 N l Y 3 R p b 2 4 x L 0 J y Y W 5 k U m V 2 X z I v Q X V 0 b 1 J l b W 9 2 Z W R D b 2 x 1 b W 5 z M S 5 7 M 0 R P I E N v b X B h b n k s M X 0 m c X V v d D s s J n F 1 b 3 Q 7 U 2 V j d G l v b j E v Q n J h b m R S Z X Z f M i 9 B d X R v U m V t b 3 Z l Z E N v b H V t b n M x L n t B d G F y a S w y f S Z x d W 9 0 O y w m c X V v d D t T Z W N 0 a W 9 u M S 9 C c m F u Z F J l d l 8 y L 0 F 1 d G 9 S Z W 1 v d m V k Q 2 9 s d W 1 u c z E u e 0 N v b G V j b y w z f S Z x d W 9 0 O y w m c X V v d D t T Z W N 0 a W 9 u M S 9 C c m F u Z F J l d l 8 y L 0 F 1 d G 9 S Z W 1 v d m V k Q 2 9 s d W 1 u c z E u e 0 1 h d H R l b C w 0 f S Z x d W 9 0 O y w m c X V v d D t T Z W N 0 a W 9 u M S 9 C c m F u Z F J l d l 8 y L 0 F 1 d G 9 S Z W 1 v d m V k Q 2 9 s d W 1 u c z E u e 0 1 p Y 3 J v c 2 9 m d C w 1 f S Z x d W 9 0 O y w m c X V v d D t T Z W N 0 a W 9 u M S 9 C c m F u Z F J l d l 8 y L 0 F 1 d G 9 S Z W 1 v d m V k Q 2 9 s d W 1 u c z E u e 0 5 F Q y B D b 3 J w b 3 J h d G l v b i w 2 f S Z x d W 9 0 O y w m c X V v d D t T Z W N 0 a W 9 u M S 9 C c m F u Z F J l d l 8 y L 0 F 1 d G 9 S Z W 1 v d m V k Q 2 9 s d W 1 u c z E u e 0 5 p b n R l b m R v L D d 9 J n F 1 b 3 Q 7 L C Z x d W 9 0 O 1 N l Y 3 R p b 2 4 x L 0 J y Y W 5 k U m V 2 X z I v Q X V 0 b 1 J l b W 9 2 Z W R D b 2 x 1 b W 5 z M S 5 7 U 2 F u Z G V y c y B B c 3 N v Y 2 l h d G V z L D h 9 J n F 1 b 3 Q 7 L C Z x d W 9 0 O 1 N l Y 3 R p b 2 4 x L 0 J y Y W 5 k U m V 2 X z I v Q X V 0 b 1 J l b W 9 2 Z W R D b 2 x 1 b W 5 z M S 5 7 U 2 V n Y S w 5 f S Z x d W 9 0 O y w m c X V v d D t T Z W N 0 a W 9 u M S 9 C c m F u Z F J l d l 8 y L 0 F 1 d G 9 S Z W 1 v d m V k Q 2 9 s d W 1 u c z E u e 1 N O S y B D b 3 J w b 3 J h d G l v b i w x M H 0 m c X V v d D s s J n F 1 b 3 Q 7 U 2 V j d G l v b j E v Q n J h b m R S Z X Z f M i 9 B d X R v U m V t b 3 Z l Z E N v b H V t b n M x L n t T b 2 5 5 L D E x f S Z x d W 9 0 O 1 0 s J n F 1 b 3 Q 7 Q 2 9 s d W 1 u Q 2 9 1 b n Q m c X V v d D s 6 M T I s J n F 1 b 3 Q 7 S 2 V 5 Q 2 9 s d W 1 u T m F t Z X M m c X V v d D s 6 W 1 0 s J n F 1 b 3 Q 7 Q 2 9 s d W 1 u S W R l b n R p d G l l c y Z x d W 9 0 O z p b J n F 1 b 3 Q 7 U 2 V j d G l v b j E v Q n J h b m R S Z X Z f M i 9 B d X R v U m V t b 3 Z l Z E N v b H V t b n M x L n t Z Z W F y L D B 9 J n F 1 b 3 Q 7 L C Z x d W 9 0 O 1 N l Y 3 R p b 2 4 x L 0 J y Y W 5 k U m V 2 X z I v Q X V 0 b 1 J l b W 9 2 Z W R D b 2 x 1 b W 5 z M S 5 7 M 0 R P I E N v b X B h b n k s M X 0 m c X V v d D s s J n F 1 b 3 Q 7 U 2 V j d G l v b j E v Q n J h b m R S Z X Z f M i 9 B d X R v U m V t b 3 Z l Z E N v b H V t b n M x L n t B d G F y a S w y f S Z x d W 9 0 O y w m c X V v d D t T Z W N 0 a W 9 u M S 9 C c m F u Z F J l d l 8 y L 0 F 1 d G 9 S Z W 1 v d m V k Q 2 9 s d W 1 u c z E u e 0 N v b G V j b y w z f S Z x d W 9 0 O y w m c X V v d D t T Z W N 0 a W 9 u M S 9 C c m F u Z F J l d l 8 y L 0 F 1 d G 9 S Z W 1 v d m V k Q 2 9 s d W 1 u c z E u e 0 1 h d H R l b C w 0 f S Z x d W 9 0 O y w m c X V v d D t T Z W N 0 a W 9 u M S 9 C c m F u Z F J l d l 8 y L 0 F 1 d G 9 S Z W 1 v d m V k Q 2 9 s d W 1 u c z E u e 0 1 p Y 3 J v c 2 9 m d C w 1 f S Z x d W 9 0 O y w m c X V v d D t T Z W N 0 a W 9 u M S 9 C c m F u Z F J l d l 8 y L 0 F 1 d G 9 S Z W 1 v d m V k Q 2 9 s d W 1 u c z E u e 0 5 F Q y B D b 3 J w b 3 J h d G l v b i w 2 f S Z x d W 9 0 O y w m c X V v d D t T Z W N 0 a W 9 u M S 9 C c m F u Z F J l d l 8 y L 0 F 1 d G 9 S Z W 1 v d m V k Q 2 9 s d W 1 u c z E u e 0 5 p b n R l b m R v L D d 9 J n F 1 b 3 Q 7 L C Z x d W 9 0 O 1 N l Y 3 R p b 2 4 x L 0 J y Y W 5 k U m V 2 X z I v Q X V 0 b 1 J l b W 9 2 Z W R D b 2 x 1 b W 5 z M S 5 7 U 2 F u Z G V y c y B B c 3 N v Y 2 l h d G V z L D h 9 J n F 1 b 3 Q 7 L C Z x d W 9 0 O 1 N l Y 3 R p b 2 4 x L 0 J y Y W 5 k U m V 2 X z I v Q X V 0 b 1 J l b W 9 2 Z W R D b 2 x 1 b W 5 z M S 5 7 U 2 V n Y S w 5 f S Z x d W 9 0 O y w m c X V v d D t T Z W N 0 a W 9 u M S 9 C c m F u Z F J l d l 8 y L 0 F 1 d G 9 S Z W 1 v d m V k Q 2 9 s d W 1 u c z E u e 1 N O S y B D b 3 J w b 3 J h d G l v b i w x M H 0 m c X V v d D s s J n F 1 b 3 Q 7 U 2 V j d G l v b j E v Q n J h b m R S Z X Z f M i 9 B d X R v U m V t b 3 Z l Z E N v b H V t b n M x L n t T b 2 5 5 L D E x f S Z x d W 9 0 O 1 0 s J n F 1 b 3 Q 7 U m V s Y X R p b 2 5 z a G l w S W 5 m b y Z x d W 9 0 O z p b X X 0 i I C 8 + P C 9 T d G F i b G V F b n R y a W V z P j w v S X R l b T 4 8 S X R l b T 4 8 S X R l b U x v Y 2 F 0 a W 9 u P j x J d G V t V H l w Z T 5 G b 3 J t d W x h P C 9 J d G V t V H l w Z T 4 8 S X R l b V B h d G g + U 2 V j d G l v b j E v Q n J h b m R S Z X Z f M i 9 T b 3 V y Y 2 U 8 L 0 l 0 Z W 1 Q Y X R o P j w v S X R l b U x v Y 2 F 0 a W 9 u P j x T d G F i b G V F b n R y a W V z I C 8 + P C 9 J d G V t P j x J d G V t P j x J d G V t T G 9 j Y X R p b 2 4 + P E l 0 Z W 1 U e X B l P k Z v c m 1 1 b G E 8 L 0 l 0 Z W 1 U e X B l P j x J d G V t U G F 0 a D 5 T Z W N 0 a W 9 u M S 9 C c m F u Z F J l d l 8 y L 0 N o Y W 5 n Z W Q l M j B U e X B l P C 9 J d G V t U G F 0 a D 4 8 L 0 l 0 Z W 1 M b 2 N h d G l v b j 4 8 U 3 R h Y m x l R W 5 0 c m l l c y A v P j w v S X R l b T 4 8 S X R l b T 4 8 S X R l b U x v Y 2 F 0 a W 9 u P j x J d G V t V H l w Z T 5 G b 3 J t d W x h P C 9 J d G V t V H l w Z T 4 8 S X R l b V B h d G g + U 2 V j d G l v b j E v Q n J h b m R S Z X Z f M i 9 G a W x s Z W Q l M j B E b 3 d u P C 9 J d G V t U G F 0 a D 4 8 L 0 l 0 Z W 1 M b 2 N h d G l v b j 4 8 U 3 R h Y m x l R W 5 0 c m l l c y A v P j w v S X R l b T 4 8 S X R l b T 4 8 S X R l b U x v Y 2 F 0 a W 9 u P j x J d G V t V H l w Z T 5 G b 3 J t d W x h P C 9 J d G V t V H l w Z T 4 8 S X R l b V B h d G g + U 2 V j d G l v b j E v Q n J h b m R S Z X Z f M i 9 S Z X B s Y W N l Z C U y M F Z h b H V l P C 9 J d G V t U G F 0 a D 4 8 L 0 l 0 Z W 1 M b 2 N h d G l v b j 4 8 U 3 R h Y m x l R W 5 0 c m l l c y A v P j w v S X R l b T 4 8 S X R l b T 4 8 S X R l b U x v Y 2 F 0 a W 9 u P j x J d G V t V H l w Z T 5 G b 3 J t d W x h P C 9 J d G V t V H l w Z T 4 8 S X R l b V B h d G g + U 2 V j d G l v b j E v Q n J h b m R S Z X Z f M 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M t M D g t M T h U M T c 6 M z E 6 N T Y u N j U w M T I 2 N 1 o i I C 8 + P E V u d H J 5 I F R 5 c G U 9 I k Z p b G x D b 2 x 1 b W 5 U e X B l c y I g V m F s d W U 9 I n N D U U F B Q U F B P S I g L z 4 8 R W 5 0 c n k g V H l w Z T 0 i R m l s b E N v b H V t b k 5 h b W V z I i B W Y W x 1 Z T 0 i c 1 s m c X V v d D t Z Z W F y J n F 1 b 3 Q 7 L C Z x d W 9 0 O 0 1 p Y 3 J v c 2 9 m d C Z x d W 9 0 O y w m c X V v d D t O a W 5 0 Z W 5 k b y Z x d W 9 0 O y w m c X V v d D t T Z W d h J n F 1 b 3 Q 7 L C Z x d W 9 0 O 1 N v b n 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C c m F u Z F J l d l 8 z L 0 F 1 d G 9 S Z W 1 v d m V k Q 2 9 s d W 1 u c z E u e 1 l l Y X I s M H 0 m c X V v d D s s J n F 1 b 3 Q 7 U 2 V j d G l v b j E v Q n J h b m R S Z X Z f M y 9 B d X R v U m V t b 3 Z l Z E N v b H V t b n M x L n t N a W N y b 3 N v Z n Q s M X 0 m c X V v d D s s J n F 1 b 3 Q 7 U 2 V j d G l v b j E v Q n J h b m R S Z X Z f M y 9 B d X R v U m V t b 3 Z l Z E N v b H V t b n M x L n t O a W 5 0 Z W 5 k b y w y f S Z x d W 9 0 O y w m c X V v d D t T Z W N 0 a W 9 u M S 9 C c m F u Z F J l d l 8 z L 0 F 1 d G 9 S Z W 1 v d m V k Q 2 9 s d W 1 u c z E u e 1 N l Z 2 E s M 3 0 m c X V v d D s s J n F 1 b 3 Q 7 U 2 V j d G l v b j E v Q n J h b m R S Z X Z f M y 9 B d X R v U m V t b 3 Z l Z E N v b H V t b n M x L n t T b 2 5 5 L D R 9 J n F 1 b 3 Q 7 X S w m c X V v d D t D b 2 x 1 b W 5 D b 3 V u d C Z x d W 9 0 O z o 1 L C Z x d W 9 0 O 0 t l e U N v b H V t b k 5 h b W V z J n F 1 b 3 Q 7 O l t d L C Z x d W 9 0 O 0 N v b H V t b k l k Z W 5 0 a X R p Z X M m c X V v d D s 6 W y Z x d W 9 0 O 1 N l Y 3 R p b 2 4 x L 0 J y Y W 5 k U m V 2 X z M v Q X V 0 b 1 J l b W 9 2 Z W R D b 2 x 1 b W 5 z M S 5 7 W W V h c i w w f S Z x d W 9 0 O y w m c X V v d D t T Z W N 0 a W 9 u M S 9 C c m F u Z F J l d l 8 z L 0 F 1 d G 9 S Z W 1 v d m V k Q 2 9 s d W 1 u c z E u e 0 1 p Y 3 J v c 2 9 m d C w x f S Z x d W 9 0 O y w m c X V v d D t T Z W N 0 a W 9 u M S 9 C c m F u Z F J l d l 8 z L 0 F 1 d G 9 S Z W 1 v d m V k Q 2 9 s d W 1 u c z E u e 0 5 p b n R l b m R v L D J 9 J n F 1 b 3 Q 7 L C Z x d W 9 0 O 1 N l Y 3 R p b 2 4 x L 0 J y Y W 5 k U m V 2 X z M v Q X V 0 b 1 J l b W 9 2 Z W R D b 2 x 1 b W 5 z M S 5 7 U 2 V n Y S w z f S Z x d W 9 0 O y w m c X V v d D t T Z W N 0 a W 9 u M S 9 C c m F u Z F J l d l 8 z L 0 F 1 d G 9 S Z W 1 v d m V k Q 2 9 s d W 1 u c z E u e 1 N v b n k s N H 0 m c X V v d D t d L C Z x d W 9 0 O 1 J l b G F 0 a W 9 u c 2 h p c E l u Z m 8 m c X V v d D s 6 W 1 1 9 I i A v P j w v U 3 R h Y m x l R W 5 0 c m l l c z 4 8 L 0 l 0 Z W 0 + P E l 0 Z W 0 + P E l 0 Z W 1 M b 2 N h d G l v b j 4 8 S X R l b V R 5 c G U + R m 9 y b X V s Y T w v S X R l b V R 5 c G U + P E l 0 Z W 1 Q Y X R o P l N l Y 3 R p b 2 4 x L 0 J y Y W 5 k U m V 2 X z M v U 2 9 1 c m N l P C 9 J d G V t U G F 0 a D 4 8 L 0 l 0 Z W 1 M b 2 N h d G l v b j 4 8 U 3 R h Y m x l R W 5 0 c m l l c y A v P j w v S X R l b T 4 8 S X R l b T 4 8 S X R l b U x v Y 2 F 0 a W 9 u P j x J d G V t V H l w Z T 5 G b 3 J t d W x h P C 9 J d G V t V H l w Z T 4 8 S X R l b V B h d G g + U 2 V j d G l v b j E v Q n J h b m R S Z X Z f M y 9 D a G F u Z 2 V k J T I w V H l w Z T w v S X R l b V B h d G g + P C 9 J d G V t T G 9 j Y X R p b 2 4 + P F N 0 Y W J s Z U V u d H J p Z X M g L z 4 8 L 0 l 0 Z W 0 + P E l 0 Z W 0 + P E l 0 Z W 1 M b 2 N h d G l v b j 4 8 S X R l b V R 5 c G U + R m 9 y b X V s Y T w v S X R l b V R 5 c G U + P E l 0 Z W 1 Q Y X R o P l N l Y 3 R p b 2 4 x L 0 J y Y W 5 k U m V 2 X z M v U m V t b 3 Z l Z C U y M E N v b H V t b n M 8 L 0 l 0 Z W 1 Q Y X R o P j w v S X R l b U x v Y 2 F 0 a W 9 u P j x T d G F i b G V F b n R y a W V z I C 8 + P C 9 J d G V t P j x J d G V t P j x J d G V t T G 9 j Y X R p b 2 4 + P E l 0 Z W 1 U e X B l P k Z v c m 1 1 b G E 8 L 0 l 0 Z W 1 U e X B l P j x J d G V t U G F 0 a D 5 T Z W N 0 a W 9 u M S 9 C c m F u Z F J l d l 8 z L 1 J l b W 9 2 Z W Q l M j B F c n J v c n M 8 L 0 l 0 Z W 1 Q Y X R o P j w v S X R l b U x v Y 2 F 0 a W 9 u P j x T d G F i b G V F b n R y a W V z I C 8 + P C 9 J d G V t P j x J d G V t P j x J d G V t T G 9 j Y X R p b 2 4 + P E l 0 Z W 1 U e X B l P k Z v c m 1 1 b G E 8 L 0 l 0 Z W 1 U e X B l P j x J d G V t U G F 0 a D 5 T Z W N 0 a W 9 u M S 9 C c m F u Z F J l d l 8 z L 1 J l b W 9 2 Z W Q l M j B D b 2 x 1 b W 5 z M T w v S X R l b V B h d G g + P C 9 J d G V t T G 9 j Y X R p b 2 4 + P F N 0 Y W J s Z U V u d H J p Z X M g L z 4 8 L 0 l 0 Z W 0 + P E l 0 Z W 0 + P E l 0 Z W 1 M b 2 N h d G l v b j 4 8 S X R l b V R 5 c G U + R m 9 y b X V s Y T w v S X R l b V R 5 c G U + P E l 0 Z W 1 Q Y X R o P l N l Y 3 R p b 2 4 x L 0 J y Y W 5 k U m V 2 X z 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0 J y Y W 5 k U m V 2 X z U i I C 8 + P E V u d H J 5 I F R 5 c G U 9 I k Z p b G x l Z E N v b X B s Z X R l U m V z d W x 0 V G 9 X b 3 J r c 2 h l Z X Q i I F Z h b H V l P S J s M S I g L z 4 8 R W 5 0 c n k g V H l w Z T 0 i Q W R k Z W R U b 0 R h d G F N b 2 R l b C I g V m F s d W U 9 I m w w I i A v P j x F b n R y e S B U e X B l P S J G a W x s Q 2 9 1 b n Q i I F Z h b H V l P S J s M z Y i I C 8 + P E V u d H J 5 I F R 5 c G U 9 I k Z p b G x F c n J v c k N v Z G U i I F Z h b H V l P S J z V W 5 r b m 9 3 b i I g L z 4 8 R W 5 0 c n k g V H l w Z T 0 i R m l s b E V y c m 9 y Q 2 9 1 b n Q i I F Z h b H V l P S J s M C I g L z 4 8 R W 5 0 c n k g V H l w Z T 0 i R m l s b E x h c 3 R V c G R h d G V k I i B W Y W x 1 Z T 0 i Z D I w M j M t M D g t M T h U M T c 6 M z Q 6 M j I u M T M z N T g w M l o i I C 8 + P E V u d H J 5 I F R 5 c G U 9 I k Z p b G x D b 2 x 1 b W 5 U e X B l c y I g V m F s d W U 9 I n N D U U F B Q U F B P S I g L z 4 8 R W 5 0 c n k g V H l w Z T 0 i R m l s b E N v b H V t b k 5 h b W V z I i B W Y W x 1 Z T 0 i c 1 s m c X V v d D t Z Z W F y J n F 1 b 3 Q 7 L C Z x d W 9 0 O 0 1 p Y 3 J v c 2 9 m d C Z x d W 9 0 O y w m c X V v d D t O a W 5 0 Z W 5 k b y Z x d W 9 0 O y w m c X V v d D t T Z W d h J n F 1 b 3 Q 7 L C Z x d W 9 0 O 1 N v b n k 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C c m F u Z F J l d l 8 0 L 0 F 1 d G 9 S Z W 1 v d m V k Q 2 9 s d W 1 u c z E u e 1 l l Y X I s M H 0 m c X V v d D s s J n F 1 b 3 Q 7 U 2 V j d G l v b j E v Q n J h b m R S Z X Z f N C 9 B d X R v U m V t b 3 Z l Z E N v b H V t b n M x L n t N a W N y b 3 N v Z n Q s M X 0 m c X V v d D s s J n F 1 b 3 Q 7 U 2 V j d G l v b j E v Q n J h b m R S Z X Z f N C 9 B d X R v U m V t b 3 Z l Z E N v b H V t b n M x L n t O a W 5 0 Z W 5 k b y w y f S Z x d W 9 0 O y w m c X V v d D t T Z W N 0 a W 9 u M S 9 C c m F u Z F J l d l 8 0 L 0 F 1 d G 9 S Z W 1 v d m V k Q 2 9 s d W 1 u c z E u e 1 N l Z 2 E s M 3 0 m c X V v d D s s J n F 1 b 3 Q 7 U 2 V j d G l v b j E v Q n J h b m R S Z X Z f N C 9 B d X R v U m V t b 3 Z l Z E N v b H V t b n M x L n t T b 2 5 5 L D R 9 J n F 1 b 3 Q 7 X S w m c X V v d D t D b 2 x 1 b W 5 D b 3 V u d C Z x d W 9 0 O z o 1 L C Z x d W 9 0 O 0 t l e U N v b H V t b k 5 h b W V z J n F 1 b 3 Q 7 O l t d L C Z x d W 9 0 O 0 N v b H V t b k l k Z W 5 0 a X R p Z X M m c X V v d D s 6 W y Z x d W 9 0 O 1 N l Y 3 R p b 2 4 x L 0 J y Y W 5 k U m V 2 X z Q v Q X V 0 b 1 J l b W 9 2 Z W R D b 2 x 1 b W 5 z M S 5 7 W W V h c i w w f S Z x d W 9 0 O y w m c X V v d D t T Z W N 0 a W 9 u M S 9 C c m F u Z F J l d l 8 0 L 0 F 1 d G 9 S Z W 1 v d m V k Q 2 9 s d W 1 u c z E u e 0 1 p Y 3 J v c 2 9 m d C w x f S Z x d W 9 0 O y w m c X V v d D t T Z W N 0 a W 9 u M S 9 C c m F u Z F J l d l 8 0 L 0 F 1 d G 9 S Z W 1 v d m V k Q 2 9 s d W 1 u c z E u e 0 5 p b n R l b m R v L D J 9 J n F 1 b 3 Q 7 L C Z x d W 9 0 O 1 N l Y 3 R p b 2 4 x L 0 J y Y W 5 k U m V 2 X z Q v Q X V 0 b 1 J l b W 9 2 Z W R D b 2 x 1 b W 5 z M S 5 7 U 2 V n Y S w z f S Z x d W 9 0 O y w m c X V v d D t T Z W N 0 a W 9 u M S 9 C c m F u Z F J l d l 8 0 L 0 F 1 d G 9 S Z W 1 v d m V k Q 2 9 s d W 1 u c z E u e 1 N v b n k s N H 0 m c X V v d D t d L C Z x d W 9 0 O 1 J l b G F 0 a W 9 u c 2 h p c E l u Z m 8 m c X V v d D s 6 W 1 1 9 I i A v P j w v U 3 R h Y m x l R W 5 0 c m l l c z 4 8 L 0 l 0 Z W 0 + P E l 0 Z W 0 + P E l 0 Z W 1 M b 2 N h d G l v b j 4 8 S X R l b V R 5 c G U + R m 9 y b X V s Y T w v S X R l b V R 5 c G U + P E l 0 Z W 1 Q Y X R o P l N l Y 3 R p b 2 4 x L 0 J y Y W 5 k U m V 2 X z Q v U 2 9 1 c m N l P C 9 J d G V t U G F 0 a D 4 8 L 0 l 0 Z W 1 M b 2 N h d G l v b j 4 8 U 3 R h Y m x l R W 5 0 c m l l c y A v P j w v S X R l b T 4 8 S X R l b T 4 8 S X R l b U x v Y 2 F 0 a W 9 u P j x J d G V t V H l w Z T 5 G b 3 J t d W x h P C 9 J d G V t V H l w Z T 4 8 S X R l b V B h d G g + U 2 V j d G l v b j E v Q n J h b m R S Z X Z f N C 9 D a G F u Z 2 V k J T I w V H l w Z T w v S X R l b V B h d G g + P C 9 J d G V t T G 9 j Y X R p b 2 4 + P F N 0 Y W J s Z U V u d H J p Z X M g L z 4 8 L 0 l 0 Z W 0 + P E l 0 Z W 0 + P E l 0 Z W 1 M b 2 N h d G l v b j 4 8 S X R l b V R 5 c G U + R m 9 y b X V s Y T w v S X R l b V R 5 c G U + P E l 0 Z W 1 Q Y X R o P l N l Y 3 R p b 2 4 x L 0 J y Y W 5 k U m V 2 X z Q v U m V t b 3 Z l Z C U y M F R v c C U y M F J v d 3 M 8 L 0 l 0 Z W 1 Q Y X R o P j w v S X R l b U x v Y 2 F 0 a W 9 u P j x T d G F i b G V F b n R y a W V z I C 8 + P C 9 J d G V t P j x J d G V t P j x J d G V t T G 9 j Y X R p b 2 4 + P E l 0 Z W 1 U e X B l P k Z v c m 1 1 b G E 8 L 0 l 0 Z W 1 U e X B l P j x J d G V t U G F 0 a D 5 T Z W N 0 a W 9 u M S 9 C c m F u Z F J l d l 8 0 L 1 J l b W 9 2 Z W Q l M j B U b 3 A l M j B S b 3 d z M T w v S X R l b V B h d G g + P C 9 J d G V t T G 9 j Y X R p b 2 4 + P F N 0 Y W J s Z U V u d H J p Z X M g L z 4 8 L 0 l 0 Z W 0 + P C 9 J d G V t c z 4 8 L 0 x v Y 2 F s U G F j a 2 F n Z U 1 l d G F k Y X R h R m l s Z T 4 W A A A A U E s F B g A A A A A A A A A A A A A A A A A A A A A A A C Y B A A A B A A A A 0 I y d 3 w E V 0 R G M e g D A T 8 K X 6 w E A A A C 4 a f m 4 y F 7 o T p x D 9 2 Y j 3 D L Q A A A A A A I A A A A A A B B m A A A A A Q A A I A A A A P R X U A 8 0 c v N Y E / 8 S U 1 T 0 h U 0 3 R k N 7 k X 5 7 r + 8 / h a L E 6 m k c A A A A A A 6 A A A A A A g A A I A A A A K U 6 P n N b m h i J l C v 9 7 M D Q G p j 3 4 Y 0 l C 4 I R 8 Q z G z Y A J s u q 8 U A A A A H s c m s t S 4 q B 0 m h u L s O P N y u q K / 6 Y u p o 3 C S H E d k f 4 t c d + 0 p X 3 R O J v g G y + B e 6 b o S j A z H F 7 0 w w o g K G X 0 1 8 / L r s 1 g N W F a 7 C B a s a 6 s 6 Q h k R J P 5 4 8 v Z Q A A A A B x a X 0 j 1 Y D + z g L u V 2 e + I A y h B q k t E V 8 D 6 b E C k J C 0 I H t K C X a T z w l Z 1 4 H 3 g d U q W W 0 c d B M I L 8 D R O y l l a W 2 s C 9 F J l A Y M = < / D a t a M a s h u p > 
</file>

<file path=customXml/itemProps1.xml><?xml version="1.0" encoding="utf-8"?>
<ds:datastoreItem xmlns:ds="http://schemas.openxmlformats.org/officeDocument/2006/customXml" ds:itemID="{309A7FEE-922C-4EB3-BFC0-19B5B2BBD3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Dash1</vt:lpstr>
      <vt:lpstr>raw_data</vt:lpstr>
      <vt:lpstr>BrandRev</vt:lpstr>
      <vt:lpstr>FullYears</vt:lpstr>
      <vt:lpstr>FullYear_2</vt:lpstr>
      <vt:lpstr>RevenueSumFullYears</vt:lpstr>
      <vt:lpstr>Pivot1</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Floate</dc:creator>
  <cp:lastModifiedBy>peter</cp:lastModifiedBy>
  <cp:lastPrinted>2023-08-18T14:15:40Z</cp:lastPrinted>
  <dcterms:created xsi:type="dcterms:W3CDTF">2023-08-17T11:04:36Z</dcterms:created>
  <dcterms:modified xsi:type="dcterms:W3CDTF">2023-08-19T10:32:36Z</dcterms:modified>
</cp:coreProperties>
</file>