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xyz_w123" sheetId="1" state="visible" r:id="rId2"/>
    <sheet name="xyz_w4" sheetId="2" state="visible" r:id="rId3"/>
    <sheet name="xyz_w5" sheetId="3" state="visible" r:id="rId4"/>
    <sheet name="xyz_w6" sheetId="4" state="visible" r:id="rId5"/>
    <sheet name="E_w123" sheetId="5" state="visible" r:id="rId6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<sst xmlns="http://schemas.openxmlformats.org/spreadsheetml/2006/main" count="1302" uniqueCount="85">
  <si>
    <t xml:space="preserve">NR MP2</t>
  </si>
  <si>
    <t xml:space="preserve">ZORA-SR PBE/QZ4P</t>
  </si>
  <si>
    <t xml:space="preserve">ZORA-SR+SO PBE/QZ4P</t>
  </si>
  <si>
    <t xml:space="preserve">Coordenadas en Angstrom</t>
  </si>
  <si>
    <t xml:space="preserve">w1s1</t>
  </si>
  <si>
    <t xml:space="preserve">Hg</t>
  </si>
  <si>
    <t xml:space="preserve">    Hg</t>
  </si>
  <si>
    <t xml:space="preserve">O</t>
  </si>
  <si>
    <t xml:space="preserve">    O</t>
  </si>
  <si>
    <t xml:space="preserve">H</t>
  </si>
  <si>
    <t xml:space="preserve">    H</t>
  </si>
  <si>
    <t xml:space="preserve">w2s1</t>
  </si>
  <si>
    <t xml:space="preserve">w3s1</t>
  </si>
  <si>
    <t xml:space="preserve">   Hg</t>
  </si>
  <si>
    <t xml:space="preserve">   O</t>
  </si>
  <si>
    <t xml:space="preserve">   H</t>
  </si>
  <si>
    <t xml:space="preserve">w3s2</t>
  </si>
  <si>
    <t xml:space="preserve">w3s3</t>
  </si>
  <si>
    <t xml:space="preserve">ZORA-SR  PBE/QZ4P</t>
  </si>
  <si>
    <t xml:space="preserve">ZORA-SR+SO  PBE/QZ4P</t>
  </si>
  <si>
    <t xml:space="preserve">w4s1</t>
  </si>
  <si>
    <t xml:space="preserve">w4s2</t>
  </si>
  <si>
    <t xml:space="preserve">w4s3</t>
  </si>
  <si>
    <t xml:space="preserve">w4s4</t>
  </si>
  <si>
    <t xml:space="preserve">NR  MP2</t>
  </si>
  <si>
    <t xml:space="preserve">w5s1</t>
  </si>
  <si>
    <t xml:space="preserve">w5s2</t>
  </si>
  <si>
    <t xml:space="preserve">w5s3</t>
  </si>
  <si>
    <t xml:space="preserve">w5s4</t>
  </si>
  <si>
    <t xml:space="preserve">w5s5</t>
  </si>
  <si>
    <t xml:space="preserve">w5s6</t>
  </si>
  <si>
    <t xml:space="preserve">w5s7</t>
  </si>
  <si>
    <t xml:space="preserve">w5s8</t>
  </si>
  <si>
    <t xml:space="preserve">w5s9</t>
  </si>
  <si>
    <t xml:space="preserve">w6s1</t>
  </si>
  <si>
    <t xml:space="preserve">w6s2</t>
  </si>
  <si>
    <t xml:space="preserve">w6s3</t>
  </si>
  <si>
    <t xml:space="preserve">w6s4</t>
  </si>
  <si>
    <t xml:space="preserve">w6s5</t>
  </si>
  <si>
    <t xml:space="preserve">w6s6</t>
  </si>
  <si>
    <t xml:space="preserve">w6s7</t>
  </si>
  <si>
    <t xml:space="preserve">w6s8</t>
  </si>
  <si>
    <t xml:space="preserve">w6s9</t>
  </si>
  <si>
    <t xml:space="preserve">w6s10</t>
  </si>
  <si>
    <t xml:space="preserve">w6s11</t>
  </si>
  <si>
    <t xml:space="preserve">w6s12</t>
  </si>
  <si>
    <t xml:space="preserve">w6s13</t>
  </si>
  <si>
    <t xml:space="preserve">w6s14</t>
  </si>
  <si>
    <t xml:space="preserve">w6s15</t>
  </si>
  <si>
    <t xml:space="preserve">w6s16</t>
  </si>
  <si>
    <t xml:space="preserve">w6s17</t>
  </si>
  <si>
    <t xml:space="preserve">w6s18</t>
  </si>
  <si>
    <t xml:space="preserve">NR</t>
  </si>
  <si>
    <t xml:space="preserve">1 Hartree</t>
  </si>
  <si>
    <t xml:space="preserve">(12)kcal/mol</t>
  </si>
  <si>
    <t xml:space="preserve">ZORA-SR</t>
  </si>
  <si>
    <t xml:space="preserve">ZORA-SR+SO</t>
  </si>
  <si>
    <t xml:space="preserve">Monomers</t>
  </si>
  <si>
    <t xml:space="preserve">Water</t>
  </si>
  <si>
    <t xml:space="preserve">Temperatura</t>
  </si>
  <si>
    <t xml:space="preserve">kelvin</t>
  </si>
  <si>
    <t xml:space="preserve">MP2 ZPE</t>
  </si>
  <si>
    <t xml:space="preserve">au</t>
  </si>
  <si>
    <t xml:space="preserve">K_b</t>
  </si>
  <si>
    <t xml:space="preserve">kcal/(mol K)</t>
  </si>
  <si>
    <t xml:space="preserve">Gibbs_E</t>
  </si>
  <si>
    <t xml:space="preserve">T</t>
  </si>
  <si>
    <t xml:space="preserve">K </t>
  </si>
  <si>
    <t xml:space="preserve">CCSDT</t>
  </si>
  <si>
    <t xml:space="preserve">MP2</t>
  </si>
  <si>
    <t xml:space="preserve">ZPE +</t>
  </si>
  <si>
    <t xml:space="preserve">PBE/QZ4P</t>
  </si>
  <si>
    <t xml:space="preserve">E au</t>
  </si>
  <si>
    <t xml:space="preserve">ZPE au</t>
  </si>
  <si>
    <t xml:space="preserve">E+ZPE kcal/mol</t>
  </si>
  <si>
    <t xml:space="preserve">DE kcal/mol</t>
  </si>
  <si>
    <t xml:space="preserve">BE kcal/mol</t>
  </si>
  <si>
    <t xml:space="preserve">exp(-DE/kb*T)</t>
  </si>
  <si>
    <t xml:space="preserve">% Boltzman</t>
  </si>
  <si>
    <t xml:space="preserve">G kcal/mol</t>
  </si>
  <si>
    <t xml:space="preserve">DG kcal/mol</t>
  </si>
  <si>
    <t xml:space="preserve">exp(-DG/kb*T)</t>
  </si>
  <si>
    <t xml:space="preserve">% DG</t>
  </si>
  <si>
    <t xml:space="preserve">BE au</t>
  </si>
  <si>
    <t xml:space="preserve">w6s19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</si>
</sst>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0000"/>
    <numFmt numFmtId="166" formatCode="0.00"/>
    <numFmt numFmtId="167" formatCode="0.00E+0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name val="Times New Roman"/>
      <family val="1"/>
      <charset val="1"/>
    </font>
  </fonts>
  <fills count="14">
    <fill>
      <patternFill patternType="none"/>
    </fill>
    <fill>
      <patternFill patternType="gray125"/>
    </fill>
    <fill>
      <patternFill patternType="solid">
        <fgColor rgb="FFBCE4E5"/>
        <bgColor rgb="FFBEE3D3"/>
      </patternFill>
    </fill>
    <fill>
      <patternFill patternType="solid">
        <fgColor rgb="FF87D1D1"/>
        <bgColor rgb="FF59C5C7"/>
      </patternFill>
    </fill>
    <fill>
      <patternFill patternType="solid">
        <fgColor rgb="FF00B6BD"/>
        <bgColor rgb="FF339966"/>
      </patternFill>
    </fill>
    <fill>
      <patternFill patternType="solid">
        <fgColor rgb="FFFFF200"/>
        <bgColor rgb="FFFFFF00"/>
      </patternFill>
    </fill>
    <fill>
      <patternFill patternType="solid">
        <fgColor rgb="FFFDB94D"/>
        <bgColor rgb="FFFF9900"/>
      </patternFill>
    </fill>
    <fill>
      <patternFill patternType="solid">
        <fgColor rgb="FFF3715A"/>
        <bgColor rgb="FFFF6600"/>
      </patternFill>
    </fill>
    <fill>
      <patternFill patternType="solid">
        <fgColor rgb="FF59C5C7"/>
        <bgColor rgb="FF87D1D1"/>
      </patternFill>
    </fill>
    <fill>
      <patternFill patternType="solid">
        <fgColor rgb="FFE0EFD4"/>
        <bgColor rgb="FFFFFBCC"/>
      </patternFill>
    </fill>
    <fill>
      <patternFill patternType="solid">
        <fgColor rgb="FFDFCCE4"/>
        <bgColor rgb="FFFCD3C1"/>
      </patternFill>
    </fill>
    <fill>
      <patternFill patternType="solid">
        <fgColor rgb="FFFCD3C1"/>
        <bgColor rgb="FFDFCCE4"/>
      </patternFill>
    </fill>
    <fill>
      <patternFill patternType="solid">
        <fgColor rgb="FFBEE3D3"/>
        <bgColor rgb="FFBCE4E5"/>
      </patternFill>
    </fill>
    <fill>
      <patternFill patternType="solid">
        <fgColor rgb="FFFFFBCC"/>
        <bgColor rgb="FFFFFF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8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BCC"/>
      <rgbColor rgb="FFBCE4E5"/>
      <rgbColor rgb="FF660066"/>
      <rgbColor rgb="FFF3715A"/>
      <rgbColor rgb="FF0066CC"/>
      <rgbColor rgb="FFDFCCE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6BD"/>
      <rgbColor rgb="FFBEE3D3"/>
      <rgbColor rgb="FFE0EFD4"/>
      <rgbColor rgb="FFFFFF99"/>
      <rgbColor rgb="FF87D1D1"/>
      <rgbColor rgb="FFFF99CC"/>
      <rgbColor rgb="FFCC99FF"/>
      <rgbColor rgb="FFFCD3C1"/>
      <rgbColor rgb="FF3366FF"/>
      <rgbColor rgb="FF59C5C7"/>
      <rgbColor rgb="FF99CC00"/>
      <rgbColor rgb="FFFDB94D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51"/>
  <sheetViews>
    <sheetView showFormulas="false" showGridLines="true" showRowColHeaders="true" showZeros="true" rightToLeft="false" tabSelected="true" showOutlineSymbols="true" defaultGridColor="true" view="normal" topLeftCell="A1" colorId="64" zoomScale="83" zoomScaleNormal="83" zoomScalePageLayoutView="100" workbookViewId="0">
      <selection pane="topLeft" activeCell="L9" activeCellId="0" sqref="L9"/>
    </sheetView>
  </sheetViews>
  <sheetFormatPr defaultRowHeight="12.8" zeroHeight="false" outlineLevelRow="0" outlineLevelCol="0"/>
  <cols>
    <col collapsed="false" customWidth="false" hidden="false" outlineLevel="0" max="4" min="1" style="1" width="11.52"/>
    <col collapsed="false" customWidth="false" hidden="false" outlineLevel="0" max="5" min="5" style="0" width="11.52"/>
    <col collapsed="false" customWidth="false" hidden="false" outlineLevel="0" max="9" min="6" style="2" width="11.52"/>
    <col collapsed="false" customWidth="false" hidden="false" outlineLevel="0" max="10" min="10" style="0" width="11.52"/>
    <col collapsed="false" customWidth="false" hidden="false" outlineLevel="0" max="14" min="11" style="3" width="11.52"/>
    <col collapsed="false" customWidth="false" hidden="false" outlineLevel="0" max="1025" min="15" style="0" width="11.52"/>
  </cols>
  <sheetData>
    <row r="1" customFormat="false" ht="12.8" hidden="false" customHeight="false" outlineLevel="0" collapsed="false">
      <c r="A1" s="4" t="s">
        <v>0</v>
      </c>
      <c r="B1" s="4"/>
      <c r="C1" s="4"/>
      <c r="D1" s="4"/>
      <c r="F1" s="5" t="s">
        <v>1</v>
      </c>
      <c r="G1" s="5"/>
      <c r="H1" s="5"/>
      <c r="I1" s="5"/>
      <c r="K1" s="6" t="s">
        <v>2</v>
      </c>
      <c r="L1" s="6"/>
      <c r="M1" s="6"/>
      <c r="N1" s="6"/>
      <c r="P1" s="7" t="s">
        <v>3</v>
      </c>
    </row>
    <row r="2" customFormat="false" ht="12.8" hidden="false" customHeight="false" outlineLevel="0" collapsed="false">
      <c r="A2" s="8" t="s">
        <v>4</v>
      </c>
      <c r="B2" s="9"/>
      <c r="C2" s="9"/>
      <c r="D2" s="9"/>
      <c r="E2" s="9"/>
      <c r="F2" s="8" t="s">
        <v>4</v>
      </c>
      <c r="G2" s="9"/>
      <c r="H2" s="9"/>
      <c r="I2" s="9"/>
      <c r="J2" s="9"/>
      <c r="K2" s="8" t="s">
        <v>4</v>
      </c>
      <c r="L2" s="9"/>
      <c r="M2" s="9"/>
      <c r="N2" s="9"/>
      <c r="O2" s="9"/>
    </row>
    <row r="3" customFormat="false" ht="12.8" hidden="false" customHeight="false" outlineLevel="0" collapsed="false">
      <c r="A3" s="1" t="s">
        <v>5</v>
      </c>
      <c r="B3" s="1" t="n">
        <v>-0.2251299774</v>
      </c>
      <c r="C3" s="1" t="n">
        <v>2.6E-009</v>
      </c>
      <c r="D3" s="1" t="n">
        <v>0.0107392362</v>
      </c>
      <c r="F3" s="2" t="s">
        <v>6</v>
      </c>
      <c r="G3" s="2" t="n">
        <v>-0.251968</v>
      </c>
      <c r="H3" s="2" t="n">
        <v>0.098702</v>
      </c>
      <c r="I3" s="2" t="n">
        <v>0</v>
      </c>
      <c r="K3" s="10" t="s">
        <v>6</v>
      </c>
      <c r="L3" s="10" t="n">
        <v>-0.244886</v>
      </c>
      <c r="M3" s="10" t="n">
        <v>0.095186</v>
      </c>
      <c r="N3" s="10" t="n">
        <v>0</v>
      </c>
    </row>
    <row r="4" customFormat="false" ht="12.8" hidden="false" customHeight="false" outlineLevel="0" collapsed="false">
      <c r="A4" s="1" t="s">
        <v>7</v>
      </c>
      <c r="B4" s="1" t="n">
        <v>1.8213760892</v>
      </c>
      <c r="C4" s="1" t="n">
        <v>8E-008</v>
      </c>
      <c r="D4" s="1" t="n">
        <v>-0.090165203</v>
      </c>
      <c r="F4" s="2" t="s">
        <v>8</v>
      </c>
      <c r="G4" s="2" t="n">
        <v>1.860926</v>
      </c>
      <c r="H4" s="2" t="n">
        <v>-0.18714</v>
      </c>
      <c r="I4" s="2" t="n">
        <v>0</v>
      </c>
      <c r="K4" s="10" t="s">
        <v>8</v>
      </c>
      <c r="L4" s="10" t="n">
        <v>1.858384</v>
      </c>
      <c r="M4" s="10" t="n">
        <v>-0.18469</v>
      </c>
      <c r="N4" s="10" t="n">
        <v>0</v>
      </c>
    </row>
    <row r="5" customFormat="false" ht="12.8" hidden="false" customHeight="false" outlineLevel="0" collapsed="false">
      <c r="A5" s="1" t="s">
        <v>9</v>
      </c>
      <c r="B5" s="1" t="n">
        <v>2.3259447762</v>
      </c>
      <c r="C5" s="1" t="n">
        <v>-0.7989195366</v>
      </c>
      <c r="D5" s="1" t="n">
        <v>0.1773102636</v>
      </c>
      <c r="F5" s="2" t="s">
        <v>10</v>
      </c>
      <c r="G5" s="2" t="n">
        <v>2.319589</v>
      </c>
      <c r="H5" s="2" t="n">
        <v>0.181816</v>
      </c>
      <c r="I5" s="2" t="n">
        <v>0.803394</v>
      </c>
      <c r="K5" s="10" t="s">
        <v>10</v>
      </c>
      <c r="L5" s="10" t="n">
        <v>2.317319</v>
      </c>
      <c r="M5" s="10" t="n">
        <v>0.18235</v>
      </c>
      <c r="N5" s="10" t="n">
        <v>0.80465</v>
      </c>
    </row>
    <row r="6" customFormat="false" ht="12.8" hidden="false" customHeight="false" outlineLevel="0" collapsed="false">
      <c r="A6" s="1" t="s">
        <v>9</v>
      </c>
      <c r="B6" s="1" t="n">
        <v>2.3259447157</v>
      </c>
      <c r="C6" s="1" t="n">
        <v>0.7989197348</v>
      </c>
      <c r="D6" s="1" t="n">
        <v>0.1773102636</v>
      </c>
      <c r="F6" s="2" t="s">
        <v>10</v>
      </c>
      <c r="G6" s="2" t="n">
        <v>2.319589</v>
      </c>
      <c r="H6" s="2" t="n">
        <v>0.181816</v>
      </c>
      <c r="I6" s="2" t="n">
        <v>-0.803394</v>
      </c>
      <c r="K6" s="10" t="s">
        <v>10</v>
      </c>
      <c r="L6" s="10" t="n">
        <v>2.317319</v>
      </c>
      <c r="M6" s="10" t="n">
        <v>0.18235</v>
      </c>
      <c r="N6" s="10" t="n">
        <v>-0.80465</v>
      </c>
    </row>
    <row r="8" customFormat="false" ht="12.8" hidden="false" customHeight="false" outlineLevel="0" collapsed="false">
      <c r="A8" s="11" t="s">
        <v>11</v>
      </c>
      <c r="B8" s="12"/>
      <c r="C8" s="12"/>
      <c r="D8" s="12"/>
      <c r="E8" s="12"/>
      <c r="F8" s="11" t="s">
        <v>11</v>
      </c>
      <c r="G8" s="12"/>
      <c r="H8" s="12"/>
      <c r="I8" s="12"/>
      <c r="J8" s="12"/>
      <c r="K8" s="11" t="s">
        <v>11</v>
      </c>
      <c r="L8" s="12"/>
      <c r="M8" s="12"/>
      <c r="N8" s="12"/>
      <c r="O8" s="12"/>
    </row>
    <row r="9" customFormat="false" ht="12.8" hidden="false" customHeight="false" outlineLevel="0" collapsed="false">
      <c r="A9" s="1" t="s">
        <v>5</v>
      </c>
      <c r="B9" s="1" t="n">
        <v>2.6668E-006</v>
      </c>
      <c r="C9" s="1" t="n">
        <v>-0.016849719</v>
      </c>
      <c r="D9" s="1" t="n">
        <v>-0.0009253493</v>
      </c>
      <c r="F9" s="2" t="s">
        <v>6</v>
      </c>
      <c r="G9" s="2" t="n">
        <v>-8.3E-005</v>
      </c>
      <c r="H9" s="2" t="n">
        <v>-0.031987</v>
      </c>
      <c r="I9" s="2" t="n">
        <v>-0.001967</v>
      </c>
    </row>
    <row r="10" customFormat="false" ht="12.8" hidden="false" customHeight="false" outlineLevel="0" collapsed="false">
      <c r="A10" s="1" t="s">
        <v>7</v>
      </c>
      <c r="B10" s="1" t="n">
        <v>2.0015531788</v>
      </c>
      <c r="C10" s="1" t="n">
        <v>-0.0663805205</v>
      </c>
      <c r="D10" s="1" t="n">
        <v>0.0564370903</v>
      </c>
      <c r="F10" s="2" t="s">
        <v>8</v>
      </c>
      <c r="G10" s="2" t="n">
        <v>2.062672</v>
      </c>
      <c r="H10" s="2" t="n">
        <v>-0.119439</v>
      </c>
      <c r="I10" s="2" t="n">
        <v>0.107805</v>
      </c>
    </row>
    <row r="11" customFormat="false" ht="12.8" hidden="false" customHeight="false" outlineLevel="0" collapsed="false">
      <c r="A11" s="1" t="s">
        <v>9</v>
      </c>
      <c r="B11" s="1" t="n">
        <v>2.5270886742</v>
      </c>
      <c r="C11" s="1" t="n">
        <v>0.6198946447</v>
      </c>
      <c r="D11" s="1" t="n">
        <v>0.5102376629</v>
      </c>
      <c r="F11" s="2" t="s">
        <v>10</v>
      </c>
      <c r="G11" s="2" t="n">
        <v>2.541881</v>
      </c>
      <c r="H11" s="2" t="n">
        <v>0.650565</v>
      </c>
      <c r="I11" s="2" t="n">
        <v>0.496918</v>
      </c>
    </row>
    <row r="12" customFormat="false" ht="12.8" hidden="false" customHeight="false" outlineLevel="0" collapsed="false">
      <c r="A12" s="1" t="s">
        <v>9</v>
      </c>
      <c r="B12" s="1" t="n">
        <v>2.532018963</v>
      </c>
      <c r="C12" s="1" t="n">
        <v>-0.4574182146</v>
      </c>
      <c r="D12" s="1" t="n">
        <v>-0.6640476515</v>
      </c>
      <c r="F12" s="2" t="s">
        <v>10</v>
      </c>
      <c r="G12" s="2" t="n">
        <v>2.557002</v>
      </c>
      <c r="H12" s="2" t="n">
        <v>-0.427707</v>
      </c>
      <c r="I12" s="2" t="n">
        <v>-0.689331</v>
      </c>
    </row>
    <row r="13" customFormat="false" ht="12.8" hidden="false" customHeight="false" outlineLevel="0" collapsed="false">
      <c r="A13" s="1" t="s">
        <v>7</v>
      </c>
      <c r="B13" s="1" t="n">
        <v>-2.0014461936</v>
      </c>
      <c r="C13" s="1" t="n">
        <v>-0.0606116324</v>
      </c>
      <c r="D13" s="1" t="n">
        <v>-0.0622201782</v>
      </c>
      <c r="F13" s="2" t="s">
        <v>8</v>
      </c>
      <c r="G13" s="2" t="n">
        <v>-2.062799</v>
      </c>
      <c r="H13" s="2" t="n">
        <v>-0.109704</v>
      </c>
      <c r="I13" s="2" t="n">
        <v>-0.118767</v>
      </c>
    </row>
    <row r="14" customFormat="false" ht="12.8" hidden="false" customHeight="false" outlineLevel="0" collapsed="false">
      <c r="A14" s="1" t="s">
        <v>9</v>
      </c>
      <c r="B14" s="1" t="n">
        <v>-2.5277674475</v>
      </c>
      <c r="C14" s="1" t="n">
        <v>0.6630733379</v>
      </c>
      <c r="D14" s="1" t="n">
        <v>-0.4524786753</v>
      </c>
      <c r="F14" s="2" t="s">
        <v>10</v>
      </c>
      <c r="G14" s="2" t="n">
        <v>-2.54245</v>
      </c>
      <c r="H14" s="2" t="n">
        <v>0.692184</v>
      </c>
      <c r="I14" s="2" t="n">
        <v>-0.436359</v>
      </c>
    </row>
    <row r="15" customFormat="false" ht="12.8" hidden="false" customHeight="false" outlineLevel="0" collapsed="false">
      <c r="A15" s="1" t="s">
        <v>9</v>
      </c>
      <c r="B15" s="1" t="n">
        <v>-2.5321508417</v>
      </c>
      <c r="C15" s="1" t="n">
        <v>-0.517140896</v>
      </c>
      <c r="D15" s="1" t="n">
        <v>0.6184161011</v>
      </c>
      <c r="F15" s="2" t="s">
        <v>10</v>
      </c>
      <c r="G15" s="2" t="n">
        <v>-2.556924</v>
      </c>
      <c r="H15" s="2" t="n">
        <v>-0.489345</v>
      </c>
      <c r="I15" s="2" t="n">
        <v>0.647119</v>
      </c>
    </row>
    <row r="17" customFormat="false" ht="12.8" hidden="false" customHeight="false" outlineLevel="0" collapsed="false">
      <c r="A17" s="13" t="s">
        <v>12</v>
      </c>
      <c r="B17" s="14"/>
      <c r="C17" s="14"/>
      <c r="D17" s="14"/>
      <c r="E17" s="14"/>
      <c r="F17" s="13" t="s">
        <v>12</v>
      </c>
      <c r="G17" s="14"/>
      <c r="H17" s="14"/>
      <c r="I17" s="14"/>
      <c r="J17" s="14"/>
      <c r="K17" s="13" t="s">
        <v>12</v>
      </c>
      <c r="L17" s="14"/>
      <c r="M17" s="14"/>
      <c r="N17" s="14"/>
      <c r="O17" s="14"/>
    </row>
    <row r="18" customFormat="false" ht="12.8" hidden="false" customHeight="false" outlineLevel="0" collapsed="false">
      <c r="A18" s="1" t="s">
        <v>5</v>
      </c>
      <c r="B18" s="1" t="n">
        <v>0.3825568519</v>
      </c>
      <c r="C18" s="1" t="n">
        <v>-0.0440846969</v>
      </c>
      <c r="D18" s="1" t="n">
        <v>-0.0003116735</v>
      </c>
      <c r="F18" s="2" t="s">
        <v>13</v>
      </c>
      <c r="G18" s="2" t="n">
        <v>0.388967</v>
      </c>
      <c r="H18" s="2" t="n">
        <v>-0.037208</v>
      </c>
      <c r="I18" s="2" t="n">
        <v>-0.001448</v>
      </c>
    </row>
    <row r="19" customFormat="false" ht="12.8" hidden="false" customHeight="false" outlineLevel="0" collapsed="false">
      <c r="A19" s="1" t="s">
        <v>7</v>
      </c>
      <c r="B19" s="1" t="n">
        <v>2.2864606155</v>
      </c>
      <c r="C19" s="1" t="n">
        <v>0.6394884897</v>
      </c>
      <c r="D19" s="1" t="n">
        <v>-0.0001927212</v>
      </c>
      <c r="F19" s="2" t="s">
        <v>14</v>
      </c>
      <c r="G19" s="2" t="n">
        <v>2.333501</v>
      </c>
      <c r="H19" s="2" t="n">
        <v>0.713401</v>
      </c>
      <c r="I19" s="2" t="n">
        <v>-0.00405</v>
      </c>
    </row>
    <row r="20" customFormat="false" ht="12.8" hidden="false" customHeight="false" outlineLevel="0" collapsed="false">
      <c r="A20" s="1" t="s">
        <v>9</v>
      </c>
      <c r="B20" s="1" t="n">
        <v>2.8506812864</v>
      </c>
      <c r="C20" s="1" t="n">
        <v>0.582739272</v>
      </c>
      <c r="D20" s="1" t="n">
        <v>-0.7901824108</v>
      </c>
      <c r="F20" s="2" t="s">
        <v>15</v>
      </c>
      <c r="G20" s="2" t="n">
        <v>2.893907</v>
      </c>
      <c r="H20" s="2" t="n">
        <v>0.553155</v>
      </c>
      <c r="I20" s="2" t="n">
        <v>-0.794533</v>
      </c>
    </row>
    <row r="21" customFormat="false" ht="12.8" hidden="false" customHeight="false" outlineLevel="0" collapsed="false">
      <c r="A21" s="1" t="s">
        <v>9</v>
      </c>
      <c r="B21" s="1" t="n">
        <v>2.8501877184</v>
      </c>
      <c r="C21" s="1" t="n">
        <v>0.5834763478</v>
      </c>
      <c r="D21" s="1" t="n">
        <v>0.7902000392</v>
      </c>
      <c r="F21" s="2" t="s">
        <v>15</v>
      </c>
      <c r="G21" s="2" t="n">
        <v>2.886327</v>
      </c>
      <c r="H21" s="2" t="n">
        <v>0.578581</v>
      </c>
      <c r="I21" s="2" t="n">
        <v>0.796285</v>
      </c>
    </row>
    <row r="22" customFormat="false" ht="12.8" hidden="false" customHeight="false" outlineLevel="0" collapsed="false">
      <c r="A22" s="1" t="s">
        <v>7</v>
      </c>
      <c r="B22" s="1" t="n">
        <v>-1.4803385792</v>
      </c>
      <c r="C22" s="1" t="n">
        <v>-0.5921676287</v>
      </c>
      <c r="D22" s="1" t="n">
        <v>-0.0001886206</v>
      </c>
      <c r="F22" s="2" t="s">
        <v>14</v>
      </c>
      <c r="G22" s="2" t="n">
        <v>-1.517056</v>
      </c>
      <c r="H22" s="2" t="n">
        <v>-0.60892</v>
      </c>
      <c r="I22" s="2" t="n">
        <v>-0.001011</v>
      </c>
    </row>
    <row r="23" customFormat="false" ht="12.8" hidden="false" customHeight="false" outlineLevel="0" collapsed="false">
      <c r="A23" s="1" t="s">
        <v>9</v>
      </c>
      <c r="B23" s="1" t="n">
        <v>-2.7896808874</v>
      </c>
      <c r="C23" s="1" t="n">
        <v>0.0863637932</v>
      </c>
      <c r="D23" s="1" t="n">
        <v>0.0001643821</v>
      </c>
      <c r="F23" s="2" t="s">
        <v>15</v>
      </c>
      <c r="G23" s="2" t="n">
        <v>-2.786057</v>
      </c>
      <c r="H23" s="2" t="n">
        <v>0.069901</v>
      </c>
      <c r="I23" s="2" t="n">
        <v>0.001544</v>
      </c>
    </row>
    <row r="24" customFormat="false" ht="12.8" hidden="false" customHeight="false" outlineLevel="0" collapsed="false">
      <c r="A24" s="1" t="s">
        <v>9</v>
      </c>
      <c r="B24" s="1" t="n">
        <v>-1.5394368776</v>
      </c>
      <c r="C24" s="1" t="n">
        <v>-1.5612749889</v>
      </c>
      <c r="D24" s="1" t="n">
        <v>-0.0004879542</v>
      </c>
      <c r="F24" s="2" t="s">
        <v>15</v>
      </c>
      <c r="G24" s="2" t="n">
        <v>-1.567995</v>
      </c>
      <c r="H24" s="2" t="n">
        <v>-1.585557</v>
      </c>
      <c r="I24" s="2" t="n">
        <v>-0.001001</v>
      </c>
    </row>
    <row r="25" customFormat="false" ht="12.8" hidden="false" customHeight="false" outlineLevel="0" collapsed="false">
      <c r="A25" s="1" t="s">
        <v>7</v>
      </c>
      <c r="B25" s="1" t="n">
        <v>-3.6857662328</v>
      </c>
      <c r="C25" s="1" t="n">
        <v>0.615079903</v>
      </c>
      <c r="D25" s="1" t="n">
        <v>0.0001183695</v>
      </c>
      <c r="F25" s="2" t="s">
        <v>14</v>
      </c>
      <c r="G25" s="2" t="n">
        <v>-3.704837</v>
      </c>
      <c r="H25" s="2" t="n">
        <v>0.61985</v>
      </c>
      <c r="I25" s="2" t="n">
        <v>0.002945</v>
      </c>
    </row>
    <row r="26" customFormat="false" ht="12.8" hidden="false" customHeight="false" outlineLevel="0" collapsed="false">
      <c r="A26" s="1" t="s">
        <v>9</v>
      </c>
      <c r="B26" s="1" t="n">
        <v>-4.2265120964</v>
      </c>
      <c r="C26" s="1" t="n">
        <v>0.4814649772</v>
      </c>
      <c r="D26" s="1" t="n">
        <v>-0.7979119993</v>
      </c>
      <c r="F26" s="2" t="s">
        <v>15</v>
      </c>
      <c r="G26" s="2" t="n">
        <v>-4.249531</v>
      </c>
      <c r="H26" s="2" t="n">
        <v>0.490112</v>
      </c>
      <c r="I26" s="2" t="n">
        <v>-0.803523</v>
      </c>
    </row>
    <row r="27" customFormat="false" ht="12.8" hidden="false" customHeight="false" outlineLevel="0" collapsed="false">
      <c r="A27" s="1" t="s">
        <v>9</v>
      </c>
      <c r="B27" s="1" t="n">
        <v>-4.2269647989</v>
      </c>
      <c r="C27" s="1" t="n">
        <v>0.4809505317</v>
      </c>
      <c r="D27" s="1" t="n">
        <v>0.7977545889</v>
      </c>
      <c r="F27" s="2" t="s">
        <v>15</v>
      </c>
      <c r="G27" s="2" t="n">
        <v>-4.256038</v>
      </c>
      <c r="H27" s="2" t="n">
        <v>0.478721</v>
      </c>
      <c r="I27" s="2" t="n">
        <v>0.803753</v>
      </c>
    </row>
    <row r="29" customFormat="false" ht="12.8" hidden="false" customHeight="false" outlineLevel="0" collapsed="false">
      <c r="A29" s="13" t="s">
        <v>16</v>
      </c>
      <c r="B29" s="14"/>
      <c r="C29" s="14"/>
      <c r="D29" s="14"/>
      <c r="E29" s="14"/>
      <c r="F29" s="13" t="s">
        <v>16</v>
      </c>
      <c r="G29" s="14"/>
      <c r="H29" s="14"/>
      <c r="I29" s="14"/>
      <c r="J29" s="14"/>
      <c r="K29" s="13" t="s">
        <v>16</v>
      </c>
      <c r="L29" s="14"/>
      <c r="M29" s="14"/>
      <c r="N29" s="14"/>
      <c r="O29" s="14"/>
    </row>
    <row r="30" customFormat="false" ht="12.8" hidden="false" customHeight="false" outlineLevel="0" collapsed="false">
      <c r="A30" s="1" t="s">
        <v>5</v>
      </c>
      <c r="B30" s="1" t="n">
        <v>0.0906070664</v>
      </c>
      <c r="C30" s="1" t="n">
        <v>-0.1593004296</v>
      </c>
      <c r="D30" s="1" t="n">
        <v>0.0028947029</v>
      </c>
      <c r="F30" s="2" t="s">
        <v>13</v>
      </c>
      <c r="G30" s="2" t="n">
        <v>0.117446</v>
      </c>
      <c r="H30" s="2" t="n">
        <v>0.053098</v>
      </c>
      <c r="I30" s="2" t="n">
        <v>0.016709</v>
      </c>
    </row>
    <row r="31" customFormat="false" ht="12.8" hidden="false" customHeight="false" outlineLevel="0" collapsed="false">
      <c r="A31" s="1" t="s">
        <v>7</v>
      </c>
      <c r="B31" s="1" t="n">
        <v>-1.8064320621</v>
      </c>
      <c r="C31" s="1" t="n">
        <v>-0.959823352</v>
      </c>
      <c r="D31" s="1" t="n">
        <v>0.0783236686</v>
      </c>
      <c r="F31" s="2" t="s">
        <v>14</v>
      </c>
      <c r="G31" s="2" t="n">
        <v>-1.799071</v>
      </c>
      <c r="H31" s="2" t="n">
        <v>-0.956928</v>
      </c>
      <c r="I31" s="2" t="n">
        <v>0.211164</v>
      </c>
    </row>
    <row r="32" customFormat="false" ht="12.8" hidden="false" customHeight="false" outlineLevel="0" collapsed="false">
      <c r="A32" s="1" t="s">
        <v>9</v>
      </c>
      <c r="B32" s="1" t="n">
        <v>-2.0107607837</v>
      </c>
      <c r="C32" s="1" t="n">
        <v>-1.9048801539</v>
      </c>
      <c r="D32" s="1" t="n">
        <v>-0.0244121388</v>
      </c>
      <c r="F32" s="2" t="s">
        <v>15</v>
      </c>
      <c r="G32" s="2" t="n">
        <v>-1.867173</v>
      </c>
      <c r="H32" s="2" t="n">
        <v>-1.915554</v>
      </c>
      <c r="I32" s="2" t="n">
        <v>0.01276</v>
      </c>
    </row>
    <row r="33" customFormat="false" ht="12.8" hidden="false" customHeight="false" outlineLevel="0" collapsed="false">
      <c r="A33" s="1" t="s">
        <v>9</v>
      </c>
      <c r="B33" s="1" t="n">
        <v>-2.5682244851</v>
      </c>
      <c r="C33" s="1" t="n">
        <v>-0.4358993707</v>
      </c>
      <c r="D33" s="1" t="n">
        <v>-0.2206685738</v>
      </c>
      <c r="F33" s="2" t="s">
        <v>15</v>
      </c>
      <c r="G33" s="2" t="n">
        <v>-2.564425</v>
      </c>
      <c r="H33" s="2" t="n">
        <v>-0.507577</v>
      </c>
      <c r="I33" s="2" t="n">
        <v>-0.206836</v>
      </c>
    </row>
    <row r="34" customFormat="false" ht="12.8" hidden="false" customHeight="false" outlineLevel="0" collapsed="false">
      <c r="A34" s="1" t="s">
        <v>7</v>
      </c>
      <c r="B34" s="1" t="n">
        <v>2.1211150192</v>
      </c>
      <c r="C34" s="1" t="n">
        <v>0.1165310457</v>
      </c>
      <c r="D34" s="1" t="n">
        <v>-0.0813481207</v>
      </c>
      <c r="F34" s="2" t="s">
        <v>14</v>
      </c>
      <c r="G34" s="2" t="n">
        <v>2.249859</v>
      </c>
      <c r="H34" s="2" t="n">
        <v>0.096424</v>
      </c>
      <c r="I34" s="2" t="n">
        <v>-0.138938</v>
      </c>
    </row>
    <row r="35" customFormat="false" ht="12.8" hidden="false" customHeight="false" outlineLevel="0" collapsed="false">
      <c r="A35" s="1" t="s">
        <v>9</v>
      </c>
      <c r="B35" s="1" t="n">
        <v>2.7488020617</v>
      </c>
      <c r="C35" s="1" t="n">
        <v>-0.6267086364</v>
      </c>
      <c r="D35" s="1" t="n">
        <v>-0.0723630725</v>
      </c>
      <c r="F35" s="2" t="s">
        <v>15</v>
      </c>
      <c r="G35" s="2" t="n">
        <v>2.7387</v>
      </c>
      <c r="H35" s="2" t="n">
        <v>-0.743708</v>
      </c>
      <c r="I35" s="2" t="n">
        <v>0.004437</v>
      </c>
    </row>
    <row r="36" customFormat="false" ht="12.8" hidden="false" customHeight="false" outlineLevel="0" collapsed="false">
      <c r="A36" s="1" t="s">
        <v>9</v>
      </c>
      <c r="B36" s="1" t="n">
        <v>2.5549982071</v>
      </c>
      <c r="C36" s="1" t="n">
        <v>0.8918623584</v>
      </c>
      <c r="D36" s="1" t="n">
        <v>0.313658471</v>
      </c>
      <c r="F36" s="2" t="s">
        <v>15</v>
      </c>
      <c r="G36" s="2" t="n">
        <v>2.738154</v>
      </c>
      <c r="H36" s="2" t="n">
        <v>0.80805</v>
      </c>
      <c r="I36" s="2" t="n">
        <v>0.329907</v>
      </c>
    </row>
    <row r="37" customFormat="false" ht="12.8" hidden="false" customHeight="false" outlineLevel="0" collapsed="false">
      <c r="A37" s="1" t="s">
        <v>7</v>
      </c>
      <c r="B37" s="1" t="n">
        <v>-0.9710607193</v>
      </c>
      <c r="C37" s="1" t="n">
        <v>1.914138173</v>
      </c>
      <c r="D37" s="1" t="n">
        <v>-0.0141111776</v>
      </c>
      <c r="F37" s="2" t="s">
        <v>14</v>
      </c>
      <c r="G37" s="2" t="n">
        <v>-1.231224</v>
      </c>
      <c r="H37" s="2" t="n">
        <v>1.953176</v>
      </c>
      <c r="I37" s="2" t="n">
        <v>-0.08722</v>
      </c>
    </row>
    <row r="38" customFormat="false" ht="12.8" hidden="false" customHeight="false" outlineLevel="0" collapsed="false">
      <c r="A38" s="1" t="s">
        <v>9</v>
      </c>
      <c r="B38" s="1" t="n">
        <v>-0.9906190437</v>
      </c>
      <c r="C38" s="1" t="n">
        <v>2.5370183945</v>
      </c>
      <c r="D38" s="1" t="n">
        <v>-0.7552992187</v>
      </c>
      <c r="F38" s="2" t="s">
        <v>15</v>
      </c>
      <c r="G38" s="2" t="n">
        <v>-1.102031</v>
      </c>
      <c r="H38" s="2" t="n">
        <v>2.601909</v>
      </c>
      <c r="I38" s="2" t="n">
        <v>-0.808978</v>
      </c>
    </row>
    <row r="39" customFormat="false" ht="12.8" hidden="false" customHeight="false" outlineLevel="0" collapsed="false">
      <c r="A39" s="1" t="s">
        <v>9</v>
      </c>
      <c r="B39" s="1" t="n">
        <v>-1.2309482606</v>
      </c>
      <c r="C39" s="1" t="n">
        <v>2.428099971</v>
      </c>
      <c r="D39" s="1" t="n">
        <v>0.7644014597</v>
      </c>
      <c r="F39" s="2" t="s">
        <v>15</v>
      </c>
      <c r="G39" s="2" t="n">
        <v>-1.392322</v>
      </c>
      <c r="H39" s="2" t="n">
        <v>2.47807</v>
      </c>
      <c r="I39" s="2" t="n">
        <v>0.723497</v>
      </c>
    </row>
    <row r="41" customFormat="false" ht="12.8" hidden="false" customHeight="false" outlineLevel="0" collapsed="false">
      <c r="A41" s="13" t="s">
        <v>17</v>
      </c>
      <c r="B41" s="14"/>
      <c r="C41" s="14"/>
      <c r="D41" s="14"/>
      <c r="E41" s="14"/>
      <c r="F41" s="13" t="s">
        <v>17</v>
      </c>
      <c r="G41" s="14"/>
      <c r="H41" s="14"/>
      <c r="I41" s="14"/>
      <c r="J41" s="14"/>
      <c r="K41" s="13" t="s">
        <v>17</v>
      </c>
      <c r="L41" s="14"/>
      <c r="M41" s="14"/>
      <c r="N41" s="14"/>
      <c r="O41" s="14"/>
    </row>
    <row r="42" customFormat="false" ht="12.8" hidden="false" customHeight="false" outlineLevel="0" collapsed="false">
      <c r="A42" s="1" t="s">
        <v>5</v>
      </c>
      <c r="B42" s="1" t="n">
        <v>-0.7408153572</v>
      </c>
      <c r="C42" s="1" t="n">
        <v>-0.1665417846</v>
      </c>
      <c r="D42" s="1" t="n">
        <v>0.0005265718</v>
      </c>
      <c r="F42" s="2" t="s">
        <v>13</v>
      </c>
      <c r="G42" s="2" t="n">
        <v>-0.725942</v>
      </c>
      <c r="H42" s="2" t="n">
        <v>-0.419235</v>
      </c>
      <c r="I42" s="2" t="n">
        <v>0.000242</v>
      </c>
    </row>
    <row r="43" customFormat="false" ht="12.8" hidden="false" customHeight="false" outlineLevel="0" collapsed="false">
      <c r="A43" s="1" t="s">
        <v>7</v>
      </c>
      <c r="B43" s="1" t="n">
        <v>1.3059831023</v>
      </c>
      <c r="C43" s="1" t="n">
        <v>2.6439937137</v>
      </c>
      <c r="D43" s="1" t="n">
        <v>-3.55661E-005</v>
      </c>
      <c r="F43" s="2" t="s">
        <v>14</v>
      </c>
      <c r="G43" s="2" t="n">
        <v>1.312092</v>
      </c>
      <c r="H43" s="2" t="n">
        <v>2.638327</v>
      </c>
      <c r="I43" s="2" t="n">
        <v>0.001879</v>
      </c>
    </row>
    <row r="44" customFormat="false" ht="12.8" hidden="false" customHeight="false" outlineLevel="0" collapsed="false">
      <c r="A44" s="1" t="s">
        <v>9</v>
      </c>
      <c r="B44" s="1" t="n">
        <v>1.5670431221</v>
      </c>
      <c r="C44" s="1" t="n">
        <v>3.1585725126</v>
      </c>
      <c r="D44" s="1" t="n">
        <v>0.7743967382</v>
      </c>
      <c r="F44" s="2" t="s">
        <v>15</v>
      </c>
      <c r="G44" s="2" t="n">
        <v>1.66835</v>
      </c>
      <c r="H44" s="2" t="n">
        <v>3.095234</v>
      </c>
      <c r="I44" s="2" t="n">
        <v>0.788408</v>
      </c>
    </row>
    <row r="45" customFormat="false" ht="12.8" hidden="false" customHeight="false" outlineLevel="0" collapsed="false">
      <c r="A45" s="1" t="s">
        <v>9</v>
      </c>
      <c r="B45" s="1" t="n">
        <v>1.5669403673</v>
      </c>
      <c r="C45" s="1" t="n">
        <v>3.1586971739</v>
      </c>
      <c r="D45" s="1" t="n">
        <v>-0.7744191007</v>
      </c>
      <c r="F45" s="2" t="s">
        <v>15</v>
      </c>
      <c r="G45" s="2" t="n">
        <v>1.6609</v>
      </c>
      <c r="H45" s="2" t="n">
        <v>3.098658</v>
      </c>
      <c r="I45" s="2" t="n">
        <v>-0.786038</v>
      </c>
    </row>
    <row r="46" customFormat="false" ht="12.8" hidden="false" customHeight="false" outlineLevel="0" collapsed="false">
      <c r="A46" s="1" t="s">
        <v>7</v>
      </c>
      <c r="B46" s="1" t="n">
        <v>1.1843550066</v>
      </c>
      <c r="C46" s="1" t="n">
        <v>0.1841042029</v>
      </c>
      <c r="D46" s="1" t="n">
        <v>-6.89965E-005</v>
      </c>
      <c r="F46" s="2" t="s">
        <v>14</v>
      </c>
      <c r="G46" s="2" t="n">
        <v>1.184675</v>
      </c>
      <c r="H46" s="2" t="n">
        <v>0.190117</v>
      </c>
      <c r="I46" s="2" t="n">
        <v>-0.001885</v>
      </c>
    </row>
    <row r="47" customFormat="false" ht="12.8" hidden="false" customHeight="false" outlineLevel="0" collapsed="false">
      <c r="A47" s="1" t="s">
        <v>9</v>
      </c>
      <c r="B47" s="1" t="n">
        <v>2.3253303693</v>
      </c>
      <c r="C47" s="1" t="n">
        <v>-0.8261480309</v>
      </c>
      <c r="D47" s="1" t="n">
        <v>-0.0001765674</v>
      </c>
      <c r="F47" s="2" t="s">
        <v>15</v>
      </c>
      <c r="G47" s="2" t="n">
        <v>2.228695</v>
      </c>
      <c r="H47" s="2" t="n">
        <v>-0.714119</v>
      </c>
      <c r="I47" s="2" t="n">
        <v>-0.00042</v>
      </c>
    </row>
    <row r="48" customFormat="false" ht="12.8" hidden="false" customHeight="false" outlineLevel="0" collapsed="false">
      <c r="A48" s="1" t="s">
        <v>9</v>
      </c>
      <c r="B48" s="1" t="n">
        <v>1.2775190974</v>
      </c>
      <c r="C48" s="1" t="n">
        <v>1.2507307088</v>
      </c>
      <c r="D48" s="1" t="n">
        <v>-0.0001440881</v>
      </c>
      <c r="F48" s="2" t="s">
        <v>15</v>
      </c>
      <c r="G48" s="2" t="n">
        <v>1.249844</v>
      </c>
      <c r="H48" s="2" t="n">
        <v>1.302876</v>
      </c>
      <c r="I48" s="2" t="n">
        <v>-0.000329</v>
      </c>
    </row>
    <row r="49" customFormat="false" ht="12.8" hidden="false" customHeight="false" outlineLevel="0" collapsed="false">
      <c r="A49" s="1" t="s">
        <v>7</v>
      </c>
      <c r="B49" s="1" t="n">
        <v>3.0581723715</v>
      </c>
      <c r="C49" s="1" t="n">
        <v>-1.5476725211</v>
      </c>
      <c r="D49" s="1" t="n">
        <v>-1.46775E-005</v>
      </c>
      <c r="F49" s="2" t="s">
        <v>14</v>
      </c>
      <c r="G49" s="2" t="n">
        <v>3.021274</v>
      </c>
      <c r="H49" s="2" t="n">
        <v>-1.472507</v>
      </c>
      <c r="I49" s="2" t="n">
        <v>-0.000563</v>
      </c>
    </row>
    <row r="50" customFormat="false" ht="12.8" hidden="false" customHeight="false" outlineLevel="0" collapsed="false">
      <c r="A50" s="1" t="s">
        <v>9</v>
      </c>
      <c r="B50" s="1" t="n">
        <v>3.6140009812</v>
      </c>
      <c r="C50" s="1" t="n">
        <v>-1.5481658971</v>
      </c>
      <c r="D50" s="1" t="n">
        <v>-0.7999421727</v>
      </c>
      <c r="F50" s="2" t="s">
        <v>15</v>
      </c>
      <c r="G50" s="2" t="n">
        <v>3.586324</v>
      </c>
      <c r="H50" s="2" t="n">
        <v>-1.478391</v>
      </c>
      <c r="I50" s="2" t="n">
        <v>-0.803031</v>
      </c>
    </row>
    <row r="51" customFormat="false" ht="12.8" hidden="false" customHeight="false" outlineLevel="0" collapsed="false">
      <c r="A51" s="1" t="s">
        <v>9</v>
      </c>
      <c r="B51" s="1" t="n">
        <v>3.6139709396</v>
      </c>
      <c r="C51" s="1" t="n">
        <v>-1.5478420782</v>
      </c>
      <c r="D51" s="1" t="n">
        <v>0.7999358591</v>
      </c>
      <c r="F51" s="2" t="s">
        <v>15</v>
      </c>
      <c r="G51" s="2" t="n">
        <v>3.586287</v>
      </c>
      <c r="H51" s="2" t="n">
        <v>-1.481233</v>
      </c>
      <c r="I51" s="2" t="n">
        <v>0.801795</v>
      </c>
    </row>
  </sheetData>
  <mergeCells count="3">
    <mergeCell ref="A1:D1"/>
    <mergeCell ref="F1:I1"/>
    <mergeCell ref="K1:N1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60"/>
  <sheetViews>
    <sheetView showFormulas="false" showGridLines="true" showRowColHeaders="true" showZeros="true" rightToLeft="false" tabSelected="false" showOutlineSymbols="true" defaultGridColor="true" view="normal" topLeftCell="A12" colorId="64" zoomScale="83" zoomScaleNormal="83" zoomScalePageLayoutView="100" workbookViewId="0">
      <selection pane="topLeft" activeCell="F33" activeCellId="0" sqref="F33"/>
    </sheetView>
  </sheetViews>
  <sheetFormatPr defaultRowHeight="12.8" zeroHeight="false" outlineLevelRow="0" outlineLevelCol="0"/>
  <cols>
    <col collapsed="false" customWidth="false" hidden="false" outlineLevel="0" max="4" min="1" style="1" width="11.52"/>
    <col collapsed="false" customWidth="false" hidden="false" outlineLevel="0" max="5" min="5" style="0" width="11.52"/>
    <col collapsed="false" customWidth="false" hidden="false" outlineLevel="0" max="9" min="6" style="2" width="11.52"/>
    <col collapsed="false" customWidth="false" hidden="false" outlineLevel="0" max="10" min="10" style="0" width="11.52"/>
    <col collapsed="false" customWidth="false" hidden="false" outlineLevel="0" max="14" min="11" style="15" width="11.52"/>
    <col collapsed="false" customWidth="false" hidden="false" outlineLevel="0" max="1025" min="15" style="0" width="11.52"/>
  </cols>
  <sheetData>
    <row r="1" customFormat="false" ht="12.8" hidden="false" customHeight="false" outlineLevel="0" collapsed="false">
      <c r="A1" s="4" t="s">
        <v>0</v>
      </c>
      <c r="B1" s="4"/>
      <c r="C1" s="4"/>
      <c r="D1" s="4"/>
      <c r="F1" s="5" t="s">
        <v>18</v>
      </c>
      <c r="G1" s="5"/>
      <c r="H1" s="5"/>
      <c r="I1" s="5"/>
      <c r="K1" s="16" t="s">
        <v>19</v>
      </c>
      <c r="L1" s="16"/>
      <c r="M1" s="16"/>
      <c r="N1" s="16"/>
      <c r="P1" s="7" t="s">
        <v>3</v>
      </c>
    </row>
    <row r="2" customFormat="false" ht="12.8" hidden="false" customHeight="false" outlineLevel="0" collapsed="false">
      <c r="A2" s="8" t="s">
        <v>20</v>
      </c>
      <c r="B2" s="9"/>
      <c r="C2" s="9"/>
      <c r="D2" s="9"/>
      <c r="E2" s="9"/>
      <c r="F2" s="8" t="s">
        <v>20</v>
      </c>
      <c r="G2" s="9"/>
      <c r="H2" s="9"/>
      <c r="I2" s="9"/>
      <c r="J2" s="9"/>
      <c r="K2" s="8" t="s">
        <v>20</v>
      </c>
      <c r="L2" s="9"/>
      <c r="M2" s="9"/>
      <c r="N2" s="9"/>
      <c r="O2" s="9"/>
    </row>
    <row r="3" customFormat="false" ht="12.8" hidden="false" customHeight="false" outlineLevel="0" collapsed="false">
      <c r="A3" s="1" t="s">
        <v>9</v>
      </c>
      <c r="B3" s="1" t="n">
        <v>3.4586835151</v>
      </c>
      <c r="C3" s="1" t="n">
        <v>-2.8972513963</v>
      </c>
      <c r="D3" s="1" t="n">
        <v>-0.1611796088</v>
      </c>
      <c r="F3" s="2" t="s">
        <v>15</v>
      </c>
      <c r="G3" s="2" t="n">
        <v>3.539672</v>
      </c>
      <c r="H3" s="2" t="n">
        <v>-2.912172</v>
      </c>
      <c r="I3" s="2" t="n">
        <v>-0.072595</v>
      </c>
    </row>
    <row r="4" customFormat="false" ht="12.8" hidden="false" customHeight="false" outlineLevel="0" collapsed="false">
      <c r="A4" s="1" t="s">
        <v>7</v>
      </c>
      <c r="B4" s="1" t="n">
        <v>3.1733031246</v>
      </c>
      <c r="C4" s="1" t="n">
        <v>-2.1607027132</v>
      </c>
      <c r="D4" s="1" t="n">
        <v>0.4010704627</v>
      </c>
      <c r="F4" s="2" t="s">
        <v>14</v>
      </c>
      <c r="G4" s="2" t="n">
        <v>3.252611</v>
      </c>
      <c r="H4" s="2" t="n">
        <v>-2.128709</v>
      </c>
      <c r="I4" s="2" t="n">
        <v>0.436978</v>
      </c>
    </row>
    <row r="5" customFormat="false" ht="12.8" hidden="false" customHeight="false" outlineLevel="0" collapsed="false">
      <c r="A5" s="1" t="s">
        <v>9</v>
      </c>
      <c r="B5" s="1" t="n">
        <v>3.9533705871</v>
      </c>
      <c r="C5" s="1" t="n">
        <v>-1.7549540832</v>
      </c>
      <c r="D5" s="1" t="n">
        <v>0.809606499</v>
      </c>
      <c r="F5" s="2" t="s">
        <v>15</v>
      </c>
      <c r="G5" s="2" t="n">
        <v>4.046952</v>
      </c>
      <c r="H5" s="2" t="n">
        <v>-1.674757</v>
      </c>
      <c r="I5" s="2" t="n">
        <v>0.782525</v>
      </c>
    </row>
    <row r="6" customFormat="false" ht="12.8" hidden="false" customHeight="false" outlineLevel="0" collapsed="false">
      <c r="A6" s="1" t="s">
        <v>9</v>
      </c>
      <c r="B6" s="1" t="n">
        <v>-3.2477136264</v>
      </c>
      <c r="C6" s="1" t="n">
        <v>-0.1615041955</v>
      </c>
      <c r="D6" s="1" t="n">
        <v>0.0020696606</v>
      </c>
      <c r="F6" s="2" t="s">
        <v>15</v>
      </c>
      <c r="G6" s="2" t="n">
        <v>-3.268006</v>
      </c>
      <c r="H6" s="2" t="n">
        <v>-0.151109</v>
      </c>
      <c r="I6" s="2" t="n">
        <v>0.027602</v>
      </c>
    </row>
    <row r="7" customFormat="false" ht="12.8" hidden="false" customHeight="false" outlineLevel="0" collapsed="false">
      <c r="A7" s="1" t="s">
        <v>7</v>
      </c>
      <c r="B7" s="1" t="n">
        <v>-2.1123530014</v>
      </c>
      <c r="C7" s="1" t="n">
        <v>0.1719741159</v>
      </c>
      <c r="D7" s="1" t="n">
        <v>0.498329882</v>
      </c>
      <c r="F7" s="2" t="s">
        <v>14</v>
      </c>
      <c r="G7" s="2" t="n">
        <v>-2.162684</v>
      </c>
      <c r="H7" s="2" t="n">
        <v>0.093858</v>
      </c>
      <c r="I7" s="2" t="n">
        <v>0.571241</v>
      </c>
    </row>
    <row r="8" customFormat="false" ht="12.8" hidden="false" customHeight="false" outlineLevel="0" collapsed="false">
      <c r="A8" s="17" t="s">
        <v>9</v>
      </c>
      <c r="B8" s="1" t="n">
        <v>-2.1715319814</v>
      </c>
      <c r="C8" s="1" t="n">
        <v>0.8029203981</v>
      </c>
      <c r="D8" s="1" t="n">
        <v>1.2297182759</v>
      </c>
      <c r="F8" s="18" t="s">
        <v>15</v>
      </c>
      <c r="G8" s="2" t="n">
        <v>-2.200488</v>
      </c>
      <c r="H8" s="2" t="n">
        <v>0.773759</v>
      </c>
      <c r="I8" s="2" t="n">
        <v>1.269425</v>
      </c>
      <c r="K8" s="19"/>
    </row>
    <row r="9" customFormat="false" ht="12.8" hidden="false" customHeight="false" outlineLevel="0" collapsed="false">
      <c r="A9" s="1" t="s">
        <v>9</v>
      </c>
      <c r="B9" s="1" t="n">
        <v>-4.7449366433</v>
      </c>
      <c r="C9" s="1" t="n">
        <v>0.201972254</v>
      </c>
      <c r="D9" s="1" t="n">
        <v>-0.876990969</v>
      </c>
      <c r="F9" s="2" t="s">
        <v>15</v>
      </c>
      <c r="G9" s="2" t="n">
        <v>-4.793172</v>
      </c>
      <c r="H9" s="2" t="n">
        <v>0.3136</v>
      </c>
      <c r="I9" s="2" t="n">
        <v>-0.853447</v>
      </c>
    </row>
    <row r="10" customFormat="false" ht="12.8" hidden="false" customHeight="false" outlineLevel="0" collapsed="false">
      <c r="A10" s="1" t="s">
        <v>7</v>
      </c>
      <c r="B10" s="1" t="n">
        <v>-4.2130418545</v>
      </c>
      <c r="C10" s="1" t="n">
        <v>-0.4971484516</v>
      </c>
      <c r="D10" s="1" t="n">
        <v>-0.4666385062</v>
      </c>
      <c r="F10" s="2" t="s">
        <v>14</v>
      </c>
      <c r="G10" s="2" t="n">
        <v>-4.27049</v>
      </c>
      <c r="H10" s="2" t="n">
        <v>-0.435084</v>
      </c>
      <c r="I10" s="2" t="n">
        <v>-0.503024</v>
      </c>
    </row>
    <row r="11" customFormat="false" ht="12.8" hidden="false" customHeight="false" outlineLevel="0" collapsed="false">
      <c r="A11" s="1" t="s">
        <v>9</v>
      </c>
      <c r="B11" s="1" t="n">
        <v>-4.7851112997</v>
      </c>
      <c r="C11" s="1" t="n">
        <v>-1.0374277346</v>
      </c>
      <c r="D11" s="1" t="n">
        <v>0.0998635294</v>
      </c>
      <c r="F11" s="2" t="s">
        <v>15</v>
      </c>
      <c r="G11" s="2" t="n">
        <v>-4.86582</v>
      </c>
      <c r="H11" s="2" t="n">
        <v>-1.015569</v>
      </c>
      <c r="I11" s="2" t="n">
        <v>0.011297</v>
      </c>
    </row>
    <row r="12" customFormat="false" ht="12.8" hidden="false" customHeight="false" outlineLevel="0" collapsed="false">
      <c r="A12" s="1" t="s">
        <v>9</v>
      </c>
      <c r="B12" s="1" t="n">
        <v>1.8860958934</v>
      </c>
      <c r="C12" s="1" t="n">
        <v>-0.1199357145</v>
      </c>
      <c r="D12" s="1" t="n">
        <v>-1.3060171998</v>
      </c>
      <c r="F12" s="2" t="s">
        <v>15</v>
      </c>
      <c r="G12" s="2" t="n">
        <v>1.89804</v>
      </c>
      <c r="H12" s="2" t="n">
        <v>-0.160404</v>
      </c>
      <c r="I12" s="2" t="n">
        <v>-1.345828</v>
      </c>
    </row>
    <row r="13" customFormat="false" ht="12.8" hidden="false" customHeight="false" outlineLevel="0" collapsed="false">
      <c r="A13" s="1" t="s">
        <v>7</v>
      </c>
      <c r="B13" s="1" t="n">
        <v>1.5621635172</v>
      </c>
      <c r="C13" s="1" t="n">
        <v>-0.6605524638</v>
      </c>
      <c r="D13" s="1" t="n">
        <v>-0.5716293733</v>
      </c>
      <c r="F13" s="2" t="s">
        <v>14</v>
      </c>
      <c r="G13" s="2" t="n">
        <v>1.573689</v>
      </c>
      <c r="H13" s="2" t="n">
        <v>-0.752797</v>
      </c>
      <c r="I13" s="2" t="n">
        <v>-0.642278</v>
      </c>
    </row>
    <row r="14" customFormat="false" ht="12.8" hidden="false" customHeight="false" outlineLevel="0" collapsed="false">
      <c r="A14" s="1" t="s">
        <v>9</v>
      </c>
      <c r="B14" s="1" t="n">
        <v>2.4449229382</v>
      </c>
      <c r="C14" s="1" t="n">
        <v>-1.4461467738</v>
      </c>
      <c r="D14" s="1" t="n">
        <v>-0.0715113167</v>
      </c>
      <c r="F14" s="2" t="s">
        <v>15</v>
      </c>
      <c r="G14" s="2" t="n">
        <v>2.468133</v>
      </c>
      <c r="H14" s="2" t="n">
        <v>-1.44544</v>
      </c>
      <c r="I14" s="2" t="n">
        <v>-0.096289</v>
      </c>
    </row>
    <row r="15" customFormat="false" ht="12.8" hidden="false" customHeight="false" outlineLevel="0" collapsed="false">
      <c r="A15" s="1" t="s">
        <v>5</v>
      </c>
      <c r="B15" s="1" t="n">
        <v>-0.268946384</v>
      </c>
      <c r="C15" s="1" t="n">
        <v>-0.2169555926</v>
      </c>
      <c r="D15" s="1" t="n">
        <v>-0.0368056362</v>
      </c>
      <c r="F15" s="2" t="s">
        <v>13</v>
      </c>
      <c r="G15" s="2" t="n">
        <v>-0.283531</v>
      </c>
      <c r="H15" s="2" t="n">
        <v>-0.280889</v>
      </c>
      <c r="I15" s="2" t="n">
        <v>-0.035721</v>
      </c>
    </row>
    <row r="17" customFormat="false" ht="12.8" hidden="false" customHeight="false" outlineLevel="0" collapsed="false">
      <c r="A17" s="8" t="s">
        <v>21</v>
      </c>
      <c r="B17" s="9"/>
      <c r="C17" s="9"/>
      <c r="D17" s="9"/>
      <c r="E17" s="9"/>
      <c r="F17" s="8" t="s">
        <v>21</v>
      </c>
      <c r="G17" s="9"/>
      <c r="H17" s="9"/>
      <c r="I17" s="9"/>
      <c r="J17" s="9"/>
      <c r="K17" s="8" t="s">
        <v>21</v>
      </c>
      <c r="L17" s="9"/>
      <c r="M17" s="9"/>
      <c r="N17" s="9"/>
      <c r="O17" s="9"/>
    </row>
    <row r="18" customFormat="false" ht="12.8" hidden="false" customHeight="false" outlineLevel="0" collapsed="false">
      <c r="A18" s="1" t="s">
        <v>9</v>
      </c>
      <c r="B18" s="1" t="n">
        <v>4.5532482937</v>
      </c>
      <c r="C18" s="1" t="n">
        <v>1.2804713574</v>
      </c>
      <c r="D18" s="1" t="n">
        <v>-0.4229196525</v>
      </c>
      <c r="F18" s="2" t="s">
        <v>15</v>
      </c>
      <c r="G18" s="2" t="n">
        <v>4.570514</v>
      </c>
      <c r="H18" s="2" t="n">
        <v>1.316251</v>
      </c>
      <c r="I18" s="2" t="n">
        <v>-0.411374</v>
      </c>
    </row>
    <row r="19" customFormat="false" ht="12.8" hidden="false" customHeight="false" outlineLevel="0" collapsed="false">
      <c r="A19" s="1" t="s">
        <v>7</v>
      </c>
      <c r="B19" s="1" t="n">
        <v>4.1192597332</v>
      </c>
      <c r="C19" s="1" t="n">
        <v>0.6848153133</v>
      </c>
      <c r="D19" s="1" t="n">
        <v>0.2039291151</v>
      </c>
      <c r="F19" s="2" t="s">
        <v>14</v>
      </c>
      <c r="G19" s="2" t="n">
        <v>4.153445</v>
      </c>
      <c r="H19" s="2" t="n">
        <v>0.696199</v>
      </c>
      <c r="I19" s="2" t="n">
        <v>0.217761</v>
      </c>
    </row>
    <row r="20" customFormat="false" ht="12.8" hidden="false" customHeight="false" outlineLevel="0" collapsed="false">
      <c r="A20" s="1" t="s">
        <v>9</v>
      </c>
      <c r="B20" s="1" t="n">
        <v>4.8013263647</v>
      </c>
      <c r="C20" s="1" t="n">
        <v>0.2122513909</v>
      </c>
      <c r="D20" s="1" t="n">
        <v>0.7006218343</v>
      </c>
      <c r="F20" s="2" t="s">
        <v>15</v>
      </c>
      <c r="G20" s="2" t="n">
        <v>4.859997</v>
      </c>
      <c r="H20" s="2" t="n">
        <v>0.19974</v>
      </c>
      <c r="I20" s="2" t="n">
        <v>0.673508</v>
      </c>
    </row>
    <row r="21" customFormat="false" ht="12.8" hidden="false" customHeight="false" outlineLevel="0" collapsed="false">
      <c r="A21" s="1" t="s">
        <v>9</v>
      </c>
      <c r="B21" s="1" t="n">
        <v>-0.2966084789</v>
      </c>
      <c r="C21" s="1" t="n">
        <v>-0.8303010143</v>
      </c>
      <c r="D21" s="1" t="n">
        <v>1.4970873527</v>
      </c>
      <c r="F21" s="2" t="s">
        <v>15</v>
      </c>
      <c r="G21" s="2" t="n">
        <v>-0.301566</v>
      </c>
      <c r="H21" s="2" t="n">
        <v>-0.856262</v>
      </c>
      <c r="I21" s="2" t="n">
        <v>1.529404</v>
      </c>
    </row>
    <row r="22" customFormat="false" ht="12.8" hidden="false" customHeight="false" outlineLevel="0" collapsed="false">
      <c r="A22" s="1" t="s">
        <v>7</v>
      </c>
      <c r="B22" s="1" t="n">
        <v>-0.3122478771</v>
      </c>
      <c r="C22" s="1" t="n">
        <v>-0.4751992449</v>
      </c>
      <c r="D22" s="1" t="n">
        <v>0.5935684186</v>
      </c>
      <c r="F22" s="2" t="s">
        <v>14</v>
      </c>
      <c r="G22" s="2" t="n">
        <v>-0.296984</v>
      </c>
      <c r="H22" s="2" t="n">
        <v>-0.502327</v>
      </c>
      <c r="I22" s="2" t="n">
        <v>0.617396</v>
      </c>
    </row>
    <row r="23" customFormat="false" ht="12.8" hidden="false" customHeight="false" outlineLevel="0" collapsed="false">
      <c r="A23" s="1" t="s">
        <v>9</v>
      </c>
      <c r="B23" s="1" t="n">
        <v>1.3767925516</v>
      </c>
      <c r="C23" s="1" t="n">
        <v>-0.4627720041</v>
      </c>
      <c r="D23" s="1" t="n">
        <v>-0.1787770551</v>
      </c>
      <c r="F23" s="2" t="s">
        <v>15</v>
      </c>
      <c r="G23" s="2" t="n">
        <v>1.389288</v>
      </c>
      <c r="H23" s="2" t="n">
        <v>-0.471892</v>
      </c>
      <c r="I23" s="2" t="n">
        <v>-0.170033</v>
      </c>
    </row>
    <row r="24" customFormat="false" ht="12.8" hidden="false" customHeight="false" outlineLevel="0" collapsed="false">
      <c r="A24" s="1" t="s">
        <v>9</v>
      </c>
      <c r="B24" s="1" t="n">
        <v>-4.4746189057</v>
      </c>
      <c r="C24" s="1" t="n">
        <v>1.2546447765</v>
      </c>
      <c r="D24" s="1" t="n">
        <v>-0.0352616159</v>
      </c>
      <c r="F24" s="2" t="s">
        <v>15</v>
      </c>
      <c r="G24" s="2" t="n">
        <v>-4.52478</v>
      </c>
      <c r="H24" s="2" t="n">
        <v>1.265912</v>
      </c>
      <c r="I24" s="2" t="n">
        <v>-0.024603</v>
      </c>
    </row>
    <row r="25" customFormat="false" ht="12.8" hidden="false" customHeight="false" outlineLevel="0" collapsed="false">
      <c r="A25" s="1" t="s">
        <v>7</v>
      </c>
      <c r="B25" s="1" t="n">
        <v>-4.0227562632</v>
      </c>
      <c r="C25" s="1" t="n">
        <v>0.4815678015</v>
      </c>
      <c r="D25" s="1" t="n">
        <v>-0.4102057148</v>
      </c>
      <c r="F25" s="2" t="s">
        <v>14</v>
      </c>
      <c r="G25" s="2" t="n">
        <v>-4.083747</v>
      </c>
      <c r="H25" s="2" t="n">
        <v>0.514953</v>
      </c>
      <c r="I25" s="2" t="n">
        <v>-0.474519</v>
      </c>
    </row>
    <row r="26" customFormat="false" ht="12.8" hidden="false" customHeight="false" outlineLevel="0" collapsed="false">
      <c r="A26" s="1" t="s">
        <v>9</v>
      </c>
      <c r="B26" s="1" t="n">
        <v>-4.6900072881</v>
      </c>
      <c r="C26" s="1" t="n">
        <v>-0.1936991356</v>
      </c>
      <c r="D26" s="1" t="n">
        <v>-0.6133426538</v>
      </c>
      <c r="F26" s="2" t="s">
        <v>15</v>
      </c>
      <c r="G26" s="2" t="n">
        <v>-4.749036</v>
      </c>
      <c r="H26" s="2" t="n">
        <v>-0.194429</v>
      </c>
      <c r="I26" s="2" t="n">
        <v>-0.600103</v>
      </c>
    </row>
    <row r="27" customFormat="false" ht="12.8" hidden="false" customHeight="false" outlineLevel="0" collapsed="false">
      <c r="A27" s="1" t="s">
        <v>9</v>
      </c>
      <c r="B27" s="1" t="n">
        <v>3.2006972541</v>
      </c>
      <c r="C27" s="1" t="n">
        <v>0.0592030932</v>
      </c>
      <c r="D27" s="1" t="n">
        <v>-0.2140066294</v>
      </c>
      <c r="F27" s="2" t="s">
        <v>15</v>
      </c>
      <c r="G27" s="2" t="n">
        <v>3.221493</v>
      </c>
      <c r="H27" s="2" t="n">
        <v>0.059151</v>
      </c>
      <c r="I27" s="2" t="n">
        <v>-0.217401</v>
      </c>
    </row>
    <row r="28" customFormat="false" ht="12.8" hidden="false" customHeight="false" outlineLevel="0" collapsed="false">
      <c r="A28" s="1" t="s">
        <v>7</v>
      </c>
      <c r="B28" s="1" t="n">
        <v>2.226213056</v>
      </c>
      <c r="C28" s="1" t="n">
        <v>-0.4875384289</v>
      </c>
      <c r="D28" s="1" t="n">
        <v>-0.6641741525</v>
      </c>
      <c r="F28" s="2" t="s">
        <v>14</v>
      </c>
      <c r="G28" s="2" t="n">
        <v>2.23885</v>
      </c>
      <c r="H28" s="2" t="n">
        <v>-0.486773</v>
      </c>
      <c r="I28" s="2" t="n">
        <v>-0.679986</v>
      </c>
    </row>
    <row r="29" customFormat="false" ht="12.8" hidden="false" customHeight="false" outlineLevel="0" collapsed="false">
      <c r="A29" s="1" t="s">
        <v>9</v>
      </c>
      <c r="B29" s="1" t="n">
        <v>2.3593645597</v>
      </c>
      <c r="C29" s="1" t="n">
        <v>-1.3686375917</v>
      </c>
      <c r="D29" s="1" t="n">
        <v>-1.0351402655</v>
      </c>
      <c r="F29" s="2" t="s">
        <v>15</v>
      </c>
      <c r="G29" s="2" t="n">
        <v>2.384804</v>
      </c>
      <c r="H29" s="2" t="n">
        <v>-1.381016</v>
      </c>
      <c r="I29" s="2" t="n">
        <v>-1.03896</v>
      </c>
    </row>
    <row r="30" customFormat="false" ht="12.8" hidden="false" customHeight="false" outlineLevel="0" collapsed="false">
      <c r="A30" s="1" t="s">
        <v>5</v>
      </c>
      <c r="B30" s="1" t="n">
        <v>-2.1395920001</v>
      </c>
      <c r="C30" s="1" t="n">
        <v>-0.0319473132</v>
      </c>
      <c r="D30" s="1" t="n">
        <v>0.1723810186</v>
      </c>
      <c r="F30" s="2" t="s">
        <v>13</v>
      </c>
      <c r="G30" s="2" t="n">
        <v>-2.161206</v>
      </c>
      <c r="H30" s="2" t="n">
        <v>-0.036647</v>
      </c>
      <c r="I30" s="2" t="n">
        <v>0.17267</v>
      </c>
    </row>
    <row r="32" customFormat="false" ht="12.8" hidden="false" customHeight="false" outlineLevel="0" collapsed="false">
      <c r="A32" s="8" t="s">
        <v>22</v>
      </c>
      <c r="B32" s="9"/>
      <c r="C32" s="9"/>
      <c r="D32" s="9"/>
      <c r="E32" s="9"/>
      <c r="F32" s="8" t="s">
        <v>22</v>
      </c>
      <c r="G32" s="9"/>
      <c r="H32" s="9"/>
      <c r="I32" s="9"/>
      <c r="J32" s="9"/>
      <c r="K32" s="8" t="s">
        <v>22</v>
      </c>
      <c r="L32" s="9"/>
      <c r="M32" s="9"/>
      <c r="N32" s="9"/>
      <c r="O32" s="9"/>
    </row>
    <row r="33" customFormat="false" ht="12.8" hidden="false" customHeight="false" outlineLevel="0" collapsed="false">
      <c r="A33" s="1" t="s">
        <v>9</v>
      </c>
      <c r="B33" s="1" t="n">
        <v>3.7391056708</v>
      </c>
      <c r="C33" s="1" t="n">
        <v>0.0867207449</v>
      </c>
      <c r="D33" s="1" t="n">
        <v>-0.7946543248</v>
      </c>
      <c r="F33" s="2" t="s">
        <v>15</v>
      </c>
      <c r="G33" s="2" t="n">
        <v>3.843225</v>
      </c>
      <c r="H33" s="2" t="n">
        <v>0.108447</v>
      </c>
      <c r="I33" s="2" t="n">
        <v>-0.661063</v>
      </c>
    </row>
    <row r="34" customFormat="false" ht="12.8" hidden="false" customHeight="false" outlineLevel="0" collapsed="false">
      <c r="A34" s="1" t="s">
        <v>7</v>
      </c>
      <c r="B34" s="1" t="n">
        <v>3.2121669812</v>
      </c>
      <c r="C34" s="1" t="n">
        <v>-0.1123290447</v>
      </c>
      <c r="D34" s="1" t="n">
        <v>-0.0025667493</v>
      </c>
      <c r="F34" s="2" t="s">
        <v>14</v>
      </c>
      <c r="G34" s="2" t="n">
        <v>3.316273</v>
      </c>
      <c r="H34" s="2" t="n">
        <v>-0.170076</v>
      </c>
      <c r="I34" s="2" t="n">
        <v>0.118426</v>
      </c>
    </row>
    <row r="35" customFormat="false" ht="12.8" hidden="false" customHeight="false" outlineLevel="0" collapsed="false">
      <c r="A35" s="1" t="s">
        <v>9</v>
      </c>
      <c r="B35" s="1" t="n">
        <v>3.7402668522</v>
      </c>
      <c r="C35" s="1" t="n">
        <v>0.093319457</v>
      </c>
      <c r="D35" s="1" t="n">
        <v>0.7870577086</v>
      </c>
      <c r="F35" s="2" t="s">
        <v>15</v>
      </c>
      <c r="G35" s="2" t="n">
        <v>3.767956</v>
      </c>
      <c r="H35" s="2" t="n">
        <v>0.154193</v>
      </c>
      <c r="I35" s="2" t="n">
        <v>0.926804</v>
      </c>
    </row>
    <row r="36" customFormat="false" ht="12.8" hidden="false" customHeight="false" outlineLevel="0" collapsed="false">
      <c r="A36" s="1" t="s">
        <v>9</v>
      </c>
      <c r="B36" s="1" t="n">
        <v>-1.2730233531</v>
      </c>
      <c r="C36" s="1" t="n">
        <v>0.9311475198</v>
      </c>
      <c r="D36" s="1" t="n">
        <v>0.0001367328</v>
      </c>
      <c r="F36" s="2" t="s">
        <v>15</v>
      </c>
      <c r="G36" s="2" t="n">
        <v>-1.27465</v>
      </c>
      <c r="H36" s="2" t="n">
        <v>0.945537</v>
      </c>
      <c r="I36" s="2" t="n">
        <v>0.001813</v>
      </c>
    </row>
    <row r="37" customFormat="false" ht="12.8" hidden="false" customHeight="false" outlineLevel="0" collapsed="false">
      <c r="A37" s="1" t="s">
        <v>7</v>
      </c>
      <c r="B37" s="1" t="n">
        <v>-0.7362137996</v>
      </c>
      <c r="C37" s="1" t="n">
        <v>-0.0099558326</v>
      </c>
      <c r="D37" s="1" t="n">
        <v>-0.0002982238</v>
      </c>
      <c r="F37" s="2" t="s">
        <v>14</v>
      </c>
      <c r="G37" s="2" t="n">
        <v>-0.742095</v>
      </c>
      <c r="H37" s="2" t="n">
        <v>-0.016848</v>
      </c>
      <c r="I37" s="2" t="n">
        <v>-0.140676</v>
      </c>
    </row>
    <row r="38" customFormat="false" ht="12.8" hidden="false" customHeight="false" outlineLevel="0" collapsed="false">
      <c r="A38" s="1" t="s">
        <v>9</v>
      </c>
      <c r="B38" s="1" t="n">
        <v>-1.2862552794</v>
      </c>
      <c r="C38" s="1" t="n">
        <v>-0.9448674412</v>
      </c>
      <c r="D38" s="1" t="n">
        <v>0.001436947</v>
      </c>
      <c r="F38" s="2" t="s">
        <v>15</v>
      </c>
      <c r="G38" s="2" t="n">
        <v>-1.297791</v>
      </c>
      <c r="H38" s="2" t="n">
        <v>-0.971791</v>
      </c>
      <c r="I38" s="2" t="n">
        <v>0.001507</v>
      </c>
    </row>
    <row r="39" customFormat="false" ht="12.8" hidden="false" customHeight="false" outlineLevel="0" collapsed="false">
      <c r="A39" s="1" t="s">
        <v>9</v>
      </c>
      <c r="B39" s="1" t="n">
        <v>-2.3363543817</v>
      </c>
      <c r="C39" s="1" t="n">
        <v>2.4595507852</v>
      </c>
      <c r="D39" s="1" t="n">
        <v>0.776490882</v>
      </c>
      <c r="F39" s="2" t="s">
        <v>15</v>
      </c>
      <c r="G39" s="2" t="n">
        <v>-2.409013</v>
      </c>
      <c r="H39" s="2" t="n">
        <v>2.358821</v>
      </c>
      <c r="I39" s="2" t="n">
        <v>0.880855</v>
      </c>
    </row>
    <row r="40" customFormat="false" ht="12.8" hidden="false" customHeight="false" outlineLevel="0" collapsed="false">
      <c r="A40" s="1" t="s">
        <v>7</v>
      </c>
      <c r="B40" s="1" t="n">
        <v>-1.8588538245</v>
      </c>
      <c r="C40" s="1" t="n">
        <v>2.140590955</v>
      </c>
      <c r="D40" s="1" t="n">
        <v>0.0003020739</v>
      </c>
      <c r="F40" s="2" t="s">
        <v>14</v>
      </c>
      <c r="G40" s="2" t="n">
        <v>-1.871138</v>
      </c>
      <c r="H40" s="2" t="n">
        <v>2.144315</v>
      </c>
      <c r="I40" s="2" t="n">
        <v>0.096668</v>
      </c>
    </row>
    <row r="41" customFormat="false" ht="12.8" hidden="false" customHeight="false" outlineLevel="0" collapsed="false">
      <c r="A41" s="1" t="s">
        <v>9</v>
      </c>
      <c r="B41" s="1" t="n">
        <v>-2.3375000533</v>
      </c>
      <c r="C41" s="1" t="n">
        <v>2.4589747852</v>
      </c>
      <c r="D41" s="1" t="n">
        <v>-0.7754191898</v>
      </c>
      <c r="F41" s="2" t="s">
        <v>15</v>
      </c>
      <c r="G41" s="2" t="n">
        <v>-2.349513</v>
      </c>
      <c r="H41" s="2" t="n">
        <v>2.483065</v>
      </c>
      <c r="I41" s="2" t="n">
        <v>-0.682633</v>
      </c>
    </row>
    <row r="42" customFormat="false" ht="12.8" hidden="false" customHeight="false" outlineLevel="0" collapsed="false">
      <c r="A42" s="1" t="s">
        <v>9</v>
      </c>
      <c r="B42" s="1" t="n">
        <v>-2.3605822696</v>
      </c>
      <c r="C42" s="1" t="n">
        <v>-2.4625919861</v>
      </c>
      <c r="D42" s="1" t="n">
        <v>0.7801599879</v>
      </c>
      <c r="F42" s="2" t="s">
        <v>15</v>
      </c>
      <c r="G42" s="2" t="n">
        <v>-2.454581</v>
      </c>
      <c r="H42" s="2" t="n">
        <v>-2.358093</v>
      </c>
      <c r="I42" s="2" t="n">
        <v>0.877406</v>
      </c>
    </row>
    <row r="43" customFormat="false" ht="12.8" hidden="false" customHeight="false" outlineLevel="0" collapsed="false">
      <c r="A43" s="1" t="s">
        <v>7</v>
      </c>
      <c r="B43" s="1" t="n">
        <v>-1.8823177268</v>
      </c>
      <c r="C43" s="1" t="n">
        <v>-2.1467238831</v>
      </c>
      <c r="D43" s="1" t="n">
        <v>0.0031720374</v>
      </c>
      <c r="F43" s="2" t="s">
        <v>14</v>
      </c>
      <c r="G43" s="2" t="n">
        <v>-1.912282</v>
      </c>
      <c r="H43" s="2" t="n">
        <v>-2.152592</v>
      </c>
      <c r="I43" s="2" t="n">
        <v>0.093749</v>
      </c>
    </row>
    <row r="44" customFormat="false" ht="12.8" hidden="false" customHeight="false" outlineLevel="0" collapsed="false">
      <c r="A44" s="1" t="s">
        <v>9</v>
      </c>
      <c r="B44" s="1" t="n">
        <v>-2.3623434353</v>
      </c>
      <c r="C44" s="1" t="n">
        <v>-2.4637966961</v>
      </c>
      <c r="D44" s="1" t="n">
        <v>-0.7722387208</v>
      </c>
      <c r="F44" s="2" t="s">
        <v>15</v>
      </c>
      <c r="G44" s="2" t="n">
        <v>-2.394142</v>
      </c>
      <c r="H44" s="2" t="n">
        <v>-2.482808</v>
      </c>
      <c r="I44" s="2" t="n">
        <v>-0.687185</v>
      </c>
    </row>
    <row r="45" customFormat="false" ht="12.8" hidden="false" customHeight="false" outlineLevel="0" collapsed="false">
      <c r="A45" s="1" t="s">
        <v>5</v>
      </c>
      <c r="B45" s="1" t="n">
        <v>1.193458619</v>
      </c>
      <c r="C45" s="1" t="n">
        <v>-0.0299993632</v>
      </c>
      <c r="D45" s="1" t="n">
        <v>-0.0014391612</v>
      </c>
      <c r="F45" s="2" t="s">
        <v>13</v>
      </c>
      <c r="G45" s="2" t="n">
        <v>1.231269</v>
      </c>
      <c r="H45" s="2" t="n">
        <v>-0.041637</v>
      </c>
      <c r="I45" s="2" t="n">
        <v>0.012397</v>
      </c>
    </row>
    <row r="47" customFormat="false" ht="12.8" hidden="false" customHeight="false" outlineLevel="0" collapsed="false">
      <c r="A47" s="8" t="s">
        <v>23</v>
      </c>
      <c r="B47" s="9"/>
      <c r="C47" s="9"/>
      <c r="D47" s="9"/>
      <c r="E47" s="9"/>
      <c r="F47" s="8" t="s">
        <v>23</v>
      </c>
      <c r="G47" s="9"/>
      <c r="H47" s="9"/>
      <c r="I47" s="9"/>
      <c r="J47" s="9"/>
      <c r="K47" s="8" t="s">
        <v>23</v>
      </c>
      <c r="L47" s="9"/>
      <c r="M47" s="9"/>
      <c r="N47" s="9"/>
      <c r="O47" s="9"/>
    </row>
    <row r="48" customFormat="false" ht="12.8" hidden="false" customHeight="false" outlineLevel="0" collapsed="false">
      <c r="A48" s="1" t="s">
        <v>9</v>
      </c>
      <c r="B48" s="1" t="n">
        <v>1.465191222</v>
      </c>
      <c r="C48" s="1" t="n">
        <v>-0.1686880478</v>
      </c>
      <c r="D48" s="1" t="n">
        <v>-2.4701333318</v>
      </c>
      <c r="F48" s="2" t="s">
        <v>15</v>
      </c>
      <c r="G48" s="2" t="n">
        <v>1.434635</v>
      </c>
      <c r="H48" s="2" t="n">
        <v>-0.359766</v>
      </c>
      <c r="I48" s="2" t="n">
        <v>-2.5025</v>
      </c>
    </row>
    <row r="49" customFormat="false" ht="12.8" hidden="false" customHeight="false" outlineLevel="0" collapsed="false">
      <c r="A49" s="1" t="s">
        <v>7</v>
      </c>
      <c r="B49" s="1" t="n">
        <v>1.5517215415</v>
      </c>
      <c r="C49" s="1" t="n">
        <v>-0.1605370221</v>
      </c>
      <c r="D49" s="1" t="n">
        <v>-1.5058544324</v>
      </c>
      <c r="F49" s="2" t="s">
        <v>14</v>
      </c>
      <c r="G49" s="2" t="n">
        <v>1.63584</v>
      </c>
      <c r="H49" s="2" t="n">
        <v>-0.153075</v>
      </c>
      <c r="I49" s="2" t="n">
        <v>-1.568542</v>
      </c>
    </row>
    <row r="50" customFormat="false" ht="12.8" hidden="false" customHeight="false" outlineLevel="0" collapsed="false">
      <c r="A50" s="1" t="s">
        <v>9</v>
      </c>
      <c r="B50" s="1" t="n">
        <v>2.382882339</v>
      </c>
      <c r="C50" s="1" t="n">
        <v>-0.609381632</v>
      </c>
      <c r="D50" s="1" t="n">
        <v>-1.2943790194</v>
      </c>
      <c r="F50" s="2" t="s">
        <v>15</v>
      </c>
      <c r="G50" s="2" t="n">
        <v>2.418357</v>
      </c>
      <c r="H50" s="2" t="n">
        <v>-0.686784</v>
      </c>
      <c r="I50" s="2" t="n">
        <v>-1.325954</v>
      </c>
    </row>
    <row r="51" customFormat="false" ht="12.8" hidden="false" customHeight="false" outlineLevel="0" collapsed="false">
      <c r="A51" s="1" t="s">
        <v>9</v>
      </c>
      <c r="B51" s="1" t="n">
        <v>-2.6998881727</v>
      </c>
      <c r="C51" s="1" t="n">
        <v>-0.9517935121</v>
      </c>
      <c r="D51" s="1" t="n">
        <v>0.5095647241</v>
      </c>
      <c r="F51" s="2" t="s">
        <v>15</v>
      </c>
      <c r="G51" s="2" t="n">
        <v>-2.69498</v>
      </c>
      <c r="H51" s="2" t="n">
        <v>-0.882048</v>
      </c>
      <c r="I51" s="2" t="n">
        <v>0.488702</v>
      </c>
    </row>
    <row r="52" customFormat="false" ht="12.8" hidden="false" customHeight="false" outlineLevel="0" collapsed="false">
      <c r="A52" s="1" t="s">
        <v>7</v>
      </c>
      <c r="B52" s="1" t="n">
        <v>-2.2295229791</v>
      </c>
      <c r="C52" s="1" t="n">
        <v>-0.3657306141</v>
      </c>
      <c r="D52" s="1" t="n">
        <v>-0.1020915861</v>
      </c>
      <c r="F52" s="2" t="s">
        <v>14</v>
      </c>
      <c r="G52" s="2" t="n">
        <v>-2.260292</v>
      </c>
      <c r="H52" s="2" t="n">
        <v>-0.227603</v>
      </c>
      <c r="I52" s="2" t="n">
        <v>-0.09459</v>
      </c>
    </row>
    <row r="53" customFormat="false" ht="12.8" hidden="false" customHeight="false" outlineLevel="0" collapsed="false">
      <c r="A53" s="1" t="s">
        <v>9</v>
      </c>
      <c r="B53" s="1" t="n">
        <v>-2.7554882187</v>
      </c>
      <c r="C53" s="1" t="n">
        <v>-0.31706344</v>
      </c>
      <c r="D53" s="1" t="n">
        <v>-0.914515109</v>
      </c>
      <c r="F53" s="2" t="s">
        <v>15</v>
      </c>
      <c r="G53" s="2" t="n">
        <v>-2.689391</v>
      </c>
      <c r="H53" s="2" t="n">
        <v>-0.307356</v>
      </c>
      <c r="I53" s="2" t="n">
        <v>-0.970305</v>
      </c>
    </row>
    <row r="54" customFormat="false" ht="12.8" hidden="false" customHeight="false" outlineLevel="0" collapsed="false">
      <c r="A54" s="1" t="s">
        <v>9</v>
      </c>
      <c r="B54" s="1" t="n">
        <v>1.2697899505</v>
      </c>
      <c r="C54" s="1" t="n">
        <v>-1.8509410768</v>
      </c>
      <c r="D54" s="1" t="n">
        <v>1.8284478325</v>
      </c>
      <c r="F54" s="2" t="s">
        <v>15</v>
      </c>
      <c r="G54" s="2" t="n">
        <v>1.246611</v>
      </c>
      <c r="H54" s="2" t="n">
        <v>-1.927399</v>
      </c>
      <c r="I54" s="2" t="n">
        <v>1.834851</v>
      </c>
    </row>
    <row r="55" customFormat="false" ht="12.8" hidden="false" customHeight="false" outlineLevel="0" collapsed="false">
      <c r="A55" s="1" t="s">
        <v>7</v>
      </c>
      <c r="B55" s="1" t="n">
        <v>1.2517336128</v>
      </c>
      <c r="C55" s="1" t="n">
        <v>-0.9337106569</v>
      </c>
      <c r="D55" s="1" t="n">
        <v>1.5206163015</v>
      </c>
      <c r="F55" s="2" t="s">
        <v>14</v>
      </c>
      <c r="G55" s="2" t="n">
        <v>1.420784</v>
      </c>
      <c r="H55" s="2" t="n">
        <v>-1.02646</v>
      </c>
      <c r="I55" s="2" t="n">
        <v>1.498546</v>
      </c>
    </row>
    <row r="56" customFormat="false" ht="12.8" hidden="false" customHeight="false" outlineLevel="0" collapsed="false">
      <c r="A56" s="1" t="s">
        <v>9</v>
      </c>
      <c r="B56" s="1" t="n">
        <v>1.6068501501</v>
      </c>
      <c r="C56" s="1" t="n">
        <v>-0.3969215118</v>
      </c>
      <c r="D56" s="1" t="n">
        <v>2.2432613327</v>
      </c>
      <c r="F56" s="2" t="s">
        <v>15</v>
      </c>
      <c r="G56" s="2" t="n">
        <v>1.708539</v>
      </c>
      <c r="H56" s="2" t="n">
        <v>-0.4992</v>
      </c>
      <c r="I56" s="2" t="n">
        <v>2.26996</v>
      </c>
    </row>
    <row r="57" customFormat="false" ht="12.8" hidden="false" customHeight="false" outlineLevel="0" collapsed="false">
      <c r="A57" s="1" t="s">
        <v>9</v>
      </c>
      <c r="B57" s="1" t="n">
        <v>-0.3932700779</v>
      </c>
      <c r="C57" s="1" t="n">
        <v>2.6685937597</v>
      </c>
      <c r="D57" s="1" t="n">
        <v>0.9810525873</v>
      </c>
      <c r="F57" s="2" t="s">
        <v>15</v>
      </c>
      <c r="G57" s="2" t="n">
        <v>-0.604954</v>
      </c>
      <c r="H57" s="2" t="n">
        <v>2.690184</v>
      </c>
      <c r="I57" s="2" t="n">
        <v>0.968171</v>
      </c>
    </row>
    <row r="58" customFormat="false" ht="12.8" hidden="false" customHeight="false" outlineLevel="0" collapsed="false">
      <c r="A58" s="1" t="s">
        <v>7</v>
      </c>
      <c r="B58" s="1" t="n">
        <v>0.2441515061</v>
      </c>
      <c r="C58" s="1" t="n">
        <v>2.0884093267</v>
      </c>
      <c r="D58" s="1" t="n">
        <v>0.5424153604</v>
      </c>
      <c r="F58" s="2" t="s">
        <v>14</v>
      </c>
      <c r="G58" s="2" t="n">
        <v>0.181773</v>
      </c>
      <c r="H58" s="2" t="n">
        <v>2.190314</v>
      </c>
      <c r="I58" s="2" t="n">
        <v>0.676708</v>
      </c>
    </row>
    <row r="59" customFormat="false" ht="12.8" hidden="false" customHeight="false" outlineLevel="0" collapsed="false">
      <c r="A59" s="1" t="s">
        <v>9</v>
      </c>
      <c r="B59" s="1" t="n">
        <v>0.9000058774</v>
      </c>
      <c r="C59" s="1" t="n">
        <v>2.6695232066</v>
      </c>
      <c r="D59" s="1" t="n">
        <v>0.133524696</v>
      </c>
      <c r="F59" s="2" t="s">
        <v>15</v>
      </c>
      <c r="G59" s="2" t="n">
        <v>0.721282</v>
      </c>
      <c r="H59" s="2" t="n">
        <v>2.811677</v>
      </c>
      <c r="I59" s="2" t="n">
        <v>0.151335</v>
      </c>
    </row>
    <row r="60" customFormat="false" ht="12.8" hidden="false" customHeight="false" outlineLevel="0" collapsed="false">
      <c r="A60" s="1" t="s">
        <v>5</v>
      </c>
      <c r="B60" s="1" t="n">
        <v>-0.1040092815</v>
      </c>
      <c r="C60" s="1" t="n">
        <v>-0.0758847002</v>
      </c>
      <c r="D60" s="1" t="n">
        <v>-0.0582188607</v>
      </c>
      <c r="F60" s="2" t="s">
        <v>13</v>
      </c>
      <c r="G60" s="2" t="n">
        <v>-0.028056</v>
      </c>
      <c r="H60" s="2" t="n">
        <v>-0.026608</v>
      </c>
      <c r="I60" s="2" t="n">
        <v>-0.012693</v>
      </c>
    </row>
  </sheetData>
  <mergeCells count="3">
    <mergeCell ref="A1:D1"/>
    <mergeCell ref="F1:I1"/>
    <mergeCell ref="K1:N1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62"/>
  <sheetViews>
    <sheetView showFormulas="false" showGridLines="true" showRowColHeaders="true" showZeros="true" rightToLeft="false" tabSelected="false" showOutlineSymbols="true" defaultGridColor="true" view="normal" topLeftCell="A1" colorId="64" zoomScale="83" zoomScaleNormal="83" zoomScalePageLayoutView="100" workbookViewId="0">
      <selection pane="topLeft" activeCell="F75" activeCellId="0" sqref="F75"/>
    </sheetView>
  </sheetViews>
  <sheetFormatPr defaultRowHeight="12.8" zeroHeight="false" outlineLevelRow="0" outlineLevelCol="0"/>
  <cols>
    <col collapsed="false" customWidth="false" hidden="false" outlineLevel="0" max="4" min="1" style="1" width="11.52"/>
    <col collapsed="false" customWidth="false" hidden="false" outlineLevel="0" max="5" min="5" style="0" width="11.52"/>
    <col collapsed="false" customWidth="false" hidden="false" outlineLevel="0" max="9" min="6" style="2" width="11.52"/>
    <col collapsed="false" customWidth="false" hidden="false" outlineLevel="0" max="10" min="10" style="0" width="11.52"/>
    <col collapsed="false" customWidth="false" hidden="false" outlineLevel="0" max="14" min="11" style="15" width="11.52"/>
    <col collapsed="false" customWidth="false" hidden="false" outlineLevel="0" max="1025" min="15" style="0" width="11.52"/>
  </cols>
  <sheetData>
    <row r="1" customFormat="false" ht="12.8" hidden="false" customHeight="false" outlineLevel="0" collapsed="false">
      <c r="A1" s="4" t="s">
        <v>24</v>
      </c>
      <c r="B1" s="4"/>
      <c r="C1" s="4"/>
      <c r="D1" s="4"/>
      <c r="F1" s="5" t="s">
        <v>18</v>
      </c>
      <c r="G1" s="5"/>
      <c r="H1" s="5"/>
      <c r="I1" s="5"/>
      <c r="K1" s="16" t="s">
        <v>19</v>
      </c>
      <c r="L1" s="16"/>
      <c r="M1" s="16"/>
      <c r="N1" s="16"/>
      <c r="P1" s="7" t="s">
        <v>3</v>
      </c>
    </row>
    <row r="2" customFormat="false" ht="12.8" hidden="false" customHeight="false" outlineLevel="0" collapsed="false">
      <c r="A2" s="8" t="s">
        <v>25</v>
      </c>
      <c r="B2" s="9"/>
      <c r="C2" s="9"/>
      <c r="D2" s="9"/>
      <c r="E2" s="9"/>
      <c r="F2" s="8" t="s">
        <v>25</v>
      </c>
      <c r="G2" s="9"/>
      <c r="H2" s="9"/>
      <c r="I2" s="9"/>
      <c r="J2" s="9"/>
      <c r="K2" s="8" t="s">
        <v>25</v>
      </c>
      <c r="L2" s="9"/>
      <c r="M2" s="9"/>
      <c r="N2" s="9"/>
      <c r="O2" s="9"/>
    </row>
    <row r="3" customFormat="false" ht="12.8" hidden="false" customHeight="false" outlineLevel="0" collapsed="false">
      <c r="A3" s="1" t="s">
        <v>9</v>
      </c>
      <c r="B3" s="1" t="n">
        <v>-3.0911102727</v>
      </c>
      <c r="C3" s="1" t="n">
        <v>1.7744491343</v>
      </c>
      <c r="D3" s="1" t="n">
        <v>-0.5517650151</v>
      </c>
      <c r="F3" s="2" t="s">
        <v>15</v>
      </c>
      <c r="G3" s="2" t="n">
        <v>-3.140112</v>
      </c>
      <c r="H3" s="2" t="n">
        <v>1.767822</v>
      </c>
      <c r="I3" s="2" t="n">
        <v>-0.533658</v>
      </c>
    </row>
    <row r="4" customFormat="false" ht="12.8" hidden="false" customHeight="false" outlineLevel="0" collapsed="false">
      <c r="A4" s="1" t="s">
        <v>7</v>
      </c>
      <c r="B4" s="1" t="n">
        <v>-2.9612380747</v>
      </c>
      <c r="C4" s="1" t="n">
        <v>0.8170456236</v>
      </c>
      <c r="D4" s="1" t="n">
        <v>-0.5387994859</v>
      </c>
      <c r="F4" s="2" t="s">
        <v>14</v>
      </c>
      <c r="G4" s="2" t="n">
        <v>-3.01452</v>
      </c>
      <c r="H4" s="2" t="n">
        <v>0.801434</v>
      </c>
      <c r="I4" s="2" t="n">
        <v>-0.526302</v>
      </c>
    </row>
    <row r="5" customFormat="false" ht="12.8" hidden="false" customHeight="false" outlineLevel="0" collapsed="false">
      <c r="A5" s="1" t="s">
        <v>9</v>
      </c>
      <c r="B5" s="1" t="n">
        <v>-3.8770986351</v>
      </c>
      <c r="C5" s="1" t="n">
        <v>0.2579441585</v>
      </c>
      <c r="D5" s="1" t="n">
        <v>-0.3107458877</v>
      </c>
      <c r="F5" s="2" t="s">
        <v>15</v>
      </c>
      <c r="G5" s="2" t="n">
        <v>-3.967637</v>
      </c>
      <c r="H5" s="2" t="n">
        <v>0.222774</v>
      </c>
      <c r="I5" s="2" t="n">
        <v>-0.295497</v>
      </c>
    </row>
    <row r="6" customFormat="false" ht="12.8" hidden="false" customHeight="false" outlineLevel="0" collapsed="false">
      <c r="A6" s="1" t="s">
        <v>9</v>
      </c>
      <c r="B6" s="1" t="n">
        <v>3.0614460545</v>
      </c>
      <c r="C6" s="1" t="n">
        <v>-1.7565751043</v>
      </c>
      <c r="D6" s="1" t="n">
        <v>-0.5014396369</v>
      </c>
      <c r="F6" s="2" t="s">
        <v>15</v>
      </c>
      <c r="G6" s="2" t="n">
        <v>3.108098</v>
      </c>
      <c r="H6" s="2" t="n">
        <v>-1.739833</v>
      </c>
      <c r="I6" s="2" t="n">
        <v>-0.448983</v>
      </c>
    </row>
    <row r="7" customFormat="false" ht="12.8" hidden="false" customHeight="false" outlineLevel="0" collapsed="false">
      <c r="A7" s="1" t="s">
        <v>7</v>
      </c>
      <c r="B7" s="1" t="n">
        <v>2.8546006501</v>
      </c>
      <c r="C7" s="1" t="n">
        <v>-0.8146145836</v>
      </c>
      <c r="D7" s="1" t="n">
        <v>-0.4308499584</v>
      </c>
      <c r="F7" s="2" t="s">
        <v>14</v>
      </c>
      <c r="G7" s="2" t="n">
        <v>2.915499</v>
      </c>
      <c r="H7" s="2" t="n">
        <v>-0.784015</v>
      </c>
      <c r="I7" s="2" t="n">
        <v>-0.466027</v>
      </c>
    </row>
    <row r="8" customFormat="false" ht="12.8" hidden="false" customHeight="false" outlineLevel="0" collapsed="false">
      <c r="A8" s="20" t="s">
        <v>9</v>
      </c>
      <c r="B8" s="1" t="n">
        <v>3.7508433584</v>
      </c>
      <c r="C8" s="1" t="n">
        <v>-0.2115287438</v>
      </c>
      <c r="D8" s="1" t="n">
        <v>-0.2803076601</v>
      </c>
      <c r="F8" s="21" t="s">
        <v>15</v>
      </c>
      <c r="G8" s="2" t="n">
        <v>3.846794</v>
      </c>
      <c r="H8" s="2" t="n">
        <v>-0.168808</v>
      </c>
      <c r="I8" s="2" t="n">
        <v>-0.288781</v>
      </c>
      <c r="K8" s="19"/>
    </row>
    <row r="9" customFormat="false" ht="12.8" hidden="false" customHeight="false" outlineLevel="0" collapsed="false">
      <c r="A9" s="1" t="s">
        <v>9</v>
      </c>
      <c r="B9" s="1" t="n">
        <v>-5.3988789001</v>
      </c>
      <c r="C9" s="1" t="n">
        <v>-0.887568762</v>
      </c>
      <c r="D9" s="1" t="n">
        <v>-0.8502445367</v>
      </c>
      <c r="F9" s="2" t="s">
        <v>15</v>
      </c>
      <c r="G9" s="2" t="n">
        <v>-5.452268</v>
      </c>
      <c r="H9" s="2" t="n">
        <v>-0.886466</v>
      </c>
      <c r="I9" s="2" t="n">
        <v>-0.884401</v>
      </c>
    </row>
    <row r="10" customFormat="false" ht="12.8" hidden="false" customHeight="false" outlineLevel="0" collapsed="false">
      <c r="A10" s="1" t="s">
        <v>7</v>
      </c>
      <c r="B10" s="1" t="n">
        <v>-4.9419652925</v>
      </c>
      <c r="C10" s="1" t="n">
        <v>-0.4958532506</v>
      </c>
      <c r="D10" s="1" t="n">
        <v>-0.0958440094</v>
      </c>
      <c r="F10" s="2" t="s">
        <v>14</v>
      </c>
      <c r="G10" s="2" t="n">
        <v>-5.012879</v>
      </c>
      <c r="H10" s="2" t="n">
        <v>-0.522062</v>
      </c>
      <c r="I10" s="2" t="n">
        <v>-0.094082</v>
      </c>
    </row>
    <row r="11" customFormat="false" ht="12.8" hidden="false" customHeight="false" outlineLevel="0" collapsed="false">
      <c r="A11" s="1" t="s">
        <v>9</v>
      </c>
      <c r="B11" s="1" t="n">
        <v>-5.6132936454</v>
      </c>
      <c r="C11" s="1" t="n">
        <v>-0.2520689863</v>
      </c>
      <c r="D11" s="1" t="n">
        <v>0.5525231103</v>
      </c>
      <c r="F11" s="2" t="s">
        <v>15</v>
      </c>
      <c r="G11" s="2" t="n">
        <v>-5.709438</v>
      </c>
      <c r="H11" s="2" t="n">
        <v>-0.207572</v>
      </c>
      <c r="I11" s="2" t="n">
        <v>0.510206</v>
      </c>
    </row>
    <row r="12" customFormat="false" ht="12.8" hidden="false" customHeight="false" outlineLevel="0" collapsed="false">
      <c r="A12" s="1" t="s">
        <v>9</v>
      </c>
      <c r="B12" s="1" t="n">
        <v>-0.80491166</v>
      </c>
      <c r="C12" s="1" t="n">
        <v>0.2168576334</v>
      </c>
      <c r="D12" s="1" t="n">
        <v>1.6997132497</v>
      </c>
      <c r="F12" s="2" t="s">
        <v>15</v>
      </c>
      <c r="G12" s="2" t="n">
        <v>-0.826495</v>
      </c>
      <c r="H12" s="2" t="n">
        <v>0.221713</v>
      </c>
      <c r="I12" s="2" t="n">
        <v>1.731537</v>
      </c>
    </row>
    <row r="13" customFormat="false" ht="12.8" hidden="false" customHeight="false" outlineLevel="0" collapsed="false">
      <c r="A13" s="1" t="s">
        <v>7</v>
      </c>
      <c r="B13" s="1" t="n">
        <v>-0.7446516863</v>
      </c>
      <c r="C13" s="1" t="n">
        <v>0.2112241236</v>
      </c>
      <c r="D13" s="1" t="n">
        <v>0.7329543579</v>
      </c>
      <c r="F13" s="2" t="s">
        <v>14</v>
      </c>
      <c r="G13" s="2" t="n">
        <v>-0.776907</v>
      </c>
      <c r="H13" s="2" t="n">
        <v>0.228521</v>
      </c>
      <c r="I13" s="2" t="n">
        <v>0.757296</v>
      </c>
    </row>
    <row r="14" customFormat="false" ht="12.8" hidden="false" customHeight="false" outlineLevel="0" collapsed="false">
      <c r="A14" s="1" t="s">
        <v>9</v>
      </c>
      <c r="B14" s="1" t="n">
        <v>-2.1399298431</v>
      </c>
      <c r="C14" s="1" t="n">
        <v>0.5778959398</v>
      </c>
      <c r="D14" s="1" t="n">
        <v>-0.0210404666</v>
      </c>
      <c r="F14" s="2" t="s">
        <v>15</v>
      </c>
      <c r="G14" s="2" t="n">
        <v>-2.179787</v>
      </c>
      <c r="H14" s="2" t="n">
        <v>0.561695</v>
      </c>
      <c r="I14" s="2" t="n">
        <v>-0.003049</v>
      </c>
    </row>
    <row r="15" customFormat="false" ht="12.8" hidden="false" customHeight="false" outlineLevel="0" collapsed="false">
      <c r="A15" s="1" t="s">
        <v>9</v>
      </c>
      <c r="B15" s="1" t="n">
        <v>5.2585258045</v>
      </c>
      <c r="C15" s="1" t="n">
        <v>0.9136062927</v>
      </c>
      <c r="D15" s="1" t="n">
        <v>-0.9191755998</v>
      </c>
      <c r="F15" s="2" t="s">
        <v>15</v>
      </c>
      <c r="G15" s="2" t="n">
        <v>5.348455</v>
      </c>
      <c r="H15" s="2" t="n">
        <v>0.885991</v>
      </c>
      <c r="I15" s="2" t="n">
        <v>-0.950666</v>
      </c>
    </row>
    <row r="16" customFormat="false" ht="12.8" hidden="false" customHeight="false" outlineLevel="0" collapsed="false">
      <c r="A16" s="1" t="s">
        <v>7</v>
      </c>
      <c r="B16" s="1" t="n">
        <v>4.7864179578</v>
      </c>
      <c r="C16" s="1" t="n">
        <v>0.6102158266</v>
      </c>
      <c r="D16" s="1" t="n">
        <v>-0.1335198722</v>
      </c>
      <c r="F16" s="2" t="s">
        <v>14</v>
      </c>
      <c r="G16" s="2" t="n">
        <v>4.8775</v>
      </c>
      <c r="H16" s="2" t="n">
        <v>0.624</v>
      </c>
      <c r="I16" s="2" t="n">
        <v>-0.137551</v>
      </c>
    </row>
    <row r="17" customFormat="false" ht="12.8" hidden="false" customHeight="false" outlineLevel="0" collapsed="false">
      <c r="A17" s="1" t="s">
        <v>9</v>
      </c>
      <c r="B17" s="1" t="n">
        <v>5.446873993</v>
      </c>
      <c r="C17" s="1" t="n">
        <v>0.4586521907</v>
      </c>
      <c r="D17" s="1" t="n">
        <v>0.5538187763</v>
      </c>
      <c r="F17" s="2" t="s">
        <v>15</v>
      </c>
      <c r="G17" s="2" t="n">
        <v>5.552584</v>
      </c>
      <c r="H17" s="2" t="n">
        <v>0.386832</v>
      </c>
      <c r="I17" s="2" t="n">
        <v>0.5247</v>
      </c>
    </row>
    <row r="18" customFormat="false" ht="12.8" hidden="false" customHeight="false" outlineLevel="0" collapsed="false">
      <c r="A18" s="1" t="s">
        <v>5</v>
      </c>
      <c r="B18" s="1" t="n">
        <v>1.0445111916</v>
      </c>
      <c r="C18" s="1" t="n">
        <v>-0.3139904926</v>
      </c>
      <c r="D18" s="1" t="n">
        <v>0.2129316348</v>
      </c>
      <c r="F18" s="2" t="s">
        <v>13</v>
      </c>
      <c r="G18" s="2" t="n">
        <v>1.061255</v>
      </c>
      <c r="H18" s="2" t="n">
        <v>-0.286335</v>
      </c>
      <c r="I18" s="2" t="n">
        <v>0.223469</v>
      </c>
    </row>
    <row r="20" customFormat="false" ht="12.8" hidden="false" customHeight="false" outlineLevel="0" collapsed="false">
      <c r="A20" s="8" t="s">
        <v>26</v>
      </c>
      <c r="B20" s="9"/>
      <c r="C20" s="9"/>
      <c r="D20" s="9"/>
      <c r="E20" s="9"/>
      <c r="F20" s="8" t="s">
        <v>26</v>
      </c>
      <c r="G20" s="9"/>
      <c r="H20" s="9"/>
      <c r="I20" s="9"/>
      <c r="J20" s="9"/>
      <c r="K20" s="8" t="s">
        <v>26</v>
      </c>
      <c r="L20" s="9"/>
      <c r="M20" s="9"/>
      <c r="N20" s="9"/>
      <c r="O20" s="9"/>
    </row>
    <row r="21" customFormat="false" ht="12.8" hidden="false" customHeight="false" outlineLevel="0" collapsed="false">
      <c r="A21" s="1" t="s">
        <v>9</v>
      </c>
      <c r="B21" s="1" t="n">
        <v>-5.5240509719</v>
      </c>
      <c r="C21" s="1" t="n">
        <v>-0.8958084257</v>
      </c>
      <c r="D21" s="1" t="n">
        <v>0.4753818291</v>
      </c>
      <c r="F21" s="2" t="s">
        <v>15</v>
      </c>
      <c r="G21" s="2" t="n">
        <v>-5.614999</v>
      </c>
      <c r="H21" s="2" t="n">
        <v>-0.839241</v>
      </c>
      <c r="I21" s="2" t="n">
        <v>0.480004</v>
      </c>
    </row>
    <row r="22" customFormat="false" ht="12.8" hidden="false" customHeight="false" outlineLevel="0" collapsed="false">
      <c r="A22" s="1" t="s">
        <v>7</v>
      </c>
      <c r="B22" s="1" t="n">
        <v>-4.8546005219</v>
      </c>
      <c r="C22" s="1" t="n">
        <v>-0.7147063808</v>
      </c>
      <c r="D22" s="1" t="n">
        <v>-0.1950959423</v>
      </c>
      <c r="F22" s="2" t="s">
        <v>14</v>
      </c>
      <c r="G22" s="2" t="n">
        <v>-4.912331</v>
      </c>
      <c r="H22" s="2" t="n">
        <v>-0.734774</v>
      </c>
      <c r="I22" s="2" t="n">
        <v>-0.186639</v>
      </c>
    </row>
    <row r="23" customFormat="false" ht="12.8" hidden="false" customHeight="false" outlineLevel="0" collapsed="false">
      <c r="A23" s="1" t="s">
        <v>9</v>
      </c>
      <c r="B23" s="1" t="n">
        <v>-5.2745912929</v>
      </c>
      <c r="C23" s="1" t="n">
        <v>-0.8203182045</v>
      </c>
      <c r="D23" s="1" t="n">
        <v>-1.0575205968</v>
      </c>
      <c r="F23" s="2" t="s">
        <v>15</v>
      </c>
      <c r="G23" s="2" t="n">
        <v>-5.327991</v>
      </c>
      <c r="H23" s="2" t="n">
        <v>-0.804901</v>
      </c>
      <c r="I23" s="2" t="n">
        <v>-1.065693</v>
      </c>
    </row>
    <row r="24" customFormat="false" ht="12.8" hidden="false" customHeight="false" outlineLevel="0" collapsed="false">
      <c r="A24" s="1" t="s">
        <v>9</v>
      </c>
      <c r="B24" s="1" t="n">
        <v>3.3422339358</v>
      </c>
      <c r="C24" s="1" t="n">
        <v>1.5007599614</v>
      </c>
      <c r="D24" s="1" t="n">
        <v>-0.1086713692</v>
      </c>
      <c r="F24" s="2" t="s">
        <v>15</v>
      </c>
      <c r="G24" s="2" t="n">
        <v>3.388546</v>
      </c>
      <c r="H24" s="2" t="n">
        <v>1.473359</v>
      </c>
      <c r="I24" s="2" t="n">
        <v>-0.066736</v>
      </c>
    </row>
    <row r="25" customFormat="false" ht="12.8" hidden="false" customHeight="false" outlineLevel="0" collapsed="false">
      <c r="A25" s="1" t="s">
        <v>7</v>
      </c>
      <c r="B25" s="1" t="n">
        <v>2.8646118907</v>
      </c>
      <c r="C25" s="1" t="n">
        <v>0.6886210999</v>
      </c>
      <c r="D25" s="1" t="n">
        <v>-0.3265595054</v>
      </c>
      <c r="F25" s="2" t="s">
        <v>14</v>
      </c>
      <c r="G25" s="2" t="n">
        <v>2.912397</v>
      </c>
      <c r="H25" s="2" t="n">
        <v>0.678556</v>
      </c>
      <c r="I25" s="2" t="n">
        <v>-0.371427</v>
      </c>
    </row>
    <row r="26" customFormat="false" ht="12.8" hidden="false" customHeight="false" outlineLevel="0" collapsed="false">
      <c r="A26" s="1" t="s">
        <v>9</v>
      </c>
      <c r="B26" s="1" t="n">
        <v>3.5443545095</v>
      </c>
      <c r="C26" s="1" t="n">
        <v>-0.1399168424</v>
      </c>
      <c r="D26" s="1" t="n">
        <v>-0.5264299724</v>
      </c>
      <c r="F26" s="2" t="s">
        <v>15</v>
      </c>
      <c r="G26" s="2" t="n">
        <v>3.617816</v>
      </c>
      <c r="H26" s="2" t="n">
        <v>-0.18153</v>
      </c>
      <c r="I26" s="2" t="n">
        <v>-0.55859</v>
      </c>
    </row>
    <row r="27" customFormat="false" ht="12.8" hidden="false" customHeight="false" outlineLevel="0" collapsed="false">
      <c r="A27" s="1" t="s">
        <v>9</v>
      </c>
      <c r="B27" s="1" t="n">
        <v>-3.9512758156</v>
      </c>
      <c r="C27" s="1" t="n">
        <v>0.2365745208</v>
      </c>
      <c r="D27" s="1" t="n">
        <v>-0.034454747</v>
      </c>
      <c r="F27" s="2" t="s">
        <v>15</v>
      </c>
      <c r="G27" s="2" t="n">
        <v>-4.026389</v>
      </c>
      <c r="H27" s="2" t="n">
        <v>0.201539</v>
      </c>
      <c r="I27" s="2" t="n">
        <v>-0.0309</v>
      </c>
    </row>
    <row r="28" customFormat="false" ht="12.8" hidden="false" customHeight="false" outlineLevel="0" collapsed="false">
      <c r="A28" s="1" t="s">
        <v>7</v>
      </c>
      <c r="B28" s="1" t="n">
        <v>-3.1610638409</v>
      </c>
      <c r="C28" s="1" t="n">
        <v>0.9955227273</v>
      </c>
      <c r="D28" s="1" t="n">
        <v>0.026738318</v>
      </c>
      <c r="F28" s="2" t="s">
        <v>14</v>
      </c>
      <c r="G28" s="2" t="n">
        <v>-3.201354</v>
      </c>
      <c r="H28" s="2" t="n">
        <v>0.98537</v>
      </c>
      <c r="I28" s="2" t="n">
        <v>0.024118</v>
      </c>
    </row>
    <row r="29" customFormat="false" ht="12.8" hidden="false" customHeight="false" outlineLevel="0" collapsed="false">
      <c r="A29" s="1" t="s">
        <v>9</v>
      </c>
      <c r="B29" s="1" t="n">
        <v>-3.4591044735</v>
      </c>
      <c r="C29" s="1" t="n">
        <v>1.8262860839</v>
      </c>
      <c r="D29" s="1" t="n">
        <v>0.4200205819</v>
      </c>
      <c r="F29" s="2" t="s">
        <v>15</v>
      </c>
      <c r="G29" s="2" t="n">
        <v>-3.495654</v>
      </c>
      <c r="H29" s="2" t="n">
        <v>1.828247</v>
      </c>
      <c r="I29" s="2" t="n">
        <v>0.415384</v>
      </c>
    </row>
    <row r="30" customFormat="false" ht="12.8" hidden="false" customHeight="false" outlineLevel="0" collapsed="false">
      <c r="A30" s="1" t="s">
        <v>9</v>
      </c>
      <c r="B30" s="1" t="n">
        <v>4.6115097673</v>
      </c>
      <c r="C30" s="1" t="n">
        <v>-1.3053663654</v>
      </c>
      <c r="D30" s="1" t="n">
        <v>-1.7304431805</v>
      </c>
      <c r="F30" s="2" t="s">
        <v>15</v>
      </c>
      <c r="G30" s="2" t="n">
        <v>4.695428</v>
      </c>
      <c r="H30" s="2" t="n">
        <v>-1.28583</v>
      </c>
      <c r="I30" s="2" t="n">
        <v>-1.757843</v>
      </c>
    </row>
    <row r="31" customFormat="false" ht="12.8" hidden="false" customHeight="false" outlineLevel="0" collapsed="false">
      <c r="A31" s="1" t="s">
        <v>7</v>
      </c>
      <c r="B31" s="1" t="n">
        <v>4.2933227414</v>
      </c>
      <c r="C31" s="1" t="n">
        <v>-1.1991027914</v>
      </c>
      <c r="D31" s="1" t="n">
        <v>-0.8250994407</v>
      </c>
      <c r="F31" s="2" t="s">
        <v>14</v>
      </c>
      <c r="G31" s="2" t="n">
        <v>4.364804</v>
      </c>
      <c r="H31" s="2" t="n">
        <v>-1.222216</v>
      </c>
      <c r="I31" s="2" t="n">
        <v>-0.842267</v>
      </c>
    </row>
    <row r="32" customFormat="false" ht="12.8" hidden="false" customHeight="false" outlineLevel="0" collapsed="false">
      <c r="A32" s="1" t="s">
        <v>9</v>
      </c>
      <c r="B32" s="1" t="n">
        <v>5.0049226616</v>
      </c>
      <c r="C32" s="1" t="n">
        <v>-1.4848235671</v>
      </c>
      <c r="D32" s="1" t="n">
        <v>-0.2389143201</v>
      </c>
      <c r="F32" s="2" t="s">
        <v>15</v>
      </c>
      <c r="G32" s="2" t="n">
        <v>5.109655</v>
      </c>
      <c r="H32" s="2" t="n">
        <v>-1.434556</v>
      </c>
      <c r="I32" s="2" t="n">
        <v>-0.250144</v>
      </c>
    </row>
    <row r="33" customFormat="false" ht="12.8" hidden="false" customHeight="false" outlineLevel="0" collapsed="false">
      <c r="A33" s="1" t="s">
        <v>9</v>
      </c>
      <c r="B33" s="1" t="n">
        <v>-2.2855634824</v>
      </c>
      <c r="C33" s="1" t="n">
        <v>0.7122066916</v>
      </c>
      <c r="D33" s="1" t="n">
        <v>0.4174130358</v>
      </c>
      <c r="F33" s="2" t="s">
        <v>15</v>
      </c>
      <c r="G33" s="2" t="n">
        <v>-2.313749</v>
      </c>
      <c r="H33" s="2" t="n">
        <v>0.704207</v>
      </c>
      <c r="I33" s="2" t="n">
        <v>0.426938</v>
      </c>
    </row>
    <row r="34" customFormat="false" ht="12.8" hidden="false" customHeight="false" outlineLevel="0" collapsed="false">
      <c r="A34" s="1" t="s">
        <v>7</v>
      </c>
      <c r="B34" s="1" t="n">
        <v>-0.8110240282</v>
      </c>
      <c r="C34" s="1" t="n">
        <v>0.305806004</v>
      </c>
      <c r="D34" s="1" t="n">
        <v>0.9800265571</v>
      </c>
      <c r="F34" s="2" t="s">
        <v>14</v>
      </c>
      <c r="G34" s="2" t="n">
        <v>-0.8446</v>
      </c>
      <c r="H34" s="2" t="n">
        <v>0.314549</v>
      </c>
      <c r="I34" s="2" t="n">
        <v>1.009772</v>
      </c>
    </row>
    <row r="35" customFormat="false" ht="12.8" hidden="false" customHeight="false" outlineLevel="0" collapsed="false">
      <c r="A35" s="1" t="s">
        <v>9</v>
      </c>
      <c r="B35" s="1" t="n">
        <v>-0.8207171107</v>
      </c>
      <c r="C35" s="1" t="n">
        <v>-0.076228648</v>
      </c>
      <c r="D35" s="1" t="n">
        <v>1.8701210143</v>
      </c>
      <c r="F35" s="2" t="s">
        <v>15</v>
      </c>
      <c r="G35" s="2" t="n">
        <v>-0.84075</v>
      </c>
      <c r="H35" s="2" t="n">
        <v>-0.047709</v>
      </c>
      <c r="I35" s="2" t="n">
        <v>1.915602</v>
      </c>
    </row>
    <row r="36" customFormat="false" ht="12.8" hidden="false" customHeight="false" outlineLevel="0" collapsed="false">
      <c r="A36" s="1" t="s">
        <v>5</v>
      </c>
      <c r="B36" s="1" t="n">
        <v>1.0235970319</v>
      </c>
      <c r="C36" s="1" t="n">
        <v>0.4845911363</v>
      </c>
      <c r="D36" s="1" t="n">
        <v>0.3885597385</v>
      </c>
      <c r="F36" s="2" t="s">
        <v>13</v>
      </c>
      <c r="G36" s="2" t="n">
        <v>1.031733</v>
      </c>
      <c r="H36" s="2" t="n">
        <v>0.479026</v>
      </c>
      <c r="I36" s="2" t="n">
        <v>0.393492</v>
      </c>
    </row>
    <row r="38" customFormat="false" ht="12.8" hidden="false" customHeight="false" outlineLevel="0" collapsed="false">
      <c r="A38" s="8" t="s">
        <v>27</v>
      </c>
      <c r="B38" s="9"/>
      <c r="C38" s="9"/>
      <c r="D38" s="9"/>
      <c r="E38" s="9"/>
      <c r="F38" s="8" t="s">
        <v>27</v>
      </c>
      <c r="G38" s="9"/>
      <c r="H38" s="9"/>
      <c r="I38" s="9"/>
      <c r="J38" s="9"/>
      <c r="K38" s="8" t="s">
        <v>27</v>
      </c>
      <c r="L38" s="9"/>
      <c r="M38" s="9"/>
      <c r="N38" s="9"/>
      <c r="O38" s="9"/>
    </row>
    <row r="39" customFormat="false" ht="12.8" hidden="false" customHeight="false" outlineLevel="0" collapsed="false">
      <c r="A39" s="1" t="s">
        <v>5</v>
      </c>
      <c r="B39" s="1" t="n">
        <v>0.3585317057</v>
      </c>
      <c r="C39" s="1" t="n">
        <v>-2.3836653796</v>
      </c>
      <c r="D39" s="1" t="n">
        <v>1.2484225121</v>
      </c>
      <c r="F39" s="2" t="s">
        <v>13</v>
      </c>
      <c r="G39" s="2" t="n">
        <v>0.360225</v>
      </c>
      <c r="H39" s="2" t="n">
        <v>-2.40229</v>
      </c>
      <c r="I39" s="2" t="n">
        <v>1.235042</v>
      </c>
    </row>
    <row r="40" customFormat="false" ht="12.8" hidden="false" customHeight="false" outlineLevel="0" collapsed="false">
      <c r="A40" s="1" t="s">
        <v>7</v>
      </c>
      <c r="B40" s="1" t="n">
        <v>1.7786302225</v>
      </c>
      <c r="C40" s="1" t="n">
        <v>-3.4176079703</v>
      </c>
      <c r="D40" s="1" t="n">
        <v>0.3789803133</v>
      </c>
      <c r="F40" s="2" t="s">
        <v>14</v>
      </c>
      <c r="G40" s="2" t="n">
        <v>1.794217</v>
      </c>
      <c r="H40" s="2" t="n">
        <v>-3.525087</v>
      </c>
      <c r="I40" s="2" t="n">
        <v>0.360687</v>
      </c>
    </row>
    <row r="41" customFormat="false" ht="12.8" hidden="false" customHeight="false" outlineLevel="0" collapsed="false">
      <c r="A41" s="1" t="s">
        <v>9</v>
      </c>
      <c r="B41" s="1" t="n">
        <v>2.0435654717</v>
      </c>
      <c r="C41" s="1" t="n">
        <v>-3.6170243957</v>
      </c>
      <c r="D41" s="1" t="n">
        <v>-0.8294808553</v>
      </c>
      <c r="F41" s="2" t="s">
        <v>15</v>
      </c>
      <c r="G41" s="2" t="n">
        <v>2.095086</v>
      </c>
      <c r="H41" s="2" t="n">
        <v>-3.592123</v>
      </c>
      <c r="I41" s="2" t="n">
        <v>-0.796134</v>
      </c>
    </row>
    <row r="42" customFormat="false" ht="12.8" hidden="false" customHeight="false" outlineLevel="0" collapsed="false">
      <c r="A42" s="1" t="s">
        <v>9</v>
      </c>
      <c r="B42" s="1" t="n">
        <v>2.3845076373</v>
      </c>
      <c r="C42" s="1" t="n">
        <v>-3.85221377</v>
      </c>
      <c r="D42" s="1" t="n">
        <v>0.9951221285</v>
      </c>
      <c r="F42" s="2" t="s">
        <v>15</v>
      </c>
      <c r="G42" s="2" t="n">
        <v>2.513353</v>
      </c>
      <c r="H42" s="2" t="n">
        <v>-3.787719</v>
      </c>
      <c r="I42" s="2" t="n">
        <v>0.964869</v>
      </c>
    </row>
    <row r="43" customFormat="false" ht="12.8" hidden="false" customHeight="false" outlineLevel="0" collapsed="false">
      <c r="A43" s="1" t="s">
        <v>7</v>
      </c>
      <c r="B43" s="1" t="n">
        <v>-1.0850481941</v>
      </c>
      <c r="C43" s="1" t="n">
        <v>-1.3333436843</v>
      </c>
      <c r="D43" s="1" t="n">
        <v>2.0354825947</v>
      </c>
      <c r="F43" s="2" t="s">
        <v>14</v>
      </c>
      <c r="G43" s="2" t="n">
        <v>-1.121562</v>
      </c>
      <c r="H43" s="2" t="n">
        <v>-1.311741</v>
      </c>
      <c r="I43" s="2" t="n">
        <v>2.014717</v>
      </c>
    </row>
    <row r="44" customFormat="false" ht="12.8" hidden="false" customHeight="false" outlineLevel="0" collapsed="false">
      <c r="A44" s="1" t="s">
        <v>9</v>
      </c>
      <c r="B44" s="1" t="n">
        <v>-0.8618287075</v>
      </c>
      <c r="C44" s="1" t="n">
        <v>-0.4036071844</v>
      </c>
      <c r="D44" s="1" t="n">
        <v>2.4523104364</v>
      </c>
      <c r="F44" s="2" t="s">
        <v>15</v>
      </c>
      <c r="G44" s="2" t="n">
        <v>-0.868056</v>
      </c>
      <c r="H44" s="2" t="n">
        <v>-0.367022</v>
      </c>
      <c r="I44" s="2" t="n">
        <v>2.45013</v>
      </c>
    </row>
    <row r="45" customFormat="false" ht="12.8" hidden="false" customHeight="false" outlineLevel="0" collapsed="false">
      <c r="A45" s="1" t="s">
        <v>9</v>
      </c>
      <c r="B45" s="1" t="n">
        <v>-1.896448658</v>
      </c>
      <c r="C45" s="1" t="n">
        <v>-1.831986262</v>
      </c>
      <c r="D45" s="1" t="n">
        <v>2.4610464084</v>
      </c>
      <c r="F45" s="2" t="s">
        <v>15</v>
      </c>
      <c r="G45" s="2" t="n">
        <v>-1.930877</v>
      </c>
      <c r="H45" s="2" t="n">
        <v>-1.836414</v>
      </c>
      <c r="I45" s="2" t="n">
        <v>2.483402</v>
      </c>
    </row>
    <row r="46" customFormat="false" ht="12.8" hidden="false" customHeight="false" outlineLevel="0" collapsed="false">
      <c r="A46" s="1" t="s">
        <v>7</v>
      </c>
      <c r="B46" s="1" t="n">
        <v>-3.011425805</v>
      </c>
      <c r="C46" s="1" t="n">
        <v>-2.5990934315</v>
      </c>
      <c r="D46" s="1" t="n">
        <v>2.930116625</v>
      </c>
      <c r="F46" s="2" t="s">
        <v>14</v>
      </c>
      <c r="G46" s="2" t="n">
        <v>-3.017406</v>
      </c>
      <c r="H46" s="2" t="n">
        <v>-2.593421</v>
      </c>
      <c r="I46" s="2" t="n">
        <v>2.980639</v>
      </c>
    </row>
    <row r="47" customFormat="false" ht="12.8" hidden="false" customHeight="false" outlineLevel="0" collapsed="false">
      <c r="A47" s="1" t="s">
        <v>9</v>
      </c>
      <c r="B47" s="1" t="n">
        <v>-3.159444689</v>
      </c>
      <c r="C47" s="1" t="n">
        <v>-2.8117901328</v>
      </c>
      <c r="D47" s="1" t="n">
        <v>3.8585967945</v>
      </c>
      <c r="F47" s="2" t="s">
        <v>15</v>
      </c>
      <c r="G47" s="2" t="n">
        <v>-3.159594</v>
      </c>
      <c r="H47" s="2" t="n">
        <v>-2.707315</v>
      </c>
      <c r="I47" s="2" t="n">
        <v>3.93691</v>
      </c>
    </row>
    <row r="48" customFormat="false" ht="12.8" hidden="false" customHeight="false" outlineLevel="0" collapsed="false">
      <c r="A48" s="1" t="s">
        <v>9</v>
      </c>
      <c r="B48" s="1" t="n">
        <v>-3.8842686272</v>
      </c>
      <c r="C48" s="1" t="n">
        <v>-2.4857278364</v>
      </c>
      <c r="D48" s="1" t="n">
        <v>2.536089694</v>
      </c>
      <c r="F48" s="2" t="s">
        <v>15</v>
      </c>
      <c r="G48" s="2" t="n">
        <v>-3.895962</v>
      </c>
      <c r="H48" s="2" t="n">
        <v>-2.45927</v>
      </c>
      <c r="I48" s="2" t="n">
        <v>2.5824</v>
      </c>
    </row>
    <row r="49" customFormat="false" ht="12.8" hidden="false" customHeight="false" outlineLevel="0" collapsed="false">
      <c r="A49" s="1" t="s">
        <v>7</v>
      </c>
      <c r="B49" s="1" t="n">
        <v>-0.4778598115</v>
      </c>
      <c r="C49" s="1" t="n">
        <v>0.8988526018</v>
      </c>
      <c r="D49" s="1" t="n">
        <v>2.9089157292</v>
      </c>
      <c r="F49" s="2" t="s">
        <v>14</v>
      </c>
      <c r="G49" s="2" t="n">
        <v>-0.475587</v>
      </c>
      <c r="H49" s="2" t="n">
        <v>0.917006</v>
      </c>
      <c r="I49" s="2" t="n">
        <v>2.907799</v>
      </c>
    </row>
    <row r="50" customFormat="false" ht="12.8" hidden="false" customHeight="false" outlineLevel="0" collapsed="false">
      <c r="A50" s="1" t="s">
        <v>9</v>
      </c>
      <c r="B50" s="1" t="n">
        <v>-0.8593294766</v>
      </c>
      <c r="C50" s="1" t="n">
        <v>1.6898661893</v>
      </c>
      <c r="D50" s="1" t="n">
        <v>2.5104978295</v>
      </c>
      <c r="F50" s="2" t="s">
        <v>15</v>
      </c>
      <c r="G50" s="2" t="n">
        <v>-0.88526</v>
      </c>
      <c r="H50" s="2" t="n">
        <v>1.698703</v>
      </c>
      <c r="I50" s="2" t="n">
        <v>2.495958</v>
      </c>
    </row>
    <row r="51" customFormat="false" ht="12.8" hidden="false" customHeight="false" outlineLevel="0" collapsed="false">
      <c r="A51" s="1" t="s">
        <v>9</v>
      </c>
      <c r="B51" s="1" t="n">
        <v>-0.3172457189</v>
      </c>
      <c r="C51" s="1" t="n">
        <v>1.1131460266</v>
      </c>
      <c r="D51" s="1" t="n">
        <v>3.8349321267</v>
      </c>
      <c r="F51" s="2" t="s">
        <v>15</v>
      </c>
      <c r="G51" s="2" t="n">
        <v>-0.402203</v>
      </c>
      <c r="H51" s="2" t="n">
        <v>1.111266</v>
      </c>
      <c r="I51" s="2" t="n">
        <v>3.858892</v>
      </c>
    </row>
    <row r="52" customFormat="false" ht="12.8" hidden="false" customHeight="false" outlineLevel="0" collapsed="false">
      <c r="A52" s="1" t="s">
        <v>7</v>
      </c>
      <c r="B52" s="1" t="n">
        <v>2.2336412342</v>
      </c>
      <c r="C52" s="1" t="n">
        <v>-3.7617803286</v>
      </c>
      <c r="D52" s="1" t="n">
        <v>-1.9492440388</v>
      </c>
      <c r="F52" s="2" t="s">
        <v>14</v>
      </c>
      <c r="G52" s="2" t="n">
        <v>2.325703</v>
      </c>
      <c r="H52" s="2" t="n">
        <v>-3.691691</v>
      </c>
      <c r="I52" s="2" t="n">
        <v>-1.993896</v>
      </c>
    </row>
    <row r="53" customFormat="false" ht="12.8" hidden="false" customHeight="false" outlineLevel="0" collapsed="false">
      <c r="A53" s="1" t="s">
        <v>9</v>
      </c>
      <c r="B53" s="1" t="n">
        <v>2.1366544931</v>
      </c>
      <c r="C53" s="1" t="n">
        <v>-4.6663791791</v>
      </c>
      <c r="D53" s="1" t="n">
        <v>-2.2826357158</v>
      </c>
      <c r="F53" s="2" t="s">
        <v>15</v>
      </c>
      <c r="G53" s="2" t="n">
        <v>2.253691</v>
      </c>
      <c r="H53" s="2" t="n">
        <v>-4.592645</v>
      </c>
      <c r="I53" s="2" t="n">
        <v>-2.365535</v>
      </c>
    </row>
    <row r="54" customFormat="false" ht="12.8" hidden="false" customHeight="false" outlineLevel="0" collapsed="false">
      <c r="A54" s="1" t="s">
        <v>9</v>
      </c>
      <c r="B54" s="1" t="n">
        <v>3.0608569233</v>
      </c>
      <c r="C54" s="1" t="n">
        <v>-3.3903212629</v>
      </c>
      <c r="D54" s="1" t="n">
        <v>-2.2906935823</v>
      </c>
      <c r="F54" s="2" t="s">
        <v>15</v>
      </c>
      <c r="G54" s="2" t="n">
        <v>3.157249</v>
      </c>
      <c r="H54" s="2" t="n">
        <v>-3.295095</v>
      </c>
      <c r="I54" s="2" t="n">
        <v>-2.318853</v>
      </c>
    </row>
    <row r="56" customFormat="false" ht="12.8" hidden="false" customHeight="false" outlineLevel="0" collapsed="false">
      <c r="A56" s="8" t="s">
        <v>28</v>
      </c>
      <c r="B56" s="9"/>
      <c r="C56" s="9"/>
      <c r="D56" s="9"/>
      <c r="E56" s="9"/>
      <c r="F56" s="8" t="s">
        <v>28</v>
      </c>
      <c r="G56" s="9"/>
      <c r="H56" s="9"/>
      <c r="I56" s="9"/>
      <c r="J56" s="9"/>
      <c r="K56" s="8" t="s">
        <v>28</v>
      </c>
      <c r="L56" s="9"/>
      <c r="M56" s="9"/>
      <c r="N56" s="9"/>
      <c r="O56" s="9"/>
    </row>
    <row r="57" customFormat="false" ht="12.8" hidden="false" customHeight="false" outlineLevel="0" collapsed="false">
      <c r="A57" s="1" t="s">
        <v>5</v>
      </c>
      <c r="B57" s="1" t="n">
        <v>-0.2138906233</v>
      </c>
      <c r="C57" s="1" t="n">
        <v>0.9855450683</v>
      </c>
      <c r="D57" s="1" t="n">
        <v>1.7722390667</v>
      </c>
      <c r="F57" s="2" t="s">
        <v>13</v>
      </c>
      <c r="G57" s="2" t="n">
        <v>-0.618573</v>
      </c>
      <c r="H57" s="2" t="n">
        <v>1.271077</v>
      </c>
      <c r="I57" s="2" t="n">
        <v>1.404963</v>
      </c>
    </row>
    <row r="58" customFormat="false" ht="12.8" hidden="false" customHeight="false" outlineLevel="0" collapsed="false">
      <c r="A58" s="1" t="s">
        <v>7</v>
      </c>
      <c r="B58" s="1" t="n">
        <v>1.6527167764</v>
      </c>
      <c r="C58" s="1" t="n">
        <v>0.5730543939</v>
      </c>
      <c r="D58" s="1" t="n">
        <v>1.2525347009</v>
      </c>
      <c r="F58" s="2" t="s">
        <v>14</v>
      </c>
      <c r="G58" s="2" t="n">
        <v>1.218942</v>
      </c>
      <c r="H58" s="2" t="n">
        <v>0.503333</v>
      </c>
      <c r="I58" s="2" t="n">
        <v>1.571586</v>
      </c>
    </row>
    <row r="59" customFormat="false" ht="12.8" hidden="false" customHeight="false" outlineLevel="0" collapsed="false">
      <c r="A59" s="1" t="s">
        <v>9</v>
      </c>
      <c r="B59" s="1" t="n">
        <v>2.2399962267</v>
      </c>
      <c r="C59" s="1" t="n">
        <v>0.9824381124</v>
      </c>
      <c r="D59" s="1" t="n">
        <v>0.4254795032</v>
      </c>
      <c r="F59" s="2" t="s">
        <v>15</v>
      </c>
      <c r="G59" s="2" t="n">
        <v>1.895582</v>
      </c>
      <c r="H59" s="2" t="n">
        <v>0.65894</v>
      </c>
      <c r="I59" s="2" t="n">
        <v>0.755374</v>
      </c>
    </row>
    <row r="60" customFormat="false" ht="12.8" hidden="false" customHeight="false" outlineLevel="0" collapsed="false">
      <c r="A60" s="1" t="s">
        <v>9</v>
      </c>
      <c r="B60" s="1" t="n">
        <v>1.9061270535</v>
      </c>
      <c r="C60" s="1" t="n">
        <v>-0.3238370162</v>
      </c>
      <c r="D60" s="1" t="n">
        <v>1.5184907096</v>
      </c>
      <c r="F60" s="2" t="s">
        <v>15</v>
      </c>
      <c r="G60" s="2" t="n">
        <v>1.322679</v>
      </c>
      <c r="H60" s="2" t="n">
        <v>-0.430913</v>
      </c>
      <c r="I60" s="2" t="n">
        <v>2.084302</v>
      </c>
    </row>
    <row r="61" customFormat="false" ht="12.8" hidden="false" customHeight="false" outlineLevel="0" collapsed="false">
      <c r="A61" s="1" t="s">
        <v>7</v>
      </c>
      <c r="B61" s="1" t="n">
        <v>-2.046423408</v>
      </c>
      <c r="C61" s="1" t="n">
        <v>1.5482478352</v>
      </c>
      <c r="D61" s="1" t="n">
        <v>2.2415170257</v>
      </c>
      <c r="F61" s="2" t="s">
        <v>14</v>
      </c>
      <c r="G61" s="2" t="n">
        <v>-2.434912</v>
      </c>
      <c r="H61" s="2" t="n">
        <v>2.141524</v>
      </c>
      <c r="I61" s="2" t="n">
        <v>1.277191</v>
      </c>
    </row>
    <row r="62" customFormat="false" ht="12.8" hidden="false" customHeight="false" outlineLevel="0" collapsed="false">
      <c r="A62" s="1" t="s">
        <v>9</v>
      </c>
      <c r="B62" s="1" t="n">
        <v>-2.5893636197</v>
      </c>
      <c r="C62" s="1" t="n">
        <v>2.5640865809</v>
      </c>
      <c r="D62" s="1" t="n">
        <v>2.0490585924</v>
      </c>
      <c r="F62" s="2" t="s">
        <v>15</v>
      </c>
      <c r="G62" s="2" t="n">
        <v>-2.909897</v>
      </c>
      <c r="H62" s="2" t="n">
        <v>3.041445</v>
      </c>
      <c r="I62" s="2" t="n">
        <v>1.92298</v>
      </c>
    </row>
    <row r="63" customFormat="false" ht="12.8" hidden="false" customHeight="false" outlineLevel="0" collapsed="false">
      <c r="A63" s="1" t="s">
        <v>9</v>
      </c>
      <c r="B63" s="1" t="n">
        <v>-2.5522673311</v>
      </c>
      <c r="C63" s="1" t="n">
        <v>0.9296532508</v>
      </c>
      <c r="D63" s="1" t="n">
        <v>2.7850805272</v>
      </c>
      <c r="F63" s="2" t="s">
        <v>15</v>
      </c>
      <c r="G63" s="2" t="n">
        <v>-3.089851</v>
      </c>
      <c r="H63" s="2" t="n">
        <v>1.621778</v>
      </c>
      <c r="I63" s="2" t="n">
        <v>0.776731</v>
      </c>
    </row>
    <row r="64" customFormat="false" ht="12.8" hidden="false" customHeight="false" outlineLevel="0" collapsed="false">
      <c r="A64" s="1" t="s">
        <v>7</v>
      </c>
      <c r="B64" s="1" t="n">
        <v>0.2906770747</v>
      </c>
      <c r="C64" s="1" t="n">
        <v>-1.3178594567</v>
      </c>
      <c r="D64" s="1" t="n">
        <v>2.8564184311</v>
      </c>
      <c r="F64" s="2" t="s">
        <v>14</v>
      </c>
      <c r="G64" s="2" t="n">
        <v>1.396603</v>
      </c>
      <c r="H64" s="2" t="n">
        <v>-1.610222</v>
      </c>
      <c r="I64" s="2" t="n">
        <v>2.869733</v>
      </c>
    </row>
    <row r="65" customFormat="false" ht="12.8" hidden="false" customHeight="false" outlineLevel="0" collapsed="false">
      <c r="A65" s="1" t="s">
        <v>9</v>
      </c>
      <c r="B65" s="1" t="n">
        <v>0.5558391182</v>
      </c>
      <c r="C65" s="1" t="n">
        <v>-1.4590834821</v>
      </c>
      <c r="D65" s="1" t="n">
        <v>3.7743031985</v>
      </c>
      <c r="F65" s="2" t="s">
        <v>15</v>
      </c>
      <c r="G65" s="2" t="n">
        <v>1.952245</v>
      </c>
      <c r="H65" s="2" t="n">
        <v>-1.598361</v>
      </c>
      <c r="I65" s="2" t="n">
        <v>3.669615</v>
      </c>
    </row>
    <row r="66" customFormat="false" ht="12.8" hidden="false" customHeight="false" outlineLevel="0" collapsed="false">
      <c r="A66" s="1" t="s">
        <v>9</v>
      </c>
      <c r="B66" s="1" t="n">
        <v>-0.056864884</v>
      </c>
      <c r="C66" s="1" t="n">
        <v>-2.1740695934</v>
      </c>
      <c r="D66" s="1" t="n">
        <v>2.5760338291</v>
      </c>
      <c r="F66" s="2" t="s">
        <v>15</v>
      </c>
      <c r="G66" s="2" t="n">
        <v>1.5251</v>
      </c>
      <c r="H66" s="2" t="n">
        <v>-2.482247</v>
      </c>
      <c r="I66" s="2" t="n">
        <v>2.456191</v>
      </c>
    </row>
    <row r="67" customFormat="false" ht="12.8" hidden="false" customHeight="false" outlineLevel="0" collapsed="false">
      <c r="A67" s="1" t="s">
        <v>7</v>
      </c>
      <c r="B67" s="1" t="n">
        <v>-3.1013709833</v>
      </c>
      <c r="C67" s="1" t="n">
        <v>3.6448873194</v>
      </c>
      <c r="D67" s="1" t="n">
        <v>1.7987760607</v>
      </c>
      <c r="F67" s="2" t="s">
        <v>14</v>
      </c>
      <c r="G67" s="2" t="n">
        <v>-3.323983</v>
      </c>
      <c r="H67" s="2" t="n">
        <v>3.989932</v>
      </c>
      <c r="I67" s="2" t="n">
        <v>2.558133</v>
      </c>
    </row>
    <row r="68" customFormat="false" ht="12.8" hidden="false" customHeight="false" outlineLevel="0" collapsed="false">
      <c r="A68" s="1" t="s">
        <v>9</v>
      </c>
      <c r="B68" s="1" t="n">
        <v>-3.8680789556</v>
      </c>
      <c r="C68" s="1" t="n">
        <v>3.6511765005</v>
      </c>
      <c r="D68" s="1" t="n">
        <v>1.209145455</v>
      </c>
      <c r="F68" s="2" t="s">
        <v>15</v>
      </c>
      <c r="G68" s="2" t="n">
        <v>-3.580785</v>
      </c>
      <c r="H68" s="2" t="n">
        <v>4.773546</v>
      </c>
      <c r="I68" s="2" t="n">
        <v>2.03448</v>
      </c>
    </row>
    <row r="69" customFormat="false" ht="12.8" hidden="false" customHeight="false" outlineLevel="0" collapsed="false">
      <c r="A69" s="1" t="s">
        <v>9</v>
      </c>
      <c r="B69" s="1" t="n">
        <v>-3.2878325878</v>
      </c>
      <c r="C69" s="1" t="n">
        <v>4.2389925728</v>
      </c>
      <c r="D69" s="1" t="n">
        <v>2.5388360085</v>
      </c>
      <c r="F69" s="2" t="s">
        <v>15</v>
      </c>
      <c r="G69" s="2" t="n">
        <v>-4.03194</v>
      </c>
      <c r="H69" s="2" t="n">
        <v>3.810881</v>
      </c>
      <c r="I69" s="2" t="n">
        <v>3.206617</v>
      </c>
    </row>
    <row r="70" customFormat="false" ht="12.8" hidden="false" customHeight="false" outlineLevel="0" collapsed="false">
      <c r="A70" s="1" t="s">
        <v>7</v>
      </c>
      <c r="B70" s="1" t="n">
        <v>2.927683534</v>
      </c>
      <c r="C70" s="1" t="n">
        <v>1.5743895572</v>
      </c>
      <c r="D70" s="1" t="n">
        <v>-0.5381131594</v>
      </c>
      <c r="F70" s="2" t="s">
        <v>14</v>
      </c>
      <c r="G70" s="2" t="n">
        <v>2.77516</v>
      </c>
      <c r="H70" s="2" t="n">
        <v>1.00158</v>
      </c>
      <c r="I70" s="2" t="n">
        <v>-0.300592</v>
      </c>
    </row>
    <row r="71" customFormat="false" ht="12.8" hidden="false" customHeight="false" outlineLevel="0" collapsed="false">
      <c r="A71" s="1" t="s">
        <v>9</v>
      </c>
      <c r="B71" s="1" t="n">
        <v>3.7461192132</v>
      </c>
      <c r="C71" s="1" t="n">
        <v>2.0343379791</v>
      </c>
      <c r="D71" s="1" t="n">
        <v>-0.3122612729</v>
      </c>
      <c r="F71" s="2" t="s">
        <v>15</v>
      </c>
      <c r="G71" s="2" t="n">
        <v>3.585791</v>
      </c>
      <c r="H71" s="2" t="n">
        <v>1.497137</v>
      </c>
      <c r="I71" s="2" t="n">
        <v>-0.087036</v>
      </c>
    </row>
    <row r="72" customFormat="false" ht="12.8" hidden="false" customHeight="false" outlineLevel="0" collapsed="false">
      <c r="A72" s="1" t="s">
        <v>9</v>
      </c>
      <c r="B72" s="1" t="n">
        <v>3.0720953962</v>
      </c>
      <c r="C72" s="1" t="n">
        <v>1.1367573778</v>
      </c>
      <c r="D72" s="1" t="n">
        <v>-1.3861966763</v>
      </c>
      <c r="F72" s="2" t="s">
        <v>15</v>
      </c>
      <c r="G72" s="2" t="n">
        <v>3.015728</v>
      </c>
      <c r="H72" s="2" t="n">
        <v>0.358774</v>
      </c>
      <c r="I72" s="2" t="n">
        <v>-0.990684</v>
      </c>
    </row>
    <row r="74" customFormat="false" ht="12.8" hidden="false" customHeight="false" outlineLevel="0" collapsed="false">
      <c r="A74" s="8" t="s">
        <v>29</v>
      </c>
      <c r="B74" s="9"/>
      <c r="C74" s="9"/>
      <c r="D74" s="9"/>
      <c r="E74" s="9"/>
      <c r="F74" s="8" t="s">
        <v>29</v>
      </c>
      <c r="G74" s="9"/>
      <c r="H74" s="9"/>
      <c r="I74" s="9"/>
      <c r="J74" s="9"/>
      <c r="K74" s="8" t="s">
        <v>29</v>
      </c>
      <c r="L74" s="9"/>
      <c r="M74" s="9"/>
      <c r="N74" s="9"/>
      <c r="O74" s="9"/>
    </row>
    <row r="75" customFormat="false" ht="12.8" hidden="false" customHeight="false" outlineLevel="0" collapsed="false">
      <c r="A75" s="1" t="s">
        <v>5</v>
      </c>
      <c r="B75" s="1" t="n">
        <v>-0.9145576447</v>
      </c>
      <c r="C75" s="1" t="n">
        <v>-2.6439732982</v>
      </c>
      <c r="D75" s="1" t="n">
        <v>0.6864426514</v>
      </c>
      <c r="F75" s="2" t="s">
        <v>13</v>
      </c>
      <c r="G75" s="2" t="n">
        <v>-0.803771</v>
      </c>
      <c r="H75" s="2" t="n">
        <v>-2.720669</v>
      </c>
      <c r="I75" s="2" t="n">
        <v>0.810866</v>
      </c>
    </row>
    <row r="76" customFormat="false" ht="12.8" hidden="false" customHeight="false" outlineLevel="0" collapsed="false">
      <c r="A76" s="1" t="s">
        <v>7</v>
      </c>
      <c r="B76" s="1" t="n">
        <v>0.7126828963</v>
      </c>
      <c r="C76" s="1" t="n">
        <v>-3.6997468258</v>
      </c>
      <c r="D76" s="1" t="n">
        <v>2.2259813925</v>
      </c>
      <c r="F76" s="2" t="s">
        <v>14</v>
      </c>
      <c r="G76" s="2" t="n">
        <v>0.963598</v>
      </c>
      <c r="H76" s="2" t="n">
        <v>-3.700049</v>
      </c>
      <c r="I76" s="2" t="n">
        <v>2.288251</v>
      </c>
    </row>
    <row r="77" customFormat="false" ht="12.8" hidden="false" customHeight="false" outlineLevel="0" collapsed="false">
      <c r="A77" s="1" t="s">
        <v>9</v>
      </c>
      <c r="B77" s="1" t="n">
        <v>1.1082190819</v>
      </c>
      <c r="C77" s="1" t="n">
        <v>-4.5761441818</v>
      </c>
      <c r="D77" s="1" t="n">
        <v>2.1507515284</v>
      </c>
      <c r="F77" s="2" t="s">
        <v>15</v>
      </c>
      <c r="G77" s="2" t="n">
        <v>1.368089</v>
      </c>
      <c r="H77" s="2" t="n">
        <v>-4.57915</v>
      </c>
      <c r="I77" s="2" t="n">
        <v>2.187215</v>
      </c>
    </row>
    <row r="78" customFormat="false" ht="12.8" hidden="false" customHeight="false" outlineLevel="0" collapsed="false">
      <c r="A78" s="1" t="s">
        <v>9</v>
      </c>
      <c r="B78" s="1" t="n">
        <v>1.0864331072</v>
      </c>
      <c r="C78" s="1" t="n">
        <v>-3.3247794054</v>
      </c>
      <c r="D78" s="1" t="n">
        <v>3.0321392812</v>
      </c>
      <c r="F78" s="2" t="s">
        <v>15</v>
      </c>
      <c r="G78" s="2" t="n">
        <v>1.163557</v>
      </c>
      <c r="H78" s="2" t="n">
        <v>-3.420571</v>
      </c>
      <c r="I78" s="2" t="n">
        <v>3.198503</v>
      </c>
    </row>
    <row r="79" customFormat="false" ht="12.8" hidden="false" customHeight="false" outlineLevel="0" collapsed="false">
      <c r="A79" s="1" t="s">
        <v>7</v>
      </c>
      <c r="B79" s="1" t="n">
        <v>-2.3543123171</v>
      </c>
      <c r="C79" s="1" t="n">
        <v>-2.6794615708</v>
      </c>
      <c r="D79" s="1" t="n">
        <v>2.0628710776</v>
      </c>
      <c r="F79" s="2" t="s">
        <v>14</v>
      </c>
      <c r="G79" s="2" t="n">
        <v>-2.290534</v>
      </c>
      <c r="H79" s="2" t="n">
        <v>-2.701193</v>
      </c>
      <c r="I79" s="2" t="n">
        <v>2.233434</v>
      </c>
    </row>
    <row r="80" customFormat="false" ht="12.8" hidden="false" customHeight="false" outlineLevel="0" collapsed="false">
      <c r="A80" s="1" t="s">
        <v>9</v>
      </c>
      <c r="B80" s="1" t="n">
        <v>-2.7032101313</v>
      </c>
      <c r="C80" s="1" t="n">
        <v>-3.6014593345</v>
      </c>
      <c r="D80" s="1" t="n">
        <v>2.5594143964</v>
      </c>
      <c r="F80" s="2" t="s">
        <v>15</v>
      </c>
      <c r="G80" s="2" t="n">
        <v>-2.828425</v>
      </c>
      <c r="H80" s="2" t="n">
        <v>-3.634898</v>
      </c>
      <c r="I80" s="2" t="n">
        <v>2.591421</v>
      </c>
    </row>
    <row r="81" customFormat="false" ht="12.8" hidden="false" customHeight="false" outlineLevel="0" collapsed="false">
      <c r="A81" s="1" t="s">
        <v>9</v>
      </c>
      <c r="B81" s="1" t="n">
        <v>-3.0849806335</v>
      </c>
      <c r="C81" s="1" t="n">
        <v>-2.0567377326</v>
      </c>
      <c r="D81" s="1" t="n">
        <v>1.9381102104</v>
      </c>
      <c r="F81" s="2" t="s">
        <v>15</v>
      </c>
      <c r="G81" s="2" t="n">
        <v>-2.92696</v>
      </c>
      <c r="H81" s="2" t="n">
        <v>-1.971795</v>
      </c>
      <c r="I81" s="2" t="n">
        <v>2.108147</v>
      </c>
    </row>
    <row r="82" customFormat="false" ht="12.8" hidden="false" customHeight="false" outlineLevel="0" collapsed="false">
      <c r="A82" s="1" t="s">
        <v>7</v>
      </c>
      <c r="B82" s="1" t="n">
        <v>-3.0415698734</v>
      </c>
      <c r="C82" s="1" t="n">
        <v>-4.7065135457</v>
      </c>
      <c r="D82" s="1" t="n">
        <v>3.1818642607</v>
      </c>
      <c r="F82" s="2" t="s">
        <v>14</v>
      </c>
      <c r="G82" s="2" t="n">
        <v>-3.366554</v>
      </c>
      <c r="H82" s="2" t="n">
        <v>-4.724782</v>
      </c>
      <c r="I82" s="2" t="n">
        <v>3.067212</v>
      </c>
    </row>
    <row r="83" customFormat="false" ht="12.8" hidden="false" customHeight="false" outlineLevel="0" collapsed="false">
      <c r="A83" s="1" t="s">
        <v>9</v>
      </c>
      <c r="B83" s="1" t="n">
        <v>-3.8220795456</v>
      </c>
      <c r="C83" s="1" t="n">
        <v>-5.2020299132</v>
      </c>
      <c r="D83" s="1" t="n">
        <v>2.9019095364</v>
      </c>
      <c r="F83" s="2" t="s">
        <v>15</v>
      </c>
      <c r="G83" s="2" t="n">
        <v>-4.224712</v>
      </c>
      <c r="H83" s="2" t="n">
        <v>-5.0151</v>
      </c>
      <c r="I83" s="2" t="n">
        <v>2.705078</v>
      </c>
    </row>
    <row r="84" customFormat="false" ht="12.8" hidden="false" customHeight="false" outlineLevel="0" collapsed="false">
      <c r="A84" s="1" t="s">
        <v>9</v>
      </c>
      <c r="B84" s="1" t="n">
        <v>-3.0413144891</v>
      </c>
      <c r="C84" s="1" t="n">
        <v>-4.7029307568</v>
      </c>
      <c r="D84" s="1" t="n">
        <v>4.147944262</v>
      </c>
      <c r="F84" s="2" t="s">
        <v>15</v>
      </c>
      <c r="G84" s="2" t="n">
        <v>-3.427409</v>
      </c>
      <c r="H84" s="2" t="n">
        <v>-4.78863</v>
      </c>
      <c r="I84" s="2" t="n">
        <v>4.03913</v>
      </c>
    </row>
    <row r="85" customFormat="false" ht="12.8" hidden="false" customHeight="false" outlineLevel="0" collapsed="false">
      <c r="A85" s="1" t="s">
        <v>7</v>
      </c>
      <c r="B85" s="1" t="n">
        <v>0.431292979</v>
      </c>
      <c r="C85" s="1" t="n">
        <v>-2.5474709309</v>
      </c>
      <c r="D85" s="1" t="n">
        <v>-0.7793804829</v>
      </c>
      <c r="F85" s="2" t="s">
        <v>14</v>
      </c>
      <c r="G85" s="2" t="n">
        <v>0.543268</v>
      </c>
      <c r="H85" s="2" t="n">
        <v>-2.651001</v>
      </c>
      <c r="I85" s="2" t="n">
        <v>-0.740649</v>
      </c>
    </row>
    <row r="86" customFormat="false" ht="12.8" hidden="false" customHeight="false" outlineLevel="0" collapsed="false">
      <c r="A86" s="1" t="s">
        <v>9</v>
      </c>
      <c r="B86" s="1" t="n">
        <v>0.0835058932</v>
      </c>
      <c r="C86" s="1" t="n">
        <v>-2.4670036244</v>
      </c>
      <c r="D86" s="1" t="n">
        <v>-1.6792732931</v>
      </c>
      <c r="F86" s="2" t="s">
        <v>15</v>
      </c>
      <c r="G86" s="2" t="n">
        <v>0.119212</v>
      </c>
      <c r="H86" s="2" t="n">
        <v>-2.591472</v>
      </c>
      <c r="I86" s="2" t="n">
        <v>-1.617529</v>
      </c>
    </row>
    <row r="87" customFormat="false" ht="12.8" hidden="false" customHeight="false" outlineLevel="0" collapsed="false">
      <c r="A87" s="1" t="s">
        <v>9</v>
      </c>
      <c r="B87" s="1" t="n">
        <v>1.4008689805</v>
      </c>
      <c r="C87" s="1" t="n">
        <v>-2.0298789829</v>
      </c>
      <c r="D87" s="1" t="n">
        <v>-0.6847377993</v>
      </c>
      <c r="F87" s="2" t="s">
        <v>15</v>
      </c>
      <c r="G87" s="2" t="n">
        <v>1.497401</v>
      </c>
      <c r="H87" s="2" t="n">
        <v>-2.030957</v>
      </c>
      <c r="I87" s="2" t="n">
        <v>-0.713852</v>
      </c>
    </row>
    <row r="88" customFormat="false" ht="12.8" hidden="false" customHeight="false" outlineLevel="0" collapsed="false">
      <c r="A88" s="1" t="s">
        <v>7</v>
      </c>
      <c r="B88" s="1" t="n">
        <v>2.5756858976</v>
      </c>
      <c r="C88" s="1" t="n">
        <v>-1.4678898801</v>
      </c>
      <c r="D88" s="1" t="n">
        <v>-0.5121174987</v>
      </c>
      <c r="F88" s="2" t="s">
        <v>14</v>
      </c>
      <c r="G88" s="2" t="n">
        <v>2.620622</v>
      </c>
      <c r="H88" s="2" t="n">
        <v>-1.380507</v>
      </c>
      <c r="I88" s="2" t="n">
        <v>-0.623701</v>
      </c>
    </row>
    <row r="89" customFormat="false" ht="12.8" hidden="false" customHeight="false" outlineLevel="0" collapsed="false">
      <c r="A89" s="1" t="s">
        <v>9</v>
      </c>
      <c r="B89" s="1" t="n">
        <v>3.3632293442</v>
      </c>
      <c r="C89" s="1" t="n">
        <v>-1.9836756328</v>
      </c>
      <c r="D89" s="1" t="n">
        <v>-0.7289855498</v>
      </c>
      <c r="F89" s="2" t="s">
        <v>15</v>
      </c>
      <c r="G89" s="2" t="n">
        <v>3.428282</v>
      </c>
      <c r="H89" s="2" t="n">
        <v>-1.884868</v>
      </c>
      <c r="I89" s="2" t="n">
        <v>-0.837068</v>
      </c>
    </row>
    <row r="90" customFormat="false" ht="12.8" hidden="false" customHeight="false" outlineLevel="0" collapsed="false">
      <c r="A90" s="1" t="s">
        <v>9</v>
      </c>
      <c r="B90" s="1" t="n">
        <v>2.7340314547</v>
      </c>
      <c r="C90" s="1" t="n">
        <v>-0.5673153842</v>
      </c>
      <c r="D90" s="1" t="n">
        <v>-0.8235219734</v>
      </c>
      <c r="F90" s="2" t="s">
        <v>15</v>
      </c>
      <c r="G90" s="2" t="n">
        <v>2.690955</v>
      </c>
      <c r="H90" s="2" t="n">
        <v>-0.51938</v>
      </c>
      <c r="I90" s="2" t="n">
        <v>-1.076856</v>
      </c>
    </row>
    <row r="92" customFormat="false" ht="12.8" hidden="false" customHeight="false" outlineLevel="0" collapsed="false">
      <c r="A92" s="8" t="s">
        <v>30</v>
      </c>
      <c r="B92" s="9"/>
      <c r="C92" s="9"/>
      <c r="D92" s="9"/>
      <c r="E92" s="9"/>
      <c r="F92" s="8" t="s">
        <v>30</v>
      </c>
      <c r="G92" s="9"/>
      <c r="H92" s="9"/>
      <c r="I92" s="9"/>
      <c r="J92" s="9"/>
      <c r="K92" s="8" t="s">
        <v>30</v>
      </c>
      <c r="L92" s="9"/>
      <c r="M92" s="9"/>
      <c r="N92" s="9"/>
      <c r="O92" s="9"/>
    </row>
    <row r="93" customFormat="false" ht="12.8" hidden="false" customHeight="false" outlineLevel="0" collapsed="false">
      <c r="A93" s="1" t="s">
        <v>5</v>
      </c>
      <c r="B93" s="1" t="n">
        <v>1.8181242509</v>
      </c>
      <c r="C93" s="1" t="n">
        <v>-1.3743992862</v>
      </c>
      <c r="D93" s="1" t="n">
        <v>-0.709468006</v>
      </c>
      <c r="F93" s="2" t="s">
        <v>13</v>
      </c>
      <c r="G93" s="2" t="n">
        <v>1.842919</v>
      </c>
      <c r="H93" s="2" t="n">
        <v>-1.363538</v>
      </c>
      <c r="I93" s="2" t="n">
        <v>-0.72119</v>
      </c>
    </row>
    <row r="94" customFormat="false" ht="12.8" hidden="false" customHeight="false" outlineLevel="0" collapsed="false">
      <c r="A94" s="1" t="s">
        <v>7</v>
      </c>
      <c r="B94" s="1" t="n">
        <v>-2.1843738446</v>
      </c>
      <c r="C94" s="1" t="n">
        <v>-0.4708730917</v>
      </c>
      <c r="D94" s="1" t="n">
        <v>-1.128476372</v>
      </c>
      <c r="F94" s="2" t="s">
        <v>14</v>
      </c>
      <c r="G94" s="2" t="n">
        <v>-2.172542</v>
      </c>
      <c r="H94" s="2" t="n">
        <v>-0.481679</v>
      </c>
      <c r="I94" s="2" t="n">
        <v>-1.103305</v>
      </c>
    </row>
    <row r="95" customFormat="false" ht="12.8" hidden="false" customHeight="false" outlineLevel="0" collapsed="false">
      <c r="A95" s="1" t="s">
        <v>9</v>
      </c>
      <c r="B95" s="1" t="n">
        <v>-2.5758831377</v>
      </c>
      <c r="C95" s="1" t="n">
        <v>-0.740097999</v>
      </c>
      <c r="D95" s="1" t="n">
        <v>-1.9696307803</v>
      </c>
      <c r="F95" s="2" t="s">
        <v>15</v>
      </c>
      <c r="G95" s="2" t="n">
        <v>-2.559042</v>
      </c>
      <c r="H95" s="2" t="n">
        <v>-0.741286</v>
      </c>
      <c r="I95" s="2" t="n">
        <v>-1.959094</v>
      </c>
    </row>
    <row r="96" customFormat="false" ht="12.8" hidden="false" customHeight="false" outlineLevel="0" collapsed="false">
      <c r="A96" s="1" t="s">
        <v>9</v>
      </c>
      <c r="B96" s="1" t="n">
        <v>-2.9211891102</v>
      </c>
      <c r="C96" s="1" t="n">
        <v>-0.3264347833</v>
      </c>
      <c r="D96" s="1" t="n">
        <v>-0.3456362001</v>
      </c>
      <c r="F96" s="2" t="s">
        <v>15</v>
      </c>
      <c r="G96" s="2" t="n">
        <v>-2.943091</v>
      </c>
      <c r="H96" s="2" t="n">
        <v>-0.326965</v>
      </c>
      <c r="I96" s="2" t="n">
        <v>-0.299582</v>
      </c>
    </row>
    <row r="97" customFormat="false" ht="12.8" hidden="false" customHeight="false" outlineLevel="0" collapsed="false">
      <c r="A97" s="1" t="s">
        <v>7</v>
      </c>
      <c r="B97" s="1" t="n">
        <v>-3.7717068951</v>
      </c>
      <c r="C97" s="1" t="n">
        <v>-0.0653038739</v>
      </c>
      <c r="D97" s="1" t="n">
        <v>0.6611175253</v>
      </c>
      <c r="F97" s="2" t="s">
        <v>14</v>
      </c>
      <c r="G97" s="2" t="n">
        <v>-3.780047</v>
      </c>
      <c r="H97" s="2" t="n">
        <v>-0.05792</v>
      </c>
      <c r="I97" s="2" t="n">
        <v>0.685393</v>
      </c>
    </row>
    <row r="98" customFormat="false" ht="12.8" hidden="false" customHeight="false" outlineLevel="0" collapsed="false">
      <c r="A98" s="1" t="s">
        <v>9</v>
      </c>
      <c r="B98" s="1" t="n">
        <v>-4.5477129578</v>
      </c>
      <c r="C98" s="1" t="n">
        <v>-0.6117357449</v>
      </c>
      <c r="D98" s="1" t="n">
        <v>0.83169027</v>
      </c>
      <c r="F98" s="2" t="s">
        <v>15</v>
      </c>
      <c r="G98" s="2" t="n">
        <v>-4.599676</v>
      </c>
      <c r="H98" s="2" t="n">
        <v>-0.576006</v>
      </c>
      <c r="I98" s="2" t="n">
        <v>0.775171</v>
      </c>
    </row>
    <row r="99" customFormat="false" ht="12.8" hidden="false" customHeight="false" outlineLevel="0" collapsed="false">
      <c r="A99" s="1" t="s">
        <v>9</v>
      </c>
      <c r="B99" s="1" t="n">
        <v>-4.0225126831</v>
      </c>
      <c r="C99" s="1" t="n">
        <v>0.848702257</v>
      </c>
      <c r="D99" s="1" t="n">
        <v>0.8417121367</v>
      </c>
      <c r="F99" s="2" t="s">
        <v>15</v>
      </c>
      <c r="G99" s="2" t="n">
        <v>-4.011413</v>
      </c>
      <c r="H99" s="2" t="n">
        <v>0.878317</v>
      </c>
      <c r="I99" s="2" t="n">
        <v>0.827659</v>
      </c>
    </row>
    <row r="100" customFormat="false" ht="12.8" hidden="false" customHeight="false" outlineLevel="0" collapsed="false">
      <c r="A100" s="1" t="s">
        <v>7</v>
      </c>
      <c r="B100" s="1" t="n">
        <v>0.1205013383</v>
      </c>
      <c r="C100" s="1" t="n">
        <v>-4.3620835397</v>
      </c>
      <c r="D100" s="1" t="n">
        <v>-0.0220636607</v>
      </c>
      <c r="F100" s="2" t="s">
        <v>14</v>
      </c>
      <c r="G100" s="2" t="n">
        <v>0.101408</v>
      </c>
      <c r="H100" s="2" t="n">
        <v>-4.415297</v>
      </c>
      <c r="I100" s="2" t="n">
        <v>-0.015654</v>
      </c>
    </row>
    <row r="101" customFormat="false" ht="12.8" hidden="false" customHeight="false" outlineLevel="0" collapsed="false">
      <c r="A101" s="1" t="s">
        <v>9</v>
      </c>
      <c r="B101" s="1" t="n">
        <v>-0.0583473761</v>
      </c>
      <c r="C101" s="1" t="n">
        <v>-4.7305587783</v>
      </c>
      <c r="D101" s="1" t="n">
        <v>0.8498227617</v>
      </c>
      <c r="F101" s="2" t="s">
        <v>15</v>
      </c>
      <c r="G101" s="2" t="n">
        <v>-0.150751</v>
      </c>
      <c r="H101" s="2" t="n">
        <v>-4.766289</v>
      </c>
      <c r="I101" s="2" t="n">
        <v>0.855348</v>
      </c>
    </row>
    <row r="102" customFormat="false" ht="12.8" hidden="false" customHeight="false" outlineLevel="0" collapsed="false">
      <c r="A102" s="1" t="s">
        <v>9</v>
      </c>
      <c r="B102" s="1" t="n">
        <v>-0.0339239812</v>
      </c>
      <c r="C102" s="1" t="n">
        <v>-5.0867927446</v>
      </c>
      <c r="D102" s="1" t="n">
        <v>-0.6377005643</v>
      </c>
      <c r="F102" s="2" t="s">
        <v>15</v>
      </c>
      <c r="G102" s="2" t="n">
        <v>-0.100409</v>
      </c>
      <c r="H102" s="2" t="n">
        <v>-5.121649</v>
      </c>
      <c r="I102" s="2" t="n">
        <v>-0.652282</v>
      </c>
    </row>
    <row r="103" customFormat="false" ht="12.8" hidden="false" customHeight="false" outlineLevel="0" collapsed="false">
      <c r="A103" s="1" t="s">
        <v>7</v>
      </c>
      <c r="B103" s="1" t="n">
        <v>-0.0423671358</v>
      </c>
      <c r="C103" s="1" t="n">
        <v>-1.836379829</v>
      </c>
      <c r="D103" s="1" t="n">
        <v>-0.6279747716</v>
      </c>
      <c r="F103" s="2" t="s">
        <v>14</v>
      </c>
      <c r="G103" s="2" t="n">
        <v>-0.04234</v>
      </c>
      <c r="H103" s="2" t="n">
        <v>-1.893711</v>
      </c>
      <c r="I103" s="2" t="n">
        <v>-0.624353</v>
      </c>
    </row>
    <row r="104" customFormat="false" ht="12.8" hidden="false" customHeight="false" outlineLevel="0" collapsed="false">
      <c r="A104" s="1" t="s">
        <v>9</v>
      </c>
      <c r="B104" s="1" t="n">
        <v>-0.0774491819</v>
      </c>
      <c r="C104" s="1" t="n">
        <v>-2.8124080823</v>
      </c>
      <c r="D104" s="1" t="n">
        <v>-0.3943729259</v>
      </c>
      <c r="F104" s="2" t="s">
        <v>15</v>
      </c>
      <c r="G104" s="2" t="n">
        <v>-0.057465</v>
      </c>
      <c r="H104" s="2" t="n">
        <v>-2.888909</v>
      </c>
      <c r="I104" s="2" t="n">
        <v>-0.384878</v>
      </c>
    </row>
    <row r="105" customFormat="false" ht="12.8" hidden="false" customHeight="false" outlineLevel="0" collapsed="false">
      <c r="A105" s="1" t="s">
        <v>9</v>
      </c>
      <c r="B105" s="1" t="n">
        <v>-1.3785829571</v>
      </c>
      <c r="C105" s="1" t="n">
        <v>-1.0325167418</v>
      </c>
      <c r="D105" s="1" t="n">
        <v>-0.908295111</v>
      </c>
      <c r="F105" s="2" t="s">
        <v>15</v>
      </c>
      <c r="G105" s="2" t="n">
        <v>-1.361899</v>
      </c>
      <c r="H105" s="2" t="n">
        <v>-1.065044</v>
      </c>
      <c r="I105" s="2" t="n">
        <v>-0.881338</v>
      </c>
    </row>
    <row r="106" customFormat="false" ht="12.8" hidden="false" customHeight="false" outlineLevel="0" collapsed="false">
      <c r="A106" s="1" t="s">
        <v>7</v>
      </c>
      <c r="B106" s="1" t="n">
        <v>3.7664361772</v>
      </c>
      <c r="C106" s="1" t="n">
        <v>-0.7739384803</v>
      </c>
      <c r="D106" s="1" t="n">
        <v>-0.82079474</v>
      </c>
      <c r="F106" s="2" t="s">
        <v>14</v>
      </c>
      <c r="G106" s="2" t="n">
        <v>3.825073</v>
      </c>
      <c r="H106" s="2" t="n">
        <v>-0.653349</v>
      </c>
      <c r="I106" s="2" t="n">
        <v>-0.858218</v>
      </c>
    </row>
    <row r="107" customFormat="false" ht="12.8" hidden="false" customHeight="false" outlineLevel="0" collapsed="false">
      <c r="A107" s="1" t="s">
        <v>9</v>
      </c>
      <c r="B107" s="1" t="n">
        <v>4.335566798</v>
      </c>
      <c r="C107" s="1" t="n">
        <v>-1.0317792499</v>
      </c>
      <c r="D107" s="1" t="n">
        <v>-1.5628841091</v>
      </c>
      <c r="F107" s="2" t="s">
        <v>15</v>
      </c>
      <c r="G107" s="2" t="n">
        <v>4.392979</v>
      </c>
      <c r="H107" s="2" t="n">
        <v>-1.004649</v>
      </c>
      <c r="I107" s="2" t="n">
        <v>-1.57468</v>
      </c>
    </row>
    <row r="108" customFormat="false" ht="12.8" hidden="false" customHeight="false" outlineLevel="0" collapsed="false">
      <c r="A108" s="1" t="s">
        <v>9</v>
      </c>
      <c r="B108" s="1" t="n">
        <v>4.3183106961</v>
      </c>
      <c r="C108" s="1" t="n">
        <v>-0.689459032</v>
      </c>
      <c r="D108" s="1" t="n">
        <v>-0.0274944527</v>
      </c>
      <c r="F108" s="2" t="s">
        <v>15</v>
      </c>
      <c r="G108" s="2" t="n">
        <v>4.361186</v>
      </c>
      <c r="H108" s="2" t="n">
        <v>-0.618084</v>
      </c>
      <c r="I108" s="2" t="n">
        <v>-0.039448</v>
      </c>
    </row>
    <row r="110" customFormat="false" ht="12.8" hidden="false" customHeight="false" outlineLevel="0" collapsed="false">
      <c r="A110" s="8" t="s">
        <v>31</v>
      </c>
      <c r="B110" s="9"/>
      <c r="C110" s="9"/>
      <c r="D110" s="9"/>
      <c r="E110" s="9"/>
      <c r="F110" s="8" t="s">
        <v>31</v>
      </c>
      <c r="G110" s="9"/>
      <c r="H110" s="9"/>
      <c r="I110" s="9"/>
      <c r="J110" s="9"/>
      <c r="K110" s="8" t="s">
        <v>31</v>
      </c>
      <c r="L110" s="9"/>
      <c r="M110" s="9"/>
      <c r="N110" s="9"/>
      <c r="O110" s="9"/>
    </row>
    <row r="111" customFormat="false" ht="12.8" hidden="false" customHeight="false" outlineLevel="0" collapsed="false">
      <c r="A111" s="1" t="s">
        <v>5</v>
      </c>
      <c r="B111" s="1" t="n">
        <v>0.9042129517</v>
      </c>
      <c r="C111" s="1" t="n">
        <v>-0.0087511077</v>
      </c>
      <c r="D111" s="1" t="n">
        <v>0.3014187633</v>
      </c>
      <c r="F111" s="2" t="s">
        <v>13</v>
      </c>
      <c r="G111" s="2" t="n">
        <v>0.639842</v>
      </c>
      <c r="H111" s="2" t="n">
        <v>0.184336</v>
      </c>
      <c r="I111" s="2" t="n">
        <v>0.458772</v>
      </c>
    </row>
    <row r="112" customFormat="false" ht="12.8" hidden="false" customHeight="false" outlineLevel="0" collapsed="false">
      <c r="A112" s="1" t="s">
        <v>7</v>
      </c>
      <c r="B112" s="1" t="n">
        <v>-0.5803516165</v>
      </c>
      <c r="C112" s="1" t="n">
        <v>1.0547659587</v>
      </c>
      <c r="D112" s="1" t="n">
        <v>-1.2298920646</v>
      </c>
      <c r="F112" s="2" t="s">
        <v>14</v>
      </c>
      <c r="G112" s="2" t="n">
        <v>-0.820127</v>
      </c>
      <c r="H112" s="2" t="n">
        <v>1.095369</v>
      </c>
      <c r="I112" s="2" t="n">
        <v>-1.220018</v>
      </c>
    </row>
    <row r="113" customFormat="false" ht="12.8" hidden="false" customHeight="false" outlineLevel="0" collapsed="false">
      <c r="A113" s="1" t="s">
        <v>9</v>
      </c>
      <c r="B113" s="1" t="n">
        <v>-1.5349243687</v>
      </c>
      <c r="C113" s="1" t="n">
        <v>1.0272420395</v>
      </c>
      <c r="D113" s="1" t="n">
        <v>-1.0824491072</v>
      </c>
      <c r="F113" s="2" t="s">
        <v>15</v>
      </c>
      <c r="G113" s="2" t="n">
        <v>-1.783336</v>
      </c>
      <c r="H113" s="2" t="n">
        <v>1.006748</v>
      </c>
      <c r="I113" s="2" t="n">
        <v>-1.093721</v>
      </c>
    </row>
    <row r="114" customFormat="false" ht="12.8" hidden="false" customHeight="false" outlineLevel="0" collapsed="false">
      <c r="A114" s="1" t="s">
        <v>9</v>
      </c>
      <c r="B114" s="1" t="n">
        <v>-0.4191773918</v>
      </c>
      <c r="C114" s="1" t="n">
        <v>1.8798010838</v>
      </c>
      <c r="D114" s="1" t="n">
        <v>-1.7070204555</v>
      </c>
      <c r="F114" s="2" t="s">
        <v>15</v>
      </c>
      <c r="G114" s="2" t="n">
        <v>-0.681431</v>
      </c>
      <c r="H114" s="2" t="n">
        <v>1.992698</v>
      </c>
      <c r="I114" s="2" t="n">
        <v>-1.576511</v>
      </c>
    </row>
    <row r="115" customFormat="false" ht="12.8" hidden="false" customHeight="false" outlineLevel="0" collapsed="false">
      <c r="A115" s="1" t="s">
        <v>7</v>
      </c>
      <c r="B115" s="1" t="n">
        <v>0.7625097084</v>
      </c>
      <c r="C115" s="1" t="n">
        <v>-1.470814319</v>
      </c>
      <c r="D115" s="1" t="n">
        <v>-1.2703725405</v>
      </c>
      <c r="F115" s="2" t="s">
        <v>14</v>
      </c>
      <c r="G115" s="2" t="n">
        <v>0.903507</v>
      </c>
      <c r="H115" s="2" t="n">
        <v>-1.48739</v>
      </c>
      <c r="I115" s="2" t="n">
        <v>-1.174676</v>
      </c>
    </row>
    <row r="116" customFormat="false" ht="12.8" hidden="false" customHeight="false" outlineLevel="0" collapsed="false">
      <c r="A116" s="1" t="s">
        <v>9</v>
      </c>
      <c r="B116" s="1" t="n">
        <v>1.459095191</v>
      </c>
      <c r="C116" s="1" t="n">
        <v>-2.1050193651</v>
      </c>
      <c r="D116" s="1" t="n">
        <v>-1.4963931253</v>
      </c>
      <c r="F116" s="2" t="s">
        <v>15</v>
      </c>
      <c r="G116" s="2" t="n">
        <v>1.741948</v>
      </c>
      <c r="H116" s="2" t="n">
        <v>-1.976412</v>
      </c>
      <c r="I116" s="2" t="n">
        <v>-1.277425</v>
      </c>
    </row>
    <row r="117" customFormat="false" ht="12.8" hidden="false" customHeight="false" outlineLevel="0" collapsed="false">
      <c r="A117" s="1" t="s">
        <v>9</v>
      </c>
      <c r="B117" s="1" t="n">
        <v>0.3801523365</v>
      </c>
      <c r="C117" s="1" t="n">
        <v>-1.1473296984</v>
      </c>
      <c r="D117" s="1" t="n">
        <v>-2.1001487822</v>
      </c>
      <c r="F117" s="2" t="s">
        <v>15</v>
      </c>
      <c r="G117" s="2" t="n">
        <v>0.634993</v>
      </c>
      <c r="H117" s="2" t="n">
        <v>-1.216406</v>
      </c>
      <c r="I117" s="2" t="n">
        <v>-2.073637</v>
      </c>
    </row>
    <row r="118" customFormat="false" ht="12.8" hidden="false" customHeight="false" outlineLevel="0" collapsed="false">
      <c r="A118" s="1" t="s">
        <v>7</v>
      </c>
      <c r="B118" s="1" t="n">
        <v>4.3327179901</v>
      </c>
      <c r="C118" s="1" t="n">
        <v>1.3060419978</v>
      </c>
      <c r="D118" s="1" t="n">
        <v>1.6559122229</v>
      </c>
      <c r="F118" s="2" t="s">
        <v>14</v>
      </c>
      <c r="G118" s="2" t="n">
        <v>4.342486</v>
      </c>
      <c r="H118" s="2" t="n">
        <v>0.972822</v>
      </c>
      <c r="I118" s="2" t="n">
        <v>1.759642</v>
      </c>
    </row>
    <row r="119" customFormat="false" ht="12.8" hidden="false" customHeight="false" outlineLevel="0" collapsed="false">
      <c r="A119" s="1" t="s">
        <v>9</v>
      </c>
      <c r="B119" s="1" t="n">
        <v>4.8715309782</v>
      </c>
      <c r="C119" s="1" t="n">
        <v>0.8530402613</v>
      </c>
      <c r="D119" s="1" t="n">
        <v>2.3160389823</v>
      </c>
      <c r="F119" s="2" t="s">
        <v>15</v>
      </c>
      <c r="G119" s="2" t="n">
        <v>4.660048</v>
      </c>
      <c r="H119" s="2" t="n">
        <v>0.760344</v>
      </c>
      <c r="I119" s="2" t="n">
        <v>2.656771</v>
      </c>
    </row>
    <row r="120" customFormat="false" ht="12.8" hidden="false" customHeight="false" outlineLevel="0" collapsed="false">
      <c r="A120" s="1" t="s">
        <v>9</v>
      </c>
      <c r="B120" s="1" t="n">
        <v>4.7628218688</v>
      </c>
      <c r="C120" s="1" t="n">
        <v>2.1529604411</v>
      </c>
      <c r="D120" s="1" t="n">
        <v>1.4834469699</v>
      </c>
      <c r="F120" s="2" t="s">
        <v>15</v>
      </c>
      <c r="G120" s="2" t="n">
        <v>4.987523</v>
      </c>
      <c r="H120" s="2" t="n">
        <v>1.598881</v>
      </c>
      <c r="I120" s="2" t="n">
        <v>1.380223</v>
      </c>
    </row>
    <row r="121" customFormat="false" ht="12.8" hidden="false" customHeight="false" outlineLevel="0" collapsed="false">
      <c r="A121" s="1" t="s">
        <v>7</v>
      </c>
      <c r="B121" s="1" t="n">
        <v>1.8966289398</v>
      </c>
      <c r="C121" s="1" t="n">
        <v>1.2095119001</v>
      </c>
      <c r="D121" s="1" t="n">
        <v>1.6040823047</v>
      </c>
      <c r="F121" s="2" t="s">
        <v>14</v>
      </c>
      <c r="G121" s="2" t="n">
        <v>1.985761</v>
      </c>
      <c r="H121" s="2" t="n">
        <v>1.561647</v>
      </c>
      <c r="I121" s="2" t="n">
        <v>1.358437</v>
      </c>
    </row>
    <row r="122" customFormat="false" ht="12.8" hidden="false" customHeight="false" outlineLevel="0" collapsed="false">
      <c r="A122" s="1" t="s">
        <v>9</v>
      </c>
      <c r="B122" s="1" t="n">
        <v>2.9641871517</v>
      </c>
      <c r="C122" s="1" t="n">
        <v>1.2442195362</v>
      </c>
      <c r="D122" s="1" t="n">
        <v>1.6791964443</v>
      </c>
      <c r="F122" s="2" t="s">
        <v>15</v>
      </c>
      <c r="G122" s="2" t="n">
        <v>3.025886</v>
      </c>
      <c r="H122" s="2" t="n">
        <v>1.294392</v>
      </c>
      <c r="I122" s="2" t="n">
        <v>1.591844</v>
      </c>
    </row>
    <row r="123" customFormat="false" ht="12.8" hidden="false" customHeight="false" outlineLevel="0" collapsed="false">
      <c r="A123" s="1" t="s">
        <v>9</v>
      </c>
      <c r="B123" s="1" t="n">
        <v>1.4895830768</v>
      </c>
      <c r="C123" s="1" t="n">
        <v>1.3942401125</v>
      </c>
      <c r="D123" s="1" t="n">
        <v>2.4609193102</v>
      </c>
      <c r="F123" s="2" t="s">
        <v>15</v>
      </c>
      <c r="G123" s="2" t="n">
        <v>1.59904</v>
      </c>
      <c r="H123" s="2" t="n">
        <v>2.057625</v>
      </c>
      <c r="I123" s="2" t="n">
        <v>2.104635</v>
      </c>
    </row>
    <row r="124" customFormat="false" ht="12.8" hidden="false" customHeight="false" outlineLevel="0" collapsed="false">
      <c r="A124" s="1" t="s">
        <v>7</v>
      </c>
      <c r="B124" s="1" t="n">
        <v>-1.0755418721</v>
      </c>
      <c r="C124" s="1" t="n">
        <v>-1.038733785</v>
      </c>
      <c r="D124" s="1" t="n">
        <v>1.0370876764</v>
      </c>
      <c r="F124" s="2" t="s">
        <v>14</v>
      </c>
      <c r="G124" s="2" t="n">
        <v>-1.147246</v>
      </c>
      <c r="H124" s="2" t="n">
        <v>-1.194183</v>
      </c>
      <c r="I124" s="2" t="n">
        <v>0.939489</v>
      </c>
    </row>
    <row r="125" customFormat="false" ht="12.8" hidden="false" customHeight="false" outlineLevel="0" collapsed="false">
      <c r="A125" s="1" t="s">
        <v>9</v>
      </c>
      <c r="B125" s="1" t="n">
        <v>-1.5626786849</v>
      </c>
      <c r="C125" s="1" t="n">
        <v>-0.883322646</v>
      </c>
      <c r="D125" s="1" t="n">
        <v>1.8567712558</v>
      </c>
      <c r="F125" s="2" t="s">
        <v>15</v>
      </c>
      <c r="G125" s="2" t="n">
        <v>-1.468026</v>
      </c>
      <c r="H125" s="2" t="n">
        <v>-1.301916</v>
      </c>
      <c r="I125" s="2" t="n">
        <v>1.855719</v>
      </c>
    </row>
    <row r="126" customFormat="false" ht="12.8" hidden="false" customHeight="false" outlineLevel="0" collapsed="false">
      <c r="A126" s="1" t="s">
        <v>9</v>
      </c>
      <c r="B126" s="1" t="n">
        <v>-1.3053868224</v>
      </c>
      <c r="C126" s="1" t="n">
        <v>-1.9379925266</v>
      </c>
      <c r="D126" s="1" t="n">
        <v>0.7691197733</v>
      </c>
      <c r="F126" s="2" t="s">
        <v>15</v>
      </c>
      <c r="G126" s="2" t="n">
        <v>-1.069752</v>
      </c>
      <c r="H126" s="2" t="n">
        <v>-2.092849</v>
      </c>
      <c r="I126" s="2" t="n">
        <v>0.564436</v>
      </c>
    </row>
    <row r="128" customFormat="false" ht="12.8" hidden="false" customHeight="false" outlineLevel="0" collapsed="false">
      <c r="A128" s="8" t="s">
        <v>32</v>
      </c>
      <c r="B128" s="9"/>
      <c r="C128" s="9"/>
      <c r="D128" s="9"/>
      <c r="E128" s="9"/>
      <c r="F128" s="8" t="s">
        <v>32</v>
      </c>
      <c r="G128" s="9"/>
      <c r="H128" s="9"/>
      <c r="I128" s="9"/>
      <c r="J128" s="9"/>
      <c r="K128" s="8" t="s">
        <v>32</v>
      </c>
      <c r="L128" s="9"/>
      <c r="M128" s="9"/>
      <c r="N128" s="9"/>
      <c r="O128" s="9"/>
    </row>
    <row r="129" customFormat="false" ht="12.8" hidden="false" customHeight="false" outlineLevel="0" collapsed="false">
      <c r="A129" s="1" t="s">
        <v>9</v>
      </c>
      <c r="B129" s="1" t="n">
        <v>-0.7952909094</v>
      </c>
      <c r="C129" s="1" t="n">
        <v>2.7394718451</v>
      </c>
      <c r="D129" s="1" t="n">
        <v>-0.4840969798</v>
      </c>
      <c r="F129" s="2" t="s">
        <v>15</v>
      </c>
      <c r="G129" s="2" t="n">
        <v>-0.808006</v>
      </c>
      <c r="H129" s="2" t="n">
        <v>2.597409</v>
      </c>
      <c r="I129" s="2" t="n">
        <v>-0.542894</v>
      </c>
    </row>
    <row r="130" customFormat="false" ht="12.8" hidden="false" customHeight="false" outlineLevel="0" collapsed="false">
      <c r="A130" s="1" t="s">
        <v>7</v>
      </c>
      <c r="B130" s="1" t="n">
        <v>-0.0150748124</v>
      </c>
      <c r="C130" s="1" t="n">
        <v>2.2174873724</v>
      </c>
      <c r="D130" s="1" t="n">
        <v>-0.2546738184</v>
      </c>
      <c r="F130" s="2" t="s">
        <v>14</v>
      </c>
      <c r="G130" s="2" t="n">
        <v>-0.021465</v>
      </c>
      <c r="H130" s="2" t="n">
        <v>2.179611</v>
      </c>
      <c r="I130" s="2" t="n">
        <v>-0.142841</v>
      </c>
    </row>
    <row r="131" customFormat="false" ht="12.8" hidden="false" customHeight="false" outlineLevel="0" collapsed="false">
      <c r="A131" s="1" t="s">
        <v>9</v>
      </c>
      <c r="B131" s="1" t="n">
        <v>0.7580861157</v>
      </c>
      <c r="C131" s="1" t="n">
        <v>2.7501078731</v>
      </c>
      <c r="D131" s="1" t="n">
        <v>-0.4835350189</v>
      </c>
      <c r="F131" s="2" t="s">
        <v>15</v>
      </c>
      <c r="G131" s="2" t="n">
        <v>0.760481</v>
      </c>
      <c r="H131" s="2" t="n">
        <v>2.606918</v>
      </c>
      <c r="I131" s="2" t="n">
        <v>-0.541852</v>
      </c>
    </row>
    <row r="132" customFormat="false" ht="12.8" hidden="false" customHeight="false" outlineLevel="0" collapsed="false">
      <c r="A132" s="1" t="s">
        <v>9</v>
      </c>
      <c r="B132" s="1" t="n">
        <v>3.0052713959</v>
      </c>
      <c r="C132" s="1" t="n">
        <v>0.0201936662</v>
      </c>
      <c r="D132" s="1" t="n">
        <v>-0.0692802411</v>
      </c>
      <c r="F132" s="2" t="s">
        <v>15</v>
      </c>
      <c r="G132" s="2" t="n">
        <v>3.016806</v>
      </c>
      <c r="H132" s="2" t="n">
        <v>0.043034</v>
      </c>
      <c r="I132" s="2" t="n">
        <v>-0.20241</v>
      </c>
    </row>
    <row r="133" customFormat="false" ht="12.8" hidden="false" customHeight="false" outlineLevel="0" collapsed="false">
      <c r="A133" s="1" t="s">
        <v>7</v>
      </c>
      <c r="B133" s="1" t="n">
        <v>2.2507817093</v>
      </c>
      <c r="C133" s="1" t="n">
        <v>0.0168683203</v>
      </c>
      <c r="D133" s="1" t="n">
        <v>-0.6722764349</v>
      </c>
      <c r="F133" s="2" t="s">
        <v>14</v>
      </c>
      <c r="G133" s="2" t="n">
        <v>2.259398</v>
      </c>
      <c r="H133" s="2" t="n">
        <v>0.189915</v>
      </c>
      <c r="I133" s="2" t="n">
        <v>-0.799307</v>
      </c>
    </row>
    <row r="134" customFormat="false" ht="12.8" hidden="false" customHeight="false" outlineLevel="0" collapsed="false">
      <c r="A134" s="1" t="s">
        <v>9</v>
      </c>
      <c r="B134" s="1" t="n">
        <v>2.6226808775</v>
      </c>
      <c r="C134" s="1" t="n">
        <v>0.0219110624</v>
      </c>
      <c r="D134" s="1" t="n">
        <v>-1.5636765134</v>
      </c>
      <c r="F134" s="2" t="s">
        <v>15</v>
      </c>
      <c r="G134" s="2" t="n">
        <v>2.570104</v>
      </c>
      <c r="H134" s="2" t="n">
        <v>-0.047179</v>
      </c>
      <c r="I134" s="2" t="n">
        <v>-1.692476</v>
      </c>
    </row>
    <row r="135" customFormat="false" ht="12.8" hidden="false" customHeight="false" outlineLevel="0" collapsed="false">
      <c r="A135" s="1" t="s">
        <v>9</v>
      </c>
      <c r="B135" s="1" t="n">
        <v>-0.005329049</v>
      </c>
      <c r="C135" s="1" t="n">
        <v>0.7657332876</v>
      </c>
      <c r="D135" s="1" t="n">
        <v>2.8143585354</v>
      </c>
      <c r="F135" s="2" t="s">
        <v>15</v>
      </c>
      <c r="G135" s="2" t="n">
        <v>-0.013611</v>
      </c>
      <c r="H135" s="2" t="n">
        <v>0.736707</v>
      </c>
      <c r="I135" s="2" t="n">
        <v>2.85843</v>
      </c>
    </row>
    <row r="136" customFormat="false" ht="12.8" hidden="false" customHeight="false" outlineLevel="0" collapsed="false">
      <c r="A136" s="1" t="s">
        <v>7</v>
      </c>
      <c r="B136" s="1" t="n">
        <v>6.47331E-005</v>
      </c>
      <c r="C136" s="1" t="n">
        <v>-0.0060743741</v>
      </c>
      <c r="D136" s="1" t="n">
        <v>2.2343138019</v>
      </c>
      <c r="F136" s="2" t="s">
        <v>14</v>
      </c>
      <c r="G136" s="2" t="n">
        <v>0.032936</v>
      </c>
      <c r="H136" s="2" t="n">
        <v>-0.065461</v>
      </c>
      <c r="I136" s="2" t="n">
        <v>2.30907</v>
      </c>
    </row>
    <row r="137" customFormat="false" ht="12.8" hidden="false" customHeight="false" outlineLevel="0" collapsed="false">
      <c r="A137" s="1" t="s">
        <v>9</v>
      </c>
      <c r="B137" s="1" t="n">
        <v>0.0054842514</v>
      </c>
      <c r="C137" s="1" t="n">
        <v>-0.7805902764</v>
      </c>
      <c r="D137" s="1" t="n">
        <v>2.810738566</v>
      </c>
      <c r="F137" s="2" t="s">
        <v>15</v>
      </c>
      <c r="G137" s="2" t="n">
        <v>-0.008969</v>
      </c>
      <c r="H137" s="2" t="n">
        <v>-0.831887</v>
      </c>
      <c r="I137" s="2" t="n">
        <v>2.907395</v>
      </c>
    </row>
    <row r="138" customFormat="false" ht="12.8" hidden="false" customHeight="false" outlineLevel="0" collapsed="false">
      <c r="A138" s="1" t="s">
        <v>9</v>
      </c>
      <c r="B138" s="1" t="n">
        <v>-3.0052763994</v>
      </c>
      <c r="C138" s="1" t="n">
        <v>-0.0200022059</v>
      </c>
      <c r="D138" s="1" t="n">
        <v>-0.0692381607</v>
      </c>
      <c r="F138" s="2" t="s">
        <v>15</v>
      </c>
      <c r="G138" s="2" t="n">
        <v>-3.029461</v>
      </c>
      <c r="H138" s="2" t="n">
        <v>-0.018841</v>
      </c>
      <c r="I138" s="2" t="n">
        <v>-0.239777</v>
      </c>
    </row>
    <row r="139" customFormat="false" ht="12.8" hidden="false" customHeight="false" outlineLevel="0" collapsed="false">
      <c r="A139" s="1" t="s">
        <v>7</v>
      </c>
      <c r="B139" s="1" t="n">
        <v>-2.250817629</v>
      </c>
      <c r="C139" s="1" t="n">
        <v>-0.0133115769</v>
      </c>
      <c r="D139" s="1" t="n">
        <v>-0.6722450938</v>
      </c>
      <c r="F139" s="2" t="s">
        <v>14</v>
      </c>
      <c r="G139" s="2" t="n">
        <v>-2.267688</v>
      </c>
      <c r="H139" s="2" t="n">
        <v>0.159381</v>
      </c>
      <c r="I139" s="2" t="n">
        <v>-0.822209</v>
      </c>
    </row>
    <row r="140" customFormat="false" ht="12.8" hidden="false" customHeight="false" outlineLevel="0" collapsed="false">
      <c r="A140" s="1" t="s">
        <v>9</v>
      </c>
      <c r="B140" s="1" t="n">
        <v>-2.6227598571</v>
      </c>
      <c r="C140" s="1" t="n">
        <v>-0.0138116265</v>
      </c>
      <c r="D140" s="1" t="n">
        <v>-1.5636413335</v>
      </c>
      <c r="F140" s="2" t="s">
        <v>15</v>
      </c>
      <c r="G140" s="2" t="n">
        <v>-2.558585</v>
      </c>
      <c r="H140" s="2" t="n">
        <v>-0.072618</v>
      </c>
      <c r="I140" s="2" t="n">
        <v>-1.723405</v>
      </c>
    </row>
    <row r="141" customFormat="false" ht="12.8" hidden="false" customHeight="false" outlineLevel="0" collapsed="false">
      <c r="A141" s="1" t="s">
        <v>9</v>
      </c>
      <c r="B141" s="1" t="n">
        <v>-0.7581317545</v>
      </c>
      <c r="C141" s="1" t="n">
        <v>-2.74834987</v>
      </c>
      <c r="D141" s="1" t="n">
        <v>-0.4992851123</v>
      </c>
      <c r="F141" s="2" t="s">
        <v>15</v>
      </c>
      <c r="G141" s="2" t="n">
        <v>-0.759604</v>
      </c>
      <c r="H141" s="2" t="n">
        <v>-2.921287</v>
      </c>
      <c r="I141" s="2" t="n">
        <v>-0.328941</v>
      </c>
    </row>
    <row r="142" customFormat="false" ht="12.8" hidden="false" customHeight="false" outlineLevel="0" collapsed="false">
      <c r="A142" s="1" t="s">
        <v>7</v>
      </c>
      <c r="B142" s="1" t="n">
        <v>0.0150575151</v>
      </c>
      <c r="C142" s="1" t="n">
        <v>-2.2169471095</v>
      </c>
      <c r="D142" s="1" t="n">
        <v>-0.2677150441</v>
      </c>
      <c r="F142" s="2" t="s">
        <v>14</v>
      </c>
      <c r="G142" s="2" t="n">
        <v>0.010599</v>
      </c>
      <c r="H142" s="2" t="n">
        <v>-2.424594</v>
      </c>
      <c r="I142" s="2" t="n">
        <v>0.007012</v>
      </c>
    </row>
    <row r="143" customFormat="false" ht="12.8" hidden="false" customHeight="false" outlineLevel="0" collapsed="false">
      <c r="A143" s="1" t="s">
        <v>9</v>
      </c>
      <c r="B143" s="1" t="n">
        <v>0.7952738064</v>
      </c>
      <c r="C143" s="1" t="n">
        <v>-2.7377176356</v>
      </c>
      <c r="D143" s="1" t="n">
        <v>-0.4998700044</v>
      </c>
      <c r="F143" s="2" t="s">
        <v>15</v>
      </c>
      <c r="G143" s="2" t="n">
        <v>0.801353</v>
      </c>
      <c r="H143" s="2" t="n">
        <v>-2.907219</v>
      </c>
      <c r="I143" s="2" t="n">
        <v>-0.300174</v>
      </c>
    </row>
    <row r="144" customFormat="false" ht="12.8" hidden="false" customHeight="false" outlineLevel="0" collapsed="false">
      <c r="A144" s="1" t="s">
        <v>5</v>
      </c>
      <c r="B144" s="1" t="n">
        <v>1.6694E-006</v>
      </c>
      <c r="C144" s="1" t="n">
        <v>-0.0003806021</v>
      </c>
      <c r="D144" s="1" t="n">
        <v>-0.057147466</v>
      </c>
      <c r="F144" s="2" t="s">
        <v>13</v>
      </c>
      <c r="G144" s="2" t="n">
        <v>-0.00574</v>
      </c>
      <c r="H144" s="2" t="n">
        <v>-0.118314</v>
      </c>
      <c r="I144" s="2" t="n">
        <v>-0.044388</v>
      </c>
    </row>
    <row r="146" customFormat="false" ht="12.8" hidden="false" customHeight="false" outlineLevel="0" collapsed="false">
      <c r="A146" s="8" t="s">
        <v>33</v>
      </c>
      <c r="B146" s="9"/>
      <c r="C146" s="9"/>
      <c r="D146" s="9"/>
      <c r="E146" s="9"/>
      <c r="F146" s="8" t="s">
        <v>33</v>
      </c>
      <c r="G146" s="9"/>
      <c r="H146" s="9"/>
      <c r="I146" s="9"/>
      <c r="J146" s="9"/>
      <c r="K146" s="8" t="s">
        <v>33</v>
      </c>
      <c r="L146" s="9"/>
      <c r="M146" s="9"/>
      <c r="N146" s="9"/>
      <c r="O146" s="9"/>
    </row>
    <row r="147" customFormat="false" ht="12.8" hidden="false" customHeight="false" outlineLevel="0" collapsed="false">
      <c r="A147" s="1" t="s">
        <v>5</v>
      </c>
      <c r="B147" s="1" t="n">
        <v>-0.4632242035</v>
      </c>
      <c r="C147" s="1" t="n">
        <v>-0.3626567789</v>
      </c>
      <c r="D147" s="1" t="n">
        <v>-0.4977703549</v>
      </c>
      <c r="F147" s="2" t="s">
        <v>13</v>
      </c>
      <c r="G147" s="2" t="n">
        <v>-0.400133</v>
      </c>
      <c r="H147" s="2" t="n">
        <v>-0.446224</v>
      </c>
      <c r="I147" s="2" t="n">
        <v>-0.276346</v>
      </c>
    </row>
    <row r="148" customFormat="false" ht="12.8" hidden="false" customHeight="false" outlineLevel="0" collapsed="false">
      <c r="A148" s="1" t="s">
        <v>7</v>
      </c>
      <c r="B148" s="1" t="n">
        <v>3.1058594121</v>
      </c>
      <c r="C148" s="1" t="n">
        <v>0.9503217856</v>
      </c>
      <c r="D148" s="1" t="n">
        <v>-0.4178494438</v>
      </c>
      <c r="F148" s="2" t="s">
        <v>14</v>
      </c>
      <c r="G148" s="2" t="n">
        <v>3.173836</v>
      </c>
      <c r="H148" s="2" t="n">
        <v>0.878717</v>
      </c>
      <c r="I148" s="2" t="n">
        <v>-0.539526</v>
      </c>
    </row>
    <row r="149" customFormat="false" ht="12.8" hidden="false" customHeight="false" outlineLevel="0" collapsed="false">
      <c r="A149" s="1" t="s">
        <v>9</v>
      </c>
      <c r="B149" s="1" t="n">
        <v>3.5783393952</v>
      </c>
      <c r="C149" s="1" t="n">
        <v>1.3687895827</v>
      </c>
      <c r="D149" s="1" t="n">
        <v>0.3151826899</v>
      </c>
      <c r="F149" s="2" t="s">
        <v>15</v>
      </c>
      <c r="G149" s="2" t="n">
        <v>3.72002</v>
      </c>
      <c r="H149" s="2" t="n">
        <v>1.275132</v>
      </c>
      <c r="I149" s="2" t="n">
        <v>0.166314</v>
      </c>
    </row>
    <row r="150" customFormat="false" ht="12.8" hidden="false" customHeight="false" outlineLevel="0" collapsed="false">
      <c r="A150" s="1" t="s">
        <v>9</v>
      </c>
      <c r="B150" s="1" t="n">
        <v>3.6927667418</v>
      </c>
      <c r="C150" s="1" t="n">
        <v>1.0518827987</v>
      </c>
      <c r="D150" s="1" t="n">
        <v>-1.1796930687</v>
      </c>
      <c r="F150" s="2" t="s">
        <v>15</v>
      </c>
      <c r="G150" s="2" t="n">
        <v>3.697171</v>
      </c>
      <c r="H150" s="2" t="n">
        <v>0.989773</v>
      </c>
      <c r="I150" s="2" t="n">
        <v>-1.35595</v>
      </c>
    </row>
    <row r="151" customFormat="false" ht="12.8" hidden="false" customHeight="false" outlineLevel="0" collapsed="false">
      <c r="A151" s="1" t="s">
        <v>7</v>
      </c>
      <c r="B151" s="1" t="n">
        <v>-1.4549331878</v>
      </c>
      <c r="C151" s="1" t="n">
        <v>-0.7486481232</v>
      </c>
      <c r="D151" s="1" t="n">
        <v>1.6377521924</v>
      </c>
      <c r="F151" s="2" t="s">
        <v>14</v>
      </c>
      <c r="G151" s="2" t="n">
        <v>-1.703056</v>
      </c>
      <c r="H151" s="2" t="n">
        <v>-0.796037</v>
      </c>
      <c r="I151" s="2" t="n">
        <v>1.705994</v>
      </c>
    </row>
    <row r="152" customFormat="false" ht="12.8" hidden="false" customHeight="false" outlineLevel="0" collapsed="false">
      <c r="A152" s="1" t="s">
        <v>9</v>
      </c>
      <c r="B152" s="1" t="n">
        <v>-2.050303748</v>
      </c>
      <c r="C152" s="1" t="n">
        <v>-0.1353838406</v>
      </c>
      <c r="D152" s="1" t="n">
        <v>2.0894335632</v>
      </c>
      <c r="F152" s="2" t="s">
        <v>15</v>
      </c>
      <c r="G152" s="2" t="n">
        <v>-2.202685</v>
      </c>
      <c r="H152" s="2" t="n">
        <v>-0.049971</v>
      </c>
      <c r="I152" s="2" t="n">
        <v>2.0893</v>
      </c>
    </row>
    <row r="153" customFormat="false" ht="12.8" hidden="false" customHeight="false" outlineLevel="0" collapsed="false">
      <c r="A153" s="1" t="s">
        <v>9</v>
      </c>
      <c r="B153" s="1" t="n">
        <v>-0.9995369128</v>
      </c>
      <c r="C153" s="1" t="n">
        <v>-1.2233341402</v>
      </c>
      <c r="D153" s="1" t="n">
        <v>2.345738403</v>
      </c>
      <c r="F153" s="2" t="s">
        <v>15</v>
      </c>
      <c r="G153" s="2" t="n">
        <v>-1.2823</v>
      </c>
      <c r="H153" s="2" t="n">
        <v>-1.244702</v>
      </c>
      <c r="I153" s="2" t="n">
        <v>2.464302</v>
      </c>
    </row>
    <row r="154" customFormat="false" ht="12.8" hidden="false" customHeight="false" outlineLevel="0" collapsed="false">
      <c r="A154" s="1" t="s">
        <v>7</v>
      </c>
      <c r="B154" s="1" t="n">
        <v>0.6079515881</v>
      </c>
      <c r="C154" s="1" t="n">
        <v>1.4066907542</v>
      </c>
      <c r="D154" s="1" t="n">
        <v>-0.5576130911</v>
      </c>
      <c r="F154" s="2" t="s">
        <v>14</v>
      </c>
      <c r="G154" s="2" t="n">
        <v>0.638528</v>
      </c>
      <c r="H154" s="2" t="n">
        <v>1.471917</v>
      </c>
      <c r="I154" s="2" t="n">
        <v>-0.420387</v>
      </c>
    </row>
    <row r="155" customFormat="false" ht="12.8" hidden="false" customHeight="false" outlineLevel="0" collapsed="false">
      <c r="A155" s="1" t="s">
        <v>9</v>
      </c>
      <c r="B155" s="1" t="n">
        <v>1.6239639876</v>
      </c>
      <c r="C155" s="1" t="n">
        <v>1.3271018377</v>
      </c>
      <c r="D155" s="1" t="n">
        <v>-0.5683755216</v>
      </c>
      <c r="F155" s="2" t="s">
        <v>15</v>
      </c>
      <c r="G155" s="2" t="n">
        <v>1.647034</v>
      </c>
      <c r="H155" s="2" t="n">
        <v>1.359054</v>
      </c>
      <c r="I155" s="2" t="n">
        <v>-0.555015</v>
      </c>
    </row>
    <row r="156" customFormat="false" ht="12.8" hidden="false" customHeight="false" outlineLevel="0" collapsed="false">
      <c r="A156" s="1" t="s">
        <v>9</v>
      </c>
      <c r="B156" s="1" t="n">
        <v>0.3217027644</v>
      </c>
      <c r="C156" s="1" t="n">
        <v>2.1458371805</v>
      </c>
      <c r="D156" s="1" t="n">
        <v>-1.1128044941</v>
      </c>
      <c r="F156" s="2" t="s">
        <v>15</v>
      </c>
      <c r="G156" s="2" t="n">
        <v>0.297802</v>
      </c>
      <c r="H156" s="2" t="n">
        <v>2.127788</v>
      </c>
      <c r="I156" s="2" t="n">
        <v>-1.058382</v>
      </c>
    </row>
    <row r="157" customFormat="false" ht="12.8" hidden="false" customHeight="false" outlineLevel="0" collapsed="false">
      <c r="A157" s="1" t="s">
        <v>7</v>
      </c>
      <c r="B157" s="1" t="n">
        <v>1.5238368965</v>
      </c>
      <c r="C157" s="1" t="n">
        <v>-1.5147680358</v>
      </c>
      <c r="D157" s="1" t="n">
        <v>-0.0328133121</v>
      </c>
      <c r="F157" s="2" t="s">
        <v>14</v>
      </c>
      <c r="G157" s="2" t="n">
        <v>1.689692</v>
      </c>
      <c r="H157" s="2" t="n">
        <v>-1.458795</v>
      </c>
      <c r="I157" s="2" t="n">
        <v>0.104306</v>
      </c>
    </row>
    <row r="158" customFormat="false" ht="12.8" hidden="false" customHeight="false" outlineLevel="0" collapsed="false">
      <c r="A158" s="1" t="s">
        <v>9</v>
      </c>
      <c r="B158" s="1" t="n">
        <v>1.714417648</v>
      </c>
      <c r="C158" s="1" t="n">
        <v>-2.4603440661</v>
      </c>
      <c r="D158" s="1" t="n">
        <v>-0.0713619847</v>
      </c>
      <c r="F158" s="2" t="s">
        <v>15</v>
      </c>
      <c r="G158" s="2" t="n">
        <v>1.89474</v>
      </c>
      <c r="H158" s="2" t="n">
        <v>-2.368869</v>
      </c>
      <c r="I158" s="2" t="n">
        <v>-0.177742</v>
      </c>
    </row>
    <row r="159" customFormat="false" ht="12.8" hidden="false" customHeight="false" outlineLevel="0" collapsed="false">
      <c r="A159" s="1" t="s">
        <v>9</v>
      </c>
      <c r="B159" s="1" t="n">
        <v>2.3754066196</v>
      </c>
      <c r="C159" s="1" t="n">
        <v>-1.055319666</v>
      </c>
      <c r="D159" s="1" t="n">
        <v>-0.0716988185</v>
      </c>
      <c r="F159" s="2" t="s">
        <v>15</v>
      </c>
      <c r="G159" s="2" t="n">
        <v>2.454585</v>
      </c>
      <c r="H159" s="2" t="n">
        <v>-0.888294</v>
      </c>
      <c r="I159" s="2" t="n">
        <v>-0.145927</v>
      </c>
    </row>
    <row r="160" customFormat="false" ht="12.8" hidden="false" customHeight="false" outlineLevel="0" collapsed="false">
      <c r="A160" s="1" t="s">
        <v>7</v>
      </c>
      <c r="B160" s="1" t="n">
        <v>-1.7981839585</v>
      </c>
      <c r="C160" s="1" t="n">
        <v>-1.932783685</v>
      </c>
      <c r="D160" s="1" t="n">
        <v>-0.9617425554</v>
      </c>
      <c r="F160" s="2" t="s">
        <v>14</v>
      </c>
      <c r="G160" s="2" t="n">
        <v>-1.796163</v>
      </c>
      <c r="H160" s="2" t="n">
        <v>-2.046469</v>
      </c>
      <c r="I160" s="2" t="n">
        <v>-0.969236</v>
      </c>
    </row>
    <row r="161" customFormat="false" ht="12.8" hidden="false" customHeight="false" outlineLevel="0" collapsed="false">
      <c r="A161" s="1" t="s">
        <v>9</v>
      </c>
      <c r="B161" s="1" t="n">
        <v>-2.174953851</v>
      </c>
      <c r="C161" s="1" t="n">
        <v>-2.0939053775</v>
      </c>
      <c r="D161" s="1" t="n">
        <v>-1.8401190583</v>
      </c>
      <c r="F161" s="2" t="s">
        <v>15</v>
      </c>
      <c r="G161" s="2" t="n">
        <v>-2.142906</v>
      </c>
      <c r="H161" s="2" t="n">
        <v>-2.03685</v>
      </c>
      <c r="I161" s="2" t="n">
        <v>-1.883279</v>
      </c>
    </row>
    <row r="162" customFormat="false" ht="12.8" hidden="false" customHeight="false" outlineLevel="0" collapsed="false">
      <c r="A162" s="1" t="s">
        <v>9</v>
      </c>
      <c r="B162" s="1" t="n">
        <v>-2.4757981917</v>
      </c>
      <c r="C162" s="1" t="n">
        <v>-2.135484226</v>
      </c>
      <c r="D162" s="1" t="n">
        <v>-0.2987061451</v>
      </c>
      <c r="F162" s="2" t="s">
        <v>15</v>
      </c>
      <c r="G162" s="2" t="n">
        <v>-2.558854</v>
      </c>
      <c r="H162" s="2" t="n">
        <v>-2.178175</v>
      </c>
      <c r="I162" s="2" t="n">
        <v>-0.37087</v>
      </c>
    </row>
  </sheetData>
  <mergeCells count="3">
    <mergeCell ref="A1:D1"/>
    <mergeCell ref="F1:I1"/>
    <mergeCell ref="K1:N1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378"/>
  <sheetViews>
    <sheetView showFormulas="false" showGridLines="true" showRowColHeaders="true" showZeros="true" rightToLeft="false" tabSelected="false" showOutlineSymbols="true" defaultGridColor="true" view="normal" topLeftCell="A1" colorId="64" zoomScale="83" zoomScaleNormal="83" zoomScalePageLayoutView="100" workbookViewId="0">
      <selection pane="topLeft" activeCell="F24" activeCellId="0" sqref="F24"/>
    </sheetView>
  </sheetViews>
  <sheetFormatPr defaultRowHeight="12.8" zeroHeight="false" outlineLevelRow="0" outlineLevelCol="0"/>
  <cols>
    <col collapsed="false" customWidth="false" hidden="false" outlineLevel="0" max="4" min="1" style="1" width="11.52"/>
    <col collapsed="false" customWidth="false" hidden="false" outlineLevel="0" max="5" min="5" style="0" width="11.52"/>
    <col collapsed="false" customWidth="false" hidden="false" outlineLevel="0" max="9" min="6" style="2" width="11.52"/>
    <col collapsed="false" customWidth="false" hidden="false" outlineLevel="0" max="10" min="10" style="0" width="11.52"/>
    <col collapsed="false" customWidth="false" hidden="false" outlineLevel="0" max="14" min="11" style="15" width="11.52"/>
    <col collapsed="false" customWidth="false" hidden="false" outlineLevel="0" max="1025" min="15" style="0" width="11.52"/>
  </cols>
  <sheetData>
    <row r="1" customFormat="false" ht="12.8" hidden="false" customHeight="false" outlineLevel="0" collapsed="false">
      <c r="A1" s="4" t="s">
        <v>24</v>
      </c>
      <c r="B1" s="4"/>
      <c r="C1" s="4"/>
      <c r="D1" s="4"/>
      <c r="F1" s="5" t="s">
        <v>18</v>
      </c>
      <c r="G1" s="5"/>
      <c r="H1" s="5"/>
      <c r="I1" s="5"/>
      <c r="K1" s="16" t="s">
        <v>19</v>
      </c>
      <c r="L1" s="16"/>
      <c r="M1" s="16"/>
      <c r="N1" s="16"/>
      <c r="P1" s="7" t="s">
        <v>3</v>
      </c>
    </row>
    <row r="2" customFormat="false" ht="12.8" hidden="false" customHeight="false" outlineLevel="0" collapsed="false">
      <c r="A2" s="8" t="s">
        <v>34</v>
      </c>
      <c r="B2" s="9"/>
      <c r="C2" s="9"/>
      <c r="D2" s="9"/>
      <c r="E2" s="9"/>
      <c r="F2" s="8" t="s">
        <v>34</v>
      </c>
      <c r="G2" s="9"/>
      <c r="H2" s="9"/>
      <c r="I2" s="9"/>
      <c r="J2" s="9"/>
      <c r="K2" s="8" t="s">
        <v>34</v>
      </c>
      <c r="L2" s="9"/>
      <c r="M2" s="9"/>
      <c r="N2" s="9"/>
      <c r="O2" s="9"/>
    </row>
    <row r="3" customFormat="false" ht="12.8" hidden="false" customHeight="false" outlineLevel="0" collapsed="false">
      <c r="A3" s="1" t="s">
        <v>9</v>
      </c>
      <c r="B3" s="1" t="n">
        <v>6.0328</v>
      </c>
      <c r="C3" s="1" t="n">
        <v>0.64763</v>
      </c>
      <c r="D3" s="1" t="n">
        <v>-0.04446</v>
      </c>
      <c r="F3" s="2" t="s">
        <v>15</v>
      </c>
      <c r="G3" s="2" t="n">
        <v>6.092145</v>
      </c>
      <c r="H3" s="2" t="n">
        <v>0.662115</v>
      </c>
      <c r="I3" s="2" t="n">
        <v>-0.052194</v>
      </c>
    </row>
    <row r="4" customFormat="false" ht="12.8" hidden="false" customHeight="false" outlineLevel="0" collapsed="false">
      <c r="A4" s="1" t="s">
        <v>7</v>
      </c>
      <c r="B4" s="1" t="n">
        <v>5.28995</v>
      </c>
      <c r="C4" s="1" t="n">
        <v>0.38671</v>
      </c>
      <c r="D4" s="1" t="n">
        <v>-0.60208</v>
      </c>
      <c r="F4" s="2" t="s">
        <v>14</v>
      </c>
      <c r="G4" s="2" t="n">
        <v>5.349697</v>
      </c>
      <c r="H4" s="2" t="n">
        <v>0.36424</v>
      </c>
      <c r="I4" s="2" t="n">
        <v>-0.609111</v>
      </c>
    </row>
    <row r="5" customFormat="false" ht="12.8" hidden="false" customHeight="false" outlineLevel="0" collapsed="false">
      <c r="A5" s="1" t="s">
        <v>9</v>
      </c>
      <c r="B5" s="1" t="n">
        <v>5.65815</v>
      </c>
      <c r="C5" s="1" t="n">
        <v>-0.03066</v>
      </c>
      <c r="D5" s="1" t="n">
        <v>-1.38923</v>
      </c>
      <c r="F5" s="2" t="s">
        <v>15</v>
      </c>
      <c r="G5" s="2" t="n">
        <v>5.729276</v>
      </c>
      <c r="H5" s="2" t="n">
        <v>0.02274</v>
      </c>
      <c r="I5" s="2" t="n">
        <v>-1.438499</v>
      </c>
    </row>
    <row r="6" customFormat="false" ht="12.8" hidden="false" customHeight="false" outlineLevel="0" collapsed="false">
      <c r="A6" s="1" t="s">
        <v>9</v>
      </c>
      <c r="B6" s="1" t="n">
        <v>1.11117</v>
      </c>
      <c r="C6" s="1" t="n">
        <v>1.48485</v>
      </c>
      <c r="D6" s="1" t="n">
        <v>1.30014</v>
      </c>
      <c r="F6" s="2" t="s">
        <v>15</v>
      </c>
      <c r="G6" s="2" t="n">
        <v>1.116191</v>
      </c>
      <c r="H6" s="2" t="n">
        <v>1.558388</v>
      </c>
      <c r="I6" s="2" t="n">
        <v>1.307304</v>
      </c>
    </row>
    <row r="7" customFormat="false" ht="12.8" hidden="false" customHeight="false" outlineLevel="0" collapsed="false">
      <c r="A7" s="1" t="s">
        <v>7</v>
      </c>
      <c r="B7" s="1" t="n">
        <v>1.1125</v>
      </c>
      <c r="C7" s="1" t="n">
        <v>1.04379</v>
      </c>
      <c r="D7" s="1" t="n">
        <v>0.43805</v>
      </c>
      <c r="F7" s="2" t="s">
        <v>14</v>
      </c>
      <c r="G7" s="2" t="n">
        <v>1.149035</v>
      </c>
      <c r="H7" s="2" t="n">
        <v>1.09134</v>
      </c>
      <c r="I7" s="2" t="n">
        <v>0.45199</v>
      </c>
    </row>
    <row r="8" customFormat="false" ht="12.8" hidden="false" customHeight="false" outlineLevel="0" collapsed="false">
      <c r="A8" s="17" t="s">
        <v>9</v>
      </c>
      <c r="B8" s="1" t="n">
        <v>2.46461</v>
      </c>
      <c r="C8" s="1" t="n">
        <v>1.44397</v>
      </c>
      <c r="D8" s="1" t="n">
        <v>-0.29578</v>
      </c>
      <c r="F8" s="18" t="s">
        <v>15</v>
      </c>
      <c r="G8" s="2" t="n">
        <v>2.502912</v>
      </c>
      <c r="H8" s="2" t="n">
        <v>1.454199</v>
      </c>
      <c r="I8" s="2" t="n">
        <v>-0.273496</v>
      </c>
      <c r="K8" s="19"/>
    </row>
    <row r="9" customFormat="false" ht="12.8" hidden="false" customHeight="false" outlineLevel="0" collapsed="false">
      <c r="A9" s="1" t="s">
        <v>9</v>
      </c>
      <c r="B9" s="1" t="n">
        <v>-2.60556</v>
      </c>
      <c r="C9" s="1" t="n">
        <v>-3.8401</v>
      </c>
      <c r="D9" s="1" t="n">
        <v>0.74082</v>
      </c>
      <c r="F9" s="2" t="s">
        <v>15</v>
      </c>
      <c r="G9" s="2" t="n">
        <v>-2.652076</v>
      </c>
      <c r="H9" s="2" t="n">
        <v>-3.844491</v>
      </c>
      <c r="I9" s="2" t="n">
        <v>0.735416</v>
      </c>
    </row>
    <row r="10" customFormat="false" ht="12.8" hidden="false" customHeight="false" outlineLevel="0" collapsed="false">
      <c r="A10" s="1" t="s">
        <v>7</v>
      </c>
      <c r="B10" s="1" t="n">
        <v>-2.52949</v>
      </c>
      <c r="C10" s="1" t="n">
        <v>-2.99526</v>
      </c>
      <c r="D10" s="1" t="n">
        <v>1.19798</v>
      </c>
      <c r="F10" s="2" t="s">
        <v>14</v>
      </c>
      <c r="G10" s="2" t="n">
        <v>-2.556853</v>
      </c>
      <c r="H10" s="2" t="n">
        <v>-3.004207</v>
      </c>
      <c r="I10" s="2" t="n">
        <v>1.216921</v>
      </c>
    </row>
    <row r="11" customFormat="false" ht="12.8" hidden="false" customHeight="false" outlineLevel="0" collapsed="false">
      <c r="A11" s="1" t="s">
        <v>9</v>
      </c>
      <c r="B11" s="1" t="n">
        <v>-3.02164</v>
      </c>
      <c r="C11" s="1" t="n">
        <v>-3.09259</v>
      </c>
      <c r="D11" s="1" t="n">
        <v>2.02027</v>
      </c>
      <c r="F11" s="2" t="s">
        <v>15</v>
      </c>
      <c r="G11" s="2" t="n">
        <v>-3.129813</v>
      </c>
      <c r="H11" s="2" t="n">
        <v>-3.073357</v>
      </c>
      <c r="I11" s="2" t="n">
        <v>2.000295</v>
      </c>
    </row>
    <row r="12" customFormat="false" ht="12.8" hidden="false" customHeight="false" outlineLevel="0" collapsed="false">
      <c r="A12" s="1" t="s">
        <v>9</v>
      </c>
      <c r="B12" s="1" t="n">
        <v>-3.08335</v>
      </c>
      <c r="C12" s="1" t="n">
        <v>-0.34841</v>
      </c>
      <c r="D12" s="1" t="n">
        <v>-0.33646</v>
      </c>
      <c r="F12" s="2" t="s">
        <v>15</v>
      </c>
      <c r="G12" s="2" t="n">
        <v>-3.129366</v>
      </c>
      <c r="H12" s="2" t="n">
        <v>-0.347961</v>
      </c>
      <c r="I12" s="2" t="n">
        <v>-0.348304</v>
      </c>
    </row>
    <row r="13" customFormat="false" ht="12.8" hidden="false" customHeight="false" outlineLevel="0" collapsed="false">
      <c r="A13" s="1" t="s">
        <v>7</v>
      </c>
      <c r="B13" s="1" t="n">
        <v>-2.2369</v>
      </c>
      <c r="C13" s="1" t="n">
        <v>-0.88783</v>
      </c>
      <c r="D13" s="1" t="n">
        <v>-0.11961</v>
      </c>
      <c r="F13" s="2" t="s">
        <v>14</v>
      </c>
      <c r="G13" s="2" t="n">
        <v>-2.266332</v>
      </c>
      <c r="H13" s="2" t="n">
        <v>-0.912025</v>
      </c>
      <c r="I13" s="2" t="n">
        <v>-0.154208</v>
      </c>
    </row>
    <row r="14" customFormat="false" ht="12.8" hidden="false" customHeight="false" outlineLevel="0" collapsed="false">
      <c r="A14" s="1" t="s">
        <v>9</v>
      </c>
      <c r="B14" s="1" t="n">
        <v>-2.417</v>
      </c>
      <c r="C14" s="1" t="n">
        <v>-1.733</v>
      </c>
      <c r="D14" s="1" t="n">
        <v>0.43531</v>
      </c>
      <c r="F14" s="2" t="s">
        <v>15</v>
      </c>
      <c r="G14" s="2" t="n">
        <v>-2.443135</v>
      </c>
      <c r="H14" s="2" t="n">
        <v>-1.758887</v>
      </c>
      <c r="I14" s="2" t="n">
        <v>0.439419</v>
      </c>
    </row>
    <row r="15" customFormat="false" ht="12.8" hidden="false" customHeight="false" outlineLevel="0" collapsed="false">
      <c r="A15" s="1" t="s">
        <v>9</v>
      </c>
      <c r="B15" s="1" t="n">
        <v>3.2382</v>
      </c>
      <c r="C15" s="1" t="n">
        <v>2.42134</v>
      </c>
      <c r="D15" s="1" t="n">
        <v>-1.35342</v>
      </c>
      <c r="F15" s="2" t="s">
        <v>15</v>
      </c>
      <c r="G15" s="2" t="n">
        <v>3.288418</v>
      </c>
      <c r="H15" s="2" t="n">
        <v>2.428571</v>
      </c>
      <c r="I15" s="2" t="n">
        <v>-1.349988</v>
      </c>
    </row>
    <row r="16" customFormat="false" ht="12.8" hidden="false" customHeight="false" outlineLevel="0" collapsed="false">
      <c r="A16" s="1" t="s">
        <v>7</v>
      </c>
      <c r="B16" s="1" t="n">
        <v>3.34234</v>
      </c>
      <c r="C16" s="1" t="n">
        <v>1.83172</v>
      </c>
      <c r="D16" s="1" t="n">
        <v>-0.59651</v>
      </c>
      <c r="F16" s="2" t="s">
        <v>14</v>
      </c>
      <c r="G16" s="2" t="n">
        <v>3.39929</v>
      </c>
      <c r="H16" s="2" t="n">
        <v>1.833359</v>
      </c>
      <c r="I16" s="2" t="n">
        <v>-0.587812</v>
      </c>
    </row>
    <row r="17" customFormat="false" ht="12.8" hidden="false" customHeight="false" outlineLevel="0" collapsed="false">
      <c r="A17" s="1" t="s">
        <v>9</v>
      </c>
      <c r="B17" s="1" t="n">
        <v>4.20518</v>
      </c>
      <c r="C17" s="1" t="n">
        <v>1.18151</v>
      </c>
      <c r="D17" s="1" t="n">
        <v>-0.652</v>
      </c>
      <c r="F17" s="2" t="s">
        <v>15</v>
      </c>
      <c r="G17" s="2" t="n">
        <v>4.285665</v>
      </c>
      <c r="H17" s="2" t="n">
        <v>1.155503</v>
      </c>
      <c r="I17" s="2" t="n">
        <v>-0.653064</v>
      </c>
    </row>
    <row r="18" customFormat="false" ht="12.8" hidden="false" customHeight="false" outlineLevel="0" collapsed="false">
      <c r="A18" s="1" t="s">
        <v>9</v>
      </c>
      <c r="B18" s="1" t="n">
        <v>-4.90373</v>
      </c>
      <c r="C18" s="1" t="n">
        <v>0.82961</v>
      </c>
      <c r="D18" s="1" t="n">
        <v>-0.16509</v>
      </c>
      <c r="F18" s="2" t="s">
        <v>15</v>
      </c>
      <c r="G18" s="2" t="n">
        <v>-4.976524</v>
      </c>
      <c r="H18" s="2" t="n">
        <v>0.737646</v>
      </c>
      <c r="I18" s="2" t="n">
        <v>-0.125278</v>
      </c>
    </row>
    <row r="19" customFormat="false" ht="12.8" hidden="false" customHeight="false" outlineLevel="0" collapsed="false">
      <c r="A19" s="1" t="s">
        <v>7</v>
      </c>
      <c r="B19" s="1" t="n">
        <v>-4.21344</v>
      </c>
      <c r="C19" s="1" t="n">
        <v>0.50956</v>
      </c>
      <c r="D19" s="1" t="n">
        <v>-0.75575</v>
      </c>
      <c r="F19" s="2" t="s">
        <v>14</v>
      </c>
      <c r="G19" s="2" t="n">
        <v>-4.262401</v>
      </c>
      <c r="H19" s="2" t="n">
        <v>0.504838</v>
      </c>
      <c r="I19" s="2" t="n">
        <v>-0.743494</v>
      </c>
    </row>
    <row r="20" customFormat="false" ht="12.8" hidden="false" customHeight="false" outlineLevel="0" collapsed="false">
      <c r="A20" s="1" t="s">
        <v>9</v>
      </c>
      <c r="B20" s="1" t="n">
        <v>-4.63448</v>
      </c>
      <c r="C20" s="1" t="n">
        <v>0.38386</v>
      </c>
      <c r="D20" s="1" t="n">
        <v>-1.61336</v>
      </c>
      <c r="F20" s="2" t="s">
        <v>15</v>
      </c>
      <c r="G20" s="2" t="n">
        <v>-4.687156</v>
      </c>
      <c r="H20" s="2" t="n">
        <v>0.348176</v>
      </c>
      <c r="I20" s="2" t="n">
        <v>-1.60438</v>
      </c>
    </row>
    <row r="21" customFormat="false" ht="12.8" hidden="false" customHeight="false" outlineLevel="0" collapsed="false">
      <c r="A21" s="1" t="s">
        <v>5</v>
      </c>
      <c r="B21" s="1" t="n">
        <v>-0.56899</v>
      </c>
      <c r="C21" s="1" t="n">
        <v>0.10264</v>
      </c>
      <c r="D21" s="1" t="n">
        <v>0.21254</v>
      </c>
      <c r="F21" s="2" t="s">
        <v>13</v>
      </c>
      <c r="G21" s="2" t="n">
        <v>-0.568652</v>
      </c>
      <c r="H21" s="2" t="n">
        <v>0.119154</v>
      </c>
      <c r="I21" s="2" t="n">
        <v>0.209841</v>
      </c>
    </row>
    <row r="23" customFormat="false" ht="12.8" hidden="false" customHeight="false" outlineLevel="0" collapsed="false">
      <c r="A23" s="8" t="s">
        <v>35</v>
      </c>
      <c r="B23" s="9"/>
      <c r="C23" s="9"/>
      <c r="D23" s="9"/>
      <c r="E23" s="9"/>
      <c r="F23" s="8" t="s">
        <v>35</v>
      </c>
      <c r="G23" s="9"/>
      <c r="H23" s="9"/>
      <c r="I23" s="9"/>
      <c r="J23" s="9"/>
      <c r="K23" s="8" t="s">
        <v>35</v>
      </c>
      <c r="L23" s="9"/>
      <c r="M23" s="9"/>
      <c r="N23" s="9"/>
      <c r="O23" s="9"/>
    </row>
    <row r="24" customFormat="false" ht="12.8" hidden="false" customHeight="false" outlineLevel="0" collapsed="false">
      <c r="A24" s="1" t="s">
        <v>5</v>
      </c>
      <c r="B24" s="1" t="n">
        <v>-0.74919</v>
      </c>
      <c r="C24" s="1" t="n">
        <v>-0.4976</v>
      </c>
      <c r="D24" s="1" t="n">
        <v>-0.08948</v>
      </c>
      <c r="F24" s="2" t="s">
        <v>13</v>
      </c>
      <c r="G24" s="2" t="n">
        <v>-0.740879</v>
      </c>
      <c r="H24" s="2" t="n">
        <v>-0.466067</v>
      </c>
      <c r="I24" s="2" t="n">
        <v>-0.061057</v>
      </c>
    </row>
    <row r="25" customFormat="false" ht="12.8" hidden="false" customHeight="false" outlineLevel="0" collapsed="false">
      <c r="A25" s="1" t="s">
        <v>7</v>
      </c>
      <c r="B25" s="1" t="n">
        <v>5.49239</v>
      </c>
      <c r="C25" s="1" t="n">
        <v>1.60097</v>
      </c>
      <c r="D25" s="1" t="n">
        <v>-0.44491</v>
      </c>
      <c r="F25" s="2" t="s">
        <v>14</v>
      </c>
      <c r="G25" s="2" t="n">
        <v>5.503919</v>
      </c>
      <c r="H25" s="2" t="n">
        <v>1.568027</v>
      </c>
      <c r="I25" s="2" t="n">
        <v>-0.432196</v>
      </c>
    </row>
    <row r="26" customFormat="false" ht="12.8" hidden="false" customHeight="false" outlineLevel="0" collapsed="false">
      <c r="A26" s="1" t="s">
        <v>9</v>
      </c>
      <c r="B26" s="1" t="n">
        <v>5.72283</v>
      </c>
      <c r="C26" s="1" t="n">
        <v>2.43527</v>
      </c>
      <c r="D26" s="1" t="n">
        <v>-0.01799</v>
      </c>
      <c r="F26" s="2" t="s">
        <v>15</v>
      </c>
      <c r="G26" s="2" t="n">
        <v>5.738803</v>
      </c>
      <c r="H26" s="2" t="n">
        <v>2.408387</v>
      </c>
      <c r="I26" s="2" t="n">
        <v>-0.000368</v>
      </c>
    </row>
    <row r="27" customFormat="false" ht="12.8" hidden="false" customHeight="false" outlineLevel="0" collapsed="false">
      <c r="A27" s="1" t="s">
        <v>9</v>
      </c>
      <c r="B27" s="1" t="n">
        <v>6.34294</v>
      </c>
      <c r="C27" s="1" t="n">
        <v>1.04186</v>
      </c>
      <c r="D27" s="1" t="n">
        <v>-0.68442</v>
      </c>
      <c r="F27" s="2" t="s">
        <v>15</v>
      </c>
      <c r="G27" s="2" t="n">
        <v>6.376938</v>
      </c>
      <c r="H27" s="2" t="n">
        <v>0.996718</v>
      </c>
      <c r="I27" s="2" t="n">
        <v>-0.686989</v>
      </c>
    </row>
    <row r="28" customFormat="false" ht="12.8" hidden="false" customHeight="false" outlineLevel="0" collapsed="false">
      <c r="A28" s="1" t="s">
        <v>7</v>
      </c>
      <c r="B28" s="1" t="n">
        <v>3.67419</v>
      </c>
      <c r="C28" s="1" t="n">
        <v>0.36227</v>
      </c>
      <c r="D28" s="1" t="n">
        <v>0.7337</v>
      </c>
      <c r="F28" s="2" t="s">
        <v>14</v>
      </c>
      <c r="G28" s="2" t="n">
        <v>3.683552</v>
      </c>
      <c r="H28" s="2" t="n">
        <v>0.313193</v>
      </c>
      <c r="I28" s="2" t="n">
        <v>0.742726</v>
      </c>
    </row>
    <row r="29" customFormat="false" ht="12.8" hidden="false" customHeight="false" outlineLevel="0" collapsed="false">
      <c r="A29" s="1" t="s">
        <v>9</v>
      </c>
      <c r="B29" s="1" t="n">
        <v>3.76649</v>
      </c>
      <c r="C29" s="1" t="n">
        <v>0.02341</v>
      </c>
      <c r="D29" s="1" t="n">
        <v>1.62861</v>
      </c>
      <c r="F29" s="2" t="s">
        <v>15</v>
      </c>
      <c r="G29" s="2" t="n">
        <v>3.772511</v>
      </c>
      <c r="H29" s="2" t="n">
        <v>0.070854</v>
      </c>
      <c r="I29" s="2" t="n">
        <v>1.678501</v>
      </c>
    </row>
    <row r="30" customFormat="false" ht="12.8" hidden="false" customHeight="false" outlineLevel="0" collapsed="false">
      <c r="A30" s="1" t="s">
        <v>9</v>
      </c>
      <c r="B30" s="1" t="n">
        <v>4.75307</v>
      </c>
      <c r="C30" s="1" t="n">
        <v>1.09752</v>
      </c>
      <c r="D30" s="1" t="n">
        <v>0.07118</v>
      </c>
      <c r="F30" s="2" t="s">
        <v>15</v>
      </c>
      <c r="G30" s="2" t="n">
        <v>4.742442</v>
      </c>
      <c r="H30" s="2" t="n">
        <v>1.051704</v>
      </c>
      <c r="I30" s="2" t="n">
        <v>0.095198</v>
      </c>
    </row>
    <row r="31" customFormat="false" ht="12.8" hidden="false" customHeight="false" outlineLevel="0" collapsed="false">
      <c r="A31" s="1" t="s">
        <v>7</v>
      </c>
      <c r="B31" s="1" t="n">
        <v>7.45053</v>
      </c>
      <c r="C31" s="1" t="n">
        <v>0.2451</v>
      </c>
      <c r="D31" s="1" t="n">
        <v>-1.0971</v>
      </c>
      <c r="F31" s="2" t="s">
        <v>14</v>
      </c>
      <c r="G31" s="2" t="n">
        <v>7.463383</v>
      </c>
      <c r="H31" s="2" t="n">
        <v>0.206146</v>
      </c>
      <c r="I31" s="2" t="n">
        <v>-1.115743</v>
      </c>
    </row>
    <row r="32" customFormat="false" ht="12.8" hidden="false" customHeight="false" outlineLevel="0" collapsed="false">
      <c r="A32" s="1" t="s">
        <v>9</v>
      </c>
      <c r="B32" s="1" t="n">
        <v>8.22893</v>
      </c>
      <c r="C32" s="1" t="n">
        <v>0.07578</v>
      </c>
      <c r="D32" s="1" t="n">
        <v>-0.55633</v>
      </c>
      <c r="F32" s="2" t="s">
        <v>15</v>
      </c>
      <c r="G32" s="2" t="n">
        <v>8.273605</v>
      </c>
      <c r="H32" s="2" t="n">
        <v>0.127188</v>
      </c>
      <c r="I32" s="2" t="n">
        <v>-0.583389</v>
      </c>
    </row>
    <row r="33" customFormat="false" ht="12.8" hidden="false" customHeight="false" outlineLevel="0" collapsed="false">
      <c r="A33" s="1" t="s">
        <v>9</v>
      </c>
      <c r="B33" s="1" t="n">
        <v>7.74369</v>
      </c>
      <c r="C33" s="1" t="n">
        <v>0.24339</v>
      </c>
      <c r="D33" s="1" t="n">
        <v>-2.01458</v>
      </c>
      <c r="F33" s="2" t="s">
        <v>15</v>
      </c>
      <c r="G33" s="2" t="n">
        <v>7.740767</v>
      </c>
      <c r="H33" s="2" t="n">
        <v>0.268634</v>
      </c>
      <c r="I33" s="2" t="n">
        <v>-2.046437</v>
      </c>
    </row>
    <row r="34" customFormat="false" ht="12.8" hidden="false" customHeight="false" outlineLevel="0" collapsed="false">
      <c r="A34" s="1" t="s">
        <v>7</v>
      </c>
      <c r="B34" s="1" t="n">
        <v>-2.2727</v>
      </c>
      <c r="C34" s="1" t="n">
        <v>-1.69252</v>
      </c>
      <c r="D34" s="1" t="n">
        <v>-0.58999</v>
      </c>
      <c r="F34" s="2" t="s">
        <v>14</v>
      </c>
      <c r="G34" s="2" t="n">
        <v>-2.277388</v>
      </c>
      <c r="H34" s="2" t="n">
        <v>-1.737297</v>
      </c>
      <c r="I34" s="2" t="n">
        <v>-0.557943</v>
      </c>
    </row>
    <row r="35" customFormat="false" ht="12.8" hidden="false" customHeight="false" outlineLevel="0" collapsed="false">
      <c r="A35" s="1" t="s">
        <v>9</v>
      </c>
      <c r="B35" s="1" t="n">
        <v>-3.03499</v>
      </c>
      <c r="C35" s="1" t="n">
        <v>-1.949</v>
      </c>
      <c r="D35" s="1" t="n">
        <v>0.09822</v>
      </c>
      <c r="F35" s="2" t="s">
        <v>15</v>
      </c>
      <c r="G35" s="2" t="n">
        <v>-3.071998</v>
      </c>
      <c r="H35" s="2" t="n">
        <v>-1.986882</v>
      </c>
      <c r="I35" s="2" t="n">
        <v>0.152454</v>
      </c>
    </row>
    <row r="36" customFormat="false" ht="12.8" hidden="false" customHeight="false" outlineLevel="0" collapsed="false">
      <c r="A36" s="1" t="s">
        <v>9</v>
      </c>
      <c r="B36" s="1" t="n">
        <v>-2.62338</v>
      </c>
      <c r="C36" s="1" t="n">
        <v>-1.63145</v>
      </c>
      <c r="D36" s="1" t="n">
        <v>-1.48854</v>
      </c>
      <c r="F36" s="2" t="s">
        <v>15</v>
      </c>
      <c r="G36" s="2" t="n">
        <v>-2.640856</v>
      </c>
      <c r="H36" s="2" t="n">
        <v>-1.607843</v>
      </c>
      <c r="I36" s="2" t="n">
        <v>-1.453392</v>
      </c>
    </row>
    <row r="37" customFormat="false" ht="12.8" hidden="false" customHeight="false" outlineLevel="0" collapsed="false">
      <c r="A37" s="1" t="s">
        <v>7</v>
      </c>
      <c r="B37" s="1" t="n">
        <v>-3.94453</v>
      </c>
      <c r="C37" s="1" t="n">
        <v>-2.31995</v>
      </c>
      <c r="D37" s="1" t="n">
        <v>1.08657</v>
      </c>
      <c r="F37" s="2" t="s">
        <v>14</v>
      </c>
      <c r="G37" s="2" t="n">
        <v>-3.976292</v>
      </c>
      <c r="H37" s="2" t="n">
        <v>-2.352101</v>
      </c>
      <c r="I37" s="2" t="n">
        <v>1.112323</v>
      </c>
    </row>
    <row r="38" customFormat="false" ht="12.8" hidden="false" customHeight="false" outlineLevel="0" collapsed="false">
      <c r="A38" s="1" t="s">
        <v>9</v>
      </c>
      <c r="B38" s="1" t="n">
        <v>-4.80354</v>
      </c>
      <c r="C38" s="1" t="n">
        <v>-1.89352</v>
      </c>
      <c r="D38" s="1" t="n">
        <v>1.18555</v>
      </c>
      <c r="F38" s="2" t="s">
        <v>15</v>
      </c>
      <c r="G38" s="2" t="n">
        <v>-4.864711</v>
      </c>
      <c r="H38" s="2" t="n">
        <v>-1.952452</v>
      </c>
      <c r="I38" s="2" t="n">
        <v>1.113769</v>
      </c>
    </row>
    <row r="39" customFormat="false" ht="12.8" hidden="false" customHeight="false" outlineLevel="0" collapsed="false">
      <c r="A39" s="1" t="s">
        <v>9</v>
      </c>
      <c r="B39" s="1" t="n">
        <v>-4.07345</v>
      </c>
      <c r="C39" s="1" t="n">
        <v>-3.25344</v>
      </c>
      <c r="D39" s="1" t="n">
        <v>1.29193</v>
      </c>
      <c r="F39" s="2" t="s">
        <v>15</v>
      </c>
      <c r="G39" s="2" t="n">
        <v>-4.09429</v>
      </c>
      <c r="H39" s="2" t="n">
        <v>-3.306517</v>
      </c>
      <c r="I39" s="2" t="n">
        <v>1.270395</v>
      </c>
    </row>
    <row r="40" customFormat="false" ht="12.8" hidden="false" customHeight="false" outlineLevel="0" collapsed="false">
      <c r="A40" s="1" t="s">
        <v>7</v>
      </c>
      <c r="B40" s="1" t="n">
        <v>0.80163</v>
      </c>
      <c r="C40" s="1" t="n">
        <v>0.53483</v>
      </c>
      <c r="D40" s="1" t="n">
        <v>0.39354</v>
      </c>
      <c r="F40" s="2" t="s">
        <v>14</v>
      </c>
      <c r="G40" s="2" t="n">
        <v>0.834162</v>
      </c>
      <c r="H40" s="2" t="n">
        <v>0.617644</v>
      </c>
      <c r="I40" s="2" t="n">
        <v>0.416289</v>
      </c>
    </row>
    <row r="41" customFormat="false" ht="12.8" hidden="false" customHeight="false" outlineLevel="0" collapsed="false">
      <c r="A41" s="1" t="s">
        <v>9</v>
      </c>
      <c r="B41" s="1" t="n">
        <v>2.72284</v>
      </c>
      <c r="C41" s="1" t="n">
        <v>0.41527</v>
      </c>
      <c r="D41" s="1" t="n">
        <v>0.54631</v>
      </c>
      <c r="F41" s="2" t="s">
        <v>15</v>
      </c>
      <c r="G41" s="2" t="n">
        <v>2.72456</v>
      </c>
      <c r="H41" s="2" t="n">
        <v>0.446267</v>
      </c>
      <c r="I41" s="2" t="n">
        <v>0.567021</v>
      </c>
    </row>
    <row r="42" customFormat="false" ht="12.8" hidden="false" customHeight="false" outlineLevel="0" collapsed="false">
      <c r="A42" s="1" t="s">
        <v>9</v>
      </c>
      <c r="B42" s="1" t="n">
        <v>0.50587</v>
      </c>
      <c r="C42" s="1" t="n">
        <v>1.42736</v>
      </c>
      <c r="D42" s="1" t="n">
        <v>0.62828</v>
      </c>
      <c r="F42" s="2" t="s">
        <v>15</v>
      </c>
      <c r="G42" s="2" t="n">
        <v>0.519945</v>
      </c>
      <c r="H42" s="2" t="n">
        <v>1.524241</v>
      </c>
      <c r="I42" s="2" t="n">
        <v>0.596477</v>
      </c>
    </row>
    <row r="44" customFormat="false" ht="12.8" hidden="false" customHeight="false" outlineLevel="0" collapsed="false">
      <c r="A44" s="8" t="s">
        <v>36</v>
      </c>
      <c r="B44" s="9"/>
      <c r="C44" s="9"/>
      <c r="D44" s="9"/>
      <c r="E44" s="9"/>
      <c r="F44" s="8" t="s">
        <v>36</v>
      </c>
      <c r="G44" s="9"/>
      <c r="H44" s="9"/>
      <c r="I44" s="9"/>
      <c r="J44" s="9"/>
      <c r="K44" s="8" t="s">
        <v>36</v>
      </c>
      <c r="L44" s="9"/>
      <c r="M44" s="9"/>
      <c r="N44" s="9"/>
      <c r="O44" s="9"/>
    </row>
    <row r="45" customFormat="false" ht="12.8" hidden="false" customHeight="false" outlineLevel="0" collapsed="false">
      <c r="A45" s="1" t="s">
        <v>9</v>
      </c>
      <c r="B45" s="1" t="n">
        <v>-3.30295</v>
      </c>
      <c r="C45" s="1" t="n">
        <v>0.54243</v>
      </c>
      <c r="D45" s="1" t="n">
        <v>0.67902</v>
      </c>
      <c r="F45" s="2" t="s">
        <v>15</v>
      </c>
      <c r="G45" s="2" t="n">
        <v>-3.375819</v>
      </c>
      <c r="H45" s="2" t="n">
        <v>0.56816</v>
      </c>
      <c r="I45" s="2" t="n">
        <v>0.691877</v>
      </c>
    </row>
    <row r="46" customFormat="false" ht="12.8" hidden="false" customHeight="false" outlineLevel="0" collapsed="false">
      <c r="A46" s="1" t="s">
        <v>7</v>
      </c>
      <c r="B46" s="1" t="n">
        <v>-2.67596</v>
      </c>
      <c r="C46" s="1" t="n">
        <v>-0.16059</v>
      </c>
      <c r="D46" s="1" t="n">
        <v>0.27283</v>
      </c>
      <c r="F46" s="2" t="s">
        <v>14</v>
      </c>
      <c r="G46" s="2" t="n">
        <v>-2.739023</v>
      </c>
      <c r="H46" s="2" t="n">
        <v>-0.155432</v>
      </c>
      <c r="I46" s="2" t="n">
        <v>0.274548</v>
      </c>
    </row>
    <row r="47" customFormat="false" ht="12.8" hidden="false" customHeight="false" outlineLevel="0" collapsed="false">
      <c r="A47" s="1" t="s">
        <v>9</v>
      </c>
      <c r="B47" s="1" t="n">
        <v>-3.12195</v>
      </c>
      <c r="C47" s="1" t="n">
        <v>-0.75994</v>
      </c>
      <c r="D47" s="1" t="n">
        <v>-0.43074</v>
      </c>
      <c r="F47" s="2" t="s">
        <v>15</v>
      </c>
      <c r="G47" s="2" t="n">
        <v>-3.186026</v>
      </c>
      <c r="H47" s="2" t="n">
        <v>-0.766933</v>
      </c>
      <c r="I47" s="2" t="n">
        <v>-0.452723</v>
      </c>
    </row>
    <row r="48" customFormat="false" ht="12.8" hidden="false" customHeight="false" outlineLevel="0" collapsed="false">
      <c r="A48" s="1" t="s">
        <v>9</v>
      </c>
      <c r="B48" s="1" t="n">
        <v>3.71838</v>
      </c>
      <c r="C48" s="1" t="n">
        <v>0.86623</v>
      </c>
      <c r="D48" s="1" t="n">
        <v>1.59224</v>
      </c>
      <c r="F48" s="2" t="s">
        <v>15</v>
      </c>
      <c r="G48" s="2" t="n">
        <v>3.785566</v>
      </c>
      <c r="H48" s="2" t="n">
        <v>0.90527</v>
      </c>
      <c r="I48" s="2" t="n">
        <v>1.533914</v>
      </c>
    </row>
    <row r="49" customFormat="false" ht="12.8" hidden="false" customHeight="false" outlineLevel="0" collapsed="false">
      <c r="A49" s="1" t="s">
        <v>7</v>
      </c>
      <c r="B49" s="1" t="n">
        <v>3.38597</v>
      </c>
      <c r="C49" s="1" t="n">
        <v>0.25586</v>
      </c>
      <c r="D49" s="1" t="n">
        <v>0.92017</v>
      </c>
      <c r="F49" s="2" t="s">
        <v>14</v>
      </c>
      <c r="G49" s="2" t="n">
        <v>3.458958</v>
      </c>
      <c r="H49" s="2" t="n">
        <v>0.218966</v>
      </c>
      <c r="I49" s="2" t="n">
        <v>0.923324</v>
      </c>
    </row>
    <row r="50" customFormat="false" ht="12.8" hidden="false" customHeight="false" outlineLevel="0" collapsed="false">
      <c r="A50" s="1" t="s">
        <v>9</v>
      </c>
      <c r="B50" s="1" t="n">
        <v>4.18691</v>
      </c>
      <c r="C50" s="1" t="n">
        <v>-0.16199</v>
      </c>
      <c r="D50" s="1" t="n">
        <v>0.33989</v>
      </c>
      <c r="F50" s="2" t="s">
        <v>15</v>
      </c>
      <c r="G50" s="2" t="n">
        <v>4.286053</v>
      </c>
      <c r="H50" s="2" t="n">
        <v>-0.201803</v>
      </c>
      <c r="I50" s="2" t="n">
        <v>0.31515</v>
      </c>
    </row>
    <row r="51" customFormat="false" ht="12.8" hidden="false" customHeight="false" outlineLevel="0" collapsed="false">
      <c r="A51" s="1" t="s">
        <v>9</v>
      </c>
      <c r="B51" s="1" t="n">
        <v>-0.24813</v>
      </c>
      <c r="C51" s="1" t="n">
        <v>1.43642</v>
      </c>
      <c r="D51" s="1" t="n">
        <v>-1.17337</v>
      </c>
      <c r="F51" s="2" t="s">
        <v>15</v>
      </c>
      <c r="G51" s="2" t="n">
        <v>-0.266437</v>
      </c>
      <c r="H51" s="2" t="n">
        <v>1.458007</v>
      </c>
      <c r="I51" s="2" t="n">
        <v>-1.174528</v>
      </c>
    </row>
    <row r="52" customFormat="false" ht="12.8" hidden="false" customHeight="false" outlineLevel="0" collapsed="false">
      <c r="A52" s="1" t="s">
        <v>7</v>
      </c>
      <c r="B52" s="1" t="n">
        <v>-0.24681</v>
      </c>
      <c r="C52" s="1" t="n">
        <v>0.78986</v>
      </c>
      <c r="D52" s="1" t="n">
        <v>-0.45203</v>
      </c>
      <c r="F52" s="2" t="s">
        <v>14</v>
      </c>
      <c r="G52" s="2" t="n">
        <v>-0.271234</v>
      </c>
      <c r="H52" s="2" t="n">
        <v>0.793434</v>
      </c>
      <c r="I52" s="2" t="n">
        <v>-0.460203</v>
      </c>
    </row>
    <row r="53" customFormat="false" ht="12.8" hidden="false" customHeight="false" outlineLevel="0" collapsed="false">
      <c r="A53" s="1" t="s">
        <v>9</v>
      </c>
      <c r="B53" s="1" t="n">
        <v>-1.81245</v>
      </c>
      <c r="C53" s="1" t="n">
        <v>0.21164</v>
      </c>
      <c r="D53" s="1" t="n">
        <v>-0.02258</v>
      </c>
      <c r="F53" s="2" t="s">
        <v>15</v>
      </c>
      <c r="G53" s="2" t="n">
        <v>-1.860116</v>
      </c>
      <c r="H53" s="2" t="n">
        <v>0.215066</v>
      </c>
      <c r="I53" s="2" t="n">
        <v>-0.013301</v>
      </c>
    </row>
    <row r="54" customFormat="false" ht="12.8" hidden="false" customHeight="false" outlineLevel="0" collapsed="false">
      <c r="A54" s="1" t="s">
        <v>9</v>
      </c>
      <c r="B54" s="1" t="n">
        <v>-3.96272</v>
      </c>
      <c r="C54" s="1" t="n">
        <v>-2.60309</v>
      </c>
      <c r="D54" s="1" t="n">
        <v>-1.14342</v>
      </c>
      <c r="F54" s="2" t="s">
        <v>15</v>
      </c>
      <c r="G54" s="2" t="n">
        <v>-3.993659</v>
      </c>
      <c r="H54" s="2" t="n">
        <v>-2.602416</v>
      </c>
      <c r="I54" s="2" t="n">
        <v>-1.139171</v>
      </c>
    </row>
    <row r="55" customFormat="false" ht="12.8" hidden="false" customHeight="false" outlineLevel="0" collapsed="false">
      <c r="A55" s="1" t="s">
        <v>7</v>
      </c>
      <c r="B55" s="1" t="n">
        <v>-3.70723</v>
      </c>
      <c r="C55" s="1" t="n">
        <v>-1.71151</v>
      </c>
      <c r="D55" s="1" t="n">
        <v>-1.40213</v>
      </c>
      <c r="F55" s="2" t="s">
        <v>14</v>
      </c>
      <c r="G55" s="2" t="n">
        <v>-3.722725</v>
      </c>
      <c r="H55" s="2" t="n">
        <v>-1.716706</v>
      </c>
      <c r="I55" s="2" t="n">
        <v>-1.434847</v>
      </c>
    </row>
    <row r="56" customFormat="false" ht="12.8" hidden="false" customHeight="false" outlineLevel="0" collapsed="false">
      <c r="A56" s="1" t="s">
        <v>9</v>
      </c>
      <c r="B56" s="1" t="n">
        <v>-4.26694</v>
      </c>
      <c r="C56" s="1" t="n">
        <v>-1.47642</v>
      </c>
      <c r="D56" s="1" t="n">
        <v>-2.14892</v>
      </c>
      <c r="F56" s="2" t="s">
        <v>15</v>
      </c>
      <c r="G56" s="2" t="n">
        <v>-4.344362</v>
      </c>
      <c r="H56" s="2" t="n">
        <v>-1.458032</v>
      </c>
      <c r="I56" s="2" t="n">
        <v>-2.135736</v>
      </c>
    </row>
    <row r="57" customFormat="false" ht="12.8" hidden="false" customHeight="false" outlineLevel="0" collapsed="false">
      <c r="A57" s="1" t="s">
        <v>9</v>
      </c>
      <c r="B57" s="1" t="n">
        <v>-4.77017</v>
      </c>
      <c r="C57" s="1" t="n">
        <v>2.14393</v>
      </c>
      <c r="D57" s="1" t="n">
        <v>0.9378</v>
      </c>
      <c r="F57" s="2" t="s">
        <v>15</v>
      </c>
      <c r="G57" s="2" t="n">
        <v>-4.859481</v>
      </c>
      <c r="H57" s="2" t="n">
        <v>2.114713</v>
      </c>
      <c r="I57" s="2" t="n">
        <v>0.933766</v>
      </c>
    </row>
    <row r="58" customFormat="false" ht="12.8" hidden="false" customHeight="false" outlineLevel="0" collapsed="false">
      <c r="A58" s="1" t="s">
        <v>7</v>
      </c>
      <c r="B58" s="1" t="n">
        <v>-4.15792</v>
      </c>
      <c r="C58" s="1" t="n">
        <v>1.53801</v>
      </c>
      <c r="D58" s="1" t="n">
        <v>1.36708</v>
      </c>
      <c r="F58" s="2" t="s">
        <v>14</v>
      </c>
      <c r="G58" s="2" t="n">
        <v>-4.191449</v>
      </c>
      <c r="H58" s="2" t="n">
        <v>1.571865</v>
      </c>
      <c r="I58" s="2" t="n">
        <v>1.384836</v>
      </c>
    </row>
    <row r="59" customFormat="false" ht="12.8" hidden="false" customHeight="false" outlineLevel="0" collapsed="false">
      <c r="A59" s="1" t="s">
        <v>9</v>
      </c>
      <c r="B59" s="1" t="n">
        <v>-4.51181</v>
      </c>
      <c r="C59" s="1" t="n">
        <v>1.3762</v>
      </c>
      <c r="D59" s="1" t="n">
        <v>2.24785</v>
      </c>
      <c r="F59" s="2" t="s">
        <v>15</v>
      </c>
      <c r="G59" s="2" t="n">
        <v>-4.551243</v>
      </c>
      <c r="H59" s="2" t="n">
        <v>1.366484</v>
      </c>
      <c r="I59" s="2" t="n">
        <v>2.264523</v>
      </c>
    </row>
    <row r="60" customFormat="false" ht="12.8" hidden="false" customHeight="false" outlineLevel="0" collapsed="false">
      <c r="A60" s="1" t="s">
        <v>9</v>
      </c>
      <c r="B60" s="1" t="n">
        <v>5.52425</v>
      </c>
      <c r="C60" s="1" t="n">
        <v>-1.60273</v>
      </c>
      <c r="D60" s="1" t="n">
        <v>-0.11804</v>
      </c>
      <c r="F60" s="2" t="s">
        <v>15</v>
      </c>
      <c r="G60" s="2" t="n">
        <v>5.627434</v>
      </c>
      <c r="H60" s="2" t="n">
        <v>-1.609954</v>
      </c>
      <c r="I60" s="2" t="n">
        <v>-0.07322</v>
      </c>
    </row>
    <row r="61" customFormat="false" ht="12.8" hidden="false" customHeight="false" outlineLevel="0" collapsed="false">
      <c r="A61" s="1" t="s">
        <v>7</v>
      </c>
      <c r="B61" s="1" t="n">
        <v>5.12842</v>
      </c>
      <c r="C61" s="1" t="n">
        <v>-0.77866</v>
      </c>
      <c r="D61" s="1" t="n">
        <v>-0.42698</v>
      </c>
      <c r="F61" s="2" t="s">
        <v>14</v>
      </c>
      <c r="G61" s="2" t="n">
        <v>5.221349</v>
      </c>
      <c r="H61" s="2" t="n">
        <v>-0.801875</v>
      </c>
      <c r="I61" s="2" t="n">
        <v>-0.437255</v>
      </c>
    </row>
    <row r="62" customFormat="false" ht="12.8" hidden="false" customHeight="false" outlineLevel="0" collapsed="false">
      <c r="A62" s="1" t="s">
        <v>9</v>
      </c>
      <c r="B62" s="1" t="n">
        <v>5.82673</v>
      </c>
      <c r="C62" s="1" t="n">
        <v>-0.28093</v>
      </c>
      <c r="D62" s="1" t="n">
        <v>-0.86882</v>
      </c>
      <c r="F62" s="2" t="s">
        <v>15</v>
      </c>
      <c r="G62" s="2" t="n">
        <v>5.942182</v>
      </c>
      <c r="H62" s="2" t="n">
        <v>-0.26449</v>
      </c>
      <c r="I62" s="2" t="n">
        <v>-0.813106</v>
      </c>
    </row>
    <row r="63" customFormat="false" ht="12.8" hidden="false" customHeight="false" outlineLevel="0" collapsed="false">
      <c r="A63" s="1" t="s">
        <v>5</v>
      </c>
      <c r="B63" s="1" t="n">
        <v>1.5614</v>
      </c>
      <c r="C63" s="1" t="n">
        <v>0.57914</v>
      </c>
      <c r="D63" s="1" t="n">
        <v>0.18935</v>
      </c>
      <c r="F63" s="2" t="s">
        <v>13</v>
      </c>
      <c r="G63" s="2" t="n">
        <v>1.587051</v>
      </c>
      <c r="H63" s="2" t="n">
        <v>0.569535</v>
      </c>
      <c r="I63" s="2" t="n">
        <v>0.17135</v>
      </c>
    </row>
    <row r="65" customFormat="false" ht="12.8" hidden="false" customHeight="false" outlineLevel="0" collapsed="false">
      <c r="A65" s="8" t="s">
        <v>37</v>
      </c>
      <c r="B65" s="9"/>
      <c r="C65" s="9"/>
      <c r="D65" s="9"/>
      <c r="E65" s="9"/>
      <c r="F65" s="8" t="s">
        <v>37</v>
      </c>
      <c r="G65" s="9"/>
      <c r="H65" s="9"/>
      <c r="I65" s="9"/>
      <c r="J65" s="9"/>
      <c r="K65" s="8" t="s">
        <v>37</v>
      </c>
      <c r="L65" s="9"/>
      <c r="M65" s="9"/>
      <c r="N65" s="9"/>
      <c r="O65" s="9"/>
    </row>
    <row r="66" customFormat="false" ht="12.8" hidden="false" customHeight="false" outlineLevel="0" collapsed="false">
      <c r="A66" s="1" t="s">
        <v>5</v>
      </c>
      <c r="B66" s="1" t="n">
        <v>0.08993</v>
      </c>
      <c r="C66" s="1" t="n">
        <v>1.0772</v>
      </c>
      <c r="D66" s="1" t="n">
        <v>0.73342</v>
      </c>
    </row>
    <row r="67" customFormat="false" ht="12.8" hidden="false" customHeight="false" outlineLevel="0" collapsed="false">
      <c r="A67" s="1" t="s">
        <v>7</v>
      </c>
      <c r="B67" s="1" t="n">
        <v>-0.6505</v>
      </c>
      <c r="C67" s="1" t="n">
        <v>-0.81287</v>
      </c>
      <c r="D67" s="1" t="n">
        <v>-2.2036</v>
      </c>
    </row>
    <row r="68" customFormat="false" ht="12.8" hidden="false" customHeight="false" outlineLevel="0" collapsed="false">
      <c r="A68" s="1" t="s">
        <v>9</v>
      </c>
      <c r="B68" s="1" t="n">
        <v>-1.46818</v>
      </c>
      <c r="C68" s="1" t="n">
        <v>-0.79735</v>
      </c>
      <c r="D68" s="1" t="n">
        <v>-2.71179</v>
      </c>
    </row>
    <row r="69" customFormat="false" ht="12.8" hidden="false" customHeight="false" outlineLevel="0" collapsed="false">
      <c r="A69" s="1" t="s">
        <v>9</v>
      </c>
      <c r="B69" s="1" t="n">
        <v>-0.00578</v>
      </c>
      <c r="C69" s="1" t="n">
        <v>-1.23861</v>
      </c>
      <c r="D69" s="1" t="n">
        <v>-2.77814</v>
      </c>
    </row>
    <row r="70" customFormat="false" ht="12.8" hidden="false" customHeight="false" outlineLevel="0" collapsed="false">
      <c r="A70" s="1" t="s">
        <v>7</v>
      </c>
      <c r="B70" s="1" t="n">
        <v>-0.79716</v>
      </c>
      <c r="C70" s="1" t="n">
        <v>4.84511</v>
      </c>
      <c r="D70" s="1" t="n">
        <v>1.03231</v>
      </c>
    </row>
    <row r="71" customFormat="false" ht="12.8" hidden="false" customHeight="false" outlineLevel="0" collapsed="false">
      <c r="A71" s="1" t="s">
        <v>9</v>
      </c>
      <c r="B71" s="1" t="n">
        <v>-0.79884</v>
      </c>
      <c r="C71" s="1" t="n">
        <v>5.47002</v>
      </c>
      <c r="D71" s="1" t="n">
        <v>0.29762</v>
      </c>
    </row>
    <row r="72" customFormat="false" ht="12.8" hidden="false" customHeight="false" outlineLevel="0" collapsed="false">
      <c r="A72" s="1" t="s">
        <v>9</v>
      </c>
      <c r="B72" s="1" t="n">
        <v>-0.97109</v>
      </c>
      <c r="C72" s="1" t="n">
        <v>5.35515</v>
      </c>
      <c r="D72" s="1" t="n">
        <v>1.83269</v>
      </c>
    </row>
    <row r="73" customFormat="false" ht="12.8" hidden="false" customHeight="false" outlineLevel="0" collapsed="false">
      <c r="A73" s="1" t="s">
        <v>7</v>
      </c>
      <c r="B73" s="1" t="n">
        <v>0.698</v>
      </c>
      <c r="C73" s="1" t="n">
        <v>2.92544</v>
      </c>
      <c r="D73" s="1" t="n">
        <v>1.16677</v>
      </c>
    </row>
    <row r="74" customFormat="false" ht="12.8" hidden="false" customHeight="false" outlineLevel="0" collapsed="false">
      <c r="A74" s="1" t="s">
        <v>9</v>
      </c>
      <c r="B74" s="1" t="n">
        <v>1.63177</v>
      </c>
      <c r="C74" s="1" t="n">
        <v>3.14253</v>
      </c>
      <c r="D74" s="1" t="n">
        <v>1.04519</v>
      </c>
    </row>
    <row r="75" customFormat="false" ht="12.8" hidden="false" customHeight="false" outlineLevel="0" collapsed="false">
      <c r="A75" s="1" t="s">
        <v>9</v>
      </c>
      <c r="B75" s="1" t="n">
        <v>0.07846</v>
      </c>
      <c r="C75" s="1" t="n">
        <v>3.79237</v>
      </c>
      <c r="D75" s="1" t="n">
        <v>1.0814</v>
      </c>
    </row>
    <row r="76" customFormat="false" ht="12.8" hidden="false" customHeight="false" outlineLevel="0" collapsed="false">
      <c r="A76" s="1" t="s">
        <v>7</v>
      </c>
      <c r="B76" s="1" t="n">
        <v>-1.05817</v>
      </c>
      <c r="C76" s="1" t="n">
        <v>-2.57919</v>
      </c>
      <c r="D76" s="1" t="n">
        <v>2.00584</v>
      </c>
    </row>
    <row r="77" customFormat="false" ht="12.8" hidden="false" customHeight="false" outlineLevel="0" collapsed="false">
      <c r="A77" s="1" t="s">
        <v>9</v>
      </c>
      <c r="B77" s="1" t="n">
        <v>-2.00689</v>
      </c>
      <c r="C77" s="1" t="n">
        <v>-2.75752</v>
      </c>
      <c r="D77" s="1" t="n">
        <v>2.03183</v>
      </c>
    </row>
    <row r="78" customFormat="false" ht="12.8" hidden="false" customHeight="false" outlineLevel="0" collapsed="false">
      <c r="A78" s="1" t="s">
        <v>9</v>
      </c>
      <c r="B78" s="1" t="n">
        <v>-0.49023</v>
      </c>
      <c r="C78" s="1" t="n">
        <v>-3.46884</v>
      </c>
      <c r="D78" s="1" t="n">
        <v>1.95916</v>
      </c>
    </row>
    <row r="79" customFormat="false" ht="12.8" hidden="false" customHeight="false" outlineLevel="0" collapsed="false">
      <c r="A79" s="1" t="s">
        <v>7</v>
      </c>
      <c r="B79" s="1" t="n">
        <v>0.33804</v>
      </c>
      <c r="C79" s="1" t="n">
        <v>-4.59876</v>
      </c>
      <c r="D79" s="1" t="n">
        <v>1.96367</v>
      </c>
    </row>
    <row r="80" customFormat="false" ht="12.8" hidden="false" customHeight="false" outlineLevel="0" collapsed="false">
      <c r="A80" s="1" t="s">
        <v>9</v>
      </c>
      <c r="B80" s="1" t="n">
        <v>0.16363</v>
      </c>
      <c r="C80" s="1" t="n">
        <v>-5.38642</v>
      </c>
      <c r="D80" s="1" t="n">
        <v>1.43698</v>
      </c>
    </row>
    <row r="81" customFormat="false" ht="12.8" hidden="false" customHeight="false" outlineLevel="0" collapsed="false">
      <c r="A81" s="1" t="s">
        <v>9</v>
      </c>
      <c r="B81" s="1" t="n">
        <v>0.74259</v>
      </c>
      <c r="C81" s="1" t="n">
        <v>-4.89872</v>
      </c>
      <c r="D81" s="1" t="n">
        <v>2.78563</v>
      </c>
    </row>
    <row r="82" customFormat="false" ht="12.8" hidden="false" customHeight="false" outlineLevel="0" collapsed="false">
      <c r="A82" s="1" t="s">
        <v>7</v>
      </c>
      <c r="B82" s="1" t="n">
        <v>-0.51467</v>
      </c>
      <c r="C82" s="1" t="n">
        <v>-0.72095</v>
      </c>
      <c r="D82" s="1" t="n">
        <v>0.40848</v>
      </c>
    </row>
    <row r="83" customFormat="false" ht="12.8" hidden="false" customHeight="false" outlineLevel="0" collapsed="false">
      <c r="A83" s="1" t="s">
        <v>9</v>
      </c>
      <c r="B83" s="1" t="n">
        <v>-0.59061</v>
      </c>
      <c r="C83" s="1" t="n">
        <v>-0.84366</v>
      </c>
      <c r="D83" s="1" t="n">
        <v>-0.57967</v>
      </c>
    </row>
    <row r="84" customFormat="false" ht="12.8" hidden="false" customHeight="false" outlineLevel="0" collapsed="false">
      <c r="A84" s="1" t="s">
        <v>9</v>
      </c>
      <c r="B84" s="1" t="n">
        <v>-0.83001</v>
      </c>
      <c r="C84" s="1" t="n">
        <v>-1.84611</v>
      </c>
      <c r="D84" s="1" t="n">
        <v>1.32095</v>
      </c>
    </row>
    <row r="86" customFormat="false" ht="12.8" hidden="false" customHeight="false" outlineLevel="0" collapsed="false">
      <c r="A86" s="8" t="s">
        <v>38</v>
      </c>
      <c r="B86" s="9"/>
      <c r="C86" s="9"/>
      <c r="D86" s="9"/>
      <c r="E86" s="9"/>
      <c r="F86" s="8" t="s">
        <v>38</v>
      </c>
      <c r="G86" s="9"/>
      <c r="H86" s="9"/>
      <c r="I86" s="9"/>
      <c r="J86" s="9"/>
      <c r="K86" s="8" t="s">
        <v>38</v>
      </c>
      <c r="L86" s="9"/>
      <c r="M86" s="9"/>
      <c r="N86" s="9"/>
      <c r="O86" s="9"/>
    </row>
    <row r="87" customFormat="false" ht="12.8" hidden="false" customHeight="false" outlineLevel="0" collapsed="false">
      <c r="A87" s="1" t="s">
        <v>5</v>
      </c>
      <c r="B87" s="1" t="n">
        <v>0.35341</v>
      </c>
      <c r="C87" s="1" t="n">
        <v>-0.42231</v>
      </c>
      <c r="D87" s="1" t="n">
        <v>-0.13125</v>
      </c>
    </row>
    <row r="88" customFormat="false" ht="12.8" hidden="false" customHeight="false" outlineLevel="0" collapsed="false">
      <c r="A88" s="1" t="s">
        <v>7</v>
      </c>
      <c r="B88" s="1" t="n">
        <v>-3.61498</v>
      </c>
      <c r="C88" s="1" t="n">
        <v>0.55542</v>
      </c>
      <c r="D88" s="1" t="n">
        <v>0.63264</v>
      </c>
    </row>
    <row r="89" customFormat="false" ht="12.8" hidden="false" customHeight="false" outlineLevel="0" collapsed="false">
      <c r="A89" s="1" t="s">
        <v>9</v>
      </c>
      <c r="B89" s="1" t="n">
        <v>-4.45213</v>
      </c>
      <c r="C89" s="1" t="n">
        <v>0.15523</v>
      </c>
      <c r="D89" s="1" t="n">
        <v>0.10478</v>
      </c>
    </row>
    <row r="90" customFormat="false" ht="12.8" hidden="false" customHeight="false" outlineLevel="0" collapsed="false">
      <c r="A90" s="1" t="s">
        <v>9</v>
      </c>
      <c r="B90" s="1" t="n">
        <v>-3.83988</v>
      </c>
      <c r="C90" s="1" t="n">
        <v>0.7931</v>
      </c>
      <c r="D90" s="1" t="n">
        <v>1.54165</v>
      </c>
    </row>
    <row r="91" customFormat="false" ht="12.8" hidden="false" customHeight="false" outlineLevel="0" collapsed="false">
      <c r="A91" s="1" t="s">
        <v>7</v>
      </c>
      <c r="B91" s="1" t="n">
        <v>-5.49058</v>
      </c>
      <c r="C91" s="1" t="n">
        <v>-0.3222</v>
      </c>
      <c r="D91" s="1" t="n">
        <v>-0.6647</v>
      </c>
    </row>
    <row r="92" customFormat="false" ht="12.8" hidden="false" customHeight="false" outlineLevel="0" collapsed="false">
      <c r="A92" s="1" t="s">
        <v>9</v>
      </c>
      <c r="B92" s="1" t="n">
        <v>-6.15043</v>
      </c>
      <c r="C92" s="1" t="n">
        <v>-0.94067</v>
      </c>
      <c r="D92" s="1" t="n">
        <v>-0.33132</v>
      </c>
    </row>
    <row r="93" customFormat="false" ht="12.8" hidden="false" customHeight="false" outlineLevel="0" collapsed="false">
      <c r="A93" s="1" t="s">
        <v>9</v>
      </c>
      <c r="B93" s="1" t="n">
        <v>-5.94202</v>
      </c>
      <c r="C93" s="1" t="n">
        <v>0.26328</v>
      </c>
      <c r="D93" s="1" t="n">
        <v>-1.28369</v>
      </c>
    </row>
    <row r="94" customFormat="false" ht="12.8" hidden="false" customHeight="false" outlineLevel="0" collapsed="false">
      <c r="A94" s="1" t="s">
        <v>7</v>
      </c>
      <c r="B94" s="1" t="n">
        <v>-1.43536</v>
      </c>
      <c r="C94" s="1" t="n">
        <v>-0.75833</v>
      </c>
      <c r="D94" s="1" t="n">
        <v>0.57691</v>
      </c>
    </row>
    <row r="95" customFormat="false" ht="12.8" hidden="false" customHeight="false" outlineLevel="0" collapsed="false">
      <c r="A95" s="1" t="s">
        <v>9</v>
      </c>
      <c r="B95" s="1" t="n">
        <v>-2.75732</v>
      </c>
      <c r="C95" s="1" t="n">
        <v>0.00697</v>
      </c>
      <c r="D95" s="1" t="n">
        <v>0.60004</v>
      </c>
    </row>
    <row r="96" customFormat="false" ht="12.8" hidden="false" customHeight="false" outlineLevel="0" collapsed="false">
      <c r="A96" s="1" t="s">
        <v>9</v>
      </c>
      <c r="B96" s="1" t="n">
        <v>-1.53667</v>
      </c>
      <c r="C96" s="1" t="n">
        <v>-1.70331</v>
      </c>
      <c r="D96" s="1" t="n">
        <v>0.75771</v>
      </c>
    </row>
    <row r="97" customFormat="false" ht="12.8" hidden="false" customHeight="false" outlineLevel="0" collapsed="false">
      <c r="A97" s="1" t="s">
        <v>7</v>
      </c>
      <c r="B97" s="1" t="n">
        <v>4.06883</v>
      </c>
      <c r="C97" s="1" t="n">
        <v>0.38581</v>
      </c>
      <c r="D97" s="1" t="n">
        <v>0.54566</v>
      </c>
    </row>
    <row r="98" customFormat="false" ht="12.8" hidden="false" customHeight="false" outlineLevel="0" collapsed="false">
      <c r="A98" s="1" t="s">
        <v>9</v>
      </c>
      <c r="B98" s="1" t="n">
        <v>4.70085</v>
      </c>
      <c r="C98" s="1" t="n">
        <v>-0.27662</v>
      </c>
      <c r="D98" s="1" t="n">
        <v>0.8485</v>
      </c>
    </row>
    <row r="99" customFormat="false" ht="12.8" hidden="false" customHeight="false" outlineLevel="0" collapsed="false">
      <c r="A99" s="1" t="s">
        <v>9</v>
      </c>
      <c r="B99" s="1" t="n">
        <v>4.57755</v>
      </c>
      <c r="C99" s="1" t="n">
        <v>1.18868</v>
      </c>
      <c r="D99" s="1" t="n">
        <v>0.38296</v>
      </c>
    </row>
    <row r="100" customFormat="false" ht="12.8" hidden="false" customHeight="false" outlineLevel="0" collapsed="false">
      <c r="A100" s="1" t="s">
        <v>7</v>
      </c>
      <c r="B100" s="1" t="n">
        <v>0.74772</v>
      </c>
      <c r="C100" s="1" t="n">
        <v>1.94827</v>
      </c>
      <c r="D100" s="1" t="n">
        <v>0.73838</v>
      </c>
    </row>
    <row r="101" customFormat="false" ht="12.8" hidden="false" customHeight="false" outlineLevel="0" collapsed="false">
      <c r="A101" s="1" t="s">
        <v>9</v>
      </c>
      <c r="B101" s="1" t="n">
        <v>0.79237</v>
      </c>
      <c r="C101" s="1" t="n">
        <v>2.23108</v>
      </c>
      <c r="D101" s="1" t="n">
        <v>1.65822</v>
      </c>
    </row>
    <row r="102" customFormat="false" ht="12.8" hidden="false" customHeight="false" outlineLevel="0" collapsed="false">
      <c r="A102" s="1" t="s">
        <v>9</v>
      </c>
      <c r="B102" s="1" t="n">
        <v>0.75585</v>
      </c>
      <c r="C102" s="1" t="n">
        <v>2.76588</v>
      </c>
      <c r="D102" s="1" t="n">
        <v>0.22861</v>
      </c>
    </row>
    <row r="103" customFormat="false" ht="12.8" hidden="false" customHeight="false" outlineLevel="0" collapsed="false">
      <c r="A103" s="1" t="s">
        <v>7</v>
      </c>
      <c r="B103" s="1" t="n">
        <v>2.17043</v>
      </c>
      <c r="C103" s="1" t="n">
        <v>-0.13464</v>
      </c>
      <c r="D103" s="1" t="n">
        <v>-0.94256</v>
      </c>
    </row>
    <row r="104" customFormat="false" ht="12.8" hidden="false" customHeight="false" outlineLevel="0" collapsed="false">
      <c r="A104" s="1" t="s">
        <v>9</v>
      </c>
      <c r="B104" s="1" t="n">
        <v>2.99527</v>
      </c>
      <c r="C104" s="1" t="n">
        <v>0.06251</v>
      </c>
      <c r="D104" s="1" t="n">
        <v>-0.32171</v>
      </c>
    </row>
    <row r="105" customFormat="false" ht="12.8" hidden="false" customHeight="false" outlineLevel="0" collapsed="false">
      <c r="A105" s="1" t="s">
        <v>9</v>
      </c>
      <c r="B105" s="1" t="n">
        <v>2.43662</v>
      </c>
      <c r="C105" s="1" t="n">
        <v>-0.73175</v>
      </c>
      <c r="D105" s="1" t="n">
        <v>-1.65542</v>
      </c>
    </row>
    <row r="107" customFormat="false" ht="12.8" hidden="false" customHeight="false" outlineLevel="0" collapsed="false">
      <c r="A107" s="8" t="s">
        <v>39</v>
      </c>
      <c r="B107" s="9"/>
      <c r="C107" s="9"/>
      <c r="D107" s="9"/>
      <c r="E107" s="9"/>
      <c r="F107" s="8" t="s">
        <v>39</v>
      </c>
      <c r="G107" s="9"/>
      <c r="H107" s="9"/>
      <c r="I107" s="9"/>
      <c r="J107" s="9"/>
      <c r="K107" s="8" t="s">
        <v>39</v>
      </c>
      <c r="L107" s="9"/>
      <c r="M107" s="9"/>
      <c r="N107" s="9"/>
      <c r="O107" s="9"/>
    </row>
    <row r="108" customFormat="false" ht="12.8" hidden="false" customHeight="false" outlineLevel="0" collapsed="false">
      <c r="A108" s="1" t="s">
        <v>5</v>
      </c>
      <c r="B108" s="1" t="n">
        <v>0.33182</v>
      </c>
      <c r="C108" s="1" t="n">
        <v>0.0717</v>
      </c>
      <c r="D108" s="1" t="n">
        <v>-0.26049</v>
      </c>
    </row>
    <row r="109" customFormat="false" ht="12.8" hidden="false" customHeight="false" outlineLevel="0" collapsed="false">
      <c r="A109" s="1" t="s">
        <v>7</v>
      </c>
      <c r="B109" s="1" t="n">
        <v>4.12098</v>
      </c>
      <c r="C109" s="1" t="n">
        <v>1.05647</v>
      </c>
      <c r="D109" s="1" t="n">
        <v>-0.06716</v>
      </c>
    </row>
    <row r="110" customFormat="false" ht="12.8" hidden="false" customHeight="false" outlineLevel="0" collapsed="false">
      <c r="A110" s="1" t="s">
        <v>9</v>
      </c>
      <c r="B110" s="1" t="n">
        <v>4.59046</v>
      </c>
      <c r="C110" s="1" t="n">
        <v>1.76062</v>
      </c>
      <c r="D110" s="1" t="n">
        <v>-0.53322</v>
      </c>
    </row>
    <row r="111" customFormat="false" ht="12.8" hidden="false" customHeight="false" outlineLevel="0" collapsed="false">
      <c r="A111" s="1" t="s">
        <v>9</v>
      </c>
      <c r="B111" s="1" t="n">
        <v>4.81092</v>
      </c>
      <c r="C111" s="1" t="n">
        <v>0.49671</v>
      </c>
      <c r="D111" s="1" t="n">
        <v>0.31148</v>
      </c>
    </row>
    <row r="112" customFormat="false" ht="12.8" hidden="false" customHeight="false" outlineLevel="0" collapsed="false">
      <c r="A112" s="1" t="s">
        <v>7</v>
      </c>
      <c r="B112" s="1" t="n">
        <v>-5.53296</v>
      </c>
      <c r="C112" s="1" t="n">
        <v>1.00679</v>
      </c>
      <c r="D112" s="1" t="n">
        <v>-0.34602</v>
      </c>
    </row>
    <row r="113" customFormat="false" ht="12.8" hidden="false" customHeight="false" outlineLevel="0" collapsed="false">
      <c r="A113" s="1" t="s">
        <v>9</v>
      </c>
      <c r="B113" s="1" t="n">
        <v>-5.9799</v>
      </c>
      <c r="C113" s="1" t="n">
        <v>1.30816</v>
      </c>
      <c r="D113" s="1" t="n">
        <v>-1.14557</v>
      </c>
    </row>
    <row r="114" customFormat="false" ht="12.8" hidden="false" customHeight="false" outlineLevel="0" collapsed="false">
      <c r="A114" s="1" t="s">
        <v>9</v>
      </c>
      <c r="B114" s="1" t="n">
        <v>-6.1874</v>
      </c>
      <c r="C114" s="1" t="n">
        <v>1.01257</v>
      </c>
      <c r="D114" s="1" t="n">
        <v>0.36158</v>
      </c>
    </row>
    <row r="115" customFormat="false" ht="12.8" hidden="false" customHeight="false" outlineLevel="0" collapsed="false">
      <c r="A115" s="1" t="s">
        <v>7</v>
      </c>
      <c r="B115" s="1" t="n">
        <v>-3.73583</v>
      </c>
      <c r="C115" s="1" t="n">
        <v>-0.62877</v>
      </c>
      <c r="D115" s="1" t="n">
        <v>-0.56467</v>
      </c>
    </row>
    <row r="116" customFormat="false" ht="12.8" hidden="false" customHeight="false" outlineLevel="0" collapsed="false">
      <c r="A116" s="1" t="s">
        <v>9</v>
      </c>
      <c r="B116" s="1" t="n">
        <v>-3.99663</v>
      </c>
      <c r="C116" s="1" t="n">
        <v>-1.53854</v>
      </c>
      <c r="D116" s="1" t="n">
        <v>-0.37118</v>
      </c>
    </row>
    <row r="117" customFormat="false" ht="12.8" hidden="false" customHeight="false" outlineLevel="0" collapsed="false">
      <c r="A117" s="1" t="s">
        <v>9</v>
      </c>
      <c r="B117" s="1" t="n">
        <v>-4.5419</v>
      </c>
      <c r="C117" s="1" t="n">
        <v>0.06291</v>
      </c>
      <c r="D117" s="1" t="n">
        <v>-0.43383</v>
      </c>
    </row>
    <row r="118" customFormat="false" ht="12.8" hidden="false" customHeight="false" outlineLevel="0" collapsed="false">
      <c r="A118" s="1" t="s">
        <v>7</v>
      </c>
      <c r="B118" s="1" t="n">
        <v>1.51771</v>
      </c>
      <c r="C118" s="1" t="n">
        <v>1.73285</v>
      </c>
      <c r="D118" s="1" t="n">
        <v>1.22014</v>
      </c>
    </row>
    <row r="119" customFormat="false" ht="12.8" hidden="false" customHeight="false" outlineLevel="0" collapsed="false">
      <c r="A119" s="1" t="s">
        <v>9</v>
      </c>
      <c r="B119" s="1" t="n">
        <v>1.14778</v>
      </c>
      <c r="C119" s="1" t="n">
        <v>2.43748</v>
      </c>
      <c r="D119" s="1" t="n">
        <v>1.76337</v>
      </c>
    </row>
    <row r="120" customFormat="false" ht="12.8" hidden="false" customHeight="false" outlineLevel="0" collapsed="false">
      <c r="A120" s="1" t="s">
        <v>9</v>
      </c>
      <c r="B120" s="1" t="n">
        <v>2.47479</v>
      </c>
      <c r="C120" s="1" t="n">
        <v>1.82089</v>
      </c>
      <c r="D120" s="1" t="n">
        <v>1.30274</v>
      </c>
    </row>
    <row r="121" customFormat="false" ht="12.8" hidden="false" customHeight="false" outlineLevel="0" collapsed="false">
      <c r="A121" s="1" t="s">
        <v>7</v>
      </c>
      <c r="B121" s="1" t="n">
        <v>2.10217</v>
      </c>
      <c r="C121" s="1" t="n">
        <v>0.09571</v>
      </c>
      <c r="D121" s="1" t="n">
        <v>-1.23807</v>
      </c>
    </row>
    <row r="122" customFormat="false" ht="12.8" hidden="false" customHeight="false" outlineLevel="0" collapsed="false">
      <c r="A122" s="1" t="s">
        <v>9</v>
      </c>
      <c r="B122" s="1" t="n">
        <v>2.95198</v>
      </c>
      <c r="C122" s="1" t="n">
        <v>0.44156</v>
      </c>
      <c r="D122" s="1" t="n">
        <v>-0.77819</v>
      </c>
    </row>
    <row r="123" customFormat="false" ht="12.8" hidden="false" customHeight="false" outlineLevel="0" collapsed="false">
      <c r="A123" s="1" t="s">
        <v>9</v>
      </c>
      <c r="B123" s="1" t="n">
        <v>2.3204</v>
      </c>
      <c r="C123" s="1" t="n">
        <v>-0.62915</v>
      </c>
      <c r="D123" s="1" t="n">
        <v>-1.83898</v>
      </c>
    </row>
    <row r="124" customFormat="false" ht="12.8" hidden="false" customHeight="false" outlineLevel="0" collapsed="false">
      <c r="A124" s="1" t="s">
        <v>7</v>
      </c>
      <c r="B124" s="1" t="n">
        <v>-1.479</v>
      </c>
      <c r="C124" s="1" t="n">
        <v>-0.03955</v>
      </c>
      <c r="D124" s="1" t="n">
        <v>0.4684</v>
      </c>
    </row>
    <row r="125" customFormat="false" ht="12.8" hidden="false" customHeight="false" outlineLevel="0" collapsed="false">
      <c r="A125" s="1" t="s">
        <v>9</v>
      </c>
      <c r="B125" s="1" t="n">
        <v>-1.43873</v>
      </c>
      <c r="C125" s="1" t="n">
        <v>0.0213</v>
      </c>
      <c r="D125" s="1" t="n">
        <v>1.43275</v>
      </c>
    </row>
    <row r="126" customFormat="false" ht="12.8" hidden="false" customHeight="false" outlineLevel="0" collapsed="false">
      <c r="A126" s="1" t="s">
        <v>9</v>
      </c>
      <c r="B126" s="1" t="n">
        <v>-2.85519</v>
      </c>
      <c r="C126" s="1" t="n">
        <v>-0.39341</v>
      </c>
      <c r="D126" s="1" t="n">
        <v>-0.11548</v>
      </c>
    </row>
    <row r="128" customFormat="false" ht="12.8" hidden="false" customHeight="false" outlineLevel="0" collapsed="false">
      <c r="A128" s="8" t="s">
        <v>40</v>
      </c>
      <c r="B128" s="9"/>
      <c r="C128" s="9"/>
      <c r="D128" s="9"/>
      <c r="E128" s="9"/>
      <c r="F128" s="8" t="s">
        <v>40</v>
      </c>
      <c r="G128" s="9"/>
      <c r="H128" s="9"/>
      <c r="I128" s="9"/>
      <c r="J128" s="9"/>
      <c r="K128" s="8" t="s">
        <v>40</v>
      </c>
      <c r="L128" s="9"/>
      <c r="M128" s="9"/>
      <c r="N128" s="9"/>
      <c r="O128" s="9"/>
    </row>
    <row r="129" customFormat="false" ht="12.8" hidden="false" customHeight="false" outlineLevel="0" collapsed="false">
      <c r="A129" s="1" t="s">
        <v>5</v>
      </c>
      <c r="B129" s="1" t="n">
        <v>-0.10449</v>
      </c>
      <c r="C129" s="1" t="n">
        <v>0.27043</v>
      </c>
      <c r="D129" s="1" t="n">
        <v>-0.12521</v>
      </c>
    </row>
    <row r="130" customFormat="false" ht="12.8" hidden="false" customHeight="false" outlineLevel="0" collapsed="false">
      <c r="A130" s="1" t="s">
        <v>7</v>
      </c>
      <c r="B130" s="1" t="n">
        <v>2.94298</v>
      </c>
      <c r="C130" s="1" t="n">
        <v>2.45467</v>
      </c>
      <c r="D130" s="1" t="n">
        <v>0.30594</v>
      </c>
    </row>
    <row r="131" customFormat="false" ht="12.8" hidden="false" customHeight="false" outlineLevel="0" collapsed="false">
      <c r="A131" s="1" t="s">
        <v>9</v>
      </c>
      <c r="B131" s="1" t="n">
        <v>3.26698</v>
      </c>
      <c r="C131" s="1" t="n">
        <v>2.8918</v>
      </c>
      <c r="D131" s="1" t="n">
        <v>1.10172</v>
      </c>
    </row>
    <row r="132" customFormat="false" ht="12.8" hidden="false" customHeight="false" outlineLevel="0" collapsed="false">
      <c r="A132" s="1" t="s">
        <v>9</v>
      </c>
      <c r="B132" s="1" t="n">
        <v>3.52729</v>
      </c>
      <c r="C132" s="1" t="n">
        <v>2.73436</v>
      </c>
      <c r="D132" s="1" t="n">
        <v>-0.40737</v>
      </c>
    </row>
    <row r="133" customFormat="false" ht="12.8" hidden="false" customHeight="false" outlineLevel="0" collapsed="false">
      <c r="A133" s="1" t="s">
        <v>7</v>
      </c>
      <c r="B133" s="1" t="n">
        <v>3.02985</v>
      </c>
      <c r="C133" s="1" t="n">
        <v>-1.85717</v>
      </c>
      <c r="D133" s="1" t="n">
        <v>0.11576</v>
      </c>
    </row>
    <row r="134" customFormat="false" ht="12.8" hidden="false" customHeight="false" outlineLevel="0" collapsed="false">
      <c r="A134" s="1" t="s">
        <v>9</v>
      </c>
      <c r="B134" s="1" t="n">
        <v>3.6111</v>
      </c>
      <c r="C134" s="1" t="n">
        <v>-2.03167</v>
      </c>
      <c r="D134" s="1" t="n">
        <v>-0.63304</v>
      </c>
    </row>
    <row r="135" customFormat="false" ht="12.8" hidden="false" customHeight="false" outlineLevel="0" collapsed="false">
      <c r="A135" s="1" t="s">
        <v>9</v>
      </c>
      <c r="B135" s="1" t="n">
        <v>3.42747</v>
      </c>
      <c r="C135" s="1" t="n">
        <v>-2.30886</v>
      </c>
      <c r="D135" s="1" t="n">
        <v>0.86896</v>
      </c>
    </row>
    <row r="136" customFormat="false" ht="12.8" hidden="false" customHeight="false" outlineLevel="0" collapsed="false">
      <c r="A136" s="1" t="s">
        <v>7</v>
      </c>
      <c r="B136" s="1" t="n">
        <v>-1.97426</v>
      </c>
      <c r="C136" s="1" t="n">
        <v>0.3908</v>
      </c>
      <c r="D136" s="1" t="n">
        <v>-0.81851</v>
      </c>
    </row>
    <row r="137" customFormat="false" ht="12.8" hidden="false" customHeight="false" outlineLevel="0" collapsed="false">
      <c r="A137" s="1" t="s">
        <v>9</v>
      </c>
      <c r="B137" s="1" t="n">
        <v>-2.82806</v>
      </c>
      <c r="C137" s="1" t="n">
        <v>0.39999</v>
      </c>
      <c r="D137" s="1" t="n">
        <v>-0.16468</v>
      </c>
    </row>
    <row r="138" customFormat="false" ht="12.8" hidden="false" customHeight="false" outlineLevel="0" collapsed="false">
      <c r="A138" s="1" t="s">
        <v>9</v>
      </c>
      <c r="B138" s="1" t="n">
        <v>-2.12943</v>
      </c>
      <c r="C138" s="1" t="n">
        <v>0.95629</v>
      </c>
      <c r="D138" s="1" t="n">
        <v>-1.58795</v>
      </c>
    </row>
    <row r="139" customFormat="false" ht="12.8" hidden="false" customHeight="false" outlineLevel="0" collapsed="false">
      <c r="A139" s="1" t="s">
        <v>7</v>
      </c>
      <c r="B139" s="1" t="n">
        <v>-0.87738</v>
      </c>
      <c r="C139" s="1" t="n">
        <v>-1.72186</v>
      </c>
      <c r="D139" s="1" t="n">
        <v>1.18247</v>
      </c>
    </row>
    <row r="140" customFormat="false" ht="12.8" hidden="false" customHeight="false" outlineLevel="0" collapsed="false">
      <c r="A140" s="1" t="s">
        <v>9</v>
      </c>
      <c r="B140" s="1" t="n">
        <v>-0.91863</v>
      </c>
      <c r="C140" s="1" t="n">
        <v>-1.80465</v>
      </c>
      <c r="D140" s="1" t="n">
        <v>2.14211</v>
      </c>
    </row>
    <row r="141" customFormat="false" ht="12.8" hidden="false" customHeight="false" outlineLevel="0" collapsed="false">
      <c r="A141" s="1" t="s">
        <v>9</v>
      </c>
      <c r="B141" s="1" t="n">
        <v>-1.01357</v>
      </c>
      <c r="C141" s="1" t="n">
        <v>-2.61645</v>
      </c>
      <c r="D141" s="1" t="n">
        <v>0.84983</v>
      </c>
    </row>
    <row r="142" customFormat="false" ht="12.8" hidden="false" customHeight="false" outlineLevel="0" collapsed="false">
      <c r="A142" s="1" t="s">
        <v>7</v>
      </c>
      <c r="B142" s="1" t="n">
        <v>-3.88886</v>
      </c>
      <c r="C142" s="1" t="n">
        <v>0.34634</v>
      </c>
      <c r="D142" s="1" t="n">
        <v>0.68947</v>
      </c>
    </row>
    <row r="143" customFormat="false" ht="12.8" hidden="false" customHeight="false" outlineLevel="0" collapsed="false">
      <c r="A143" s="1" t="s">
        <v>9</v>
      </c>
      <c r="B143" s="1" t="n">
        <v>-4.54901</v>
      </c>
      <c r="C143" s="1" t="n">
        <v>-0.34593</v>
      </c>
      <c r="D143" s="1" t="n">
        <v>0.56085</v>
      </c>
    </row>
    <row r="144" customFormat="false" ht="12.8" hidden="false" customHeight="false" outlineLevel="0" collapsed="false">
      <c r="A144" s="1" t="s">
        <v>9</v>
      </c>
      <c r="B144" s="1" t="n">
        <v>-4.37169</v>
      </c>
      <c r="C144" s="1" t="n">
        <v>1.14501</v>
      </c>
      <c r="D144" s="1" t="n">
        <v>0.93538</v>
      </c>
    </row>
    <row r="145" customFormat="false" ht="12.8" hidden="false" customHeight="false" outlineLevel="0" collapsed="false">
      <c r="A145" s="1" t="s">
        <v>7</v>
      </c>
      <c r="B145" s="1" t="n">
        <v>1.76527</v>
      </c>
      <c r="C145" s="1" t="n">
        <v>0.26201</v>
      </c>
      <c r="D145" s="1" t="n">
        <v>0.49953</v>
      </c>
    </row>
    <row r="146" customFormat="false" ht="12.8" hidden="false" customHeight="false" outlineLevel="0" collapsed="false">
      <c r="A146" s="1" t="s">
        <v>9</v>
      </c>
      <c r="B146" s="1" t="n">
        <v>2.30312</v>
      </c>
      <c r="C146" s="1" t="n">
        <v>1.13518</v>
      </c>
      <c r="D146" s="1" t="n">
        <v>0.38853</v>
      </c>
    </row>
    <row r="147" customFormat="false" ht="12.8" hidden="false" customHeight="false" outlineLevel="0" collapsed="false">
      <c r="A147" s="1" t="s">
        <v>9</v>
      </c>
      <c r="B147" s="1" t="n">
        <v>2.32458</v>
      </c>
      <c r="C147" s="1" t="n">
        <v>-0.58669</v>
      </c>
      <c r="D147" s="1" t="n">
        <v>0.31761</v>
      </c>
    </row>
    <row r="149" customFormat="false" ht="12.8" hidden="false" customHeight="false" outlineLevel="0" collapsed="false">
      <c r="A149" s="8" t="s">
        <v>41</v>
      </c>
      <c r="B149" s="9"/>
      <c r="C149" s="9"/>
      <c r="D149" s="9"/>
      <c r="E149" s="9"/>
      <c r="F149" s="8" t="s">
        <v>41</v>
      </c>
      <c r="G149" s="9"/>
      <c r="H149" s="9"/>
      <c r="I149" s="9"/>
      <c r="J149" s="9"/>
      <c r="K149" s="8" t="s">
        <v>41</v>
      </c>
      <c r="L149" s="9"/>
      <c r="M149" s="9"/>
      <c r="N149" s="9"/>
      <c r="O149" s="9"/>
    </row>
    <row r="150" customFormat="false" ht="12.8" hidden="false" customHeight="false" outlineLevel="0" collapsed="false">
      <c r="A150" s="1" t="s">
        <v>5</v>
      </c>
      <c r="B150" s="1" t="n">
        <v>0.2833450139</v>
      </c>
      <c r="C150" s="1" t="n">
        <v>-0.018428202</v>
      </c>
      <c r="D150" s="1" t="n">
        <v>-0.9504447408</v>
      </c>
    </row>
    <row r="151" customFormat="false" ht="12.8" hidden="false" customHeight="false" outlineLevel="0" collapsed="false">
      <c r="A151" s="1" t="s">
        <v>7</v>
      </c>
      <c r="B151" s="1" t="n">
        <v>1.0419653111</v>
      </c>
      <c r="C151" s="1" t="n">
        <v>-0.3815503391</v>
      </c>
      <c r="D151" s="1" t="n">
        <v>1.3504014762</v>
      </c>
    </row>
    <row r="152" customFormat="false" ht="12.8" hidden="false" customHeight="false" outlineLevel="0" collapsed="false">
      <c r="A152" s="1" t="s">
        <v>9</v>
      </c>
      <c r="B152" s="1" t="n">
        <v>0.5020885861</v>
      </c>
      <c r="C152" s="1" t="n">
        <v>-0.9012496494</v>
      </c>
      <c r="D152" s="1" t="n">
        <v>1.96111966</v>
      </c>
    </row>
    <row r="153" customFormat="false" ht="12.8" hidden="false" customHeight="false" outlineLevel="0" collapsed="false">
      <c r="A153" s="1" t="s">
        <v>9</v>
      </c>
      <c r="B153" s="1" t="n">
        <v>1.8798036654</v>
      </c>
      <c r="C153" s="1" t="n">
        <v>-0.2213329474</v>
      </c>
      <c r="D153" s="1" t="n">
        <v>1.7994560374</v>
      </c>
    </row>
    <row r="154" customFormat="false" ht="12.8" hidden="false" customHeight="false" outlineLevel="0" collapsed="false">
      <c r="A154" s="1" t="s">
        <v>7</v>
      </c>
      <c r="B154" s="1" t="n">
        <v>-1.3431729653</v>
      </c>
      <c r="C154" s="1" t="n">
        <v>-1.9849249163</v>
      </c>
      <c r="D154" s="1" t="n">
        <v>1.8745529895</v>
      </c>
    </row>
    <row r="155" customFormat="false" ht="12.8" hidden="false" customHeight="false" outlineLevel="0" collapsed="false">
      <c r="A155" s="1" t="s">
        <v>9</v>
      </c>
      <c r="B155" s="1" t="n">
        <v>-1.2606015963</v>
      </c>
      <c r="C155" s="1" t="n">
        <v>-2.9286176294</v>
      </c>
      <c r="D155" s="1" t="n">
        <v>2.0641871389</v>
      </c>
    </row>
    <row r="156" customFormat="false" ht="12.8" hidden="false" customHeight="false" outlineLevel="0" collapsed="false">
      <c r="A156" s="1" t="s">
        <v>9</v>
      </c>
      <c r="B156" s="1" t="n">
        <v>-2.0359130463</v>
      </c>
      <c r="C156" s="1" t="n">
        <v>-1.6722578098</v>
      </c>
      <c r="D156" s="1" t="n">
        <v>2.4703192052</v>
      </c>
    </row>
    <row r="157" customFormat="false" ht="12.8" hidden="false" customHeight="false" outlineLevel="0" collapsed="false">
      <c r="A157" s="1" t="s">
        <v>7</v>
      </c>
      <c r="B157" s="1" t="n">
        <v>-3.1518966108</v>
      </c>
      <c r="C157" s="1" t="n">
        <v>-1.2671747938</v>
      </c>
      <c r="D157" s="1" t="n">
        <v>-2.1357509704</v>
      </c>
    </row>
    <row r="158" customFormat="false" ht="12.8" hidden="false" customHeight="false" outlineLevel="0" collapsed="false">
      <c r="A158" s="1" t="s">
        <v>9</v>
      </c>
      <c r="B158" s="1" t="n">
        <v>-3.3547760815</v>
      </c>
      <c r="C158" s="1" t="n">
        <v>-2.0444324398</v>
      </c>
      <c r="D158" s="1" t="n">
        <v>-2.6688075391</v>
      </c>
    </row>
    <row r="159" customFormat="false" ht="12.8" hidden="false" customHeight="false" outlineLevel="0" collapsed="false">
      <c r="A159" s="1" t="s">
        <v>9</v>
      </c>
      <c r="B159" s="1" t="n">
        <v>-3.9906303621</v>
      </c>
      <c r="C159" s="1" t="n">
        <v>-0.8180361487</v>
      </c>
      <c r="D159" s="1" t="n">
        <v>-1.9830675434</v>
      </c>
    </row>
    <row r="160" customFormat="false" ht="12.8" hidden="false" customHeight="false" outlineLevel="0" collapsed="false">
      <c r="A160" s="1" t="s">
        <v>7</v>
      </c>
      <c r="B160" s="1" t="n">
        <v>1.7627866771</v>
      </c>
      <c r="C160" s="1" t="n">
        <v>1.2094535161</v>
      </c>
      <c r="D160" s="1" t="n">
        <v>-1.5010963186</v>
      </c>
    </row>
    <row r="161" customFormat="false" ht="12.8" hidden="false" customHeight="false" outlineLevel="0" collapsed="false">
      <c r="A161" s="1" t="s">
        <v>9</v>
      </c>
      <c r="B161" s="1" t="n">
        <v>2.1251977857</v>
      </c>
      <c r="C161" s="1" t="n">
        <v>1.269714307</v>
      </c>
      <c r="D161" s="1" t="n">
        <v>-2.5158559453</v>
      </c>
    </row>
    <row r="162" customFormat="false" ht="12.8" hidden="false" customHeight="false" outlineLevel="0" collapsed="false">
      <c r="A162" s="1" t="s">
        <v>9</v>
      </c>
      <c r="B162" s="1" t="n">
        <v>1.8004708062</v>
      </c>
      <c r="C162" s="1" t="n">
        <v>2.072970216</v>
      </c>
      <c r="D162" s="1" t="n">
        <v>-1.0669949395</v>
      </c>
    </row>
    <row r="163" customFormat="false" ht="12.8" hidden="false" customHeight="false" outlineLevel="0" collapsed="false">
      <c r="A163" s="1" t="s">
        <v>7</v>
      </c>
      <c r="B163" s="1" t="n">
        <v>-1.1961409233</v>
      </c>
      <c r="C163" s="1" t="n">
        <v>-1.2938385476</v>
      </c>
      <c r="D163" s="1" t="n">
        <v>-0.6113337461</v>
      </c>
    </row>
    <row r="164" customFormat="false" ht="12.8" hidden="false" customHeight="false" outlineLevel="0" collapsed="false">
      <c r="A164" s="1" t="s">
        <v>9</v>
      </c>
      <c r="B164" s="1" t="n">
        <v>-2.0518932163</v>
      </c>
      <c r="C164" s="1" t="n">
        <v>-1.2819198522</v>
      </c>
      <c r="D164" s="1" t="n">
        <v>-1.197554222</v>
      </c>
    </row>
    <row r="165" customFormat="false" ht="12.8" hidden="false" customHeight="false" outlineLevel="0" collapsed="false">
      <c r="A165" s="1" t="s">
        <v>9</v>
      </c>
      <c r="B165" s="1" t="n">
        <v>-1.3500809485</v>
      </c>
      <c r="C165" s="1" t="n">
        <v>-1.5674528166</v>
      </c>
      <c r="D165" s="1" t="n">
        <v>0.3456212283</v>
      </c>
    </row>
    <row r="166" customFormat="false" ht="12.8" hidden="false" customHeight="false" outlineLevel="0" collapsed="false">
      <c r="A166" s="1" t="s">
        <v>7</v>
      </c>
      <c r="B166" s="1" t="n">
        <v>2.5990593259</v>
      </c>
      <c r="C166" s="1" t="n">
        <v>1.2214499665</v>
      </c>
      <c r="D166" s="1" t="n">
        <v>-3.7822579752</v>
      </c>
    </row>
    <row r="167" customFormat="false" ht="12.8" hidden="false" customHeight="false" outlineLevel="0" collapsed="false">
      <c r="A167" s="1" t="s">
        <v>9</v>
      </c>
      <c r="B167" s="1" t="n">
        <v>3.5281090007</v>
      </c>
      <c r="C167" s="1" t="n">
        <v>1.0034499856</v>
      </c>
      <c r="D167" s="1" t="n">
        <v>-3.9280326982</v>
      </c>
    </row>
    <row r="168" customFormat="false" ht="12.8" hidden="false" customHeight="false" outlineLevel="0" collapsed="false">
      <c r="A168" s="1" t="s">
        <v>9</v>
      </c>
      <c r="B168" s="1" t="n">
        <v>2.3618925784</v>
      </c>
      <c r="C168" s="1" t="n">
        <v>1.888893101</v>
      </c>
      <c r="D168" s="1" t="n">
        <v>-4.437486097</v>
      </c>
    </row>
    <row r="170" customFormat="false" ht="12.8" hidden="false" customHeight="false" outlineLevel="0" collapsed="false">
      <c r="A170" s="8" t="s">
        <v>42</v>
      </c>
      <c r="B170" s="9"/>
      <c r="C170" s="9"/>
      <c r="D170" s="9"/>
      <c r="E170" s="9"/>
      <c r="F170" s="8" t="s">
        <v>42</v>
      </c>
      <c r="G170" s="9"/>
      <c r="H170" s="9"/>
      <c r="I170" s="9"/>
      <c r="J170" s="9"/>
      <c r="K170" s="8" t="s">
        <v>42</v>
      </c>
      <c r="L170" s="9"/>
      <c r="M170" s="9"/>
      <c r="N170" s="9"/>
      <c r="O170" s="9"/>
    </row>
    <row r="171" customFormat="false" ht="12.8" hidden="false" customHeight="false" outlineLevel="0" collapsed="false">
      <c r="A171" s="1" t="s">
        <v>9</v>
      </c>
      <c r="B171" s="1" t="n">
        <v>-3.6352684305</v>
      </c>
      <c r="C171" s="1" t="n">
        <v>2.6275930282</v>
      </c>
      <c r="D171" s="1" t="n">
        <v>-0.8506862178</v>
      </c>
      <c r="F171" s="2" t="s">
        <v>15</v>
      </c>
      <c r="G171" s="2" t="n">
        <v>-3.663345</v>
      </c>
      <c r="H171" s="2" t="n">
        <v>2.521612</v>
      </c>
      <c r="I171" s="2" t="n">
        <v>-0.874363</v>
      </c>
    </row>
    <row r="172" customFormat="false" ht="12.8" hidden="false" customHeight="false" outlineLevel="0" collapsed="false">
      <c r="A172" s="1" t="s">
        <v>7</v>
      </c>
      <c r="B172" s="1" t="n">
        <v>-3.1363487302</v>
      </c>
      <c r="C172" s="1" t="n">
        <v>2.4319384857</v>
      </c>
      <c r="D172" s="1" t="n">
        <v>-0.049813818</v>
      </c>
      <c r="F172" s="2" t="s">
        <v>14</v>
      </c>
      <c r="G172" s="2" t="n">
        <v>-3.061317</v>
      </c>
      <c r="H172" s="2" t="n">
        <v>2.457972</v>
      </c>
      <c r="I172" s="2" t="n">
        <v>-0.112632</v>
      </c>
    </row>
    <row r="173" customFormat="false" ht="12.8" hidden="false" customHeight="false" outlineLevel="0" collapsed="false">
      <c r="A173" s="1" t="s">
        <v>9</v>
      </c>
      <c r="B173" s="1" t="n">
        <v>-3.6434898636</v>
      </c>
      <c r="C173" s="1" t="n">
        <v>2.79984385</v>
      </c>
      <c r="D173" s="1" t="n">
        <v>0.6829692448</v>
      </c>
      <c r="F173" s="2" t="s">
        <v>15</v>
      </c>
      <c r="G173" s="2" t="n">
        <v>-3.517808</v>
      </c>
      <c r="H173" s="2" t="n">
        <v>2.881121</v>
      </c>
      <c r="I173" s="2" t="n">
        <v>0.635724</v>
      </c>
    </row>
    <row r="174" customFormat="false" ht="12.8" hidden="false" customHeight="false" outlineLevel="0" collapsed="false">
      <c r="A174" s="1" t="s">
        <v>9</v>
      </c>
      <c r="B174" s="1" t="n">
        <v>2.4837274921</v>
      </c>
      <c r="C174" s="1" t="n">
        <v>2.1674418978</v>
      </c>
      <c r="D174" s="1" t="n">
        <v>-0.0454315139</v>
      </c>
      <c r="F174" s="2" t="s">
        <v>15</v>
      </c>
      <c r="G174" s="2" t="n">
        <v>2.486924</v>
      </c>
      <c r="H174" s="2" t="n">
        <v>2.036429</v>
      </c>
      <c r="I174" s="2" t="n">
        <v>-0.566075</v>
      </c>
    </row>
    <row r="175" customFormat="false" ht="12.8" hidden="false" customHeight="false" outlineLevel="0" collapsed="false">
      <c r="A175" s="1" t="s">
        <v>7</v>
      </c>
      <c r="B175" s="1" t="n">
        <v>2.2204958394</v>
      </c>
      <c r="C175" s="1" t="n">
        <v>1.2525728809</v>
      </c>
      <c r="D175" s="1" t="n">
        <v>-0.2142968885</v>
      </c>
      <c r="F175" s="2" t="s">
        <v>14</v>
      </c>
      <c r="G175" s="2" t="n">
        <v>2.319801</v>
      </c>
      <c r="H175" s="2" t="n">
        <v>1.076758</v>
      </c>
      <c r="I175" s="2" t="n">
        <v>-0.510361</v>
      </c>
    </row>
    <row r="176" customFormat="false" ht="12.8" hidden="false" customHeight="false" outlineLevel="0" collapsed="false">
      <c r="A176" s="1" t="s">
        <v>9</v>
      </c>
      <c r="B176" s="1" t="n">
        <v>3.033923447</v>
      </c>
      <c r="C176" s="1" t="n">
        <v>0.5774686078</v>
      </c>
      <c r="D176" s="1" t="n">
        <v>-0.0633655147</v>
      </c>
      <c r="F176" s="2" t="s">
        <v>15</v>
      </c>
      <c r="G176" s="2" t="n">
        <v>3.180554</v>
      </c>
      <c r="H176" s="2" t="n">
        <v>0.565488</v>
      </c>
      <c r="I176" s="2" t="n">
        <v>-0.031302</v>
      </c>
    </row>
    <row r="177" customFormat="false" ht="12.8" hidden="false" customHeight="false" outlineLevel="0" collapsed="false">
      <c r="A177" s="1" t="s">
        <v>9</v>
      </c>
      <c r="B177" s="1" t="n">
        <v>-2.0101514131</v>
      </c>
      <c r="C177" s="1" t="n">
        <v>-0.4286931498</v>
      </c>
      <c r="D177" s="1" t="n">
        <v>0.1521809318</v>
      </c>
      <c r="F177" s="2" t="s">
        <v>15</v>
      </c>
      <c r="G177" s="2" t="n">
        <v>-2.045109</v>
      </c>
      <c r="H177" s="2" t="n">
        <v>-0.440648</v>
      </c>
      <c r="I177" s="2" t="n">
        <v>0.260267</v>
      </c>
    </row>
    <row r="178" customFormat="false" ht="12.8" hidden="false" customHeight="false" outlineLevel="0" collapsed="false">
      <c r="A178" s="1" t="s">
        <v>7</v>
      </c>
      <c r="B178" s="1" t="n">
        <v>-1.6460839872</v>
      </c>
      <c r="C178" s="1" t="n">
        <v>0.491912532</v>
      </c>
      <c r="D178" s="1" t="n">
        <v>0.3234784355</v>
      </c>
      <c r="F178" s="2" t="s">
        <v>14</v>
      </c>
      <c r="G178" s="2" t="n">
        <v>-1.637123</v>
      </c>
      <c r="H178" s="2" t="n">
        <v>0.477509</v>
      </c>
      <c r="I178" s="2" t="n">
        <v>0.407906</v>
      </c>
    </row>
    <row r="179" customFormat="false" ht="12.8" hidden="false" customHeight="false" outlineLevel="0" collapsed="false">
      <c r="A179" s="1" t="s">
        <v>9</v>
      </c>
      <c r="B179" s="1" t="n">
        <v>-2.3137915931</v>
      </c>
      <c r="C179" s="1" t="n">
        <v>1.2657877767</v>
      </c>
      <c r="D179" s="1" t="n">
        <v>0.1322004773</v>
      </c>
      <c r="F179" s="2" t="s">
        <v>15</v>
      </c>
      <c r="G179" s="2" t="n">
        <v>-2.282643</v>
      </c>
      <c r="H179" s="2" t="n">
        <v>1.280093</v>
      </c>
      <c r="I179" s="2" t="n">
        <v>0.145135</v>
      </c>
    </row>
    <row r="180" customFormat="false" ht="12.8" hidden="false" customHeight="false" outlineLevel="0" collapsed="false">
      <c r="A180" s="1" t="s">
        <v>9</v>
      </c>
      <c r="B180" s="1" t="n">
        <v>-0.2600350952</v>
      </c>
      <c r="C180" s="1" t="n">
        <v>-2.2162359356</v>
      </c>
      <c r="D180" s="1" t="n">
        <v>-0.0797726404</v>
      </c>
      <c r="F180" s="2" t="s">
        <v>15</v>
      </c>
      <c r="G180" s="2" t="n">
        <v>-0.483732</v>
      </c>
      <c r="H180" s="2" t="n">
        <v>-2.283037</v>
      </c>
      <c r="I180" s="2" t="n">
        <v>-0.246765</v>
      </c>
    </row>
    <row r="181" customFormat="false" ht="12.8" hidden="false" customHeight="false" outlineLevel="0" collapsed="false">
      <c r="A181" s="1" t="s">
        <v>7</v>
      </c>
      <c r="B181" s="1" t="n">
        <v>0.5393166466</v>
      </c>
      <c r="C181" s="1" t="n">
        <v>-1.6709289834</v>
      </c>
      <c r="D181" s="1" t="n">
        <v>-0.0766480628</v>
      </c>
      <c r="F181" s="2" t="s">
        <v>14</v>
      </c>
      <c r="G181" s="2" t="n">
        <v>0.39526</v>
      </c>
      <c r="H181" s="2" t="n">
        <v>-1.854003</v>
      </c>
      <c r="I181" s="2" t="n">
        <v>-0.314026</v>
      </c>
    </row>
    <row r="182" customFormat="false" ht="12.8" hidden="false" customHeight="false" outlineLevel="0" collapsed="false">
      <c r="A182" s="1" t="s">
        <v>9</v>
      </c>
      <c r="B182" s="1" t="n">
        <v>1.2849326546</v>
      </c>
      <c r="C182" s="1" t="n">
        <v>-2.2784042305</v>
      </c>
      <c r="D182" s="1" t="n">
        <v>-0.1347044218</v>
      </c>
      <c r="F182" s="2" t="s">
        <v>15</v>
      </c>
      <c r="G182" s="2" t="n">
        <v>0.930523</v>
      </c>
      <c r="H182" s="2" t="n">
        <v>-2.396315</v>
      </c>
      <c r="I182" s="2" t="n">
        <v>-0.91825</v>
      </c>
    </row>
    <row r="183" customFormat="false" ht="12.8" hidden="false" customHeight="false" outlineLevel="0" collapsed="false">
      <c r="A183" s="1" t="s">
        <v>9</v>
      </c>
      <c r="B183" s="1" t="n">
        <v>4.5629211602</v>
      </c>
      <c r="C183" s="1" t="n">
        <v>-0.4119954782</v>
      </c>
      <c r="D183" s="1" t="n">
        <v>0.8561707916</v>
      </c>
      <c r="F183" s="2" t="s">
        <v>15</v>
      </c>
      <c r="G183" s="2" t="n">
        <v>4.629636</v>
      </c>
      <c r="H183" s="2" t="n">
        <v>0.15534</v>
      </c>
      <c r="I183" s="2" t="n">
        <v>1.295291</v>
      </c>
    </row>
    <row r="184" customFormat="false" ht="12.8" hidden="false" customHeight="false" outlineLevel="0" collapsed="false">
      <c r="A184" s="1" t="s">
        <v>7</v>
      </c>
      <c r="B184" s="1" t="n">
        <v>4.0289366352</v>
      </c>
      <c r="C184" s="1" t="n">
        <v>-0.366729977</v>
      </c>
      <c r="D184" s="1" t="n">
        <v>0.0529130926</v>
      </c>
      <c r="F184" s="2" t="s">
        <v>14</v>
      </c>
      <c r="G184" s="2" t="n">
        <v>4.215659</v>
      </c>
      <c r="H184" s="2" t="n">
        <v>-0.135203</v>
      </c>
      <c r="I184" s="2" t="n">
        <v>0.461481</v>
      </c>
    </row>
    <row r="185" customFormat="false" ht="12.8" hidden="false" customHeight="false" outlineLevel="0" collapsed="false">
      <c r="A185" s="1" t="s">
        <v>9</v>
      </c>
      <c r="B185" s="1" t="n">
        <v>4.6421715957</v>
      </c>
      <c r="C185" s="1" t="n">
        <v>-0.4682915031</v>
      </c>
      <c r="D185" s="1" t="n">
        <v>-0.6865179455</v>
      </c>
      <c r="F185" s="2" t="s">
        <v>15</v>
      </c>
      <c r="G185" s="2" t="n">
        <v>4.939338</v>
      </c>
      <c r="H185" s="2" t="n">
        <v>-0.336294</v>
      </c>
      <c r="I185" s="2" t="n">
        <v>-0.160569</v>
      </c>
    </row>
    <row r="186" customFormat="false" ht="12.8" hidden="false" customHeight="false" outlineLevel="0" collapsed="false">
      <c r="A186" s="1" t="s">
        <v>9</v>
      </c>
      <c r="B186" s="1" t="n">
        <v>-2.7803453977</v>
      </c>
      <c r="C186" s="1" t="n">
        <v>-2.4071626212</v>
      </c>
      <c r="D186" s="1" t="n">
        <v>0.7435448445</v>
      </c>
      <c r="F186" s="2" t="s">
        <v>15</v>
      </c>
      <c r="G186" s="2" t="n">
        <v>-2.747122</v>
      </c>
      <c r="H186" s="2" t="n">
        <v>-2.430855</v>
      </c>
      <c r="I186" s="2" t="n">
        <v>0.988374</v>
      </c>
    </row>
    <row r="187" customFormat="false" ht="12.8" hidden="false" customHeight="false" outlineLevel="0" collapsed="false">
      <c r="A187" s="1" t="s">
        <v>7</v>
      </c>
      <c r="B187" s="1" t="n">
        <v>-2.3438640737</v>
      </c>
      <c r="C187" s="1" t="n">
        <v>-1.9829522203</v>
      </c>
      <c r="D187" s="1" t="n">
        <v>-0.0068412918</v>
      </c>
      <c r="F187" s="2" t="s">
        <v>14</v>
      </c>
      <c r="G187" s="2" t="n">
        <v>-2.436962</v>
      </c>
      <c r="H187" s="2" t="n">
        <v>-2.022257</v>
      </c>
      <c r="I187" s="2" t="n">
        <v>0.158408</v>
      </c>
    </row>
    <row r="188" customFormat="false" ht="12.8" hidden="false" customHeight="false" outlineLevel="0" collapsed="false">
      <c r="A188" s="1" t="s">
        <v>9</v>
      </c>
      <c r="B188" s="1" t="n">
        <v>-2.8249205273</v>
      </c>
      <c r="C188" s="1" t="n">
        <v>-2.2982199445</v>
      </c>
      <c r="D188" s="1" t="n">
        <v>-0.7827469264</v>
      </c>
      <c r="F188" s="2" t="s">
        <v>15</v>
      </c>
      <c r="G188" s="2" t="n">
        <v>-3.070058</v>
      </c>
      <c r="H188" s="2" t="n">
        <v>-2.317724</v>
      </c>
      <c r="I188" s="2" t="n">
        <v>-0.52178</v>
      </c>
    </row>
    <row r="189" customFormat="false" ht="12.8" hidden="false" customHeight="false" outlineLevel="0" collapsed="false">
      <c r="A189" s="1" t="s">
        <v>5</v>
      </c>
      <c r="B189" s="1" t="n">
        <v>0.3013156408</v>
      </c>
      <c r="C189" s="1" t="n">
        <v>0.7543549843</v>
      </c>
      <c r="D189" s="1" t="n">
        <v>0.0467694237</v>
      </c>
      <c r="F189" s="2" t="s">
        <v>13</v>
      </c>
      <c r="G189" s="2" t="n">
        <v>0.350967</v>
      </c>
      <c r="H189" s="2" t="n">
        <v>0.603316</v>
      </c>
      <c r="I189" s="2" t="n">
        <v>-0.09706</v>
      </c>
    </row>
    <row r="191" customFormat="false" ht="12.8" hidden="false" customHeight="false" outlineLevel="0" collapsed="false">
      <c r="A191" s="8" t="s">
        <v>43</v>
      </c>
      <c r="B191" s="9"/>
      <c r="C191" s="9"/>
      <c r="D191" s="9"/>
      <c r="E191" s="9"/>
      <c r="F191" s="8" t="s">
        <v>43</v>
      </c>
      <c r="G191" s="9"/>
      <c r="H191" s="9"/>
      <c r="I191" s="9"/>
      <c r="J191" s="9"/>
      <c r="K191" s="8" t="s">
        <v>43</v>
      </c>
      <c r="L191" s="9"/>
      <c r="M191" s="9"/>
      <c r="N191" s="9"/>
      <c r="O191" s="9"/>
    </row>
    <row r="192" customFormat="false" ht="12.8" hidden="false" customHeight="false" outlineLevel="0" collapsed="false">
      <c r="A192" s="1" t="s">
        <v>5</v>
      </c>
      <c r="B192" s="1" t="n">
        <v>-0.1314503131</v>
      </c>
      <c r="C192" s="1" t="n">
        <v>-0.1582476257</v>
      </c>
      <c r="D192" s="1" t="n">
        <v>0.0138332434</v>
      </c>
    </row>
    <row r="193" customFormat="false" ht="12.8" hidden="false" customHeight="false" outlineLevel="0" collapsed="false">
      <c r="A193" s="1" t="s">
        <v>7</v>
      </c>
      <c r="B193" s="1" t="n">
        <v>3.0566672995</v>
      </c>
      <c r="C193" s="1" t="n">
        <v>-2.0128615154</v>
      </c>
      <c r="D193" s="1" t="n">
        <v>-1.3740744023</v>
      </c>
    </row>
    <row r="194" customFormat="false" ht="12.8" hidden="false" customHeight="false" outlineLevel="0" collapsed="false">
      <c r="A194" s="1" t="s">
        <v>9</v>
      </c>
      <c r="B194" s="1" t="n">
        <v>3.5479380399</v>
      </c>
      <c r="C194" s="1" t="n">
        <v>-2.7545642539</v>
      </c>
      <c r="D194" s="1" t="n">
        <v>-1.0016402614</v>
      </c>
    </row>
    <row r="195" customFormat="false" ht="12.8" hidden="false" customHeight="false" outlineLevel="0" collapsed="false">
      <c r="A195" s="1" t="s">
        <v>9</v>
      </c>
      <c r="B195" s="1" t="n">
        <v>3.5335811706</v>
      </c>
      <c r="C195" s="1" t="n">
        <v>-1.7440188438</v>
      </c>
      <c r="D195" s="1" t="n">
        <v>-2.1675583126</v>
      </c>
    </row>
    <row r="196" customFormat="false" ht="12.8" hidden="false" customHeight="false" outlineLevel="0" collapsed="false">
      <c r="A196" s="1" t="s">
        <v>7</v>
      </c>
      <c r="B196" s="1" t="n">
        <v>-0.3706372708</v>
      </c>
      <c r="C196" s="1" t="n">
        <v>-0.4401291147</v>
      </c>
      <c r="D196" s="1" t="n">
        <v>2.4549288234</v>
      </c>
    </row>
    <row r="197" customFormat="false" ht="12.8" hidden="false" customHeight="false" outlineLevel="0" collapsed="false">
      <c r="A197" s="1" t="s">
        <v>9</v>
      </c>
      <c r="B197" s="1" t="n">
        <v>0.2615933312</v>
      </c>
      <c r="C197" s="1" t="n">
        <v>-0.9056582906</v>
      </c>
      <c r="D197" s="1" t="n">
        <v>3.0155385446</v>
      </c>
    </row>
    <row r="198" customFormat="false" ht="12.8" hidden="false" customHeight="false" outlineLevel="0" collapsed="false">
      <c r="A198" s="1" t="s">
        <v>9</v>
      </c>
      <c r="B198" s="1" t="n">
        <v>-1.1990238212</v>
      </c>
      <c r="C198" s="1" t="n">
        <v>-0.4611671225</v>
      </c>
      <c r="D198" s="1" t="n">
        <v>2.9488981931</v>
      </c>
    </row>
    <row r="199" customFormat="false" ht="12.8" hidden="false" customHeight="false" outlineLevel="0" collapsed="false">
      <c r="A199" s="1" t="s">
        <v>7</v>
      </c>
      <c r="B199" s="1" t="n">
        <v>-3.2326323562</v>
      </c>
      <c r="C199" s="1" t="n">
        <v>-1.8663763512</v>
      </c>
      <c r="D199" s="1" t="n">
        <v>-1.5702821078</v>
      </c>
    </row>
    <row r="200" customFormat="false" ht="12.8" hidden="false" customHeight="false" outlineLevel="0" collapsed="false">
      <c r="A200" s="1" t="s">
        <v>9</v>
      </c>
      <c r="B200" s="1" t="n">
        <v>-3.4423543221</v>
      </c>
      <c r="C200" s="1" t="n">
        <v>-1.8357286015</v>
      </c>
      <c r="D200" s="1" t="n">
        <v>-2.5111315091</v>
      </c>
    </row>
    <row r="201" customFormat="false" ht="12.8" hidden="false" customHeight="false" outlineLevel="0" collapsed="false">
      <c r="A201" s="1" t="s">
        <v>9</v>
      </c>
      <c r="B201" s="1" t="n">
        <v>-3.9531587693</v>
      </c>
      <c r="C201" s="1" t="n">
        <v>-2.3470862652</v>
      </c>
      <c r="D201" s="1" t="n">
        <v>-1.1453364908</v>
      </c>
    </row>
    <row r="202" customFormat="false" ht="12.8" hidden="false" customHeight="false" outlineLevel="0" collapsed="false">
      <c r="A202" s="1" t="s">
        <v>7</v>
      </c>
      <c r="B202" s="1" t="n">
        <v>0.6102399986</v>
      </c>
      <c r="C202" s="1" t="n">
        <v>2.0705712626</v>
      </c>
      <c r="D202" s="1" t="n">
        <v>0.8484260582</v>
      </c>
    </row>
    <row r="203" customFormat="false" ht="12.8" hidden="false" customHeight="false" outlineLevel="0" collapsed="false">
      <c r="A203" s="1" t="s">
        <v>9</v>
      </c>
      <c r="B203" s="1" t="n">
        <v>0.719899111</v>
      </c>
      <c r="C203" s="1" t="n">
        <v>2.9278530655</v>
      </c>
      <c r="D203" s="1" t="n">
        <v>0.4185322882</v>
      </c>
    </row>
    <row r="204" customFormat="false" ht="12.8" hidden="false" customHeight="false" outlineLevel="0" collapsed="false">
      <c r="A204" s="1" t="s">
        <v>9</v>
      </c>
      <c r="B204" s="1" t="n">
        <v>0.4901206034</v>
      </c>
      <c r="C204" s="1" t="n">
        <v>2.271781329</v>
      </c>
      <c r="D204" s="1" t="n">
        <v>1.7846552754</v>
      </c>
    </row>
    <row r="205" customFormat="false" ht="12.8" hidden="false" customHeight="false" outlineLevel="0" collapsed="false">
      <c r="A205" s="1" t="s">
        <v>7</v>
      </c>
      <c r="B205" s="1" t="n">
        <v>1.8654868905</v>
      </c>
      <c r="C205" s="1" t="n">
        <v>-0.4873825319</v>
      </c>
      <c r="D205" s="1" t="n">
        <v>0.1562399454</v>
      </c>
    </row>
    <row r="206" customFormat="false" ht="12.8" hidden="false" customHeight="false" outlineLevel="0" collapsed="false">
      <c r="A206" s="1" t="s">
        <v>9</v>
      </c>
      <c r="B206" s="1" t="n">
        <v>2.4027714875</v>
      </c>
      <c r="C206" s="1" t="n">
        <v>-1.0929357383</v>
      </c>
      <c r="D206" s="1" t="n">
        <v>-0.5108881646</v>
      </c>
    </row>
    <row r="207" customFormat="false" ht="12.8" hidden="false" customHeight="false" outlineLevel="0" collapsed="false">
      <c r="A207" s="1" t="s">
        <v>9</v>
      </c>
      <c r="B207" s="1" t="n">
        <v>2.3534993325</v>
      </c>
      <c r="C207" s="1" t="n">
        <v>0.3255225745</v>
      </c>
      <c r="D207" s="1" t="n">
        <v>0.3527484257</v>
      </c>
    </row>
    <row r="208" customFormat="false" ht="12.8" hidden="false" customHeight="false" outlineLevel="0" collapsed="false">
      <c r="A208" s="1" t="s">
        <v>7</v>
      </c>
      <c r="B208" s="1" t="n">
        <v>-2.1242789062</v>
      </c>
      <c r="C208" s="1" t="n">
        <v>-0.060244477</v>
      </c>
      <c r="D208" s="1" t="n">
        <v>-0.3333134636</v>
      </c>
    </row>
    <row r="209" customFormat="false" ht="12.8" hidden="false" customHeight="false" outlineLevel="0" collapsed="false">
      <c r="A209" s="1" t="s">
        <v>9</v>
      </c>
      <c r="B209" s="1" t="n">
        <v>-2.6213794376</v>
      </c>
      <c r="C209" s="1" t="n">
        <v>-0.802313272</v>
      </c>
      <c r="D209" s="1" t="n">
        <v>-0.9019451081</v>
      </c>
    </row>
    <row r="210" customFormat="false" ht="12.8" hidden="false" customHeight="false" outlineLevel="0" collapsed="false">
      <c r="A210" s="1" t="s">
        <v>9</v>
      </c>
      <c r="B210" s="1" t="n">
        <v>-2.4891197184</v>
      </c>
      <c r="C210" s="1" t="n">
        <v>0.8113353623</v>
      </c>
      <c r="D210" s="1" t="n">
        <v>-0.5392015869</v>
      </c>
    </row>
    <row r="212" customFormat="false" ht="12.8" hidden="false" customHeight="false" outlineLevel="0" collapsed="false">
      <c r="A212" s="8" t="s">
        <v>44</v>
      </c>
      <c r="B212" s="9"/>
      <c r="C212" s="9"/>
      <c r="D212" s="9"/>
      <c r="E212" s="9"/>
      <c r="F212" s="8" t="s">
        <v>44</v>
      </c>
      <c r="G212" s="9"/>
      <c r="H212" s="9"/>
      <c r="I212" s="9"/>
      <c r="J212" s="9"/>
      <c r="K212" s="8" t="s">
        <v>44</v>
      </c>
      <c r="L212" s="9"/>
      <c r="M212" s="9"/>
      <c r="N212" s="9"/>
      <c r="O212" s="9"/>
    </row>
    <row r="213" customFormat="false" ht="12.8" hidden="false" customHeight="false" outlineLevel="0" collapsed="false">
      <c r="A213" s="1" t="s">
        <v>5</v>
      </c>
      <c r="B213" s="1" t="n">
        <v>0.433859227</v>
      </c>
      <c r="C213" s="1" t="n">
        <v>-0.1863853164</v>
      </c>
      <c r="D213" s="1" t="n">
        <v>-0.2093464008</v>
      </c>
    </row>
    <row r="214" customFormat="false" ht="12.8" hidden="false" customHeight="false" outlineLevel="0" collapsed="false">
      <c r="A214" s="1" t="s">
        <v>7</v>
      </c>
      <c r="B214" s="1" t="n">
        <v>-2.9100031754</v>
      </c>
      <c r="C214" s="1" t="n">
        <v>-1.1046098124</v>
      </c>
      <c r="D214" s="1" t="n">
        <v>1.5495627823</v>
      </c>
    </row>
    <row r="215" customFormat="false" ht="12.8" hidden="false" customHeight="false" outlineLevel="0" collapsed="false">
      <c r="A215" s="1" t="s">
        <v>9</v>
      </c>
      <c r="B215" s="1" t="n">
        <v>-3.6500284868</v>
      </c>
      <c r="C215" s="1" t="n">
        <v>-1.6599106809</v>
      </c>
      <c r="D215" s="1" t="n">
        <v>1.2698005732</v>
      </c>
    </row>
    <row r="216" customFormat="false" ht="12.8" hidden="false" customHeight="false" outlineLevel="0" collapsed="false">
      <c r="A216" s="1" t="s">
        <v>9</v>
      </c>
      <c r="B216" s="1" t="n">
        <v>-3.0914794149</v>
      </c>
      <c r="C216" s="1" t="n">
        <v>-0.9015297614</v>
      </c>
      <c r="D216" s="1" t="n">
        <v>2.4766347434</v>
      </c>
    </row>
    <row r="217" customFormat="false" ht="12.8" hidden="false" customHeight="false" outlineLevel="0" collapsed="false">
      <c r="A217" s="1" t="s">
        <v>7</v>
      </c>
      <c r="B217" s="1" t="n">
        <v>1.8424479937</v>
      </c>
      <c r="C217" s="1" t="n">
        <v>1.2116204696</v>
      </c>
      <c r="D217" s="1" t="n">
        <v>-0.7437950589</v>
      </c>
    </row>
    <row r="218" customFormat="false" ht="12.8" hidden="false" customHeight="false" outlineLevel="0" collapsed="false">
      <c r="A218" s="1" t="s">
        <v>9</v>
      </c>
      <c r="B218" s="1" t="n">
        <v>1.6169673782</v>
      </c>
      <c r="C218" s="1" t="n">
        <v>2.2321289046</v>
      </c>
      <c r="D218" s="1" t="n">
        <v>-0.7484075968</v>
      </c>
    </row>
    <row r="219" customFormat="false" ht="12.8" hidden="false" customHeight="false" outlineLevel="0" collapsed="false">
      <c r="A219" s="1" t="s">
        <v>9</v>
      </c>
      <c r="B219" s="1" t="n">
        <v>2.74446536</v>
      </c>
      <c r="C219" s="1" t="n">
        <v>1.0857722868</v>
      </c>
      <c r="D219" s="1" t="n">
        <v>-0.4189878629</v>
      </c>
    </row>
    <row r="220" customFormat="false" ht="12.8" hidden="false" customHeight="false" outlineLevel="0" collapsed="false">
      <c r="A220" s="1" t="s">
        <v>7</v>
      </c>
      <c r="B220" s="1" t="n">
        <v>-0.5744319588</v>
      </c>
      <c r="C220" s="1" t="n">
        <v>-1.7773916205</v>
      </c>
      <c r="D220" s="1" t="n">
        <v>0.6896195293</v>
      </c>
    </row>
    <row r="221" customFormat="false" ht="12.8" hidden="false" customHeight="false" outlineLevel="0" collapsed="false">
      <c r="A221" s="1" t="s">
        <v>9</v>
      </c>
      <c r="B221" s="1" t="n">
        <v>-1.4696209461</v>
      </c>
      <c r="C221" s="1" t="n">
        <v>-1.5874431513</v>
      </c>
      <c r="D221" s="1" t="n">
        <v>1.114669405</v>
      </c>
    </row>
    <row r="222" customFormat="false" ht="12.8" hidden="false" customHeight="false" outlineLevel="0" collapsed="false">
      <c r="A222" s="1" t="s">
        <v>9</v>
      </c>
      <c r="B222" s="1" t="n">
        <v>-0.0936124794</v>
      </c>
      <c r="C222" s="1" t="n">
        <v>-2.4222194127</v>
      </c>
      <c r="D222" s="1" t="n">
        <v>1.2263741789</v>
      </c>
    </row>
    <row r="223" customFormat="false" ht="12.8" hidden="false" customHeight="false" outlineLevel="0" collapsed="false">
      <c r="A223" s="1" t="s">
        <v>7</v>
      </c>
      <c r="B223" s="1" t="n">
        <v>0.3455107583</v>
      </c>
      <c r="C223" s="1" t="n">
        <v>-1.1277344535</v>
      </c>
      <c r="D223" s="1" t="n">
        <v>-2.402758962</v>
      </c>
    </row>
    <row r="224" customFormat="false" ht="12.8" hidden="false" customHeight="false" outlineLevel="0" collapsed="false">
      <c r="A224" s="1" t="s">
        <v>9</v>
      </c>
      <c r="B224" s="1" t="n">
        <v>-0.2029763765</v>
      </c>
      <c r="C224" s="1" t="n">
        <v>-1.8640352167</v>
      </c>
      <c r="D224" s="1" t="n">
        <v>-2.6975117084</v>
      </c>
    </row>
    <row r="225" customFormat="false" ht="12.8" hidden="false" customHeight="false" outlineLevel="0" collapsed="false">
      <c r="A225" s="1" t="s">
        <v>9</v>
      </c>
      <c r="B225" s="1" t="n">
        <v>0.9607646175</v>
      </c>
      <c r="C225" s="1" t="n">
        <v>-0.9599672169</v>
      </c>
      <c r="D225" s="1" t="n">
        <v>-3.1262357038</v>
      </c>
    </row>
    <row r="226" customFormat="false" ht="12.8" hidden="false" customHeight="false" outlineLevel="0" collapsed="false">
      <c r="A226" s="1" t="s">
        <v>7</v>
      </c>
      <c r="B226" s="1" t="n">
        <v>-1.7133373924</v>
      </c>
      <c r="C226" s="1" t="n">
        <v>0.8082897613</v>
      </c>
      <c r="D226" s="1" t="n">
        <v>-0.2685614385</v>
      </c>
    </row>
    <row r="227" customFormat="false" ht="12.8" hidden="false" customHeight="false" outlineLevel="0" collapsed="false">
      <c r="A227" s="1" t="s">
        <v>9</v>
      </c>
      <c r="B227" s="1" t="n">
        <v>-2.4444569582</v>
      </c>
      <c r="C227" s="1" t="n">
        <v>0.4883355981</v>
      </c>
      <c r="D227" s="1" t="n">
        <v>0.2792913961</v>
      </c>
    </row>
    <row r="228" customFormat="false" ht="12.8" hidden="false" customHeight="false" outlineLevel="0" collapsed="false">
      <c r="A228" s="1" t="s">
        <v>9</v>
      </c>
      <c r="B228" s="1" t="n">
        <v>-2.0662887873</v>
      </c>
      <c r="C228" s="1" t="n">
        <v>1.5066100746</v>
      </c>
      <c r="D228" s="1" t="n">
        <v>-0.8311795452</v>
      </c>
    </row>
    <row r="229" customFormat="false" ht="12.8" hidden="false" customHeight="false" outlineLevel="0" collapsed="false">
      <c r="A229" s="1" t="s">
        <v>7</v>
      </c>
      <c r="B229" s="1" t="n">
        <v>1.220809599</v>
      </c>
      <c r="C229" s="1" t="n">
        <v>3.6052566074</v>
      </c>
      <c r="D229" s="1" t="n">
        <v>-0.8510493478</v>
      </c>
    </row>
    <row r="230" customFormat="false" ht="12.8" hidden="false" customHeight="false" outlineLevel="0" collapsed="false">
      <c r="A230" s="1" t="s">
        <v>9</v>
      </c>
      <c r="B230" s="1" t="n">
        <v>1.3487092619</v>
      </c>
      <c r="C230" s="1" t="n">
        <v>4.2288843903</v>
      </c>
      <c r="D230" s="1" t="n">
        <v>-0.1264647458</v>
      </c>
    </row>
    <row r="231" customFormat="false" ht="12.8" hidden="false" customHeight="false" outlineLevel="0" collapsed="false">
      <c r="A231" s="1" t="s">
        <v>9</v>
      </c>
      <c r="B231" s="1" t="n">
        <v>1.4276430482</v>
      </c>
      <c r="C231" s="1" t="n">
        <v>4.0910210788</v>
      </c>
      <c r="D231" s="1" t="n">
        <v>-1.6587359813</v>
      </c>
    </row>
    <row r="233" customFormat="false" ht="12.8" hidden="false" customHeight="false" outlineLevel="0" collapsed="false">
      <c r="A233" s="8" t="s">
        <v>45</v>
      </c>
      <c r="B233" s="9"/>
      <c r="C233" s="9"/>
      <c r="D233" s="9"/>
      <c r="E233" s="9"/>
      <c r="F233" s="8" t="s">
        <v>45</v>
      </c>
      <c r="G233" s="9"/>
      <c r="H233" s="9"/>
      <c r="I233" s="9"/>
      <c r="J233" s="9"/>
      <c r="K233" s="8" t="s">
        <v>45</v>
      </c>
      <c r="L233" s="9"/>
      <c r="M233" s="9"/>
      <c r="N233" s="9"/>
      <c r="O233" s="9"/>
    </row>
    <row r="234" customFormat="false" ht="12.8" hidden="false" customHeight="false" outlineLevel="0" collapsed="false">
      <c r="A234" s="1" t="s">
        <v>9</v>
      </c>
      <c r="B234" s="1" t="n">
        <v>-1.09653</v>
      </c>
      <c r="C234" s="1" t="n">
        <v>2.5957</v>
      </c>
      <c r="D234" s="1" t="n">
        <v>-1.06939</v>
      </c>
      <c r="F234" s="2" t="s">
        <v>15</v>
      </c>
      <c r="G234" s="2" t="n">
        <v>-0.668203</v>
      </c>
      <c r="H234" s="2" t="n">
        <v>1.907943</v>
      </c>
      <c r="I234" s="2" t="n">
        <v>2.162282</v>
      </c>
    </row>
    <row r="235" customFormat="false" ht="12.8" hidden="false" customHeight="false" outlineLevel="0" collapsed="false">
      <c r="A235" s="1" t="s">
        <v>7</v>
      </c>
      <c r="B235" s="1" t="n">
        <v>-1.0885</v>
      </c>
      <c r="C235" s="1" t="n">
        <v>1.64706</v>
      </c>
      <c r="D235" s="1" t="n">
        <v>-1.24461</v>
      </c>
      <c r="F235" s="2" t="s">
        <v>14</v>
      </c>
      <c r="G235" s="2" t="n">
        <v>-1.12735</v>
      </c>
      <c r="H235" s="2" t="n">
        <v>1.29725</v>
      </c>
      <c r="I235" s="2" t="n">
        <v>1.557859</v>
      </c>
    </row>
    <row r="236" customFormat="false" ht="12.8" hidden="false" customHeight="false" outlineLevel="0" collapsed="false">
      <c r="A236" s="1" t="s">
        <v>9</v>
      </c>
      <c r="B236" s="1" t="n">
        <v>-1.61937</v>
      </c>
      <c r="C236" s="1" t="n">
        <v>1.51473</v>
      </c>
      <c r="D236" s="1" t="n">
        <v>-2.03918</v>
      </c>
      <c r="F236" s="2" t="s">
        <v>15</v>
      </c>
      <c r="G236" s="2" t="n">
        <v>-1.912431</v>
      </c>
      <c r="H236" s="2" t="n">
        <v>1.772562</v>
      </c>
      <c r="I236" s="2" t="n">
        <v>1.230804</v>
      </c>
    </row>
    <row r="237" customFormat="false" ht="12.8" hidden="false" customHeight="false" outlineLevel="0" collapsed="false">
      <c r="A237" s="1" t="s">
        <v>9</v>
      </c>
      <c r="B237" s="1" t="n">
        <v>1.61965</v>
      </c>
      <c r="C237" s="1" t="n">
        <v>2.12366</v>
      </c>
      <c r="D237" s="1" t="n">
        <v>1.39376</v>
      </c>
      <c r="F237" s="2" t="s">
        <v>15</v>
      </c>
      <c r="G237" s="2" t="n">
        <v>2.761694</v>
      </c>
      <c r="H237" s="2" t="n">
        <v>0.678554</v>
      </c>
      <c r="I237" s="2" t="n">
        <v>1.273596</v>
      </c>
    </row>
    <row r="238" customFormat="false" ht="12.8" hidden="false" customHeight="false" outlineLevel="0" collapsed="false">
      <c r="A238" s="1" t="s">
        <v>7</v>
      </c>
      <c r="B238" s="1" t="n">
        <v>0.79189</v>
      </c>
      <c r="C238" s="1" t="n">
        <v>1.63361</v>
      </c>
      <c r="D238" s="1" t="n">
        <v>1.46674</v>
      </c>
      <c r="F238" s="2" t="s">
        <v>14</v>
      </c>
      <c r="G238" s="2" t="n">
        <v>1.910019</v>
      </c>
      <c r="H238" s="2" t="n">
        <v>0.279673</v>
      </c>
      <c r="I238" s="2" t="n">
        <v>1.526699</v>
      </c>
    </row>
    <row r="239" customFormat="false" ht="12.8" hidden="false" customHeight="false" outlineLevel="0" collapsed="false">
      <c r="A239" s="1" t="s">
        <v>9</v>
      </c>
      <c r="B239" s="1" t="n">
        <v>0.35885</v>
      </c>
      <c r="C239" s="1" t="n">
        <v>1.95276</v>
      </c>
      <c r="D239" s="1" t="n">
        <v>2.26756</v>
      </c>
      <c r="F239" s="2" t="s">
        <v>15</v>
      </c>
      <c r="G239" s="2" t="n">
        <v>2.112389</v>
      </c>
      <c r="H239" s="2" t="n">
        <v>-0.354106</v>
      </c>
      <c r="I239" s="2" t="n">
        <v>2.238301</v>
      </c>
    </row>
    <row r="240" customFormat="false" ht="12.8" hidden="false" customHeight="false" outlineLevel="0" collapsed="false">
      <c r="A240" s="1" t="s">
        <v>9</v>
      </c>
      <c r="B240" s="1" t="n">
        <v>2.0218</v>
      </c>
      <c r="C240" s="1" t="n">
        <v>0.86783</v>
      </c>
      <c r="D240" s="1" t="n">
        <v>-2.0567</v>
      </c>
      <c r="F240" s="2" t="s">
        <v>15</v>
      </c>
      <c r="G240" s="2" t="n">
        <v>0.841255</v>
      </c>
      <c r="H240" s="2" t="n">
        <v>2.535936</v>
      </c>
      <c r="I240" s="2" t="n">
        <v>-1.497763</v>
      </c>
    </row>
    <row r="241" customFormat="false" ht="12.8" hidden="false" customHeight="false" outlineLevel="0" collapsed="false">
      <c r="A241" s="1" t="s">
        <v>7</v>
      </c>
      <c r="B241" s="1" t="n">
        <v>1.90484</v>
      </c>
      <c r="C241" s="1" t="n">
        <v>0.25751</v>
      </c>
      <c r="D241" s="1" t="n">
        <v>-1.31879</v>
      </c>
      <c r="F241" s="2" t="s">
        <v>14</v>
      </c>
      <c r="G241" s="2" t="n">
        <v>0.745969</v>
      </c>
      <c r="H241" s="2" t="n">
        <v>1.582578</v>
      </c>
      <c r="I241" s="2" t="n">
        <v>-1.674133</v>
      </c>
    </row>
    <row r="242" customFormat="false" ht="12.8" hidden="false" customHeight="false" outlineLevel="0" collapsed="false">
      <c r="A242" s="1" t="s">
        <v>9</v>
      </c>
      <c r="B242" s="1" t="n">
        <v>2.73706</v>
      </c>
      <c r="C242" s="1" t="n">
        <v>-0.22247</v>
      </c>
      <c r="D242" s="1" t="n">
        <v>-1.23102</v>
      </c>
      <c r="F242" s="2" t="s">
        <v>15</v>
      </c>
      <c r="G242" s="2" t="n">
        <v>1.463966</v>
      </c>
      <c r="H242" s="2" t="n">
        <v>1.346696</v>
      </c>
      <c r="I242" s="2" t="n">
        <v>-2.288668</v>
      </c>
    </row>
    <row r="243" customFormat="false" ht="12.8" hidden="false" customHeight="false" outlineLevel="0" collapsed="false">
      <c r="A243" s="1" t="s">
        <v>9</v>
      </c>
      <c r="B243" s="1" t="n">
        <v>-2.01909</v>
      </c>
      <c r="C243" s="1" t="n">
        <v>-0.87011</v>
      </c>
      <c r="D243" s="1" t="n">
        <v>2.05946</v>
      </c>
      <c r="F243" s="2" t="s">
        <v>15</v>
      </c>
      <c r="G243" s="2" t="n">
        <v>-0.812947</v>
      </c>
      <c r="H243" s="2" t="n">
        <v>-2.691906</v>
      </c>
      <c r="I243" s="2" t="n">
        <v>1.30128</v>
      </c>
    </row>
    <row r="244" customFormat="false" ht="12.8" hidden="false" customHeight="false" outlineLevel="0" collapsed="false">
      <c r="A244" s="1" t="s">
        <v>7</v>
      </c>
      <c r="B244" s="1" t="n">
        <v>-1.90643</v>
      </c>
      <c r="C244" s="1" t="n">
        <v>-0.25981</v>
      </c>
      <c r="D244" s="1" t="n">
        <v>1.32088</v>
      </c>
      <c r="F244" s="2" t="s">
        <v>14</v>
      </c>
      <c r="G244" s="2" t="n">
        <v>-1.099893</v>
      </c>
      <c r="H244" s="2" t="n">
        <v>-1.770097</v>
      </c>
      <c r="I244" s="2" t="n">
        <v>1.169668</v>
      </c>
    </row>
    <row r="245" customFormat="false" ht="12.8" hidden="false" customHeight="false" outlineLevel="0" collapsed="false">
      <c r="A245" s="1" t="s">
        <v>9</v>
      </c>
      <c r="B245" s="1" t="n">
        <v>-2.73949</v>
      </c>
      <c r="C245" s="1" t="n">
        <v>0.21943</v>
      </c>
      <c r="D245" s="1" t="n">
        <v>1.23712</v>
      </c>
      <c r="F245" s="2" t="s">
        <v>15</v>
      </c>
      <c r="G245" s="2" t="n">
        <v>-1.507694</v>
      </c>
      <c r="H245" s="2" t="n">
        <v>-1.489497</v>
      </c>
      <c r="I245" s="2" t="n">
        <v>2.00914</v>
      </c>
    </row>
    <row r="246" customFormat="false" ht="12.8" hidden="false" customHeight="false" outlineLevel="0" collapsed="false">
      <c r="A246" s="1" t="s">
        <v>9</v>
      </c>
      <c r="B246" s="1" t="n">
        <v>1.61727</v>
      </c>
      <c r="C246" s="1" t="n">
        <v>-1.51829</v>
      </c>
      <c r="D246" s="1" t="n">
        <v>2.03723</v>
      </c>
      <c r="F246" s="2" t="s">
        <v>15</v>
      </c>
      <c r="G246" s="2" t="n">
        <v>2.131716</v>
      </c>
      <c r="H246" s="2" t="n">
        <v>-1.978649</v>
      </c>
      <c r="I246" s="2" t="n">
        <v>-1.23511</v>
      </c>
    </row>
    <row r="247" customFormat="false" ht="12.8" hidden="false" customHeight="false" outlineLevel="0" collapsed="false">
      <c r="A247" s="1" t="s">
        <v>7</v>
      </c>
      <c r="B247" s="1" t="n">
        <v>1.08715</v>
      </c>
      <c r="C247" s="1" t="n">
        <v>-1.64644</v>
      </c>
      <c r="D247" s="1" t="n">
        <v>1.24147</v>
      </c>
      <c r="F247" s="2" t="s">
        <v>14</v>
      </c>
      <c r="G247" s="2" t="n">
        <v>1.353043</v>
      </c>
      <c r="H247" s="2" t="n">
        <v>-1.476391</v>
      </c>
      <c r="I247" s="2" t="n">
        <v>-1.535729</v>
      </c>
    </row>
    <row r="248" customFormat="false" ht="12.8" hidden="false" customHeight="false" outlineLevel="0" collapsed="false">
      <c r="A248" s="1" t="s">
        <v>9</v>
      </c>
      <c r="B248" s="1" t="n">
        <v>1.09158</v>
      </c>
      <c r="C248" s="1" t="n">
        <v>-2.59469</v>
      </c>
      <c r="D248" s="1" t="n">
        <v>1.06403</v>
      </c>
      <c r="F248" s="2" t="s">
        <v>15</v>
      </c>
      <c r="G248" s="2" t="n">
        <v>0.899461</v>
      </c>
      <c r="H248" s="2" t="n">
        <v>-2.055264</v>
      </c>
      <c r="I248" s="2" t="n">
        <v>-2.175479</v>
      </c>
    </row>
    <row r="249" customFormat="false" ht="12.8" hidden="false" customHeight="false" outlineLevel="0" collapsed="false">
      <c r="A249" s="1" t="s">
        <v>9</v>
      </c>
      <c r="B249" s="1" t="n">
        <v>-0.35378</v>
      </c>
      <c r="C249" s="1" t="n">
        <v>-1.94761</v>
      </c>
      <c r="D249" s="1" t="n">
        <v>-2.26662</v>
      </c>
      <c r="F249" s="2" t="s">
        <v>15</v>
      </c>
      <c r="G249" s="2" t="n">
        <v>-2.049302</v>
      </c>
      <c r="H249" s="2" t="n">
        <v>0.448086</v>
      </c>
      <c r="I249" s="2" t="n">
        <v>-2.089246</v>
      </c>
    </row>
    <row r="250" customFormat="false" ht="12.8" hidden="false" customHeight="false" outlineLevel="0" collapsed="false">
      <c r="A250" s="1" t="s">
        <v>7</v>
      </c>
      <c r="B250" s="1" t="n">
        <v>-0.78889</v>
      </c>
      <c r="C250" s="1" t="n">
        <v>-1.632</v>
      </c>
      <c r="D250" s="1" t="n">
        <v>-1.46552</v>
      </c>
      <c r="F250" s="2" t="s">
        <v>14</v>
      </c>
      <c r="G250" s="2" t="n">
        <v>-2.0062</v>
      </c>
      <c r="H250" s="2" t="n">
        <v>0.089892</v>
      </c>
      <c r="I250" s="2" t="n">
        <v>-1.184102</v>
      </c>
    </row>
    <row r="251" customFormat="false" ht="12.8" hidden="false" customHeight="false" outlineLevel="0" collapsed="false">
      <c r="A251" s="1" t="s">
        <v>9</v>
      </c>
      <c r="B251" s="1" t="n">
        <v>-1.61665</v>
      </c>
      <c r="C251" s="1" t="n">
        <v>-2.12267</v>
      </c>
      <c r="D251" s="1" t="n">
        <v>-1.39678</v>
      </c>
      <c r="F251" s="2" t="s">
        <v>15</v>
      </c>
      <c r="G251" s="2" t="n">
        <v>-2.61513</v>
      </c>
      <c r="H251" s="2" t="n">
        <v>-0.670033</v>
      </c>
      <c r="I251" s="2" t="n">
        <v>-1.158408</v>
      </c>
    </row>
    <row r="252" customFormat="false" ht="12.8" hidden="false" customHeight="false" outlineLevel="0" collapsed="false">
      <c r="A252" s="1" t="s">
        <v>5</v>
      </c>
      <c r="B252" s="1" t="n">
        <v>-0.00152</v>
      </c>
      <c r="C252" s="1" t="n">
        <v>0.00221</v>
      </c>
      <c r="D252" s="1" t="n">
        <v>0.00115</v>
      </c>
      <c r="F252" s="2" t="s">
        <v>13</v>
      </c>
      <c r="G252" s="2" t="n">
        <v>0.095832</v>
      </c>
      <c r="H252" s="2" t="n">
        <v>-0.046375</v>
      </c>
      <c r="I252" s="2" t="n">
        <v>-0.025561</v>
      </c>
    </row>
    <row r="254" customFormat="false" ht="12.8" hidden="false" customHeight="false" outlineLevel="0" collapsed="false">
      <c r="A254" s="8" t="s">
        <v>46</v>
      </c>
      <c r="B254" s="9"/>
      <c r="C254" s="9"/>
      <c r="D254" s="9"/>
      <c r="E254" s="9"/>
      <c r="F254" s="8" t="s">
        <v>46</v>
      </c>
      <c r="G254" s="9"/>
      <c r="H254" s="9"/>
      <c r="I254" s="9"/>
      <c r="J254" s="9"/>
      <c r="K254" s="8" t="s">
        <v>46</v>
      </c>
      <c r="L254" s="9"/>
      <c r="M254" s="9"/>
      <c r="N254" s="9"/>
      <c r="O254" s="9"/>
    </row>
    <row r="255" customFormat="false" ht="12.8" hidden="false" customHeight="false" outlineLevel="0" collapsed="false">
      <c r="A255" s="1" t="s">
        <v>5</v>
      </c>
      <c r="B255" s="1" t="n">
        <v>0.1234224762</v>
      </c>
      <c r="C255" s="1" t="n">
        <v>-0.4931492698</v>
      </c>
      <c r="D255" s="1" t="n">
        <v>-0.7943527393</v>
      </c>
    </row>
    <row r="256" customFormat="false" ht="12.8" hidden="false" customHeight="false" outlineLevel="0" collapsed="false">
      <c r="A256" s="1" t="s">
        <v>7</v>
      </c>
      <c r="B256" s="1" t="n">
        <v>-1.7847158786</v>
      </c>
      <c r="C256" s="1" t="n">
        <v>-0.2319547157</v>
      </c>
      <c r="D256" s="1" t="n">
        <v>0.7107966723</v>
      </c>
    </row>
    <row r="257" customFormat="false" ht="12.8" hidden="false" customHeight="false" outlineLevel="0" collapsed="false">
      <c r="A257" s="1" t="s">
        <v>9</v>
      </c>
      <c r="B257" s="1" t="n">
        <v>-2.6119477054</v>
      </c>
      <c r="C257" s="1" t="n">
        <v>-0.7230784969</v>
      </c>
      <c r="D257" s="1" t="n">
        <v>0.632301381</v>
      </c>
    </row>
    <row r="258" customFormat="false" ht="12.8" hidden="false" customHeight="false" outlineLevel="0" collapsed="false">
      <c r="A258" s="1" t="s">
        <v>9</v>
      </c>
      <c r="B258" s="1" t="n">
        <v>-1.7280052766</v>
      </c>
      <c r="C258" s="1" t="n">
        <v>0.0095089896</v>
      </c>
      <c r="D258" s="1" t="n">
        <v>1.6435406516</v>
      </c>
    </row>
    <row r="259" customFormat="false" ht="12.8" hidden="false" customHeight="false" outlineLevel="0" collapsed="false">
      <c r="A259" s="1" t="s">
        <v>7</v>
      </c>
      <c r="B259" s="1" t="n">
        <v>-1.3578951909</v>
      </c>
      <c r="C259" s="1" t="n">
        <v>-1.0055200547</v>
      </c>
      <c r="D259" s="1" t="n">
        <v>-2.1848368155</v>
      </c>
    </row>
    <row r="260" customFormat="false" ht="12.8" hidden="false" customHeight="false" outlineLevel="0" collapsed="false">
      <c r="A260" s="1" t="s">
        <v>9</v>
      </c>
      <c r="B260" s="1" t="n">
        <v>-1.6809320033</v>
      </c>
      <c r="C260" s="1" t="n">
        <v>-0.222052755</v>
      </c>
      <c r="D260" s="1" t="n">
        <v>-2.6596078456</v>
      </c>
    </row>
    <row r="261" customFormat="false" ht="12.8" hidden="false" customHeight="false" outlineLevel="0" collapsed="false">
      <c r="A261" s="1" t="s">
        <v>9</v>
      </c>
      <c r="B261" s="1" t="n">
        <v>-1.278490369</v>
      </c>
      <c r="C261" s="1" t="n">
        <v>-1.7392459461</v>
      </c>
      <c r="D261" s="1" t="n">
        <v>-2.8129710874</v>
      </c>
    </row>
    <row r="262" customFormat="false" ht="12.8" hidden="false" customHeight="false" outlineLevel="0" collapsed="false">
      <c r="A262" s="1" t="s">
        <v>7</v>
      </c>
      <c r="B262" s="1" t="n">
        <v>2.5305552119</v>
      </c>
      <c r="C262" s="1" t="n">
        <v>-2.5326002324</v>
      </c>
      <c r="D262" s="1" t="n">
        <v>1.2928725709</v>
      </c>
    </row>
    <row r="263" customFormat="false" ht="12.8" hidden="false" customHeight="false" outlineLevel="0" collapsed="false">
      <c r="A263" s="1" t="s">
        <v>9</v>
      </c>
      <c r="B263" s="1" t="n">
        <v>2.546163173</v>
      </c>
      <c r="C263" s="1" t="n">
        <v>-2.6888153138</v>
      </c>
      <c r="D263" s="1" t="n">
        <v>2.2440014281</v>
      </c>
    </row>
    <row r="264" customFormat="false" ht="12.8" hidden="false" customHeight="false" outlineLevel="0" collapsed="false">
      <c r="A264" s="1" t="s">
        <v>9</v>
      </c>
      <c r="B264" s="1" t="n">
        <v>3.2421468101</v>
      </c>
      <c r="C264" s="1" t="n">
        <v>-3.0697029905</v>
      </c>
      <c r="D264" s="1" t="n">
        <v>0.9272495684</v>
      </c>
    </row>
    <row r="265" customFormat="false" ht="12.8" hidden="false" customHeight="false" outlineLevel="0" collapsed="false">
      <c r="A265" s="1" t="s">
        <v>7</v>
      </c>
      <c r="B265" s="1" t="n">
        <v>3.3756096109</v>
      </c>
      <c r="C265" s="1" t="n">
        <v>1.4214323647</v>
      </c>
      <c r="D265" s="1" t="n">
        <v>-0.256821376</v>
      </c>
    </row>
    <row r="266" customFormat="false" ht="12.8" hidden="false" customHeight="false" outlineLevel="0" collapsed="false">
      <c r="A266" s="1" t="s">
        <v>9</v>
      </c>
      <c r="B266" s="1" t="n">
        <v>4.1760760084</v>
      </c>
      <c r="C266" s="1" t="n">
        <v>1.2742319479</v>
      </c>
      <c r="D266" s="1" t="n">
        <v>-0.7730925577</v>
      </c>
    </row>
    <row r="267" customFormat="false" ht="12.8" hidden="false" customHeight="false" outlineLevel="0" collapsed="false">
      <c r="A267" s="1" t="s">
        <v>9</v>
      </c>
      <c r="B267" s="1" t="n">
        <v>3.5999588829</v>
      </c>
      <c r="C267" s="1" t="n">
        <v>2.1101259756</v>
      </c>
      <c r="D267" s="1" t="n">
        <v>0.3796556344</v>
      </c>
    </row>
    <row r="268" customFormat="false" ht="12.8" hidden="false" customHeight="false" outlineLevel="0" collapsed="false">
      <c r="A268" s="1" t="s">
        <v>7</v>
      </c>
      <c r="B268" s="1" t="n">
        <v>-0.8982733866</v>
      </c>
      <c r="C268" s="1" t="n">
        <v>1.6251751088</v>
      </c>
      <c r="D268" s="1" t="n">
        <v>-1.6047002793</v>
      </c>
    </row>
    <row r="269" customFormat="false" ht="12.8" hidden="false" customHeight="false" outlineLevel="0" collapsed="false">
      <c r="A269" s="1" t="s">
        <v>9</v>
      </c>
      <c r="B269" s="1" t="n">
        <v>-1.5393829462</v>
      </c>
      <c r="C269" s="1" t="n">
        <v>2.055564683</v>
      </c>
      <c r="D269" s="1" t="n">
        <v>-1.0245141184</v>
      </c>
    </row>
    <row r="270" customFormat="false" ht="12.8" hidden="false" customHeight="false" outlineLevel="0" collapsed="false">
      <c r="A270" s="1" t="s">
        <v>9</v>
      </c>
      <c r="B270" s="1" t="n">
        <v>-0.4978329434</v>
      </c>
      <c r="C270" s="1" t="n">
        <v>2.3419504196</v>
      </c>
      <c r="D270" s="1" t="n">
        <v>-2.1134251126</v>
      </c>
    </row>
    <row r="271" customFormat="false" ht="12.8" hidden="false" customHeight="false" outlineLevel="0" collapsed="false">
      <c r="A271" s="1" t="s">
        <v>7</v>
      </c>
      <c r="B271" s="1" t="n">
        <v>1.7085614426</v>
      </c>
      <c r="C271" s="1" t="n">
        <v>-0.3334200957</v>
      </c>
      <c r="D271" s="1" t="n">
        <v>0.4140141406</v>
      </c>
    </row>
    <row r="272" customFormat="false" ht="12.8" hidden="false" customHeight="false" outlineLevel="0" collapsed="false">
      <c r="A272" s="1" t="s">
        <v>9</v>
      </c>
      <c r="B272" s="1" t="n">
        <v>2.1075732912</v>
      </c>
      <c r="C272" s="1" t="n">
        <v>-1.2174894404</v>
      </c>
      <c r="D272" s="1" t="n">
        <v>0.754690289</v>
      </c>
    </row>
    <row r="273" customFormat="false" ht="12.8" hidden="false" customHeight="false" outlineLevel="0" collapsed="false">
      <c r="A273" s="1" t="s">
        <v>9</v>
      </c>
      <c r="B273" s="1" t="n">
        <v>2.4350618014</v>
      </c>
      <c r="C273" s="1" t="n">
        <v>0.3376783915</v>
      </c>
      <c r="D273" s="1" t="n">
        <v>0.1390110336</v>
      </c>
    </row>
    <row r="275" customFormat="false" ht="12.8" hidden="false" customHeight="false" outlineLevel="0" collapsed="false">
      <c r="A275" s="8" t="s">
        <v>47</v>
      </c>
      <c r="B275" s="9"/>
      <c r="C275" s="9"/>
      <c r="D275" s="9"/>
      <c r="E275" s="9"/>
      <c r="F275" s="8" t="s">
        <v>47</v>
      </c>
      <c r="G275" s="9"/>
      <c r="H275" s="9"/>
      <c r="I275" s="9"/>
      <c r="J275" s="9"/>
      <c r="K275" s="8" t="s">
        <v>47</v>
      </c>
      <c r="L275" s="9"/>
      <c r="M275" s="9"/>
      <c r="N275" s="9"/>
      <c r="O275" s="9"/>
    </row>
    <row r="276" customFormat="false" ht="12.8" hidden="false" customHeight="false" outlineLevel="0" collapsed="false">
      <c r="A276" s="1" t="s">
        <v>9</v>
      </c>
      <c r="B276" s="1" t="n">
        <v>3.91415</v>
      </c>
      <c r="C276" s="1" t="n">
        <v>-1.64268</v>
      </c>
      <c r="D276" s="1" t="n">
        <v>0.75893</v>
      </c>
      <c r="F276" s="2" t="s">
        <v>9</v>
      </c>
      <c r="G276" s="2" t="n">
        <v>4.089435</v>
      </c>
      <c r="H276" s="2" t="n">
        <v>-1.54601</v>
      </c>
      <c r="I276" s="2" t="n">
        <v>0.8532</v>
      </c>
    </row>
    <row r="277" customFormat="false" ht="12.8" hidden="false" customHeight="false" outlineLevel="0" collapsed="false">
      <c r="A277" s="1" t="s">
        <v>7</v>
      </c>
      <c r="B277" s="1" t="n">
        <v>3.25114</v>
      </c>
      <c r="C277" s="1" t="n">
        <v>-1.70278</v>
      </c>
      <c r="D277" s="1" t="n">
        <v>0.06234</v>
      </c>
      <c r="F277" s="2" t="s">
        <v>7</v>
      </c>
      <c r="G277" s="2" t="n">
        <v>3.462717</v>
      </c>
      <c r="H277" s="2" t="n">
        <v>-1.595237</v>
      </c>
      <c r="I277" s="2" t="n">
        <v>0.111027</v>
      </c>
    </row>
    <row r="278" customFormat="false" ht="12.8" hidden="false" customHeight="false" outlineLevel="0" collapsed="false">
      <c r="A278" s="1" t="s">
        <v>9</v>
      </c>
      <c r="B278" s="1" t="n">
        <v>3.68548</v>
      </c>
      <c r="C278" s="1" t="n">
        <v>-2.13135</v>
      </c>
      <c r="D278" s="1" t="n">
        <v>-0.68406</v>
      </c>
      <c r="F278" s="2" t="s">
        <v>9</v>
      </c>
      <c r="G278" s="2" t="n">
        <v>3.96882</v>
      </c>
      <c r="H278" s="2" t="n">
        <v>-1.9143</v>
      </c>
      <c r="I278" s="2" t="n">
        <v>-0.656622</v>
      </c>
    </row>
    <row r="279" customFormat="false" ht="12.8" hidden="false" customHeight="false" outlineLevel="0" collapsed="false">
      <c r="A279" s="1" t="s">
        <v>9</v>
      </c>
      <c r="B279" s="1" t="n">
        <v>2.18503</v>
      </c>
      <c r="C279" s="1" t="n">
        <v>-0.73243</v>
      </c>
      <c r="D279" s="1" t="n">
        <v>-0.15882</v>
      </c>
      <c r="F279" s="2" t="s">
        <v>9</v>
      </c>
      <c r="G279" s="2" t="n">
        <v>2.465811</v>
      </c>
      <c r="H279" s="2" t="n">
        <v>-0.584996</v>
      </c>
      <c r="I279" s="2" t="n">
        <v>-0.105337</v>
      </c>
    </row>
    <row r="280" customFormat="false" ht="12.8" hidden="false" customHeight="false" outlineLevel="0" collapsed="false">
      <c r="A280" s="1" t="s">
        <v>7</v>
      </c>
      <c r="B280" s="1" t="n">
        <v>1.36287</v>
      </c>
      <c r="C280" s="1" t="n">
        <v>-0.13623</v>
      </c>
      <c r="D280" s="1" t="n">
        <v>-0.3545</v>
      </c>
      <c r="F280" s="2" t="s">
        <v>7</v>
      </c>
      <c r="G280" s="2" t="n">
        <v>1.674826</v>
      </c>
      <c r="H280" s="2" t="n">
        <v>0.086922</v>
      </c>
      <c r="I280" s="2" t="n">
        <v>-0.334918</v>
      </c>
    </row>
    <row r="281" customFormat="false" ht="12.8" hidden="false" customHeight="false" outlineLevel="0" collapsed="false">
      <c r="A281" s="1" t="s">
        <v>9</v>
      </c>
      <c r="B281" s="1" t="n">
        <v>1.57309</v>
      </c>
      <c r="C281" s="1" t="n">
        <v>0.84109</v>
      </c>
      <c r="D281" s="1" t="n">
        <v>-0.35047</v>
      </c>
      <c r="F281" s="2" t="s">
        <v>9</v>
      </c>
      <c r="G281" s="2" t="n">
        <v>1.910539</v>
      </c>
      <c r="H281" s="2" t="n">
        <v>1.068193</v>
      </c>
      <c r="I281" s="2" t="n">
        <v>-0.192469</v>
      </c>
    </row>
    <row r="282" customFormat="false" ht="12.8" hidden="false" customHeight="false" outlineLevel="0" collapsed="false">
      <c r="A282" s="1" t="s">
        <v>9</v>
      </c>
      <c r="B282" s="1" t="n">
        <v>-2.03491</v>
      </c>
      <c r="C282" s="1" t="n">
        <v>-1.92517</v>
      </c>
      <c r="D282" s="1" t="n">
        <v>2.24479</v>
      </c>
      <c r="F282" s="2" t="s">
        <v>9</v>
      </c>
      <c r="G282" s="2" t="n">
        <v>-2.148666</v>
      </c>
      <c r="H282" s="2" t="n">
        <v>-1.746107</v>
      </c>
      <c r="I282" s="2" t="n">
        <v>1.388919</v>
      </c>
    </row>
    <row r="283" customFormat="false" ht="12.8" hidden="false" customHeight="false" outlineLevel="0" collapsed="false">
      <c r="A283" s="1" t="s">
        <v>7</v>
      </c>
      <c r="B283" s="1" t="n">
        <v>-2.08303</v>
      </c>
      <c r="C283" s="1" t="n">
        <v>-1.33702</v>
      </c>
      <c r="D283" s="1" t="n">
        <v>1.47624</v>
      </c>
      <c r="F283" s="2" t="s">
        <v>7</v>
      </c>
      <c r="G283" s="2" t="n">
        <v>-2.129163</v>
      </c>
      <c r="H283" s="2" t="n">
        <v>-1.12074</v>
      </c>
      <c r="I283" s="2" t="n">
        <v>0.640814</v>
      </c>
    </row>
    <row r="284" customFormat="false" ht="12.8" hidden="false" customHeight="false" outlineLevel="0" collapsed="false">
      <c r="A284" s="1" t="s">
        <v>9</v>
      </c>
      <c r="B284" s="1" t="n">
        <v>-2.77925</v>
      </c>
      <c r="C284" s="1" t="n">
        <v>-1.6542</v>
      </c>
      <c r="D284" s="1" t="n">
        <v>0.87847</v>
      </c>
      <c r="F284" s="2" t="s">
        <v>9</v>
      </c>
      <c r="G284" s="2" t="n">
        <v>-2.806758</v>
      </c>
      <c r="H284" s="2" t="n">
        <v>-1.472978</v>
      </c>
      <c r="I284" s="2" t="n">
        <v>-0.165919</v>
      </c>
    </row>
    <row r="285" customFormat="false" ht="12.8" hidden="false" customHeight="false" outlineLevel="0" collapsed="false">
      <c r="A285" s="1" t="s">
        <v>9</v>
      </c>
      <c r="B285" s="1" t="n">
        <v>2.13692</v>
      </c>
      <c r="C285" s="1" t="n">
        <v>2.97386</v>
      </c>
      <c r="D285" s="1" t="n">
        <v>0.19643</v>
      </c>
      <c r="F285" s="2" t="s">
        <v>9</v>
      </c>
      <c r="G285" s="2" t="n">
        <v>2.608662</v>
      </c>
      <c r="H285" s="2" t="n">
        <v>3.065987</v>
      </c>
      <c r="I285" s="2" t="n">
        <v>0.590827</v>
      </c>
    </row>
    <row r="286" customFormat="false" ht="12.8" hidden="false" customHeight="false" outlineLevel="0" collapsed="false">
      <c r="A286" s="1" t="s">
        <v>7</v>
      </c>
      <c r="B286" s="1" t="n">
        <v>1.55239</v>
      </c>
      <c r="C286" s="1" t="n">
        <v>2.47672</v>
      </c>
      <c r="D286" s="1" t="n">
        <v>-0.39035</v>
      </c>
      <c r="F286" s="2" t="s">
        <v>7</v>
      </c>
      <c r="G286" s="2" t="n">
        <v>2.033059</v>
      </c>
      <c r="H286" s="2" t="n">
        <v>2.672105</v>
      </c>
      <c r="I286" s="2" t="n">
        <v>-0.089408</v>
      </c>
    </row>
    <row r="287" customFormat="false" ht="12.8" hidden="false" customHeight="false" outlineLevel="0" collapsed="false">
      <c r="A287" s="1" t="s">
        <v>9</v>
      </c>
      <c r="B287" s="1" t="n">
        <v>1.68258</v>
      </c>
      <c r="C287" s="1" t="n">
        <v>2.87969</v>
      </c>
      <c r="D287" s="1" t="n">
        <v>-1.25891</v>
      </c>
      <c r="F287" s="2" t="s">
        <v>9</v>
      </c>
      <c r="G287" s="2" t="n">
        <v>2.271067</v>
      </c>
      <c r="H287" s="2" t="n">
        <v>3.126725</v>
      </c>
      <c r="I287" s="2" t="n">
        <v>-0.918467</v>
      </c>
    </row>
    <row r="288" customFormat="false" ht="12.8" hidden="false" customHeight="false" outlineLevel="0" collapsed="false">
      <c r="A288" s="1" t="s">
        <v>9</v>
      </c>
      <c r="B288" s="1" t="n">
        <v>-0.43321</v>
      </c>
      <c r="C288" s="1" t="n">
        <v>2.35974</v>
      </c>
      <c r="D288" s="1" t="n">
        <v>0.26174</v>
      </c>
      <c r="F288" s="2" t="s">
        <v>9</v>
      </c>
      <c r="G288" s="2" t="n">
        <v>-0.009079</v>
      </c>
      <c r="H288" s="2" t="n">
        <v>2.635416</v>
      </c>
      <c r="I288" s="2" t="n">
        <v>0.32093</v>
      </c>
    </row>
    <row r="289" customFormat="false" ht="12.8" hidden="false" customHeight="false" outlineLevel="0" collapsed="false">
      <c r="A289" s="1" t="s">
        <v>7</v>
      </c>
      <c r="B289" s="1" t="n">
        <v>-1.10641</v>
      </c>
      <c r="C289" s="1" t="n">
        <v>1.70276</v>
      </c>
      <c r="D289" s="1" t="n">
        <v>0.4937</v>
      </c>
      <c r="F289" s="2" t="s">
        <v>7</v>
      </c>
      <c r="G289" s="2" t="n">
        <v>-0.761851</v>
      </c>
      <c r="H289" s="2" t="n">
        <v>2.013065</v>
      </c>
      <c r="I289" s="2" t="n">
        <v>0.35941</v>
      </c>
    </row>
    <row r="290" customFormat="false" ht="12.8" hidden="false" customHeight="false" outlineLevel="0" collapsed="false">
      <c r="A290" s="1" t="s">
        <v>9</v>
      </c>
      <c r="B290" s="1" t="n">
        <v>-1.76453</v>
      </c>
      <c r="C290" s="1" t="n">
        <v>2.15969</v>
      </c>
      <c r="D290" s="1" t="n">
        <v>1.03086</v>
      </c>
      <c r="F290" s="2" t="s">
        <v>9</v>
      </c>
      <c r="G290" s="2" t="n">
        <v>-1.480791</v>
      </c>
      <c r="H290" s="2" t="n">
        <v>2.458879</v>
      </c>
      <c r="I290" s="2" t="n">
        <v>0.838829</v>
      </c>
    </row>
    <row r="291" customFormat="false" ht="12.8" hidden="false" customHeight="false" outlineLevel="0" collapsed="false">
      <c r="A291" s="1" t="s">
        <v>9</v>
      </c>
      <c r="B291" s="1" t="n">
        <v>-2.69291</v>
      </c>
      <c r="C291" s="1" t="n">
        <v>-0.13725</v>
      </c>
      <c r="D291" s="1" t="n">
        <v>-1.58904</v>
      </c>
      <c r="F291" s="2" t="s">
        <v>9</v>
      </c>
      <c r="G291" s="2" t="n">
        <v>-4.506633</v>
      </c>
      <c r="H291" s="2" t="n">
        <v>-1.332132</v>
      </c>
      <c r="I291" s="2" t="n">
        <v>-1.176391</v>
      </c>
    </row>
    <row r="292" customFormat="false" ht="12.8" hidden="false" customHeight="false" outlineLevel="0" collapsed="false">
      <c r="A292" s="1" t="s">
        <v>7</v>
      </c>
      <c r="B292" s="1" t="n">
        <v>-2.22382</v>
      </c>
      <c r="C292" s="1" t="n">
        <v>-0.90545</v>
      </c>
      <c r="D292" s="1" t="n">
        <v>-1.23897</v>
      </c>
      <c r="F292" s="2" t="s">
        <v>7</v>
      </c>
      <c r="G292" s="2" t="n">
        <v>-3.644572</v>
      </c>
      <c r="H292" s="2" t="n">
        <v>-1.788184</v>
      </c>
      <c r="I292" s="2" t="n">
        <v>-1.168601</v>
      </c>
    </row>
    <row r="293" customFormat="false" ht="12.8" hidden="false" customHeight="false" outlineLevel="0" collapsed="false">
      <c r="A293" s="1" t="s">
        <v>9</v>
      </c>
      <c r="B293" s="1" t="n">
        <v>-2.2281</v>
      </c>
      <c r="C293" s="1" t="n">
        <v>-1.54614</v>
      </c>
      <c r="D293" s="1" t="n">
        <v>-1.96196</v>
      </c>
      <c r="F293" s="2" t="s">
        <v>9</v>
      </c>
      <c r="G293" s="2" t="n">
        <v>-3.819571</v>
      </c>
      <c r="H293" s="2" t="n">
        <v>-2.727586</v>
      </c>
      <c r="I293" s="2" t="n">
        <v>-1.359477</v>
      </c>
    </row>
    <row r="294" customFormat="false" ht="12.8" hidden="false" customHeight="false" outlineLevel="0" collapsed="false">
      <c r="A294" s="1" t="s">
        <v>5</v>
      </c>
      <c r="B294" s="1" t="n">
        <v>-0.42412</v>
      </c>
      <c r="C294" s="1" t="n">
        <v>-0.59655</v>
      </c>
      <c r="D294" s="1" t="n">
        <v>0.45172</v>
      </c>
      <c r="F294" s="2" t="s">
        <v>5</v>
      </c>
      <c r="G294" s="2" t="n">
        <v>-0.238681</v>
      </c>
      <c r="H294" s="2" t="n">
        <v>-0.399406</v>
      </c>
      <c r="I294" s="2" t="n">
        <v>0.212675</v>
      </c>
    </row>
    <row r="296" customFormat="false" ht="12.8" hidden="false" customHeight="false" outlineLevel="0" collapsed="false">
      <c r="A296" s="8" t="s">
        <v>48</v>
      </c>
      <c r="B296" s="9"/>
      <c r="C296" s="9"/>
      <c r="D296" s="9"/>
      <c r="E296" s="9"/>
      <c r="F296" s="8" t="s">
        <v>48</v>
      </c>
      <c r="G296" s="9"/>
      <c r="H296" s="9"/>
      <c r="I296" s="9"/>
      <c r="J296" s="9"/>
      <c r="K296" s="8" t="s">
        <v>48</v>
      </c>
      <c r="L296" s="9"/>
      <c r="M296" s="9"/>
      <c r="N296" s="9"/>
      <c r="O296" s="9"/>
    </row>
    <row r="297" customFormat="false" ht="12.8" hidden="false" customHeight="false" outlineLevel="0" collapsed="false">
      <c r="A297" s="1" t="s">
        <v>5</v>
      </c>
      <c r="B297" s="1" t="n">
        <v>-0.102897096</v>
      </c>
      <c r="C297" s="1" t="n">
        <v>-0.1759028686</v>
      </c>
      <c r="D297" s="1" t="n">
        <v>-0.0117919763</v>
      </c>
      <c r="F297" s="2" t="s">
        <v>13</v>
      </c>
      <c r="G297" s="2" t="n">
        <v>-0.076851</v>
      </c>
      <c r="H297" s="2" t="n">
        <v>-0.135818</v>
      </c>
      <c r="I297" s="2" t="n">
        <v>-0.022779</v>
      </c>
    </row>
    <row r="298" customFormat="false" ht="12.8" hidden="false" customHeight="false" outlineLevel="0" collapsed="false">
      <c r="A298" s="1" t="s">
        <v>7</v>
      </c>
      <c r="B298" s="1" t="n">
        <v>-1.9804652247</v>
      </c>
      <c r="C298" s="1" t="n">
        <v>0.0421302046</v>
      </c>
      <c r="D298" s="1" t="n">
        <v>1.3703956782</v>
      </c>
      <c r="F298" s="2" t="s">
        <v>14</v>
      </c>
      <c r="G298" s="2" t="n">
        <v>-2.039812</v>
      </c>
      <c r="H298" s="2" t="n">
        <v>0.206911</v>
      </c>
      <c r="I298" s="2" t="n">
        <v>1.302244</v>
      </c>
    </row>
    <row r="299" customFormat="false" ht="12.8" hidden="false" customHeight="false" outlineLevel="0" collapsed="false">
      <c r="A299" s="1" t="s">
        <v>9</v>
      </c>
      <c r="B299" s="1" t="n">
        <v>-2.7037200446</v>
      </c>
      <c r="C299" s="1" t="n">
        <v>-0.5965970628</v>
      </c>
      <c r="D299" s="1" t="n">
        <v>1.3963488712</v>
      </c>
      <c r="F299" s="2" t="s">
        <v>15</v>
      </c>
      <c r="G299" s="2" t="n">
        <v>-2.68751</v>
      </c>
      <c r="H299" s="2" t="n">
        <v>-0.520348</v>
      </c>
      <c r="I299" s="2" t="n">
        <v>1.345407</v>
      </c>
    </row>
    <row r="300" customFormat="false" ht="12.8" hidden="false" customHeight="false" outlineLevel="0" collapsed="false">
      <c r="A300" s="1" t="s">
        <v>9</v>
      </c>
      <c r="B300" s="1" t="n">
        <v>-2.0701933056</v>
      </c>
      <c r="C300" s="1" t="n">
        <v>0.5790141282</v>
      </c>
      <c r="D300" s="1" t="n">
        <v>2.1677808956</v>
      </c>
      <c r="F300" s="2" t="s">
        <v>15</v>
      </c>
      <c r="G300" s="2" t="n">
        <v>-1.99513</v>
      </c>
      <c r="H300" s="2" t="n">
        <v>0.583729</v>
      </c>
      <c r="I300" s="2" t="n">
        <v>2.200496</v>
      </c>
    </row>
    <row r="301" customFormat="false" ht="12.8" hidden="false" customHeight="false" outlineLevel="0" collapsed="false">
      <c r="A301" s="1" t="s">
        <v>7</v>
      </c>
      <c r="B301" s="1" t="n">
        <v>1.2772066225</v>
      </c>
      <c r="C301" s="1" t="n">
        <v>-0.0689992558</v>
      </c>
      <c r="D301" s="1" t="n">
        <v>1.7031247936</v>
      </c>
      <c r="F301" s="2" t="s">
        <v>14</v>
      </c>
      <c r="G301" s="2" t="n">
        <v>1.313514</v>
      </c>
      <c r="H301" s="2" t="n">
        <v>-0.116118</v>
      </c>
      <c r="I301" s="2" t="n">
        <v>1.808484</v>
      </c>
    </row>
    <row r="302" customFormat="false" ht="12.8" hidden="false" customHeight="false" outlineLevel="0" collapsed="false">
      <c r="A302" s="1" t="s">
        <v>9</v>
      </c>
      <c r="B302" s="1" t="n">
        <v>1.1753606304</v>
      </c>
      <c r="C302" s="1" t="n">
        <v>-0.5638268267</v>
      </c>
      <c r="D302" s="1" t="n">
        <v>2.5251550485</v>
      </c>
      <c r="F302" s="2" t="s">
        <v>15</v>
      </c>
      <c r="G302" s="2" t="n">
        <v>1.255475</v>
      </c>
      <c r="H302" s="2" t="n">
        <v>-0.847025</v>
      </c>
      <c r="I302" s="2" t="n">
        <v>2.450603</v>
      </c>
    </row>
    <row r="303" customFormat="false" ht="12.8" hidden="false" customHeight="false" outlineLevel="0" collapsed="false">
      <c r="A303" s="1" t="s">
        <v>9</v>
      </c>
      <c r="B303" s="1" t="n">
        <v>2.2395558989</v>
      </c>
      <c r="C303" s="1" t="n">
        <v>0.0389091574</v>
      </c>
      <c r="D303" s="1" t="n">
        <v>1.5170212065</v>
      </c>
      <c r="F303" s="2" t="s">
        <v>15</v>
      </c>
      <c r="G303" s="2" t="n">
        <v>2.275951</v>
      </c>
      <c r="H303" s="2" t="n">
        <v>-0.005678</v>
      </c>
      <c r="I303" s="2" t="n">
        <v>1.559223</v>
      </c>
    </row>
    <row r="304" customFormat="false" ht="12.8" hidden="false" customHeight="false" outlineLevel="0" collapsed="false">
      <c r="A304" s="1" t="s">
        <v>7</v>
      </c>
      <c r="B304" s="1" t="n">
        <v>-1.1441078139</v>
      </c>
      <c r="C304" s="1" t="n">
        <v>1.4074175809</v>
      </c>
      <c r="D304" s="1" t="n">
        <v>-1.3074825651</v>
      </c>
      <c r="F304" s="2" t="s">
        <v>14</v>
      </c>
      <c r="G304" s="2" t="n">
        <v>-1.252555</v>
      </c>
      <c r="H304" s="2" t="n">
        <v>1.344702</v>
      </c>
      <c r="I304" s="2" t="n">
        <v>-1.463501</v>
      </c>
    </row>
    <row r="305" customFormat="false" ht="12.8" hidden="false" customHeight="false" outlineLevel="0" collapsed="false">
      <c r="A305" s="1" t="s">
        <v>9</v>
      </c>
      <c r="B305" s="1" t="n">
        <v>-1.9503413676</v>
      </c>
      <c r="C305" s="1" t="n">
        <v>1.858756635</v>
      </c>
      <c r="D305" s="1" t="n">
        <v>-1.0268458512</v>
      </c>
      <c r="F305" s="2" t="s">
        <v>15</v>
      </c>
      <c r="G305" s="2" t="n">
        <v>-2.002203</v>
      </c>
      <c r="H305" s="2" t="n">
        <v>1.82431</v>
      </c>
      <c r="I305" s="2" t="n">
        <v>-1.064415</v>
      </c>
    </row>
    <row r="306" customFormat="false" ht="12.8" hidden="false" customHeight="false" outlineLevel="0" collapsed="false">
      <c r="A306" s="1" t="s">
        <v>9</v>
      </c>
      <c r="B306" s="1" t="n">
        <v>-0.6757208243</v>
      </c>
      <c r="C306" s="1" t="n">
        <v>2.0250605886</v>
      </c>
      <c r="D306" s="1" t="n">
        <v>-1.8834228697</v>
      </c>
      <c r="F306" s="2" t="s">
        <v>15</v>
      </c>
      <c r="G306" s="2" t="n">
        <v>-0.748412</v>
      </c>
      <c r="H306" s="2" t="n">
        <v>2.006388</v>
      </c>
      <c r="I306" s="2" t="n">
        <v>-1.972791</v>
      </c>
    </row>
    <row r="307" customFormat="false" ht="12.8" hidden="false" customHeight="false" outlineLevel="0" collapsed="false">
      <c r="A307" s="1" t="s">
        <v>7</v>
      </c>
      <c r="B307" s="1" t="n">
        <v>-1.3098868424</v>
      </c>
      <c r="C307" s="1" t="n">
        <v>-1.777044558</v>
      </c>
      <c r="D307" s="1" t="n">
        <v>-1.0899865539</v>
      </c>
      <c r="F307" s="2" t="s">
        <v>14</v>
      </c>
      <c r="G307" s="2" t="n">
        <v>-1.429828</v>
      </c>
      <c r="H307" s="2" t="n">
        <v>-1.826334</v>
      </c>
      <c r="I307" s="2" t="n">
        <v>-1.005584</v>
      </c>
    </row>
    <row r="308" customFormat="false" ht="12.8" hidden="false" customHeight="false" outlineLevel="0" collapsed="false">
      <c r="A308" s="1" t="s">
        <v>9</v>
      </c>
      <c r="B308" s="1" t="n">
        <v>-1.156750757</v>
      </c>
      <c r="C308" s="1" t="n">
        <v>-2.7306734316</v>
      </c>
      <c r="D308" s="1" t="n">
        <v>-1.0825233844</v>
      </c>
      <c r="F308" s="2" t="s">
        <v>15</v>
      </c>
      <c r="G308" s="2" t="n">
        <v>-1.173338</v>
      </c>
      <c r="H308" s="2" t="n">
        <v>-2.765943</v>
      </c>
      <c r="I308" s="2" t="n">
        <v>-1.044712</v>
      </c>
    </row>
    <row r="309" customFormat="false" ht="12.8" hidden="false" customHeight="false" outlineLevel="0" collapsed="false">
      <c r="A309" s="1" t="s">
        <v>9</v>
      </c>
      <c r="B309" s="1" t="n">
        <v>-1.7893362858</v>
      </c>
      <c r="C309" s="1" t="n">
        <v>-1.5843441519</v>
      </c>
      <c r="D309" s="1" t="n">
        <v>-1.9059805532</v>
      </c>
      <c r="F309" s="2" t="s">
        <v>15</v>
      </c>
      <c r="G309" s="2" t="n">
        <v>-1.825555</v>
      </c>
      <c r="H309" s="2" t="n">
        <v>-1.618008</v>
      </c>
      <c r="I309" s="2" t="n">
        <v>-1.872244</v>
      </c>
    </row>
    <row r="310" customFormat="false" ht="12.8" hidden="false" customHeight="false" outlineLevel="0" collapsed="false">
      <c r="A310" s="1" t="s">
        <v>7</v>
      </c>
      <c r="B310" s="1" t="n">
        <v>3.7284401882</v>
      </c>
      <c r="C310" s="1" t="n">
        <v>0.3620058034</v>
      </c>
      <c r="D310" s="1" t="n">
        <v>0.6742162329</v>
      </c>
      <c r="F310" s="2" t="s">
        <v>14</v>
      </c>
      <c r="G310" s="2" t="n">
        <v>3.742535</v>
      </c>
      <c r="H310" s="2" t="n">
        <v>0.374892</v>
      </c>
      <c r="I310" s="2" t="n">
        <v>0.689866</v>
      </c>
    </row>
    <row r="311" customFormat="false" ht="12.8" hidden="false" customHeight="false" outlineLevel="0" collapsed="false">
      <c r="A311" s="1" t="s">
        <v>9</v>
      </c>
      <c r="B311" s="1" t="n">
        <v>4.4501307435</v>
      </c>
      <c r="C311" s="1" t="n">
        <v>-0.2750555839</v>
      </c>
      <c r="D311" s="1" t="n">
        <v>0.7573945654</v>
      </c>
      <c r="F311" s="2" t="s">
        <v>15</v>
      </c>
      <c r="G311" s="2" t="n">
        <v>4.481473</v>
      </c>
      <c r="H311" s="2" t="n">
        <v>-0.260695</v>
      </c>
      <c r="I311" s="2" t="n">
        <v>0.729957</v>
      </c>
    </row>
    <row r="312" customFormat="false" ht="12.8" hidden="false" customHeight="false" outlineLevel="0" collapsed="false">
      <c r="A312" s="1" t="s">
        <v>9</v>
      </c>
      <c r="B312" s="1" t="n">
        <v>4.1439956356</v>
      </c>
      <c r="C312" s="1" t="n">
        <v>1.2187726667</v>
      </c>
      <c r="D312" s="1" t="n">
        <v>0.8391816445</v>
      </c>
      <c r="F312" s="2" t="s">
        <v>15</v>
      </c>
      <c r="G312" s="2" t="n">
        <v>4.1455</v>
      </c>
      <c r="H312" s="2" t="n">
        <v>1.239278</v>
      </c>
      <c r="I312" s="2" t="n">
        <v>0.898325</v>
      </c>
    </row>
    <row r="313" customFormat="false" ht="12.8" hidden="false" customHeight="false" outlineLevel="0" collapsed="false">
      <c r="A313" s="1" t="s">
        <v>7</v>
      </c>
      <c r="B313" s="1" t="n">
        <v>1.7790803436</v>
      </c>
      <c r="C313" s="1" t="n">
        <v>0.1457671671</v>
      </c>
      <c r="D313" s="1" t="n">
        <v>-1.2851760197</v>
      </c>
      <c r="F313" s="2" t="s">
        <v>14</v>
      </c>
      <c r="G313" s="2" t="n">
        <v>1.835449</v>
      </c>
      <c r="H313" s="2" t="n">
        <v>0.317741</v>
      </c>
      <c r="I313" s="2" t="n">
        <v>-1.301554</v>
      </c>
    </row>
    <row r="314" customFormat="false" ht="12.8" hidden="false" customHeight="false" outlineLevel="0" collapsed="false">
      <c r="A314" s="1" t="s">
        <v>9</v>
      </c>
      <c r="B314" s="1" t="n">
        <v>2.6326216446</v>
      </c>
      <c r="C314" s="1" t="n">
        <v>0.2243981905</v>
      </c>
      <c r="D314" s="1" t="n">
        <v>-0.8150053483</v>
      </c>
      <c r="F314" s="2" t="s">
        <v>15</v>
      </c>
      <c r="G314" s="2" t="n">
        <v>2.665523</v>
      </c>
      <c r="H314" s="2" t="n">
        <v>0.322758</v>
      </c>
      <c r="I314" s="2" t="n">
        <v>-0.752985</v>
      </c>
    </row>
    <row r="315" customFormat="false" ht="12.8" hidden="false" customHeight="false" outlineLevel="0" collapsed="false">
      <c r="A315" s="1" t="s">
        <v>9</v>
      </c>
      <c r="B315" s="1" t="n">
        <v>1.9633963721</v>
      </c>
      <c r="C315" s="1" t="n">
        <v>-0.2013613662</v>
      </c>
      <c r="D315" s="1" t="n">
        <v>-2.1661032215</v>
      </c>
      <c r="F315" s="2" t="s">
        <v>15</v>
      </c>
      <c r="G315" s="2" t="n">
        <v>2.022143</v>
      </c>
      <c r="H315" s="2" t="n">
        <v>-0.196314</v>
      </c>
      <c r="I315" s="2" t="n">
        <v>-2.107741</v>
      </c>
    </row>
    <row r="317" customFormat="false" ht="12.8" hidden="false" customHeight="false" outlineLevel="0" collapsed="false">
      <c r="A317" s="8" t="s">
        <v>49</v>
      </c>
      <c r="B317" s="9"/>
      <c r="C317" s="9"/>
      <c r="D317" s="9"/>
      <c r="E317" s="9"/>
      <c r="F317" s="8" t="s">
        <v>49</v>
      </c>
      <c r="G317" s="9"/>
      <c r="H317" s="9"/>
      <c r="I317" s="9"/>
      <c r="J317" s="9"/>
      <c r="K317" s="8" t="s">
        <v>49</v>
      </c>
      <c r="L317" s="9"/>
      <c r="M317" s="9"/>
      <c r="N317" s="9"/>
      <c r="O317" s="9"/>
    </row>
    <row r="318" customFormat="false" ht="12.8" hidden="false" customHeight="false" outlineLevel="0" collapsed="false">
      <c r="A318" s="1" t="s">
        <v>5</v>
      </c>
      <c r="B318" s="1" t="n">
        <v>0.0885354897</v>
      </c>
      <c r="C318" s="1" t="n">
        <v>0.0757103351</v>
      </c>
      <c r="D318" s="1" t="n">
        <v>0.0808436837</v>
      </c>
      <c r="F318" s="2" t="s">
        <v>13</v>
      </c>
      <c r="G318" s="2" t="n">
        <v>0.089656</v>
      </c>
      <c r="H318" s="2" t="n">
        <v>0.075418</v>
      </c>
      <c r="I318" s="2" t="n">
        <v>0.080543</v>
      </c>
    </row>
    <row r="319" customFormat="false" ht="12.8" hidden="false" customHeight="false" outlineLevel="0" collapsed="false">
      <c r="A319" s="1" t="s">
        <v>7</v>
      </c>
      <c r="B319" s="1" t="n">
        <v>-1.1101784897</v>
      </c>
      <c r="C319" s="1" t="n">
        <v>1.8127871025</v>
      </c>
      <c r="D319" s="1" t="n">
        <v>-0.9355626429</v>
      </c>
      <c r="F319" s="2" t="s">
        <v>14</v>
      </c>
      <c r="G319" s="2" t="n">
        <v>-1.029186</v>
      </c>
      <c r="H319" s="2" t="n">
        <v>1.870439</v>
      </c>
      <c r="I319" s="2" t="n">
        <v>-1.09397</v>
      </c>
    </row>
    <row r="320" customFormat="false" ht="12.8" hidden="false" customHeight="false" outlineLevel="0" collapsed="false">
      <c r="A320" s="1" t="s">
        <v>9</v>
      </c>
      <c r="B320" s="1" t="n">
        <v>-1.7304186496</v>
      </c>
      <c r="C320" s="1" t="n">
        <v>1.7659605477</v>
      </c>
      <c r="D320" s="1" t="n">
        <v>-1.6740000599</v>
      </c>
      <c r="F320" s="2" t="s">
        <v>15</v>
      </c>
      <c r="G320" s="2" t="n">
        <v>-1.693524</v>
      </c>
      <c r="H320" s="2" t="n">
        <v>1.736077</v>
      </c>
      <c r="I320" s="2" t="n">
        <v>-1.794108</v>
      </c>
    </row>
    <row r="321" customFormat="false" ht="12.8" hidden="false" customHeight="false" outlineLevel="0" collapsed="false">
      <c r="A321" s="1" t="s">
        <v>9</v>
      </c>
      <c r="B321" s="1" t="n">
        <v>-1.4040013517</v>
      </c>
      <c r="C321" s="1" t="n">
        <v>2.5549405603</v>
      </c>
      <c r="D321" s="1" t="n">
        <v>-0.3922099644</v>
      </c>
      <c r="F321" s="2" t="s">
        <v>15</v>
      </c>
      <c r="G321" s="2" t="n">
        <v>-1.394597</v>
      </c>
      <c r="H321" s="2" t="n">
        <v>2.560254</v>
      </c>
      <c r="I321" s="2" t="n">
        <v>-0.509645</v>
      </c>
    </row>
    <row r="322" customFormat="false" ht="12.8" hidden="false" customHeight="false" outlineLevel="0" collapsed="false">
      <c r="A322" s="1" t="s">
        <v>7</v>
      </c>
      <c r="B322" s="1" t="n">
        <v>-1.8063887713</v>
      </c>
      <c r="C322" s="1" t="n">
        <v>-1.2253863397</v>
      </c>
      <c r="D322" s="1" t="n">
        <v>0.5288279663</v>
      </c>
      <c r="F322" s="2" t="s">
        <v>14</v>
      </c>
      <c r="G322" s="2" t="n">
        <v>-1.804318</v>
      </c>
      <c r="H322" s="2" t="n">
        <v>-1.294526</v>
      </c>
      <c r="I322" s="2" t="n">
        <v>0.702487</v>
      </c>
    </row>
    <row r="323" customFormat="false" ht="12.8" hidden="false" customHeight="false" outlineLevel="0" collapsed="false">
      <c r="A323" s="1" t="s">
        <v>9</v>
      </c>
      <c r="B323" s="1" t="n">
        <v>-2.6083050465</v>
      </c>
      <c r="C323" s="1" t="n">
        <v>-0.9789742454</v>
      </c>
      <c r="D323" s="1" t="n">
        <v>1.0067284938</v>
      </c>
      <c r="F323" s="2" t="s">
        <v>15</v>
      </c>
      <c r="G323" s="2" t="n">
        <v>-2.609766</v>
      </c>
      <c r="H323" s="2" t="n">
        <v>-0.953132</v>
      </c>
      <c r="I323" s="2" t="n">
        <v>1.131928</v>
      </c>
    </row>
    <row r="324" customFormat="false" ht="12.8" hidden="false" customHeight="false" outlineLevel="0" collapsed="false">
      <c r="A324" s="1" t="s">
        <v>9</v>
      </c>
      <c r="B324" s="1" t="n">
        <v>-2.0791769767</v>
      </c>
      <c r="C324" s="1" t="n">
        <v>-1.8875250836</v>
      </c>
      <c r="D324" s="1" t="n">
        <v>-0.1188652066</v>
      </c>
      <c r="F324" s="2" t="s">
        <v>15</v>
      </c>
      <c r="G324" s="2" t="n">
        <v>-2.112354</v>
      </c>
      <c r="H324" s="2" t="n">
        <v>-1.89006</v>
      </c>
      <c r="I324" s="2" t="n">
        <v>-0.005355</v>
      </c>
    </row>
    <row r="325" customFormat="false" ht="12.8" hidden="false" customHeight="false" outlineLevel="0" collapsed="false">
      <c r="A325" s="1" t="s">
        <v>7</v>
      </c>
      <c r="B325" s="1" t="n">
        <v>0.2026512069</v>
      </c>
      <c r="C325" s="1" t="n">
        <v>1.6971333743</v>
      </c>
      <c r="D325" s="1" t="n">
        <v>1.7670697814</v>
      </c>
      <c r="F325" s="2" t="s">
        <v>14</v>
      </c>
      <c r="G325" s="2" t="n">
        <v>0.037691</v>
      </c>
      <c r="H325" s="2" t="n">
        <v>1.79121</v>
      </c>
      <c r="I325" s="2" t="n">
        <v>1.784449</v>
      </c>
    </row>
    <row r="326" customFormat="false" ht="12.8" hidden="false" customHeight="false" outlineLevel="0" collapsed="false">
      <c r="A326" s="1" t="s">
        <v>9</v>
      </c>
      <c r="B326" s="1" t="n">
        <v>-0.1457782359</v>
      </c>
      <c r="C326" s="1" t="n">
        <v>1.6575741043</v>
      </c>
      <c r="D326" s="1" t="n">
        <v>2.6666294408</v>
      </c>
      <c r="F326" s="2" t="s">
        <v>15</v>
      </c>
      <c r="G326" s="2" t="n">
        <v>-0.278602</v>
      </c>
      <c r="H326" s="2" t="n">
        <v>1.649419</v>
      </c>
      <c r="I326" s="2" t="n">
        <v>2.695444</v>
      </c>
    </row>
    <row r="327" customFormat="false" ht="12.8" hidden="false" customHeight="false" outlineLevel="0" collapsed="false">
      <c r="A327" s="1" t="s">
        <v>9</v>
      </c>
      <c r="B327" s="1" t="n">
        <v>0.9798032313</v>
      </c>
      <c r="C327" s="1" t="n">
        <v>2.2684928766</v>
      </c>
      <c r="D327" s="1" t="n">
        <v>1.8109940758</v>
      </c>
      <c r="F327" s="2" t="s">
        <v>15</v>
      </c>
      <c r="G327" s="2" t="n">
        <v>0.86905</v>
      </c>
      <c r="H327" s="2" t="n">
        <v>2.293759</v>
      </c>
      <c r="I327" s="2" t="n">
        <v>1.866926</v>
      </c>
    </row>
    <row r="328" customFormat="false" ht="12.8" hidden="false" customHeight="false" outlineLevel="0" collapsed="false">
      <c r="A328" s="1" t="s">
        <v>7</v>
      </c>
      <c r="B328" s="1" t="n">
        <v>0.3422892302</v>
      </c>
      <c r="C328" s="1" t="n">
        <v>-1.5981890507</v>
      </c>
      <c r="D328" s="1" t="n">
        <v>-1.5382711786</v>
      </c>
      <c r="F328" s="2" t="s">
        <v>14</v>
      </c>
      <c r="G328" s="2" t="n">
        <v>0.180003</v>
      </c>
      <c r="H328" s="2" t="n">
        <v>-1.645835</v>
      </c>
      <c r="I328" s="2" t="n">
        <v>-1.616621</v>
      </c>
    </row>
    <row r="329" customFormat="false" ht="12.8" hidden="false" customHeight="false" outlineLevel="0" collapsed="false">
      <c r="A329" s="1" t="s">
        <v>9</v>
      </c>
      <c r="B329" s="1" t="n">
        <v>0.9039915553</v>
      </c>
      <c r="C329" s="1" t="n">
        <v>-2.357518321</v>
      </c>
      <c r="D329" s="1" t="n">
        <v>-1.3376191504</v>
      </c>
      <c r="F329" s="2" t="s">
        <v>15</v>
      </c>
      <c r="G329" s="2" t="n">
        <v>0.822603</v>
      </c>
      <c r="H329" s="2" t="n">
        <v>-2.354848</v>
      </c>
      <c r="I329" s="2" t="n">
        <v>-1.429528</v>
      </c>
    </row>
    <row r="330" customFormat="false" ht="12.8" hidden="false" customHeight="false" outlineLevel="0" collapsed="false">
      <c r="A330" s="1" t="s">
        <v>9</v>
      </c>
      <c r="B330" s="1" t="n">
        <v>0.3520846937</v>
      </c>
      <c r="C330" s="1" t="n">
        <v>-1.5107866738</v>
      </c>
      <c r="D330" s="1" t="n">
        <v>-2.4997505407</v>
      </c>
      <c r="F330" s="2" t="s">
        <v>15</v>
      </c>
      <c r="G330" s="2" t="n">
        <v>0.24967</v>
      </c>
      <c r="H330" s="2" t="n">
        <v>-1.469536</v>
      </c>
      <c r="I330" s="2" t="n">
        <v>-2.572769</v>
      </c>
    </row>
    <row r="331" customFormat="false" ht="12.8" hidden="false" customHeight="false" outlineLevel="0" collapsed="false">
      <c r="A331" s="1" t="s">
        <v>7</v>
      </c>
      <c r="B331" s="1" t="n">
        <v>1.050224285</v>
      </c>
      <c r="C331" s="1" t="n">
        <v>-1.6178337443</v>
      </c>
      <c r="D331" s="1" t="n">
        <v>1.3826467088</v>
      </c>
      <c r="F331" s="2" t="s">
        <v>14</v>
      </c>
      <c r="G331" s="2" t="n">
        <v>1.182645</v>
      </c>
      <c r="H331" s="2" t="n">
        <v>-1.715085</v>
      </c>
      <c r="I331" s="2" t="n">
        <v>1.2848</v>
      </c>
    </row>
    <row r="332" customFormat="false" ht="12.8" hidden="false" customHeight="false" outlineLevel="0" collapsed="false">
      <c r="A332" s="1" t="s">
        <v>9</v>
      </c>
      <c r="B332" s="1" t="n">
        <v>0.4706161465</v>
      </c>
      <c r="C332" s="1" t="n">
        <v>-2.2030188745</v>
      </c>
      <c r="D332" s="1" t="n">
        <v>1.886600414</v>
      </c>
      <c r="F332" s="2" t="s">
        <v>15</v>
      </c>
      <c r="G332" s="2" t="n">
        <v>0.583853</v>
      </c>
      <c r="H332" s="2" t="n">
        <v>-2.235356</v>
      </c>
      <c r="I332" s="2" t="n">
        <v>1.851556</v>
      </c>
    </row>
    <row r="333" customFormat="false" ht="12.8" hidden="false" customHeight="false" outlineLevel="0" collapsed="false">
      <c r="A333" s="1" t="s">
        <v>9</v>
      </c>
      <c r="B333" s="1" t="n">
        <v>1.8916385121</v>
      </c>
      <c r="C333" s="1" t="n">
        <v>-1.6099344074</v>
      </c>
      <c r="D333" s="1" t="n">
        <v>1.8560778529</v>
      </c>
      <c r="F333" s="2" t="s">
        <v>15</v>
      </c>
      <c r="G333" s="2" t="n">
        <v>2.006318</v>
      </c>
      <c r="H333" s="2" t="n">
        <v>-1.609138</v>
      </c>
      <c r="I333" s="2" t="n">
        <v>1.79503</v>
      </c>
    </row>
    <row r="334" customFormat="false" ht="12.8" hidden="false" customHeight="false" outlineLevel="0" collapsed="false">
      <c r="A334" s="1" t="s">
        <v>7</v>
      </c>
      <c r="B334" s="1" t="n">
        <v>1.8569720362</v>
      </c>
      <c r="C334" s="1" t="n">
        <v>1.3845017767</v>
      </c>
      <c r="D334" s="1" t="n">
        <v>-0.7230420305</v>
      </c>
      <c r="F334" s="2" t="s">
        <v>14</v>
      </c>
      <c r="G334" s="2" t="n">
        <v>1.970118</v>
      </c>
      <c r="H334" s="2" t="n">
        <v>1.446829</v>
      </c>
      <c r="I334" s="2" t="n">
        <v>-0.578889</v>
      </c>
    </row>
    <row r="335" customFormat="false" ht="12.8" hidden="false" customHeight="false" outlineLevel="0" collapsed="false">
      <c r="A335" s="1" t="s">
        <v>9</v>
      </c>
      <c r="B335" s="1" t="n">
        <v>2.775690264</v>
      </c>
      <c r="C335" s="1" t="n">
        <v>1.1293995584</v>
      </c>
      <c r="D335" s="1" t="n">
        <v>-0.8748806038</v>
      </c>
      <c r="F335" s="2" t="s">
        <v>15</v>
      </c>
      <c r="G335" s="2" t="n">
        <v>2.85928</v>
      </c>
      <c r="H335" s="2" t="n">
        <v>1.099509</v>
      </c>
      <c r="I335" s="2" t="n">
        <v>-0.77515</v>
      </c>
    </row>
    <row r="336" customFormat="false" ht="12.8" hidden="false" customHeight="false" outlineLevel="0" collapsed="false">
      <c r="A336" s="1" t="s">
        <v>9</v>
      </c>
      <c r="B336" s="1" t="n">
        <v>1.6665412006</v>
      </c>
      <c r="C336" s="1" t="n">
        <v>2.0775166142</v>
      </c>
      <c r="D336" s="1" t="n">
        <v>-1.3678808398</v>
      </c>
      <c r="F336" s="2" t="s">
        <v>15</v>
      </c>
      <c r="G336" s="2" t="n">
        <v>1.768251</v>
      </c>
      <c r="H336" s="2" t="n">
        <v>2.079452</v>
      </c>
      <c r="I336" s="2" t="n">
        <v>-1.292793</v>
      </c>
    </row>
    <row r="338" customFormat="false" ht="12.8" hidden="false" customHeight="false" outlineLevel="0" collapsed="false">
      <c r="A338" s="8" t="s">
        <v>50</v>
      </c>
      <c r="B338" s="9"/>
      <c r="C338" s="9"/>
      <c r="D338" s="9"/>
      <c r="E338" s="9"/>
      <c r="F338" s="8" t="s">
        <v>50</v>
      </c>
      <c r="G338" s="9"/>
      <c r="H338" s="9"/>
      <c r="I338" s="9"/>
      <c r="J338" s="9"/>
      <c r="K338" s="8" t="s">
        <v>50</v>
      </c>
      <c r="L338" s="9"/>
      <c r="M338" s="9"/>
      <c r="N338" s="9"/>
      <c r="O338" s="9"/>
    </row>
    <row r="339" customFormat="false" ht="12.8" hidden="false" customHeight="false" outlineLevel="0" collapsed="false">
      <c r="A339" s="1" t="s">
        <v>5</v>
      </c>
      <c r="B339" s="1" t="n">
        <v>0.70393</v>
      </c>
      <c r="C339" s="1" t="n">
        <v>-0.54642</v>
      </c>
      <c r="D339" s="1" t="n">
        <v>-0.15373</v>
      </c>
      <c r="F339" s="2" t="s">
        <v>13</v>
      </c>
      <c r="G339" s="2" t="n">
        <v>0.644847</v>
      </c>
      <c r="H339" s="2" t="n">
        <v>-0.399851</v>
      </c>
      <c r="I339" s="2" t="n">
        <v>-0.061666</v>
      </c>
    </row>
    <row r="340" customFormat="false" ht="12.8" hidden="false" customHeight="false" outlineLevel="0" collapsed="false">
      <c r="A340" s="1" t="s">
        <v>7</v>
      </c>
      <c r="B340" s="1" t="n">
        <v>-0.58175</v>
      </c>
      <c r="C340" s="1" t="n">
        <v>-1.97096</v>
      </c>
      <c r="D340" s="1" t="n">
        <v>0.52324</v>
      </c>
      <c r="F340" s="2" t="s">
        <v>14</v>
      </c>
      <c r="G340" s="2" t="n">
        <v>-0.623245</v>
      </c>
      <c r="H340" s="2" t="n">
        <v>-1.901517</v>
      </c>
      <c r="I340" s="2" t="n">
        <v>0.704201</v>
      </c>
    </row>
    <row r="341" customFormat="false" ht="12.8" hidden="false" customHeight="false" outlineLevel="0" collapsed="false">
      <c r="A341" s="1" t="s">
        <v>9</v>
      </c>
      <c r="B341" s="1" t="n">
        <v>-0.56651</v>
      </c>
      <c r="C341" s="1" t="n">
        <v>-2.8352</v>
      </c>
      <c r="D341" s="1" t="n">
        <v>0.08969</v>
      </c>
      <c r="F341" s="2" t="s">
        <v>15</v>
      </c>
      <c r="G341" s="2" t="n">
        <v>-0.53967</v>
      </c>
      <c r="H341" s="2" t="n">
        <v>-2.757047</v>
      </c>
      <c r="I341" s="2" t="n">
        <v>0.24333</v>
      </c>
    </row>
    <row r="342" customFormat="false" ht="12.8" hidden="false" customHeight="false" outlineLevel="0" collapsed="false">
      <c r="A342" s="1" t="s">
        <v>9</v>
      </c>
      <c r="B342" s="1" t="n">
        <v>-1.59085</v>
      </c>
      <c r="C342" s="1" t="n">
        <v>-1.65592</v>
      </c>
      <c r="D342" s="1" t="n">
        <v>0.74513</v>
      </c>
      <c r="F342" s="2" t="s">
        <v>15</v>
      </c>
      <c r="G342" s="2" t="n">
        <v>-1.700849</v>
      </c>
      <c r="H342" s="2" t="n">
        <v>-1.62152</v>
      </c>
      <c r="I342" s="2" t="n">
        <v>0.831866</v>
      </c>
    </row>
    <row r="343" customFormat="false" ht="12.8" hidden="false" customHeight="false" outlineLevel="0" collapsed="false">
      <c r="A343" s="1" t="s">
        <v>7</v>
      </c>
      <c r="B343" s="1" t="n">
        <v>1.57098</v>
      </c>
      <c r="C343" s="1" t="n">
        <v>0.85796</v>
      </c>
      <c r="D343" s="1" t="n">
        <v>1.61486</v>
      </c>
      <c r="F343" s="2" t="s">
        <v>14</v>
      </c>
      <c r="G343" s="2" t="n">
        <v>1.8874</v>
      </c>
      <c r="H343" s="2" t="n">
        <v>0.853563</v>
      </c>
      <c r="I343" s="2" t="n">
        <v>1.670654</v>
      </c>
    </row>
    <row r="344" customFormat="false" ht="12.8" hidden="false" customHeight="false" outlineLevel="0" collapsed="false">
      <c r="A344" s="1" t="s">
        <v>9</v>
      </c>
      <c r="B344" s="1" t="n">
        <v>1.97075</v>
      </c>
      <c r="C344" s="1" t="n">
        <v>0.52961</v>
      </c>
      <c r="D344" s="1" t="n">
        <v>2.43109</v>
      </c>
      <c r="F344" s="2" t="s">
        <v>15</v>
      </c>
      <c r="G344" s="2" t="n">
        <v>2.246247</v>
      </c>
      <c r="H344" s="2" t="n">
        <v>0.37959</v>
      </c>
      <c r="I344" s="2" t="n">
        <v>2.443779</v>
      </c>
    </row>
    <row r="345" customFormat="false" ht="12.8" hidden="false" customHeight="false" outlineLevel="0" collapsed="false">
      <c r="A345" s="1" t="s">
        <v>9</v>
      </c>
      <c r="B345" s="1" t="n">
        <v>1.14083</v>
      </c>
      <c r="C345" s="1" t="n">
        <v>1.68642</v>
      </c>
      <c r="D345" s="1" t="n">
        <v>1.86241</v>
      </c>
      <c r="F345" s="2" t="s">
        <v>15</v>
      </c>
      <c r="G345" s="2" t="n">
        <v>1.516523</v>
      </c>
      <c r="H345" s="2" t="n">
        <v>1.681786</v>
      </c>
      <c r="I345" s="2" t="n">
        <v>2.027713</v>
      </c>
    </row>
    <row r="346" customFormat="false" ht="12.8" hidden="false" customHeight="false" outlineLevel="0" collapsed="false">
      <c r="A346" s="1" t="s">
        <v>7</v>
      </c>
      <c r="B346" s="1" t="n">
        <v>-2.77211</v>
      </c>
      <c r="C346" s="1" t="n">
        <v>-1.12001</v>
      </c>
      <c r="D346" s="1" t="n">
        <v>1.10365</v>
      </c>
      <c r="F346" s="2" t="s">
        <v>14</v>
      </c>
      <c r="G346" s="2" t="n">
        <v>-2.919112</v>
      </c>
      <c r="H346" s="2" t="n">
        <v>-1.172882</v>
      </c>
      <c r="I346" s="2" t="n">
        <v>1.078844</v>
      </c>
    </row>
    <row r="347" customFormat="false" ht="12.8" hidden="false" customHeight="false" outlineLevel="0" collapsed="false">
      <c r="A347" s="1" t="s">
        <v>9</v>
      </c>
      <c r="B347" s="1" t="n">
        <v>-3.25992</v>
      </c>
      <c r="C347" s="1" t="n">
        <v>-0.54595</v>
      </c>
      <c r="D347" s="1" t="n">
        <v>0.48392</v>
      </c>
      <c r="F347" s="2" t="s">
        <v>15</v>
      </c>
      <c r="G347" s="2" t="n">
        <v>-3.349267</v>
      </c>
      <c r="H347" s="2" t="n">
        <v>-0.600017</v>
      </c>
      <c r="I347" s="2" t="n">
        <v>0.394449</v>
      </c>
    </row>
    <row r="348" customFormat="false" ht="12.8" hidden="false" customHeight="false" outlineLevel="0" collapsed="false">
      <c r="A348" s="1" t="s">
        <v>9</v>
      </c>
      <c r="B348" s="1" t="n">
        <v>-3.40092</v>
      </c>
      <c r="C348" s="1" t="n">
        <v>-1.62359</v>
      </c>
      <c r="D348" s="1" t="n">
        <v>1.63287</v>
      </c>
      <c r="F348" s="2" t="s">
        <v>15</v>
      </c>
      <c r="G348" s="2" t="n">
        <v>-3.576367</v>
      </c>
      <c r="H348" s="2" t="n">
        <v>-1.778844</v>
      </c>
      <c r="I348" s="2" t="n">
        <v>1.46225</v>
      </c>
    </row>
    <row r="349" customFormat="false" ht="12.8" hidden="false" customHeight="false" outlineLevel="0" collapsed="false">
      <c r="A349" s="1" t="s">
        <v>7</v>
      </c>
      <c r="B349" s="1" t="n">
        <v>-0.72635</v>
      </c>
      <c r="C349" s="1" t="n">
        <v>1.19065</v>
      </c>
      <c r="D349" s="1" t="n">
        <v>-0.82696</v>
      </c>
      <c r="F349" s="2" t="s">
        <v>14</v>
      </c>
      <c r="G349" s="2" t="n">
        <v>-0.812092</v>
      </c>
      <c r="H349" s="2" t="n">
        <v>1.340749</v>
      </c>
      <c r="I349" s="2" t="n">
        <v>-0.785741</v>
      </c>
    </row>
    <row r="350" customFormat="false" ht="12.8" hidden="false" customHeight="false" outlineLevel="0" collapsed="false">
      <c r="A350" s="1" t="s">
        <v>9</v>
      </c>
      <c r="B350" s="1" t="n">
        <v>-1.70503</v>
      </c>
      <c r="C350" s="1" t="n">
        <v>1.14135</v>
      </c>
      <c r="D350" s="1" t="n">
        <v>-0.85663</v>
      </c>
      <c r="F350" s="2" t="s">
        <v>15</v>
      </c>
      <c r="G350" s="2" t="n">
        <v>-1.78817</v>
      </c>
      <c r="H350" s="2" t="n">
        <v>1.181453</v>
      </c>
      <c r="I350" s="2" t="n">
        <v>-0.890819</v>
      </c>
    </row>
    <row r="351" customFormat="false" ht="12.8" hidden="false" customHeight="false" outlineLevel="0" collapsed="false">
      <c r="A351" s="1" t="s">
        <v>9</v>
      </c>
      <c r="B351" s="1" t="n">
        <v>-0.46928</v>
      </c>
      <c r="C351" s="1" t="n">
        <v>1.88324</v>
      </c>
      <c r="D351" s="1" t="n">
        <v>-1.44672</v>
      </c>
      <c r="F351" s="2" t="s">
        <v>15</v>
      </c>
      <c r="G351" s="2" t="n">
        <v>-0.536121</v>
      </c>
      <c r="H351" s="2" t="n">
        <v>1.925272</v>
      </c>
      <c r="I351" s="2" t="n">
        <v>-1.513178</v>
      </c>
    </row>
    <row r="352" customFormat="false" ht="12.8" hidden="false" customHeight="false" outlineLevel="0" collapsed="false">
      <c r="A352" s="1" t="s">
        <v>7</v>
      </c>
      <c r="B352" s="1" t="n">
        <v>-3.49176</v>
      </c>
      <c r="C352" s="1" t="n">
        <v>0.84224</v>
      </c>
      <c r="D352" s="1" t="n">
        <v>-0.70672</v>
      </c>
      <c r="F352" s="2" t="s">
        <v>14</v>
      </c>
      <c r="G352" s="2" t="n">
        <v>-3.53834</v>
      </c>
      <c r="H352" s="2" t="n">
        <v>0.768177</v>
      </c>
      <c r="I352" s="2" t="n">
        <v>-0.778365</v>
      </c>
    </row>
    <row r="353" customFormat="false" ht="12.8" hidden="false" customHeight="false" outlineLevel="0" collapsed="false">
      <c r="A353" s="1" t="s">
        <v>9</v>
      </c>
      <c r="B353" s="1" t="n">
        <v>-3.97888</v>
      </c>
      <c r="C353" s="1" t="n">
        <v>1.57676</v>
      </c>
      <c r="D353" s="1" t="n">
        <v>-0.31062</v>
      </c>
      <c r="F353" s="2" t="s">
        <v>15</v>
      </c>
      <c r="G353" s="2" t="n">
        <v>-4.055793</v>
      </c>
      <c r="H353" s="2" t="n">
        <v>1.495996</v>
      </c>
      <c r="I353" s="2" t="n">
        <v>-0.384885</v>
      </c>
    </row>
    <row r="354" customFormat="false" ht="12.8" hidden="false" customHeight="false" outlineLevel="0" collapsed="false">
      <c r="A354" s="1" t="s">
        <v>9</v>
      </c>
      <c r="B354" s="1" t="n">
        <v>-3.97952</v>
      </c>
      <c r="C354" s="1" t="n">
        <v>0.64376</v>
      </c>
      <c r="D354" s="1" t="n">
        <v>-1.51654</v>
      </c>
      <c r="F354" s="2" t="s">
        <v>15</v>
      </c>
      <c r="G354" s="2" t="n">
        <v>-3.999842</v>
      </c>
      <c r="H354" s="2" t="n">
        <v>0.562044</v>
      </c>
      <c r="I354" s="2" t="n">
        <v>-1.612497</v>
      </c>
    </row>
    <row r="355" customFormat="false" ht="12.8" hidden="false" customHeight="false" outlineLevel="0" collapsed="false">
      <c r="A355" s="1" t="s">
        <v>7</v>
      </c>
      <c r="B355" s="1" t="n">
        <v>2.35295</v>
      </c>
      <c r="C355" s="1" t="n">
        <v>0.42869</v>
      </c>
      <c r="D355" s="1" t="n">
        <v>-1.07113</v>
      </c>
      <c r="F355" s="2" t="s">
        <v>14</v>
      </c>
      <c r="G355" s="2" t="n">
        <v>2.352074</v>
      </c>
      <c r="H355" s="2" t="n">
        <v>0.535393</v>
      </c>
      <c r="I355" s="2" t="n">
        <v>-1.146425</v>
      </c>
    </row>
    <row r="356" customFormat="false" ht="12.8" hidden="false" customHeight="false" outlineLevel="0" collapsed="false">
      <c r="A356" s="1" t="s">
        <v>9</v>
      </c>
      <c r="B356" s="1" t="n">
        <v>2.95489</v>
      </c>
      <c r="C356" s="1" t="n">
        <v>0.86443</v>
      </c>
      <c r="D356" s="1" t="n">
        <v>-0.44839</v>
      </c>
      <c r="F356" s="2" t="s">
        <v>15</v>
      </c>
      <c r="G356" s="2" t="n">
        <v>3.004571</v>
      </c>
      <c r="H356" s="2" t="n">
        <v>0.877028</v>
      </c>
      <c r="I356" s="2" t="n">
        <v>-0.501406</v>
      </c>
    </row>
    <row r="357" customFormat="false" ht="12.8" hidden="false" customHeight="false" outlineLevel="0" collapsed="false">
      <c r="A357" s="1" t="s">
        <v>9</v>
      </c>
      <c r="B357" s="1" t="n">
        <v>2.8867</v>
      </c>
      <c r="C357" s="1" t="n">
        <v>0.03864</v>
      </c>
      <c r="D357" s="1" t="n">
        <v>-1.77947</v>
      </c>
      <c r="F357" s="2" t="s">
        <v>15</v>
      </c>
      <c r="G357" s="2" t="n">
        <v>2.845355</v>
      </c>
      <c r="H357" s="2" t="n">
        <v>0.016328</v>
      </c>
      <c r="I357" s="2" t="n">
        <v>-1.812155</v>
      </c>
    </row>
    <row r="359" customFormat="false" ht="12.8" hidden="false" customHeight="false" outlineLevel="0" collapsed="false">
      <c r="A359" s="8" t="s">
        <v>51</v>
      </c>
      <c r="B359" s="9"/>
      <c r="C359" s="9"/>
      <c r="D359" s="9"/>
      <c r="E359" s="9"/>
      <c r="F359" s="8" t="s">
        <v>51</v>
      </c>
      <c r="G359" s="9"/>
      <c r="H359" s="9"/>
      <c r="I359" s="9"/>
      <c r="J359" s="9"/>
      <c r="K359" s="8" t="s">
        <v>51</v>
      </c>
      <c r="L359" s="9"/>
      <c r="M359" s="9"/>
      <c r="N359" s="9"/>
      <c r="O359" s="9"/>
    </row>
    <row r="360" customFormat="false" ht="12.8" hidden="false" customHeight="false" outlineLevel="0" collapsed="false">
      <c r="A360" s="1" t="s">
        <v>9</v>
      </c>
      <c r="B360" s="1" t="n">
        <v>-2.29063</v>
      </c>
      <c r="C360" s="1" t="n">
        <v>1.64864</v>
      </c>
      <c r="D360" s="1" t="n">
        <v>0.10932</v>
      </c>
      <c r="F360" s="2" t="s">
        <v>15</v>
      </c>
      <c r="G360" s="2" t="n">
        <v>-2.347763</v>
      </c>
      <c r="H360" s="2" t="n">
        <v>1.585454</v>
      </c>
      <c r="I360" s="2" t="n">
        <v>0.154582</v>
      </c>
    </row>
    <row r="361" customFormat="false" ht="12.8" hidden="false" customHeight="false" outlineLevel="0" collapsed="false">
      <c r="A361" s="1" t="s">
        <v>7</v>
      </c>
      <c r="B361" s="1" t="n">
        <v>-1.60868</v>
      </c>
      <c r="C361" s="1" t="n">
        <v>2.3236</v>
      </c>
      <c r="D361" s="1" t="n">
        <v>0.27501</v>
      </c>
      <c r="F361" s="2" t="s">
        <v>14</v>
      </c>
      <c r="G361" s="2" t="n">
        <v>-1.70117</v>
      </c>
      <c r="H361" s="2" t="n">
        <v>2.315383</v>
      </c>
      <c r="I361" s="2" t="n">
        <v>0.335583</v>
      </c>
    </row>
    <row r="362" customFormat="false" ht="12.8" hidden="false" customHeight="false" outlineLevel="0" collapsed="false">
      <c r="A362" s="1" t="s">
        <v>9</v>
      </c>
      <c r="B362" s="1" t="n">
        <v>-2.03408</v>
      </c>
      <c r="C362" s="1" t="n">
        <v>3.17375</v>
      </c>
      <c r="D362" s="1" t="n">
        <v>0.43168</v>
      </c>
      <c r="F362" s="2" t="s">
        <v>15</v>
      </c>
      <c r="G362" s="2" t="n">
        <v>-2.159421</v>
      </c>
      <c r="H362" s="2" t="n">
        <v>3.173051</v>
      </c>
      <c r="I362" s="2" t="n">
        <v>0.346537</v>
      </c>
    </row>
    <row r="363" customFormat="false" ht="12.8" hidden="false" customHeight="false" outlineLevel="0" collapsed="false">
      <c r="A363" s="1" t="s">
        <v>9</v>
      </c>
      <c r="B363" s="1" t="n">
        <v>1.15819</v>
      </c>
      <c r="C363" s="1" t="n">
        <v>2.42805</v>
      </c>
      <c r="D363" s="1" t="n">
        <v>-0.91201</v>
      </c>
      <c r="F363" s="2" t="s">
        <v>15</v>
      </c>
      <c r="G363" s="2" t="n">
        <v>0.967317</v>
      </c>
      <c r="H363" s="2" t="n">
        <v>2.560591</v>
      </c>
      <c r="I363" s="2" t="n">
        <v>-1.030024</v>
      </c>
    </row>
    <row r="364" customFormat="false" ht="12.8" hidden="false" customHeight="false" outlineLevel="0" collapsed="false">
      <c r="A364" s="1" t="s">
        <v>7</v>
      </c>
      <c r="B364" s="1" t="n">
        <v>0.75926</v>
      </c>
      <c r="C364" s="1" t="n">
        <v>1.97962</v>
      </c>
      <c r="D364" s="1" t="n">
        <v>-0.15103</v>
      </c>
      <c r="F364" s="2" t="s">
        <v>14</v>
      </c>
      <c r="G364" s="2" t="n">
        <v>0.661281</v>
      </c>
      <c r="H364" s="2" t="n">
        <v>2.109981</v>
      </c>
      <c r="I364" s="2" t="n">
        <v>-0.219043</v>
      </c>
    </row>
    <row r="365" customFormat="false" ht="12.8" hidden="false" customHeight="false" outlineLevel="0" collapsed="false">
      <c r="A365" s="1" t="s">
        <v>9</v>
      </c>
      <c r="B365" s="1" t="n">
        <v>-0.27757</v>
      </c>
      <c r="C365" s="1" t="n">
        <v>2.21866</v>
      </c>
      <c r="D365" s="1" t="n">
        <v>-0.039</v>
      </c>
      <c r="F365" s="2" t="s">
        <v>15</v>
      </c>
      <c r="G365" s="2" t="n">
        <v>-0.441666</v>
      </c>
      <c r="H365" s="2" t="n">
        <v>2.258218</v>
      </c>
      <c r="I365" s="2" t="n">
        <v>-0.046207</v>
      </c>
    </row>
    <row r="366" customFormat="false" ht="12.8" hidden="false" customHeight="false" outlineLevel="0" collapsed="false">
      <c r="A366" s="1" t="s">
        <v>9</v>
      </c>
      <c r="B366" s="1" t="n">
        <v>-2.03314</v>
      </c>
      <c r="C366" s="1" t="n">
        <v>-3.17424</v>
      </c>
      <c r="D366" s="1" t="n">
        <v>-0.43142</v>
      </c>
      <c r="F366" s="2" t="s">
        <v>15</v>
      </c>
      <c r="G366" s="2" t="n">
        <v>-1.983915</v>
      </c>
      <c r="H366" s="2" t="n">
        <v>-3.21308</v>
      </c>
      <c r="I366" s="2" t="n">
        <v>-0.250272</v>
      </c>
    </row>
    <row r="367" customFormat="false" ht="12.8" hidden="false" customHeight="false" outlineLevel="0" collapsed="false">
      <c r="A367" s="1" t="s">
        <v>7</v>
      </c>
      <c r="B367" s="1" t="n">
        <v>-1.60793</v>
      </c>
      <c r="C367" s="1" t="n">
        <v>-2.32398</v>
      </c>
      <c r="D367" s="1" t="n">
        <v>-0.27483</v>
      </c>
      <c r="F367" s="2" t="s">
        <v>14</v>
      </c>
      <c r="G367" s="2" t="n">
        <v>-1.572648</v>
      </c>
      <c r="H367" s="2" t="n">
        <v>-2.33227</v>
      </c>
      <c r="I367" s="2" t="n">
        <v>-0.26817</v>
      </c>
    </row>
    <row r="368" customFormat="false" ht="12.8" hidden="false" customHeight="false" outlineLevel="0" collapsed="false">
      <c r="A368" s="1" t="s">
        <v>9</v>
      </c>
      <c r="B368" s="1" t="n">
        <v>-2.29006</v>
      </c>
      <c r="C368" s="1" t="n">
        <v>-1.64924</v>
      </c>
      <c r="D368" s="1" t="n">
        <v>-0.10902</v>
      </c>
      <c r="F368" s="2" t="s">
        <v>15</v>
      </c>
      <c r="G368" s="2" t="n">
        <v>-2.244672</v>
      </c>
      <c r="H368" s="2" t="n">
        <v>-1.649877</v>
      </c>
      <c r="I368" s="2" t="n">
        <v>-0.035074</v>
      </c>
    </row>
    <row r="369" customFormat="false" ht="12.8" hidden="false" customHeight="false" outlineLevel="0" collapsed="false">
      <c r="A369" s="1" t="s">
        <v>9</v>
      </c>
      <c r="B369" s="1" t="n">
        <v>1.15976</v>
      </c>
      <c r="C369" s="1" t="n">
        <v>-2.42734</v>
      </c>
      <c r="D369" s="1" t="n">
        <v>0.91064</v>
      </c>
      <c r="F369" s="2" t="s">
        <v>15</v>
      </c>
      <c r="G369" s="2" t="n">
        <v>1.293578</v>
      </c>
      <c r="H369" s="2" t="n">
        <v>-2.382513</v>
      </c>
      <c r="I369" s="2" t="n">
        <v>0.726451</v>
      </c>
    </row>
    <row r="370" customFormat="false" ht="12.8" hidden="false" customHeight="false" outlineLevel="0" collapsed="false">
      <c r="A370" s="1" t="s">
        <v>7</v>
      </c>
      <c r="B370" s="1" t="n">
        <v>0.7602</v>
      </c>
      <c r="C370" s="1" t="n">
        <v>-1.97907</v>
      </c>
      <c r="D370" s="1" t="n">
        <v>0.1499</v>
      </c>
      <c r="F370" s="2" t="s">
        <v>14</v>
      </c>
      <c r="G370" s="2" t="n">
        <v>0.842377</v>
      </c>
      <c r="H370" s="2" t="n">
        <v>-1.958869</v>
      </c>
      <c r="I370" s="2" t="n">
        <v>-0.029463</v>
      </c>
    </row>
    <row r="371" customFormat="false" ht="12.8" hidden="false" customHeight="false" outlineLevel="0" collapsed="false">
      <c r="A371" s="1" t="s">
        <v>9</v>
      </c>
      <c r="B371" s="1" t="n">
        <v>-0.27649</v>
      </c>
      <c r="C371" s="1" t="n">
        <v>-2.21855</v>
      </c>
      <c r="D371" s="1" t="n">
        <v>0.03847</v>
      </c>
      <c r="F371" s="2" t="s">
        <v>15</v>
      </c>
      <c r="G371" s="2" t="n">
        <v>-0.227669</v>
      </c>
      <c r="H371" s="2" t="n">
        <v>-2.189231</v>
      </c>
      <c r="I371" s="2" t="n">
        <v>-0.050167</v>
      </c>
    </row>
    <row r="372" customFormat="false" ht="12.8" hidden="false" customHeight="false" outlineLevel="0" collapsed="false">
      <c r="A372" s="1" t="s">
        <v>9</v>
      </c>
      <c r="B372" s="1" t="n">
        <v>-3.86876</v>
      </c>
      <c r="C372" s="1" t="n">
        <v>-0.02927</v>
      </c>
      <c r="D372" s="1" t="n">
        <v>0.76048</v>
      </c>
      <c r="F372" s="2" t="s">
        <v>15</v>
      </c>
      <c r="G372" s="2" t="n">
        <v>-3.839404</v>
      </c>
      <c r="H372" s="2" t="n">
        <v>-0.04573</v>
      </c>
      <c r="I372" s="2" t="n">
        <v>0.87453</v>
      </c>
    </row>
    <row r="373" customFormat="false" ht="12.8" hidden="false" customHeight="false" outlineLevel="0" collapsed="false">
      <c r="A373" s="1" t="s">
        <v>7</v>
      </c>
      <c r="B373" s="1" t="n">
        <v>-3.27219</v>
      </c>
      <c r="C373" s="1" t="n">
        <v>-0.0003</v>
      </c>
      <c r="D373" s="1" t="n">
        <v>0.00027</v>
      </c>
      <c r="F373" s="2" t="s">
        <v>14</v>
      </c>
      <c r="G373" s="2" t="n">
        <v>-3.263165</v>
      </c>
      <c r="H373" s="2" t="n">
        <v>-0.011771</v>
      </c>
      <c r="I373" s="2" t="n">
        <v>0.087041</v>
      </c>
    </row>
    <row r="374" customFormat="false" ht="12.8" hidden="false" customHeight="false" outlineLevel="0" collapsed="false">
      <c r="A374" s="1" t="s">
        <v>9</v>
      </c>
      <c r="B374" s="1" t="n">
        <v>-3.86901</v>
      </c>
      <c r="C374" s="1" t="n">
        <v>0.02843</v>
      </c>
      <c r="D374" s="1" t="n">
        <v>-0.75976</v>
      </c>
      <c r="F374" s="2" t="s">
        <v>15</v>
      </c>
      <c r="G374" s="2" t="n">
        <v>-3.886842</v>
      </c>
      <c r="H374" s="2" t="n">
        <v>-0.020752</v>
      </c>
      <c r="I374" s="2" t="n">
        <v>-0.664064</v>
      </c>
    </row>
    <row r="375" customFormat="false" ht="12.8" hidden="false" customHeight="false" outlineLevel="0" collapsed="false">
      <c r="A375" s="1" t="s">
        <v>9</v>
      </c>
      <c r="B375" s="1" t="n">
        <v>4.03113</v>
      </c>
      <c r="C375" s="1" t="n">
        <v>0.5186</v>
      </c>
      <c r="D375" s="1" t="n">
        <v>0.56521</v>
      </c>
      <c r="F375" s="2" t="s">
        <v>15</v>
      </c>
      <c r="G375" s="2" t="n">
        <v>4.104784</v>
      </c>
      <c r="H375" s="2" t="n">
        <v>0.409965</v>
      </c>
      <c r="I375" s="2" t="n">
        <v>0.596368</v>
      </c>
    </row>
    <row r="376" customFormat="false" ht="12.8" hidden="false" customHeight="false" outlineLevel="0" collapsed="false">
      <c r="A376" s="1" t="s">
        <v>7</v>
      </c>
      <c r="B376" s="1" t="n">
        <v>3.44541</v>
      </c>
      <c r="C376" s="1" t="n">
        <v>-0.00034</v>
      </c>
      <c r="D376" s="1" t="n">
        <v>0.00014</v>
      </c>
      <c r="F376" s="2" t="s">
        <v>14</v>
      </c>
      <c r="G376" s="2" t="n">
        <v>3.525312</v>
      </c>
      <c r="H376" s="2" t="n">
        <v>-0.219586</v>
      </c>
      <c r="I376" s="2" t="n">
        <v>0.129934</v>
      </c>
    </row>
    <row r="377" customFormat="false" ht="12.8" hidden="false" customHeight="false" outlineLevel="0" collapsed="false">
      <c r="A377" s="1" t="s">
        <v>9</v>
      </c>
      <c r="B377" s="1" t="n">
        <v>4.03118</v>
      </c>
      <c r="C377" s="1" t="n">
        <v>-0.51908</v>
      </c>
      <c r="D377" s="1" t="n">
        <v>-0.56507</v>
      </c>
      <c r="F377" s="2" t="s">
        <v>15</v>
      </c>
      <c r="G377" s="2" t="n">
        <v>4.087361</v>
      </c>
      <c r="H377" s="2" t="n">
        <v>-0.652664</v>
      </c>
      <c r="I377" s="2" t="n">
        <v>-0.537576</v>
      </c>
    </row>
    <row r="378" customFormat="false" ht="12.8" hidden="false" customHeight="false" outlineLevel="0" collapsed="false">
      <c r="A378" s="1" t="s">
        <v>5</v>
      </c>
      <c r="B378" s="1" t="n">
        <v>1.02967</v>
      </c>
      <c r="C378" s="1" t="n">
        <v>0.00036</v>
      </c>
      <c r="D378" s="1" t="n">
        <v>-0.0006</v>
      </c>
      <c r="F378" s="2" t="s">
        <v>13</v>
      </c>
      <c r="G378" s="2" t="n">
        <v>1.112147</v>
      </c>
      <c r="H378" s="2" t="n">
        <v>0.097507</v>
      </c>
      <c r="I378" s="2" t="n">
        <v>-0.135046</v>
      </c>
    </row>
  </sheetData>
  <mergeCells count="3">
    <mergeCell ref="A1:D1"/>
    <mergeCell ref="F1:I1"/>
    <mergeCell ref="K1:N1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L46"/>
  <sheetViews>
    <sheetView showFormulas="false" showGridLines="true" showRowColHeaders="true" showZeros="true" rightToLeft="false" tabSelected="false" showOutlineSymbols="true" defaultGridColor="true" view="normal" topLeftCell="S1" colorId="64" zoomScale="83" zoomScaleNormal="83" zoomScalePageLayoutView="100" workbookViewId="0">
      <selection pane="topLeft" activeCell="AE27" activeCellId="0" sqref="AE27"/>
    </sheetView>
  </sheetViews>
  <sheetFormatPr defaultRowHeight="12.8" zeroHeight="false" outlineLevelRow="0" outlineLevelCol="0"/>
  <cols>
    <col collapsed="false" customWidth="false" hidden="false" outlineLevel="0" max="1" min="1" style="22" width="11.52"/>
    <col collapsed="false" customWidth="false" hidden="false" outlineLevel="0" max="2" min="2" style="23" width="11.52"/>
    <col collapsed="false" customWidth="false" hidden="true" outlineLevel="0" max="5" min="3" style="22" width="11.52"/>
    <col collapsed="false" customWidth="false" hidden="false" outlineLevel="0" max="7" min="6" style="22" width="11.52"/>
    <col collapsed="false" customWidth="true" hidden="true" outlineLevel="0" max="8" min="8" style="22" width="13.89"/>
    <col collapsed="false" customWidth="true" hidden="false" outlineLevel="0" max="9" min="9" style="22" width="12.39"/>
    <col collapsed="false" customWidth="true" hidden="true" outlineLevel="0" max="10" min="10" style="22" width="13.89"/>
    <col collapsed="false" customWidth="false" hidden="false" outlineLevel="0" max="11" min="11" style="22" width="11.52"/>
    <col collapsed="false" customWidth="false" hidden="true" outlineLevel="0" max="12" min="12" style="22" width="11.52"/>
    <col collapsed="false" customWidth="true" hidden="false" outlineLevel="0" max="13" min="13" style="22" width="12.71"/>
    <col collapsed="false" customWidth="false" hidden="false" outlineLevel="0" max="15" min="14" style="22" width="11.52"/>
    <col collapsed="false" customWidth="false" hidden="false" outlineLevel="0" max="16" min="16" style="23" width="11.52"/>
    <col collapsed="false" customWidth="false" hidden="false" outlineLevel="0" max="17" min="17" style="22" width="11.52"/>
    <col collapsed="false" customWidth="true" hidden="false" outlineLevel="0" max="18" min="18" style="22" width="14.06"/>
    <col collapsed="false" customWidth="true" hidden="false" outlineLevel="0" max="19" min="19" style="22" width="17.07"/>
    <col collapsed="false" customWidth="false" hidden="false" outlineLevel="0" max="20" min="20" style="22" width="11.52"/>
    <col collapsed="false" customWidth="false" hidden="true" outlineLevel="0" max="21" min="21" style="22" width="11.52"/>
    <col collapsed="false" customWidth="true" hidden="false" outlineLevel="0" max="22" min="22" style="22" width="13.89"/>
    <col collapsed="false" customWidth="true" hidden="false" outlineLevel="0" max="23" min="23" style="22" width="15.23"/>
    <col collapsed="false" customWidth="true" hidden="false" outlineLevel="0" max="24" min="24" style="22" width="12.37"/>
    <col collapsed="false" customWidth="true" hidden="true" outlineLevel="0" max="25" min="25" style="22" width="14.23"/>
    <col collapsed="false" customWidth="false" hidden="false" outlineLevel="0" max="27" min="26" style="22" width="11.52"/>
    <col collapsed="false" customWidth="true" hidden="false" outlineLevel="0" max="28" min="28" style="22" width="13.7"/>
    <col collapsed="false" customWidth="false" hidden="false" outlineLevel="0" max="30" min="29" style="22" width="11.52"/>
    <col collapsed="false" customWidth="true" hidden="false" outlineLevel="0" max="32" min="31" style="22" width="15.73"/>
    <col collapsed="false" customWidth="true" hidden="false" outlineLevel="0" max="33" min="33" style="22" width="14.72"/>
    <col collapsed="false" customWidth="false" hidden="false" outlineLevel="0" max="36" min="34" style="22" width="11.52"/>
    <col collapsed="false" customWidth="true" hidden="false" outlineLevel="0" max="37" min="37" style="22" width="14.23"/>
    <col collapsed="false" customWidth="false" hidden="false" outlineLevel="0" max="1025" min="38" style="22" width="11.52"/>
  </cols>
  <sheetData>
    <row r="1" customFormat="false" ht="12.8" hidden="false" customHeight="false" outlineLevel="0" collapsed="false">
      <c r="B1" s="23" t="s">
        <v>52</v>
      </c>
      <c r="M1" s="23" t="s">
        <v>53</v>
      </c>
      <c r="N1" s="24" t="n">
        <v>627.5094740631</v>
      </c>
      <c r="O1" s="23" t="s">
        <v>54</v>
      </c>
      <c r="P1" s="23" t="s">
        <v>55</v>
      </c>
      <c r="AB1" s="23" t="s">
        <v>56</v>
      </c>
    </row>
    <row r="2" customFormat="false" ht="12.8" hidden="false" customHeight="false" outlineLevel="0" collapsed="false">
      <c r="A2" s="23" t="s">
        <v>57</v>
      </c>
      <c r="B2" s="25" t="s">
        <v>5</v>
      </c>
      <c r="C2" s="25" t="s">
        <v>58</v>
      </c>
      <c r="M2" s="23" t="s">
        <v>59</v>
      </c>
      <c r="N2" s="24"/>
      <c r="O2" s="23" t="s">
        <v>60</v>
      </c>
      <c r="AB2" s="23"/>
    </row>
    <row r="3" customFormat="false" ht="12.8" hidden="false" customHeight="false" outlineLevel="0" collapsed="false">
      <c r="A3" s="23" t="s">
        <v>61</v>
      </c>
      <c r="B3" s="26" t="n">
        <v>-152.133432</v>
      </c>
      <c r="C3" s="26" t="n">
        <v>-76.324755</v>
      </c>
      <c r="D3" s="23" t="s">
        <v>62</v>
      </c>
      <c r="M3" s="23" t="s">
        <v>63</v>
      </c>
      <c r="N3" s="24" t="n">
        <v>0.0019871810594</v>
      </c>
      <c r="O3" s="23" t="s">
        <v>64</v>
      </c>
      <c r="AB3" s="23"/>
    </row>
    <row r="4" customFormat="false" ht="12.8" hidden="false" customHeight="false" outlineLevel="0" collapsed="false">
      <c r="A4" s="23" t="s">
        <v>65</v>
      </c>
      <c r="B4" s="26" t="n">
        <v>-152.150939</v>
      </c>
      <c r="C4" s="26" t="n">
        <v>-76.342392</v>
      </c>
      <c r="D4" s="23" t="s">
        <v>62</v>
      </c>
      <c r="M4" s="23" t="s">
        <v>66</v>
      </c>
      <c r="N4" s="22" t="n">
        <v>298.15</v>
      </c>
      <c r="O4" s="23" t="s">
        <v>67</v>
      </c>
      <c r="Q4" s="27"/>
      <c r="R4" s="28"/>
      <c r="S4" s="28"/>
      <c r="AB4" s="23"/>
    </row>
    <row r="5" customFormat="false" ht="12.8" hidden="false" customHeight="false" outlineLevel="0" collapsed="false">
      <c r="A5" s="23" t="s">
        <v>68</v>
      </c>
      <c r="B5" s="26" t="n">
        <v>-152.1263413</v>
      </c>
      <c r="C5" s="26" t="n">
        <v>-76.360203</v>
      </c>
      <c r="D5" s="23" t="s">
        <v>62</v>
      </c>
      <c r="N5" s="24"/>
      <c r="AB5" s="23"/>
    </row>
    <row r="6" customFormat="false" ht="12.8" hidden="false" customHeight="false" outlineLevel="0" collapsed="false">
      <c r="N6" s="24"/>
      <c r="AB6" s="23"/>
    </row>
    <row r="7" customFormat="false" ht="12.8" hidden="false" customHeight="false" outlineLevel="0" collapsed="false">
      <c r="N7" s="24"/>
      <c r="AB7" s="23"/>
    </row>
    <row r="8" customFormat="false" ht="12.8" hidden="false" customHeight="false" outlineLevel="0" collapsed="false">
      <c r="B8" s="23" t="s">
        <v>69</v>
      </c>
      <c r="F8" s="29" t="s">
        <v>70</v>
      </c>
      <c r="G8" s="29"/>
      <c r="P8" s="23" t="s">
        <v>71</v>
      </c>
      <c r="S8" s="29" t="s">
        <v>70</v>
      </c>
      <c r="T8" s="29"/>
      <c r="U8" s="30"/>
      <c r="AB8" s="23" t="s">
        <v>71</v>
      </c>
      <c r="AE8" s="29" t="s">
        <v>70</v>
      </c>
      <c r="AF8" s="29"/>
      <c r="AG8" s="29"/>
    </row>
    <row r="9" customFormat="false" ht="12.8" hidden="false" customHeight="false" outlineLevel="0" collapsed="false">
      <c r="C9" s="23" t="s">
        <v>72</v>
      </c>
      <c r="D9" s="23" t="s">
        <v>73</v>
      </c>
      <c r="E9" s="23" t="s">
        <v>74</v>
      </c>
      <c r="F9" s="23" t="s">
        <v>75</v>
      </c>
      <c r="G9" s="23" t="s">
        <v>76</v>
      </c>
      <c r="H9" s="23" t="s">
        <v>77</v>
      </c>
      <c r="I9" s="23" t="s">
        <v>78</v>
      </c>
      <c r="J9" s="23" t="s">
        <v>79</v>
      </c>
      <c r="K9" s="23" t="s">
        <v>80</v>
      </c>
      <c r="L9" s="23" t="s">
        <v>81</v>
      </c>
      <c r="M9" s="23" t="s">
        <v>82</v>
      </c>
      <c r="Q9" s="23" t="s">
        <v>83</v>
      </c>
      <c r="R9" s="23" t="s">
        <v>73</v>
      </c>
      <c r="S9" s="23" t="s">
        <v>75</v>
      </c>
      <c r="T9" s="23" t="s">
        <v>76</v>
      </c>
      <c r="U9" s="23" t="s">
        <v>77</v>
      </c>
      <c r="V9" s="23" t="s">
        <v>78</v>
      </c>
      <c r="W9" s="23" t="s">
        <v>79</v>
      </c>
      <c r="X9" s="7" t="s">
        <v>80</v>
      </c>
      <c r="Y9" s="23" t="s">
        <v>81</v>
      </c>
      <c r="Z9" s="23" t="s">
        <v>82</v>
      </c>
      <c r="AB9" s="23"/>
      <c r="AC9" s="23" t="s">
        <v>83</v>
      </c>
      <c r="AD9" s="23" t="s">
        <v>73</v>
      </c>
      <c r="AE9" s="23" t="s">
        <v>75</v>
      </c>
      <c r="AF9" s="23" t="s">
        <v>76</v>
      </c>
      <c r="AG9" s="23" t="s">
        <v>77</v>
      </c>
      <c r="AH9" s="23" t="s">
        <v>78</v>
      </c>
      <c r="AI9" s="23" t="s">
        <v>79</v>
      </c>
      <c r="AJ9" s="7" t="s">
        <v>80</v>
      </c>
      <c r="AK9" s="23" t="s">
        <v>81</v>
      </c>
      <c r="AL9" s="23" t="s">
        <v>82</v>
      </c>
    </row>
    <row r="10" s="31" customFormat="true" ht="12.8" hidden="false" customHeight="false" outlineLevel="0" collapsed="false">
      <c r="A10" s="31" t="n">
        <v>1</v>
      </c>
      <c r="B10" s="32" t="s">
        <v>4</v>
      </c>
      <c r="C10" s="31" t="n">
        <v>-228.623331</v>
      </c>
      <c r="D10" s="31" t="n">
        <v>0.023991</v>
      </c>
      <c r="E10" s="31" t="n">
        <f aca="false">(C10+D10)*$N$1</f>
        <v>-143448.251614572</v>
      </c>
      <c r="F10" s="31" t="n">
        <f aca="false">E10-$E$10</f>
        <v>0</v>
      </c>
      <c r="G10" s="31" t="n">
        <f aca="false">-(E10-($B$3+$C$3)*$N$1)</f>
        <v>88.574844792427</v>
      </c>
      <c r="H10" s="31" t="n">
        <f aca="false">EXP(-F10/($N$3*$N$4))</f>
        <v>1</v>
      </c>
      <c r="I10" s="31" t="n">
        <f aca="false">EXP(-F10/($N$3*$N$4))/H10*100</f>
        <v>100</v>
      </c>
      <c r="J10" s="31" t="n">
        <v>-143464.668352371</v>
      </c>
      <c r="K10" s="31" t="n">
        <f aca="false">J10-J10</f>
        <v>0</v>
      </c>
      <c r="L10" s="31" t="n">
        <f aca="false">EXP(-(J10-J10)/($N$3*$N$4))</f>
        <v>1</v>
      </c>
      <c r="M10" s="31" t="n">
        <f aca="false">L10/L10*100</f>
        <v>100</v>
      </c>
      <c r="P10" s="32" t="s">
        <v>4</v>
      </c>
      <c r="Q10" s="31" t="n">
        <v>0.40194396</v>
      </c>
      <c r="R10" s="31" t="n">
        <v>0.023517</v>
      </c>
      <c r="S10" s="31" t="n">
        <f aca="false">T10-T10</f>
        <v>0</v>
      </c>
      <c r="T10" s="31" t="n">
        <f aca="false">(Q10+R10)*$N$1</f>
        <v>266.980783243982</v>
      </c>
      <c r="U10" s="31" t="n">
        <f aca="false">EXP(-S10/($N$3*$N$4))</f>
        <v>1</v>
      </c>
      <c r="V10" s="31" t="n">
        <f aca="false">U10/U10*100</f>
        <v>100</v>
      </c>
      <c r="W10" s="31" t="n">
        <v>250.48197928286</v>
      </c>
      <c r="X10" s="31" t="n">
        <f aca="false">W10-W10</f>
        <v>0</v>
      </c>
      <c r="Y10" s="31" t="n">
        <f aca="false">EXP(-X10/($N$3*$N$4))</f>
        <v>1</v>
      </c>
      <c r="Z10" s="31" t="n">
        <f aca="false">Y10/Y10*100</f>
        <v>100</v>
      </c>
      <c r="AB10" s="32" t="s">
        <v>4</v>
      </c>
      <c r="AC10" s="31" t="n">
        <v>-40.29554608</v>
      </c>
      <c r="AE10" s="31" t="n">
        <f aca="false">AF10-AF10</f>
        <v>0</v>
      </c>
      <c r="AF10" s="31" t="n">
        <f aca="false">(AD10+AC10)*$N$1</f>
        <v>-25285.8369277462</v>
      </c>
    </row>
    <row r="11" s="33" customFormat="true" ht="12.8" hidden="false" customHeight="false" outlineLevel="0" collapsed="false">
      <c r="A11" s="33" t="n">
        <f aca="false">A10+1</f>
        <v>2</v>
      </c>
      <c r="B11" s="34" t="s">
        <v>11</v>
      </c>
      <c r="C11" s="33" t="n">
        <v>-305.108032</v>
      </c>
      <c r="D11" s="33" t="n">
        <v>0.049291</v>
      </c>
      <c r="E11" s="33" t="n">
        <f aca="false">(C11+D11)*$N$1</f>
        <v>-191427.250123261</v>
      </c>
      <c r="F11" s="33" t="n">
        <f aca="false">E11-E11</f>
        <v>0</v>
      </c>
      <c r="G11" s="33" t="n">
        <f aca="false">-(E11-($B$3+2*$C$3)*$N$1)</f>
        <v>173.066485437128</v>
      </c>
      <c r="H11" s="33" t="n">
        <f aca="false">EXP(-F11/($N$3*$N$4))</f>
        <v>1</v>
      </c>
      <c r="I11" s="33" t="n">
        <f aca="false">EXP(-F11/($N$3*$N$4))/H11*100</f>
        <v>100</v>
      </c>
      <c r="J11" s="33" t="n">
        <v>-191445.971627193</v>
      </c>
      <c r="K11" s="33" t="n">
        <f aca="false">J11-J11</f>
        <v>0</v>
      </c>
      <c r="L11" s="33" t="n">
        <f aca="false">EXP(-(J11-J11)/($N$3*$N$4))</f>
        <v>1</v>
      </c>
      <c r="M11" s="33" t="n">
        <f aca="false">L11/L11*100</f>
        <v>100</v>
      </c>
      <c r="P11" s="34" t="s">
        <v>11</v>
      </c>
      <c r="Q11" s="33" t="n">
        <v>-0.26034672</v>
      </c>
      <c r="R11" s="33" t="n">
        <v>0.048322</v>
      </c>
      <c r="S11" s="33" t="n">
        <f aca="false">T11-T11</f>
        <v>0</v>
      </c>
      <c r="T11" s="33" t="n">
        <f aca="false">(Q11+R11)*$N$1</f>
        <v>-133.047520535576</v>
      </c>
      <c r="U11" s="33" t="n">
        <f aca="false">EXP(-S11/($N$3*$N$4))</f>
        <v>1</v>
      </c>
      <c r="V11" s="33" t="n">
        <f aca="false">U11/U11*100</f>
        <v>100</v>
      </c>
      <c r="W11" s="33" t="n">
        <v>-151.82799351714</v>
      </c>
      <c r="X11" s="33" t="n">
        <f aca="false">W11-W11</f>
        <v>0</v>
      </c>
      <c r="Y11" s="33" t="n">
        <f aca="false">EXP(-X11/($N$3*$N$4))</f>
        <v>1</v>
      </c>
      <c r="Z11" s="33" t="n">
        <f aca="false">Y11/Y11*100</f>
        <v>100</v>
      </c>
      <c r="AB11" s="34" t="s">
        <v>11</v>
      </c>
      <c r="AE11" s="33" t="n">
        <f aca="false">AF11-AF11</f>
        <v>0</v>
      </c>
      <c r="AF11" s="33" t="n">
        <f aca="false">(AD11+AC11)*$N$1</f>
        <v>0</v>
      </c>
    </row>
    <row r="12" s="35" customFormat="true" ht="12.8" hidden="false" customHeight="false" outlineLevel="0" collapsed="false">
      <c r="A12" s="35" t="n">
        <f aca="false">A11+1</f>
        <v>3</v>
      </c>
      <c r="B12" s="36" t="s">
        <v>12</v>
      </c>
      <c r="C12" s="35" t="n">
        <v>-381.527132</v>
      </c>
      <c r="D12" s="35" t="n">
        <v>0.074803</v>
      </c>
      <c r="E12" s="35" t="n">
        <f aca="false">(C12+D12)*$N$1</f>
        <v>-239364.950350935</v>
      </c>
      <c r="F12" s="35" t="n">
        <f aca="false">E12-$E$12</f>
        <v>0</v>
      </c>
      <c r="G12" s="35" t="n">
        <f aca="false">-(E12-($B$3+3*$C$3)*$N$1)</f>
        <v>216.259845065302</v>
      </c>
      <c r="H12" s="35" t="n">
        <f aca="false">EXP(-F12/($N$3*$N$4))</f>
        <v>1</v>
      </c>
      <c r="I12" s="35" t="n">
        <f aca="false">EXP(-F12/($N$3*$N$4))/SUM($H$12:$H$14)*100</f>
        <v>99.9999716675499</v>
      </c>
      <c r="J12" s="35" t="n">
        <v>-239386.374467419</v>
      </c>
      <c r="K12" s="35" t="n">
        <f aca="false">J12-$J$12</f>
        <v>0</v>
      </c>
      <c r="L12" s="35" t="n">
        <f aca="false">EXP(-(J12-$J$12)/($N$3*$N$4))</f>
        <v>1</v>
      </c>
      <c r="M12" s="35" t="n">
        <f aca="false">EXP(-(J12-$J$12)/($N$3*$N$4))/SUM($L$12:$L$14)*100</f>
        <v>99.9998561588999</v>
      </c>
      <c r="P12" s="36" t="s">
        <v>12</v>
      </c>
      <c r="Q12" s="35" t="n">
        <v>-0.86030725</v>
      </c>
      <c r="R12" s="35" t="n">
        <v>0.071698</v>
      </c>
      <c r="S12" s="35" t="n">
        <f aca="false">T12-$T$12</f>
        <v>0</v>
      </c>
      <c r="T12" s="35" t="n">
        <f aca="false">(Q12+R12)*$N$1</f>
        <v>-494.859775708796</v>
      </c>
      <c r="U12" s="35" t="n">
        <f aca="false">EXP(-S12/($N$3*$N$4))</f>
        <v>1</v>
      </c>
      <c r="V12" s="35" t="n">
        <f aca="false">U12/SUM($U$12:$U$14)*100</f>
        <v>99.9999989753139</v>
      </c>
      <c r="W12" s="35" t="n">
        <v>-516.77388641714</v>
      </c>
      <c r="X12" s="35" t="n">
        <f aca="false">W12-$W$12</f>
        <v>0</v>
      </c>
      <c r="Y12" s="35" t="n">
        <f aca="false">EXP(-X12/($N$3*$N$4))</f>
        <v>1</v>
      </c>
      <c r="Z12" s="35" t="n">
        <f aca="false">Y12/SUM($Y$12:$Y$14)*100</f>
        <v>84.3938081898423</v>
      </c>
      <c r="AB12" s="36" t="s">
        <v>12</v>
      </c>
    </row>
    <row r="13" s="35" customFormat="true" ht="12.8" hidden="false" customHeight="false" outlineLevel="0" collapsed="false">
      <c r="A13" s="35" t="n">
        <f aca="false">A12+1</f>
        <v>4</v>
      </c>
      <c r="B13" s="36" t="s">
        <v>16</v>
      </c>
      <c r="C13" s="35" t="n">
        <v>-381.511954</v>
      </c>
      <c r="D13" s="35" t="n">
        <v>0.07386</v>
      </c>
      <c r="E13" s="35" t="n">
        <f aca="false">(C13+D13)*$N$1</f>
        <v>-239356.017753571</v>
      </c>
      <c r="F13" s="35" t="n">
        <f aca="false">E13-$E$12</f>
        <v>8.93259736330947</v>
      </c>
      <c r="G13" s="35" t="n">
        <f aca="false">-(E13-($B$3+3*$C$3)*$N$1)</f>
        <v>207.327247701993</v>
      </c>
      <c r="H13" s="35" t="n">
        <f aca="false">EXP(-F13/($N$3*$N$4))</f>
        <v>2.83324581299507E-007</v>
      </c>
      <c r="I13" s="35" t="n">
        <f aca="false">EXP(-F13/($N$3*$N$4))/SUM($H$12:$H$14)*100</f>
        <v>2.83324501026711E-005</v>
      </c>
      <c r="J13" s="35" t="n">
        <v>-239378.404470644</v>
      </c>
      <c r="K13" s="35" t="n">
        <f aca="false">J13-$J$12</f>
        <v>7.96999677500571</v>
      </c>
      <c r="L13" s="35" t="n">
        <f aca="false">EXP(-(J13-$J$12)/($N$3*$N$4))</f>
        <v>1.43841307025714E-006</v>
      </c>
      <c r="M13" s="35" t="n">
        <f aca="false">EXP(-(J13-$J$12)/($N$3*$N$4))/SUM($L$12:$L$14)*100</f>
        <v>0.000143841100122796</v>
      </c>
      <c r="P13" s="36" t="s">
        <v>16</v>
      </c>
      <c r="Q13" s="35" t="n">
        <v>-0.84320795</v>
      </c>
      <c r="R13" s="35" t="n">
        <v>0.071968</v>
      </c>
      <c r="S13" s="35" t="n">
        <f aca="false">T13-$T$12</f>
        <v>10.8994003078445</v>
      </c>
      <c r="T13" s="35" t="n">
        <f aca="false">(Q13+R13)*$N$1</f>
        <v>-483.960375400952</v>
      </c>
      <c r="U13" s="35" t="n">
        <f aca="false">EXP(-S13/($N$3*$N$4))</f>
        <v>1.02468614032527E-008</v>
      </c>
      <c r="V13" s="35" t="n">
        <f aca="false">U13/SUM($U$12:$U$14)*100</f>
        <v>1.02468612982545E-006</v>
      </c>
      <c r="W13" s="35" t="n">
        <v>-515.77388641714</v>
      </c>
      <c r="X13" s="35" t="n">
        <f aca="false">W13-$W$12</f>
        <v>1</v>
      </c>
      <c r="Y13" s="35" t="n">
        <f aca="false">EXP(-X13/($N$3*$N$4))</f>
        <v>0.184921052206246</v>
      </c>
      <c r="Z13" s="35" t="n">
        <f aca="false">Y13/SUM($Y$12:$Y$14)*100</f>
        <v>15.6061918101578</v>
      </c>
      <c r="AB13" s="36" t="s">
        <v>16</v>
      </c>
    </row>
    <row r="14" s="35" customFormat="true" ht="12.8" hidden="false" customHeight="false" outlineLevel="0" collapsed="false">
      <c r="A14" s="35" t="n">
        <f aca="false">A13+1</f>
        <v>5</v>
      </c>
      <c r="B14" s="36" t="s">
        <v>17</v>
      </c>
      <c r="C14" s="35" t="n">
        <v>-381.460405</v>
      </c>
      <c r="D14" s="35" t="n">
        <v>0.072788</v>
      </c>
      <c r="E14" s="35" t="n">
        <f aca="false">(C14+D14)*$N$1</f>
        <v>-239324.342957849</v>
      </c>
      <c r="F14" s="35" t="n">
        <f aca="false">E14-$E$12</f>
        <v>40.6073930856073</v>
      </c>
      <c r="G14" s="35" t="n">
        <f aca="false">-(E14-($B$3+3*$C$3)*$N$1)</f>
        <v>175.652451979695</v>
      </c>
      <c r="H14" s="35" t="n">
        <f aca="false">EXP(-F14/($N$3*$N$4))</f>
        <v>1.71485268509472E-030</v>
      </c>
      <c r="I14" s="35" t="n">
        <f aca="false">EXP(-F14/($N$3*$N$4))/SUM($H$12:$H$14)*100</f>
        <v>1.71485219923494E-028</v>
      </c>
      <c r="J14" s="35" t="n">
        <v>-239346.752269452</v>
      </c>
      <c r="K14" s="35" t="n">
        <f aca="false">J14-$J$12</f>
        <v>39.6221979669936</v>
      </c>
      <c r="L14" s="35" t="n">
        <f aca="false">EXP(-(J14-$J$12)/($N$3*$N$4))</f>
        <v>9.0445774453106E-030</v>
      </c>
      <c r="M14" s="35" t="n">
        <f aca="false">EXP(-(J14-$J$12)/($N$3*$N$4))/SUM($L$12:$L$14)*100</f>
        <v>9.0445644354909E-028</v>
      </c>
      <c r="P14" s="36" t="s">
        <v>17</v>
      </c>
      <c r="Q14" s="35" t="n">
        <v>-0.80185715</v>
      </c>
      <c r="R14" s="35" t="n">
        <v>0.068044</v>
      </c>
      <c r="S14" s="35" t="n">
        <f aca="false">T14-$T$12</f>
        <v>34.385071891709</v>
      </c>
      <c r="T14" s="35" t="n">
        <f aca="false">(Q14+R14)*$N$1</f>
        <v>-460.474703817087</v>
      </c>
      <c r="U14" s="35" t="n">
        <f aca="false">EXP(-S14/($N$3*$N$4))</f>
        <v>6.24127258686888E-026</v>
      </c>
      <c r="V14" s="35" t="n">
        <f aca="false">U14/SUM($U$12:$U$14)*100</f>
        <v>6.24127252291543E-024</v>
      </c>
      <c r="W14" s="35" t="n">
        <v>-483.28787621714</v>
      </c>
      <c r="X14" s="35" t="n">
        <f aca="false">W14-$W$12</f>
        <v>33.4860102</v>
      </c>
      <c r="Y14" s="35" t="n">
        <f aca="false">EXP(-X14/($N$3*$N$4))</f>
        <v>2.84641118723212E-025</v>
      </c>
      <c r="Z14" s="35" t="n">
        <f aca="false">Y14/SUM($Y$12:$Y$14)*100</f>
        <v>2.40219479764689E-023</v>
      </c>
      <c r="AB14" s="36" t="s">
        <v>17</v>
      </c>
    </row>
    <row r="15" s="37" customFormat="true" ht="12.8" hidden="false" customHeight="false" outlineLevel="0" collapsed="false">
      <c r="A15" s="37" t="n">
        <f aca="false">A14+1</f>
        <v>6</v>
      </c>
      <c r="B15" s="38" t="s">
        <v>20</v>
      </c>
      <c r="C15" s="37" t="n">
        <v>-457.928434</v>
      </c>
      <c r="D15" s="37" t="n">
        <v>0.096224</v>
      </c>
      <c r="E15" s="37" t="n">
        <f aca="false">(C15+D15)*$N$1</f>
        <v>-287294.049306247</v>
      </c>
      <c r="F15" s="37" t="n">
        <f aca="false">E15-$E$15</f>
        <v>0</v>
      </c>
      <c r="G15" s="37" t="n">
        <f aca="false">-(E15-($B$3+4*$C$3)*$N$1)</f>
        <v>250.851932332502</v>
      </c>
      <c r="H15" s="37" t="n">
        <f aca="false">EXP(-F15/($N$3*$N$4))</f>
        <v>1</v>
      </c>
      <c r="I15" s="37" t="n">
        <f aca="false">EXP(-F15/($N$3*$N$4))/SUM($H$15:$H$18)*100</f>
        <v>97.1792954293455</v>
      </c>
      <c r="J15" s="37" t="n">
        <v>-287318.184194044</v>
      </c>
      <c r="K15" s="37" t="n">
        <f aca="false">J15-$J$15</f>
        <v>0</v>
      </c>
      <c r="L15" s="37" t="n">
        <f aca="false">EXP(-(J15-$J$15)/($N$3*$N$4))</f>
        <v>1</v>
      </c>
      <c r="M15" s="37" t="n">
        <f aca="false">EXP(-(J15-$J$15)/($N$3*$N$4))/SUM($L$15:$L$18)*100</f>
        <v>83.9760935620433</v>
      </c>
      <c r="P15" s="38" t="s">
        <v>20</v>
      </c>
      <c r="Q15" s="37" t="n">
        <v>-1.44292577</v>
      </c>
      <c r="R15" s="37" t="n">
        <v>0.092138</v>
      </c>
      <c r="S15" s="37" t="n">
        <f aca="false">T15-$T$15</f>
        <v>0</v>
      </c>
      <c r="T15" s="37" t="n">
        <f aca="false">(Q15+R15)*$N$1</f>
        <v>-847.632123123568</v>
      </c>
      <c r="U15" s="37" t="n">
        <f aca="false">EXP(-S15/($N$3*$N$4))</f>
        <v>1</v>
      </c>
      <c r="V15" s="37" t="n">
        <f aca="false">U15/SUM($U$15:$U$17)*100</f>
        <v>99.2609508057745</v>
      </c>
      <c r="W15" s="37" t="n">
        <v>-871.00803091714</v>
      </c>
      <c r="X15" s="37" t="n">
        <f aca="false">W15-$W$15</f>
        <v>0</v>
      </c>
      <c r="Y15" s="37" t="n">
        <f aca="false">EXP(-X15/($N$3*$N$4))</f>
        <v>1</v>
      </c>
      <c r="Z15" s="37" t="n">
        <f aca="false">Y15/SUM($Y$15:$Y$18)*100</f>
        <v>83.975179519603</v>
      </c>
      <c r="AB15" s="38" t="s">
        <v>20</v>
      </c>
    </row>
    <row r="16" s="37" customFormat="true" ht="12.8" hidden="false" customHeight="false" outlineLevel="0" collapsed="false">
      <c r="A16" s="37" t="n">
        <f aca="false">A15+1</f>
        <v>7</v>
      </c>
      <c r="B16" s="38" t="s">
        <v>21</v>
      </c>
      <c r="C16" s="37" t="n">
        <v>-457.926379</v>
      </c>
      <c r="D16" s="37" t="n">
        <v>0.097511</v>
      </c>
      <c r="E16" s="37" t="n">
        <f aca="false">(C16+D16)*$N$1</f>
        <v>-287291.952169584</v>
      </c>
      <c r="F16" s="37" t="n">
        <f aca="false">E16-$E$15</f>
        <v>2.09713666228345</v>
      </c>
      <c r="G16" s="37" t="n">
        <f aca="false">-(E16-($B$3+4*$C$3)*$N$1)</f>
        <v>248.754795670218</v>
      </c>
      <c r="H16" s="37" t="n">
        <f aca="false">EXP(-F16/($N$3*$N$4))</f>
        <v>0.0290248653085914</v>
      </c>
      <c r="I16" s="37" t="n">
        <f aca="false">EXP(-F16/($N$3*$N$4))/SUM($H$15:$H$18)*100</f>
        <v>2.82061596062056</v>
      </c>
      <c r="J16" s="37" t="n">
        <v>-287317.202769357</v>
      </c>
      <c r="K16" s="37" t="n">
        <f aca="false">J16-$J$15</f>
        <v>0.981424686964601</v>
      </c>
      <c r="L16" s="37" t="n">
        <f aca="false">EXP(-(J16-$J$15)/($N$3*$N$4))</f>
        <v>0.190810519443953</v>
      </c>
      <c r="M16" s="37" t="n">
        <f aca="false">EXP(-(J16-$J$15)/($N$3*$N$4))/SUM($L$15:$L$18)*100</f>
        <v>16.0235220334475</v>
      </c>
      <c r="P16" s="38" t="s">
        <v>21</v>
      </c>
      <c r="Q16" s="37" t="n">
        <v>-1.44086416</v>
      </c>
      <c r="R16" s="37" t="n">
        <v>0.094703</v>
      </c>
      <c r="S16" s="37" t="n">
        <f aca="false">T16-$T$15</f>
        <v>2.90324160779505</v>
      </c>
      <c r="T16" s="37" t="n">
        <f aca="false">(Q16+R16)*$N$1</f>
        <v>-844.728881515773</v>
      </c>
      <c r="U16" s="37" t="n">
        <f aca="false">EXP(-S16/($N$3*$N$4))</f>
        <v>0.00744533578839486</v>
      </c>
      <c r="V16" s="37" t="n">
        <f aca="false">U16/SUM($U$15:$U$17)*100</f>
        <v>0.739031109424334</v>
      </c>
      <c r="W16" s="37" t="n">
        <v>-870.02665726714</v>
      </c>
      <c r="X16" s="37" t="n">
        <f aca="false">W16-$W$15</f>
        <v>0.981373650000023</v>
      </c>
      <c r="Y16" s="37" t="n">
        <f aca="false">EXP(-X16/($N$3*$N$4))</f>
        <v>0.190826956862108</v>
      </c>
      <c r="Z16" s="37" t="n">
        <f aca="false">Y16/SUM($Y$15:$Y$18)*100</f>
        <v>16.0247279596751</v>
      </c>
      <c r="AB16" s="38" t="s">
        <v>21</v>
      </c>
    </row>
    <row r="17" s="37" customFormat="true" ht="12.8" hidden="false" customHeight="false" outlineLevel="0" collapsed="false">
      <c r="A17" s="37" t="n">
        <f aca="false">A16+1</f>
        <v>8</v>
      </c>
      <c r="B17" s="38" t="s">
        <v>22</v>
      </c>
      <c r="C17" s="37" t="n">
        <v>-457.915295</v>
      </c>
      <c r="D17" s="37" t="n">
        <v>0.096218</v>
      </c>
      <c r="E17" s="37" t="n">
        <f aca="false">(C17+D17)*$N$1</f>
        <v>-287285.808224324</v>
      </c>
      <c r="F17" s="37" t="n">
        <f aca="false">E17-$E$15</f>
        <v>8.24108192283893</v>
      </c>
      <c r="G17" s="37" t="n">
        <f aca="false">-(E17-($B$3+4*$C$3)*$N$1)</f>
        <v>242.610850409663</v>
      </c>
      <c r="H17" s="37" t="n">
        <f aca="false">EXP(-F17/($N$3*$N$4))</f>
        <v>9.10278968250215E-007</v>
      </c>
      <c r="I17" s="37" t="n">
        <f aca="false">EXP(-F17/($N$3*$N$4))/SUM($H$15:$H$18)*100</f>
        <v>8.84602687787074E-005</v>
      </c>
      <c r="J17" s="37" t="n">
        <v>-287310.888769864</v>
      </c>
      <c r="K17" s="37" t="n">
        <f aca="false">J17-$J$15</f>
        <v>7.29542417998891</v>
      </c>
      <c r="L17" s="37" t="n">
        <f aca="false">EXP(-(J17-$J$15)/($N$3*$N$4))</f>
        <v>4.4911187324319E-006</v>
      </c>
      <c r="M17" s="37" t="n">
        <f aca="false">EXP(-(J17-$J$15)/($N$3*$N$4))/SUM($L$15:$L$18)*100</f>
        <v>0.000377146606872947</v>
      </c>
      <c r="P17" s="38" t="s">
        <v>22</v>
      </c>
      <c r="Q17" s="37" t="n">
        <v>-1.4292369</v>
      </c>
      <c r="R17" s="37" t="n">
        <v>0.093101</v>
      </c>
      <c r="S17" s="37" t="n">
        <f aca="false">T17-$T$15</f>
        <v>9.19418723774129</v>
      </c>
      <c r="T17" s="37" t="n">
        <f aca="false">(Q17+R17)*$N$1</f>
        <v>-838.437935885827</v>
      </c>
      <c r="U17" s="37" t="n">
        <f aca="false">EXP(-S17/($N$3*$N$4))</f>
        <v>1.82194519281663E-007</v>
      </c>
      <c r="V17" s="37" t="n">
        <f aca="false">U17/SUM($U$15:$U$17)*100</f>
        <v>1.80848012154989E-005</v>
      </c>
      <c r="W17" s="37" t="n">
        <v>-862.87994511714</v>
      </c>
      <c r="X17" s="37" t="n">
        <f aca="false">W17-$W$15</f>
        <v>8.12808580000012</v>
      </c>
      <c r="Y17" s="37" t="n">
        <f aca="false">EXP(-X17/($N$3*$N$4))</f>
        <v>1.10154491081137E-006</v>
      </c>
      <c r="Z17" s="37" t="n">
        <f aca="false">Y17/SUM($Y$15:$Y$18)*100</f>
        <v>9.25024316342899E-005</v>
      </c>
      <c r="AB17" s="38" t="s">
        <v>22</v>
      </c>
    </row>
    <row r="18" s="37" customFormat="true" ht="12.8" hidden="false" customHeight="false" outlineLevel="0" collapsed="false">
      <c r="A18" s="37" t="n">
        <f aca="false">A17+1</f>
        <v>9</v>
      </c>
      <c r="B18" s="38" t="s">
        <v>23</v>
      </c>
      <c r="C18" s="37" t="n">
        <v>-457.910679</v>
      </c>
      <c r="D18" s="37" t="n">
        <v>0.097627</v>
      </c>
      <c r="E18" s="37" t="n">
        <f aca="false">(C18+D18)*$N$1</f>
        <v>-287282.027479743</v>
      </c>
      <c r="F18" s="37" t="n">
        <f aca="false">E18-$E$15</f>
        <v>12.0218265040894</v>
      </c>
      <c r="G18" s="37" t="n">
        <f aca="false">-(E18-($B$3+4*$C$3)*$N$1)</f>
        <v>238.830105828412</v>
      </c>
      <c r="H18" s="37" t="n">
        <f aca="false">EXP(-F18/($N$3*$N$4))</f>
        <v>1.54112244562768E-009</v>
      </c>
      <c r="I18" s="37" t="n">
        <f aca="false">EXP(-F18/($N$3*$N$4))/SUM($H$15:$H$18)*100</f>
        <v>1.49765193436448E-007</v>
      </c>
      <c r="J18" s="37" t="n">
        <v>-287308.548159836</v>
      </c>
      <c r="K18" s="37" t="n">
        <f aca="false">J18-$J$15</f>
        <v>9.63603420800064</v>
      </c>
      <c r="L18" s="37" t="n">
        <f aca="false">EXP(-(J18-$J$15)/($N$3*$N$4))</f>
        <v>8.64281965141022E-008</v>
      </c>
      <c r="M18" s="37" t="n">
        <f aca="false">EXP(-(J18-$J$15)/($N$3*$N$4))/SUM($L$15:$L$18)*100</f>
        <v>7.25790231686692E-006</v>
      </c>
      <c r="P18" s="38" t="s">
        <v>23</v>
      </c>
      <c r="Q18" s="37" t="n">
        <v>-1.41861186</v>
      </c>
      <c r="R18" s="37" t="n">
        <v>0.095023</v>
      </c>
      <c r="S18" s="37" t="n">
        <f aca="false">T18-$T$15</f>
        <v>17.0675737091897</v>
      </c>
      <c r="T18" s="37" t="n">
        <f aca="false">(Q18+R18)*$N$1</f>
        <v>-830.564549414378</v>
      </c>
      <c r="U18" s="37" t="n">
        <f aca="false">EXP(-S18/($N$3*$N$4))</f>
        <v>3.08486099863277E-013</v>
      </c>
      <c r="V18" s="37" t="n">
        <f aca="false">U18/SUM($U$15:$U$17)*100</f>
        <v>3.0620623582794E-011</v>
      </c>
      <c r="W18" s="37" t="n">
        <v>-857.82692436714</v>
      </c>
      <c r="X18" s="37" t="n">
        <f aca="false">W18-$W$15</f>
        <v>13.18110655</v>
      </c>
      <c r="Y18" s="37" t="n">
        <f aca="false">EXP(-X18/($N$3*$N$4))</f>
        <v>2.17805606564008E-010</v>
      </c>
      <c r="Z18" s="37" t="n">
        <f aca="false">Y18/SUM($Y$15:$Y$18)*100</f>
        <v>1.82902649115886E-008</v>
      </c>
      <c r="AB18" s="38" t="s">
        <v>23</v>
      </c>
    </row>
    <row r="19" s="39" customFormat="true" ht="12.8" hidden="false" customHeight="false" outlineLevel="0" collapsed="false">
      <c r="A19" s="39" t="n">
        <f aca="false">A18+1</f>
        <v>10</v>
      </c>
      <c r="B19" s="40" t="s">
        <v>25</v>
      </c>
      <c r="C19" s="39" t="n">
        <v>-534.321681</v>
      </c>
      <c r="D19" s="39" t="n">
        <v>0.122109</v>
      </c>
      <c r="E19" s="39" t="n">
        <f aca="false">(C19+D19)*$N$1</f>
        <v>-335215.292470453</v>
      </c>
      <c r="F19" s="39" t="n">
        <f aca="false">E19-$E$19</f>
        <v>0</v>
      </c>
      <c r="G19" s="39" t="n">
        <f aca="false">-(E19-($B$3+5*$C$3)*$N$1)</f>
        <v>277.588228493929</v>
      </c>
      <c r="H19" s="39" t="n">
        <f aca="false">EXP(-F19/($N$3*$N$4))</f>
        <v>1</v>
      </c>
      <c r="I19" s="39" t="n">
        <f aca="false">EXP(-F19/($N$3*$N$4))/SUM($H$19:$H$27)*100</f>
        <v>52.725865919461</v>
      </c>
      <c r="J19" s="39" t="n">
        <v>-335242.823998368</v>
      </c>
      <c r="K19" s="39" t="n">
        <f aca="false">J19-$J$19</f>
        <v>0</v>
      </c>
      <c r="L19" s="39" t="n">
        <f aca="false">EXP(-(J19-$J$19)/($N$3*$N$4))</f>
        <v>1</v>
      </c>
      <c r="M19" s="39" t="n">
        <f aca="false">EXP(-(J19-$J$19)/($N$3*$N$4))/SUM($L$19:$L$27)*100</f>
        <v>51.2000786908582</v>
      </c>
      <c r="P19" s="40" t="s">
        <v>25</v>
      </c>
      <c r="Q19" s="39" t="n">
        <v>-2.01599336</v>
      </c>
      <c r="R19" s="39" t="n">
        <v>0.11739</v>
      </c>
      <c r="S19" s="39" t="n">
        <f aca="false">T19-$T$19</f>
        <v>0</v>
      </c>
      <c r="T19" s="39" t="n">
        <f aca="false">(Q19+R19)*$N$1</f>
        <v>-1191.39159588803</v>
      </c>
      <c r="U19" s="39" t="n">
        <f aca="false">EXP(-S19/($N$3*$N$4))</f>
        <v>1</v>
      </c>
      <c r="V19" s="39" t="n">
        <f aca="false">U19/SUM($U$19:$U$21)*100</f>
        <v>52.6874224303046</v>
      </c>
      <c r="W19" s="39" t="n">
        <v>-1217.54573251714</v>
      </c>
      <c r="X19" s="39" t="n">
        <f aca="false">W19-$W$19</f>
        <v>0</v>
      </c>
      <c r="Y19" s="39" t="n">
        <f aca="false">EXP(-X19/($N$3*$N$4))</f>
        <v>1</v>
      </c>
      <c r="Z19" s="39" t="n">
        <f aca="false">Y19/SUM($Y$19:$Y$27)*100</f>
        <v>8.03291493161824</v>
      </c>
      <c r="AB19" s="40" t="s">
        <v>25</v>
      </c>
    </row>
    <row r="20" s="39" customFormat="true" ht="12.8" hidden="false" customHeight="false" outlineLevel="0" collapsed="false">
      <c r="A20" s="39" t="n">
        <f aca="false">A19+1</f>
        <v>11</v>
      </c>
      <c r="B20" s="40" t="s">
        <v>26</v>
      </c>
      <c r="C20" s="39" t="n">
        <v>-534.321589</v>
      </c>
      <c r="D20" s="39" t="n">
        <v>0.12213</v>
      </c>
      <c r="E20" s="39" t="n">
        <f aca="false">(C20+D20)*$N$1</f>
        <v>-335215.221561883</v>
      </c>
      <c r="F20" s="39" t="n">
        <f aca="false">E20-$E$19</f>
        <v>0.0709085705457255</v>
      </c>
      <c r="G20" s="39" t="n">
        <f aca="false">-(E20-($B$3+5*$C$3)*$N$1)</f>
        <v>277.517319923383</v>
      </c>
      <c r="H20" s="39" t="n">
        <f aca="false">EXP(-F20/($N$3*$N$4))</f>
        <v>0.887203099354865</v>
      </c>
      <c r="I20" s="39" t="n">
        <f aca="false">EXP(-F20/($N$3*$N$4))/SUM($H$19:$H$27)*100</f>
        <v>46.7785516599149</v>
      </c>
      <c r="J20" s="39" t="n">
        <v>-335242.791995389</v>
      </c>
      <c r="K20" s="39" t="n">
        <f aca="false">J20-$J$19</f>
        <v>0.0320029790163971</v>
      </c>
      <c r="L20" s="39" t="n">
        <f aca="false">EXP(-(J20-$J$19)/($N$3*$N$4))</f>
        <v>0.947417450469264</v>
      </c>
      <c r="M20" s="39" t="n">
        <f aca="false">EXP(-(J20-$J$19)/($N$3*$N$4))/SUM($L$19:$L$27)*100</f>
        <v>48.5078480171186</v>
      </c>
      <c r="P20" s="40" t="s">
        <v>26</v>
      </c>
      <c r="Q20" s="39" t="n">
        <v>-2.01591485</v>
      </c>
      <c r="R20" s="39" t="n">
        <v>0.117416</v>
      </c>
      <c r="S20" s="39" t="n">
        <f aca="false">T20-$T$19</f>
        <v>0.0655810151342848</v>
      </c>
      <c r="T20" s="39" t="n">
        <f aca="false">(Q20+R20)*$N$1</f>
        <v>-1191.3260148729</v>
      </c>
      <c r="U20" s="39" t="n">
        <f aca="false">EXP(-S20/($N$3*$N$4))</f>
        <v>0.895216794582139</v>
      </c>
      <c r="V20" s="39" t="n">
        <f aca="false">U20/SUM($U$19:$U$21)*100</f>
        <v>47.1666654228523</v>
      </c>
      <c r="W20" s="39" t="n">
        <v>-1218.98981406714</v>
      </c>
      <c r="X20" s="39" t="n">
        <f aca="false">W20-$W$19</f>
        <v>-1.44408154999996</v>
      </c>
      <c r="Y20" s="39" t="n">
        <f aca="false">EXP(-X20/($N$3*$N$4))</f>
        <v>11.4427781840941</v>
      </c>
      <c r="Z20" s="39" t="n">
        <f aca="false">Y20/SUM($Y$19:$Y$27)*100</f>
        <v>91.918863734205</v>
      </c>
      <c r="AB20" s="40" t="s">
        <v>26</v>
      </c>
    </row>
    <row r="21" s="39" customFormat="true" ht="12.8" hidden="false" customHeight="false" outlineLevel="0" collapsed="false">
      <c r="A21" s="39" t="n">
        <f aca="false">A20+1</f>
        <v>12</v>
      </c>
      <c r="B21" s="40" t="s">
        <v>27</v>
      </c>
      <c r="C21" s="39" t="n">
        <v>-534.316209</v>
      </c>
      <c r="D21" s="39" t="n">
        <v>0.121068</v>
      </c>
      <c r="E21" s="39" t="n">
        <f aca="false">(C21+D21)*$N$1</f>
        <v>-335212.511975973</v>
      </c>
      <c r="F21" s="39" t="n">
        <f aca="false">E21-$E$19</f>
        <v>2.78049447963713</v>
      </c>
      <c r="G21" s="39" t="n">
        <f aca="false">-(E21-($B$3+5*$C$3)*$N$1)</f>
        <v>274.807734014292</v>
      </c>
      <c r="H21" s="39" t="n">
        <f aca="false">EXP(-F21/($N$3*$N$4))</f>
        <v>0.00915924358812972</v>
      </c>
      <c r="I21" s="39" t="n">
        <f aca="false">EXP(-F21/($N$3*$N$4))/SUM($H$19:$H$27)*100</f>
        <v>0.482929049351411</v>
      </c>
      <c r="J21" s="39" t="n">
        <v>-335239.685823904</v>
      </c>
      <c r="K21" s="39" t="n">
        <f aca="false">J21-$J$19</f>
        <v>3.1381744639948</v>
      </c>
      <c r="L21" s="39" t="n">
        <f aca="false">EXP(-(J21-$J$19)/($N$3*$N$4))</f>
        <v>0.00500812661798029</v>
      </c>
      <c r="M21" s="39" t="n">
        <f aca="false">EXP(-(J21-$J$19)/($N$3*$N$4))/SUM($L$19:$L$27)*100</f>
        <v>0.256416476934372</v>
      </c>
      <c r="P21" s="40" t="s">
        <v>27</v>
      </c>
      <c r="Q21" s="39" t="n">
        <v>-2.009297</v>
      </c>
      <c r="R21" s="39" t="n">
        <v>0.116254</v>
      </c>
      <c r="S21" s="39" t="n">
        <f aca="false">T21-$T$19</f>
        <v>3.48917857920151</v>
      </c>
      <c r="T21" s="39" t="n">
        <f aca="false">(Q21+R21)*$N$1</f>
        <v>-1187.90241730883</v>
      </c>
      <c r="U21" s="39" t="n">
        <f aca="false">EXP(-S21/($N$3*$N$4))</f>
        <v>0.00276939239220032</v>
      </c>
      <c r="V21" s="39" t="n">
        <f aca="false">U21/SUM($U$19:$U$21)*100</f>
        <v>0.14591214684313</v>
      </c>
      <c r="W21" s="39" t="n">
        <v>-1213.72317336714</v>
      </c>
      <c r="X21" s="39" t="n">
        <f aca="false">W21-$W$19</f>
        <v>3.82255914999996</v>
      </c>
      <c r="Y21" s="39" t="n">
        <f aca="false">EXP(-X21/($N$3*$N$4))</f>
        <v>0.00157765481682206</v>
      </c>
      <c r="Z21" s="39" t="n">
        <f aca="false">Y21/SUM($Y$19:$Y$27)*100</f>
        <v>0.0126731669349894</v>
      </c>
      <c r="AB21" s="40" t="s">
        <v>27</v>
      </c>
    </row>
    <row r="22" s="39" customFormat="true" ht="12.8" hidden="false" customHeight="false" outlineLevel="0" collapsed="false">
      <c r="A22" s="39" t="n">
        <f aca="false">A21+1</f>
        <v>13</v>
      </c>
      <c r="B22" s="40" t="s">
        <v>28</v>
      </c>
      <c r="C22" s="39" t="n">
        <v>-534.311552</v>
      </c>
      <c r="D22" s="39" t="n">
        <v>0.119874</v>
      </c>
      <c r="E22" s="39" t="n">
        <f aca="false">(C22+D22)*$N$1</f>
        <v>-335210.338910665</v>
      </c>
      <c r="F22" s="39" t="n">
        <f aca="false">E22-$E$19</f>
        <v>4.953559788235</v>
      </c>
      <c r="G22" s="39" t="n">
        <f aca="false">-(E22-($B$3+5*$C$3)*$N$1)</f>
        <v>272.634668705694</v>
      </c>
      <c r="H22" s="39" t="n">
        <f aca="false">EXP(-F22/($N$3*$N$4))</f>
        <v>0.000233869231452967</v>
      </c>
      <c r="I22" s="39" t="n">
        <f aca="false">EXP(-F22/($N$3*$N$4))/SUM($H$19:$H$27)*100</f>
        <v>0.0123309577402765</v>
      </c>
      <c r="J22" s="39" t="n">
        <v>-335238.509871305</v>
      </c>
      <c r="K22" s="39" t="n">
        <f aca="false">J22-$J$19</f>
        <v>4.31412706297124</v>
      </c>
      <c r="L22" s="39" t="n">
        <f aca="false">EXP(-(J22-$J$19)/($N$3*$N$4))</f>
        <v>0.000688154573492753</v>
      </c>
      <c r="M22" s="39" t="n">
        <f aca="false">EXP(-(J22-$J$19)/($N$3*$N$4))/SUM($L$19:$L$27)*100</f>
        <v>0.0352335683143029</v>
      </c>
      <c r="P22" s="40" t="s">
        <v>28</v>
      </c>
      <c r="Q22" s="39" t="n">
        <v>-2.0092959</v>
      </c>
      <c r="R22" s="39" t="n">
        <v>0.115966</v>
      </c>
      <c r="S22" s="39" t="n">
        <f aca="false">T22-$T$19</f>
        <v>3.30914611109279</v>
      </c>
      <c r="T22" s="39" t="n">
        <f aca="false">(Q22+R22)*$N$1</f>
        <v>-1188.08244977694</v>
      </c>
      <c r="U22" s="39" t="n">
        <f aca="false">EXP(-S22/($N$3*$N$4))</f>
        <v>0.00375275964937542</v>
      </c>
      <c r="V22" s="39" t="n">
        <f aca="false">U22/SUM($U$19:$U$21)*100</f>
        <v>0.197723232926044</v>
      </c>
      <c r="W22" s="39" t="n">
        <v>-1214.33424921714</v>
      </c>
      <c r="X22" s="39" t="n">
        <f aca="false">W22-$W$19</f>
        <v>3.21148330000005</v>
      </c>
      <c r="Y22" s="39" t="n">
        <f aca="false">EXP(-X22/($N$3*$N$4))</f>
        <v>0.00442526133704736</v>
      </c>
      <c r="Z22" s="39" t="n">
        <f aca="false">Y22/SUM($Y$19:$Y$27)*100</f>
        <v>0.0355477478706806</v>
      </c>
      <c r="AB22" s="40" t="s">
        <v>28</v>
      </c>
    </row>
    <row r="23" s="39" customFormat="true" ht="12.8" hidden="false" customHeight="false" outlineLevel="0" collapsed="false">
      <c r="A23" s="39" t="n">
        <f aca="false">A22+1</f>
        <v>14</v>
      </c>
      <c r="B23" s="40" t="s">
        <v>29</v>
      </c>
      <c r="C23" s="39" t="n">
        <v>-534.308975</v>
      </c>
      <c r="D23" s="39" t="n">
        <v>0.120743</v>
      </c>
      <c r="E23" s="39" t="n">
        <f aca="false">(C23+D23)*$N$1</f>
        <v>-335208.176513017</v>
      </c>
      <c r="F23" s="39" t="n">
        <f aca="false">E23-$E$19</f>
        <v>7.11595743580256</v>
      </c>
      <c r="G23" s="39" t="n">
        <f aca="false">-(E23-($B$3+5*$C$3)*$N$1)</f>
        <v>270.472271058126</v>
      </c>
      <c r="H23" s="39" t="n">
        <f aca="false">EXP(-F23/($N$3*$N$4))</f>
        <v>6.08003541381783E-006</v>
      </c>
      <c r="I23" s="39" t="n">
        <f aca="false">EXP(-F23/($N$3*$N$4))/SUM($H$19:$H$27)*100</f>
        <v>0.000320575132014534</v>
      </c>
      <c r="J23" s="39" t="n">
        <v>-335235.87746941</v>
      </c>
      <c r="K23" s="39" t="n">
        <f aca="false">J23-$J$19</f>
        <v>6.94652895798208</v>
      </c>
      <c r="L23" s="39" t="n">
        <f aca="false">EXP(-(J23-$J$19)/($N$3*$N$4))</f>
        <v>8.09281280458126E-006</v>
      </c>
      <c r="M23" s="39" t="n">
        <f aca="false">EXP(-(J23-$J$19)/($N$3*$N$4))/SUM($L$19:$L$27)*100</f>
        <v>0.000414352652424945</v>
      </c>
      <c r="P23" s="40" t="s">
        <v>29</v>
      </c>
      <c r="Q23" s="39" t="n">
        <v>-1.99979824</v>
      </c>
      <c r="R23" s="39" t="n">
        <v>0.116261</v>
      </c>
      <c r="S23" s="39" t="n">
        <f aca="false">T23-$T$19</f>
        <v>9.454133037367</v>
      </c>
      <c r="T23" s="39" t="n">
        <f aca="false">(Q23+R23)*$N$1</f>
        <v>-1181.93746285066</v>
      </c>
      <c r="U23" s="39" t="n">
        <f aca="false">EXP(-S23/($N$3*$N$4))</f>
        <v>1.17487453487903E-007</v>
      </c>
      <c r="V23" s="39" t="n">
        <f aca="false">U23/SUM($U$19:$U$21)*100</f>
        <v>6.19011109217788E-006</v>
      </c>
      <c r="W23" s="39" t="n">
        <v>-1207.34321066714</v>
      </c>
      <c r="X23" s="39" t="n">
        <f aca="false">W23-$W$19</f>
        <v>10.2025218500003</v>
      </c>
      <c r="Y23" s="39" t="n">
        <f aca="false">EXP(-X23/($N$3*$N$4))</f>
        <v>3.32209677759651E-008</v>
      </c>
      <c r="Z23" s="39" t="n">
        <f aca="false">Y23/SUM($Y$19:$Y$27)*100</f>
        <v>2.66861208090358E-007</v>
      </c>
      <c r="AB23" s="40" t="s">
        <v>29</v>
      </c>
    </row>
    <row r="24" s="39" customFormat="true" ht="12.8" hidden="false" customHeight="false" outlineLevel="0" collapsed="false">
      <c r="A24" s="39" t="n">
        <f aca="false">A23+1</f>
        <v>15</v>
      </c>
      <c r="B24" s="40" t="s">
        <v>30</v>
      </c>
      <c r="C24" s="39" t="n">
        <v>-534.306819</v>
      </c>
      <c r="D24" s="39" t="n">
        <v>0.123563</v>
      </c>
      <c r="E24" s="39" t="n">
        <f aca="false">(C24+D24)*$N$1</f>
        <v>-335205.054025874</v>
      </c>
      <c r="F24" s="39" t="n">
        <f aca="false">E24-$E$19</f>
        <v>10.2384445787757</v>
      </c>
      <c r="G24" s="39" t="n">
        <f aca="false">-(E24-($B$3+5*$C$3)*$N$1)</f>
        <v>267.349783915153</v>
      </c>
      <c r="H24" s="39" t="n">
        <f aca="false">EXP(-F24/($N$3*$N$4))</f>
        <v>3.12665835823809E-008</v>
      </c>
      <c r="I24" s="39" t="n">
        <f aca="false">EXP(-F24/($N$3*$N$4))/SUM($H$19:$H$27)*100</f>
        <v>1.64855769372424E-006</v>
      </c>
      <c r="J24" s="39" t="n">
        <v>-335232.919390141</v>
      </c>
      <c r="K24" s="39" t="n">
        <f aca="false">J24-$J$19</f>
        <v>9.90460822702153</v>
      </c>
      <c r="L24" s="39" t="n">
        <f aca="false">EXP(-(J24-$J$19)/($N$3*$N$4))</f>
        <v>5.4927145564931E-008</v>
      </c>
      <c r="M24" s="39" t="n">
        <f aca="false">EXP(-(J24-$J$19)/($N$3*$N$4))/SUM($L$19:$L$27)*100</f>
        <v>2.81227417518869E-006</v>
      </c>
      <c r="P24" s="40" t="s">
        <v>30</v>
      </c>
      <c r="Q24" s="39" t="n">
        <v>-1.99935664</v>
      </c>
      <c r="R24" s="39" t="n">
        <v>0.118652</v>
      </c>
      <c r="S24" s="39" t="n">
        <f aca="false">T24-$T$19</f>
        <v>11.2316163736027</v>
      </c>
      <c r="T24" s="39" t="n">
        <f aca="false">(Q24+R24)*$N$1</f>
        <v>-1180.15997951443</v>
      </c>
      <c r="U24" s="39" t="n">
        <f aca="false">EXP(-S24/($N$3*$N$4))</f>
        <v>5.84886979093251E-009</v>
      </c>
      <c r="V24" s="39" t="n">
        <f aca="false">U24/SUM($U$19:$U$21)*100</f>
        <v>3.08161873414708E-007</v>
      </c>
      <c r="W24" s="39" t="n">
        <v>-1207.01169821714</v>
      </c>
      <c r="X24" s="39" t="n">
        <f aca="false">W24-$W$19</f>
        <v>10.5340343</v>
      </c>
      <c r="Y24" s="39" t="n">
        <f aca="false">EXP(-X24/($N$3*$N$4))</f>
        <v>1.89849357149029E-008</v>
      </c>
      <c r="Z24" s="39" t="n">
        <f aca="false">Y24/SUM($Y$19:$Y$27)*100</f>
        <v>1.52504373580056E-007</v>
      </c>
      <c r="AB24" s="40" t="s">
        <v>30</v>
      </c>
    </row>
    <row r="25" s="39" customFormat="true" ht="12.8" hidden="false" customHeight="false" outlineLevel="0" collapsed="false">
      <c r="A25" s="39" t="n">
        <f aca="false">A24+1</f>
        <v>16</v>
      </c>
      <c r="B25" s="40" t="s">
        <v>31</v>
      </c>
      <c r="C25" s="39" t="n">
        <v>-534.303409</v>
      </c>
      <c r="D25" s="39" t="n">
        <v>0.122609</v>
      </c>
      <c r="E25" s="39" t="n">
        <f aca="false">(C25+D25)*$N$1</f>
        <v>-335203.512862606</v>
      </c>
      <c r="F25" s="39" t="n">
        <f aca="false">E25-$E$19</f>
        <v>11.7796078471583</v>
      </c>
      <c r="G25" s="39" t="n">
        <f aca="false">-(E25-($B$3+5*$C$3)*$N$1)</f>
        <v>265.808620646771</v>
      </c>
      <c r="H25" s="39" t="n">
        <f aca="false">EXP(-F25/($N$3*$N$4))</f>
        <v>2.31945913906287E-009</v>
      </c>
      <c r="I25" s="39" t="n">
        <f aca="false">EXP(-F25/($N$3*$N$4))/SUM($H$19:$H$27)*100</f>
        <v>1.22295491571897E-007</v>
      </c>
      <c r="J25" s="39" t="n">
        <v>-335232.223482226</v>
      </c>
      <c r="K25" s="39" t="n">
        <f aca="false">J25-$J$19</f>
        <v>10.6005161419744</v>
      </c>
      <c r="L25" s="39" t="n">
        <f aca="false">EXP(-(J25-$J$19)/($N$3*$N$4))</f>
        <v>1.69698121033082E-008</v>
      </c>
      <c r="M25" s="39" t="n">
        <f aca="false">EXP(-(J25-$J$19)/($N$3*$N$4))/SUM($L$19:$L$27)*100</f>
        <v>8.68855715058456E-007</v>
      </c>
      <c r="P25" s="40" t="s">
        <v>31</v>
      </c>
      <c r="Q25" s="39" t="n">
        <v>-1.99110837</v>
      </c>
      <c r="R25" s="39" t="n">
        <v>0.118614</v>
      </c>
      <c r="S25" s="39" t="n">
        <f aca="false">T25-$T$19</f>
        <v>16.3836385832187</v>
      </c>
      <c r="T25" s="39" t="n">
        <f aca="false">(Q25+R25)*$N$1</f>
        <v>-1175.00795730482</v>
      </c>
      <c r="U25" s="39" t="n">
        <f aca="false">EXP(-S25/($N$3*$N$4))</f>
        <v>9.78519261441191E-013</v>
      </c>
      <c r="V25" s="39" t="n">
        <f aca="false">U25/SUM($U$19:$U$21)*100</f>
        <v>5.15556576837417E-011</v>
      </c>
      <c r="W25" s="39" t="n">
        <v>-1200.73732781714</v>
      </c>
      <c r="X25" s="39" t="n">
        <f aca="false">W25-$W$19</f>
        <v>16.8084047</v>
      </c>
      <c r="Y25" s="39" t="n">
        <f aca="false">EXP(-X25/($N$3*$N$4))</f>
        <v>4.77760257047516E-013</v>
      </c>
      <c r="Z25" s="39" t="n">
        <f aca="false">Y25/SUM($Y$19:$Y$27)*100</f>
        <v>3.83780750257076E-012</v>
      </c>
      <c r="AB25" s="40" t="s">
        <v>31</v>
      </c>
    </row>
    <row r="26" s="39" customFormat="true" ht="12.8" hidden="false" customHeight="false" outlineLevel="0" collapsed="false">
      <c r="A26" s="39" t="n">
        <f aca="false">A25+1</f>
        <v>17</v>
      </c>
      <c r="B26" s="40" t="s">
        <v>32</v>
      </c>
      <c r="C26" s="39" t="n">
        <v>-534.301123</v>
      </c>
      <c r="D26" s="39" t="n">
        <v>0.121069</v>
      </c>
      <c r="E26" s="39" t="n">
        <f aca="false">(C26+D26)*$N$1</f>
        <v>-335203.044740538</v>
      </c>
      <c r="F26" s="39" t="n">
        <f aca="false">E26-$E$19</f>
        <v>12.2477299147868</v>
      </c>
      <c r="G26" s="39" t="n">
        <f aca="false">-(E26-($B$3+5*$C$3)*$N$1)</f>
        <v>265.340498579142</v>
      </c>
      <c r="H26" s="39" t="n">
        <f aca="false">EXP(-F26/($N$3*$N$4))</f>
        <v>1.05256000433977E-009</v>
      </c>
      <c r="I26" s="39" t="n">
        <f aca="false">EXP(-F26/($N$3*$N$4))/SUM($H$19:$H$27)*100</f>
        <v>5.54971376610062E-008</v>
      </c>
      <c r="J26" s="39" t="n">
        <v>-335233.284600606</v>
      </c>
      <c r="K26" s="39" t="n">
        <f aca="false">J26-$J$19</f>
        <v>9.5393977619824</v>
      </c>
      <c r="L26" s="39" t="n">
        <f aca="false">EXP(-(J26-$J$19)/($N$3*$N$4))</f>
        <v>1.01739894786869E-007</v>
      </c>
      <c r="M26" s="39" t="n">
        <f aca="false">EXP(-(J26-$J$19)/($N$3*$N$4))/SUM($L$19:$L$27)*100</f>
        <v>5.20909061908732E-006</v>
      </c>
      <c r="P26" s="40" t="s">
        <v>32</v>
      </c>
      <c r="Q26" s="39" t="n">
        <v>-1.98294811</v>
      </c>
      <c r="R26" s="39" t="n">
        <v>0.117324</v>
      </c>
      <c r="S26" s="39" t="n">
        <f aca="false">T26-$T$19</f>
        <v>20.6947918224953</v>
      </c>
      <c r="T26" s="39" t="n">
        <f aca="false">(Q26+R26)*$N$1</f>
        <v>-1170.69680406554</v>
      </c>
      <c r="U26" s="39" t="n">
        <f aca="false">EXP(-S26/($N$3*$N$4))</f>
        <v>6.76760858617564E-016</v>
      </c>
      <c r="V26" s="39" t="n">
        <f aca="false">U26/SUM($U$19:$U$21)*100</f>
        <v>3.56567852422792E-014</v>
      </c>
      <c r="W26" s="39" t="n">
        <v>-1198.62109081714</v>
      </c>
      <c r="X26" s="39" t="n">
        <f aca="false">W26-$W$19</f>
        <v>18.9246416999999</v>
      </c>
      <c r="Y26" s="39" t="n">
        <f aca="false">EXP(-X26/($N$3*$N$4))</f>
        <v>1.34270134700328E-014</v>
      </c>
      <c r="Z26" s="39" t="n">
        <f aca="false">Y26/SUM($Y$19:$Y$27)*100</f>
        <v>1.07858056990466E-013</v>
      </c>
      <c r="AB26" s="40" t="s">
        <v>32</v>
      </c>
    </row>
    <row r="27" s="39" customFormat="true" ht="12.8" hidden="false" customHeight="false" outlineLevel="0" collapsed="false">
      <c r="A27" s="39" t="n">
        <f aca="false">A26+1</f>
        <v>18</v>
      </c>
      <c r="B27" s="40" t="s">
        <v>33</v>
      </c>
      <c r="C27" s="39" t="n">
        <v>-534.30299</v>
      </c>
      <c r="D27" s="39" t="n">
        <v>0.124378</v>
      </c>
      <c r="E27" s="39" t="n">
        <f aca="false">(C27+D27)*$N$1</f>
        <v>-335202.139871877</v>
      </c>
      <c r="F27" s="39" t="n">
        <f aca="false">E27-$E$19</f>
        <v>13.1525985763292</v>
      </c>
      <c r="G27" s="39" t="n">
        <f aca="false">-(E27-($B$3+5*$C$3)*$N$1)</f>
        <v>264.4356299176</v>
      </c>
      <c r="H27" s="39" t="n">
        <f aca="false">EXP(-F27/($N$3*$N$4))</f>
        <v>2.28541876247922E-010</v>
      </c>
      <c r="I27" s="39" t="n">
        <f aca="false">EXP(-F27/($N$3*$N$4))/SUM($H$19:$H$27)*100</f>
        <v>1.205006832403E-008</v>
      </c>
      <c r="J27" s="39" t="n">
        <v>-335229.020674294</v>
      </c>
      <c r="K27" s="39" t="n">
        <f aca="false">J27-$J$19</f>
        <v>13.8033240740187</v>
      </c>
      <c r="L27" s="39" t="n">
        <f aca="false">EXP(-(J27-$J$19)/($N$3*$N$4))</f>
        <v>7.62035353239697E-011</v>
      </c>
      <c r="M27" s="39" t="n">
        <f aca="false">EXP(-(J27-$J$19)/($N$3*$N$4))/SUM($L$19:$L$27)*100</f>
        <v>3.90162700510884E-009</v>
      </c>
      <c r="P27" s="40" t="s">
        <v>33</v>
      </c>
      <c r="Q27" s="39" t="n">
        <v>-1.98957598</v>
      </c>
      <c r="R27" s="39" t="n">
        <v>0.120781</v>
      </c>
      <c r="S27" s="39" t="n">
        <f aca="false">T27-$T$19</f>
        <v>18.705040856473</v>
      </c>
      <c r="T27" s="39" t="n">
        <f aca="false">(Q27+R27)*$N$1</f>
        <v>-1172.68655503156</v>
      </c>
      <c r="U27" s="39" t="n">
        <f aca="false">EXP(-S27/($N$3*$N$4))</f>
        <v>1.9451354062794E-014</v>
      </c>
      <c r="V27" s="39" t="n">
        <f aca="false">U27/SUM($U$19:$U$21)*100</f>
        <v>1.02484170834785E-012</v>
      </c>
      <c r="W27" s="39" t="n">
        <v>-1200.21531656714</v>
      </c>
      <c r="X27" s="39" t="n">
        <f aca="false">W27-$W$19</f>
        <v>17.3304159500001</v>
      </c>
      <c r="Y27" s="39" t="n">
        <f aca="false">EXP(-X27/($N$3*$N$4))</f>
        <v>1.97955991541287E-013</v>
      </c>
      <c r="Z27" s="39" t="n">
        <f aca="false">Y27/SUM($Y$19:$Y$27)*100</f>
        <v>1.5901636402553E-012</v>
      </c>
      <c r="AB27" s="40" t="s">
        <v>33</v>
      </c>
    </row>
    <row r="28" s="33" customFormat="true" ht="12.8" hidden="false" customHeight="false" outlineLevel="0" collapsed="false">
      <c r="A28" s="33" t="n">
        <f aca="false">A27+1</f>
        <v>19</v>
      </c>
      <c r="B28" s="34" t="s">
        <v>34</v>
      </c>
      <c r="C28" s="33" t="n">
        <v>-610.706099</v>
      </c>
      <c r="D28" s="33" t="n">
        <v>0.147632</v>
      </c>
      <c r="E28" s="33" t="n">
        <f aca="false">(C28+D28)*$N$1</f>
        <v>-383131.222511943</v>
      </c>
      <c r="F28" s="33" t="n">
        <f aca="false">E28-$E$28</f>
        <v>0</v>
      </c>
      <c r="G28" s="33" t="n">
        <f aca="false">-(E28-($B$3+6*$C$3)*$N$1)</f>
        <v>299.011401938391</v>
      </c>
      <c r="H28" s="33" t="n">
        <f aca="false">EXP(-F28/($N$3*$N$4))</f>
        <v>1</v>
      </c>
      <c r="I28" s="33" t="n">
        <f aca="false">EXP(-F28/($N$3*$N$4))/SUM($H$28:$H$45)*100</f>
        <v>46.1603367989241</v>
      </c>
      <c r="J28" s="33" t="n">
        <v>-383161.85073119</v>
      </c>
      <c r="K28" s="33" t="n">
        <f aca="false">J28-$J$28</f>
        <v>0</v>
      </c>
      <c r="L28" s="33" t="n">
        <f aca="false">EXP(-(J28-$J$28)/($N$3*$N$4))</f>
        <v>1</v>
      </c>
      <c r="M28" s="33" t="n">
        <f aca="false">EXP(-(J28-$J$28)/($N$3*$N$4))/SUM($L$28:$L$45)*100</f>
        <v>13.3968550428235</v>
      </c>
      <c r="P28" s="34" t="s">
        <v>34</v>
      </c>
      <c r="Q28" s="33" t="n">
        <v>-2.57805302</v>
      </c>
      <c r="R28" s="33" t="n">
        <v>0.141683</v>
      </c>
      <c r="S28" s="33" t="n">
        <f aca="false">T28-$T$28</f>
        <v>0</v>
      </c>
      <c r="T28" s="33" t="n">
        <f aca="false">(Q28+R28)*$N$1</f>
        <v>-1528.8452698733</v>
      </c>
      <c r="U28" s="33" t="n">
        <f aca="false">EXP(-S28/($N$3*$N$4))</f>
        <v>1</v>
      </c>
      <c r="V28" s="33" t="n">
        <f aca="false">U28/SUM($U$28:$U$30)*100</f>
        <v>20.3551527925392</v>
      </c>
      <c r="W28" s="33" t="n">
        <v>-1557.87143281714</v>
      </c>
      <c r="X28" s="33" t="n">
        <f aca="false">W28-$W$28</f>
        <v>0</v>
      </c>
      <c r="Y28" s="33" t="n">
        <f aca="false">EXP(-X28/($N$3*$N$4))</f>
        <v>1</v>
      </c>
      <c r="Z28" s="33" t="n">
        <f aca="false">Y28/SUM($Y$28:$Y$45)*100</f>
        <v>5.29186979944558</v>
      </c>
      <c r="AB28" s="34" t="s">
        <v>34</v>
      </c>
    </row>
    <row r="29" s="33" customFormat="true" ht="12.8" hidden="false" customHeight="false" outlineLevel="0" collapsed="false">
      <c r="A29" s="33" t="n">
        <f aca="false">A28+1</f>
        <v>20</v>
      </c>
      <c r="B29" s="34" t="s">
        <v>35</v>
      </c>
      <c r="C29" s="33" t="n">
        <v>-610.706033</v>
      </c>
      <c r="D29" s="33" t="n">
        <v>0.147732</v>
      </c>
      <c r="E29" s="33" t="n">
        <f aca="false">(C29+D29)*$N$1</f>
        <v>-383131.11834537</v>
      </c>
      <c r="F29" s="33" t="n">
        <f aca="false">E29-$E$28</f>
        <v>0.104166572622489</v>
      </c>
      <c r="G29" s="33" t="n">
        <f aca="false">-(E29-($B$3+6*$C$3)*$N$1)</f>
        <v>298.907235365768</v>
      </c>
      <c r="H29" s="33" t="n">
        <f aca="false">EXP(-F29/($N$3*$N$4))</f>
        <v>0.838773075088085</v>
      </c>
      <c r="I29" s="33" t="n">
        <f aca="false">EXP(-F29/($N$3*$N$4))/SUM($H$28:$H$45)*100</f>
        <v>38.7180476439353</v>
      </c>
      <c r="J29" s="33" t="n">
        <v>-383162.882984138</v>
      </c>
      <c r="K29" s="33" t="n">
        <f aca="false">J29-$J$28</f>
        <v>-1.03225294797448</v>
      </c>
      <c r="L29" s="33" t="n">
        <f aca="false">EXP(-(J29-$J$28)/($N$3*$N$4))</f>
        <v>5.71025489817011</v>
      </c>
      <c r="M29" s="33" t="n">
        <f aca="false">EXP(-(J29-$J$28)/($N$3*$N$4))/SUM($L$28:$L$45)*100</f>
        <v>76.4994571283579</v>
      </c>
      <c r="P29" s="34" t="s">
        <v>35</v>
      </c>
      <c r="Q29" s="33" t="n">
        <v>-2.57938346</v>
      </c>
      <c r="R29" s="33" t="n">
        <v>0.141855</v>
      </c>
      <c r="S29" s="33" t="n">
        <f aca="false">T29-$T$28</f>
        <v>-0.726932075138166</v>
      </c>
      <c r="T29" s="33" t="n">
        <f aca="false">(Q29+R29)*$N$1</f>
        <v>-1529.57220194844</v>
      </c>
      <c r="U29" s="33" t="n">
        <f aca="false">EXP(-S29/($N$3*$N$4))</f>
        <v>3.41075975089845</v>
      </c>
      <c r="V29" s="33" t="n">
        <f aca="false">U29/SUM($U$28:$U$30)*100</f>
        <v>69.4265358681809</v>
      </c>
      <c r="W29" s="33" t="n">
        <v>-1559.54920806714</v>
      </c>
      <c r="X29" s="33" t="n">
        <f aca="false">W29-$W$28</f>
        <v>-1.67777524999997</v>
      </c>
      <c r="Y29" s="33" t="n">
        <f aca="false">EXP(-X29/($N$3*$N$4))</f>
        <v>16.9758742674094</v>
      </c>
      <c r="Z29" s="33" t="n">
        <f aca="false">Y29/SUM($Y$28:$Y$45)*100</f>
        <v>89.8341163548889</v>
      </c>
      <c r="AB29" s="34" t="s">
        <v>35</v>
      </c>
    </row>
    <row r="30" s="33" customFormat="true" ht="12.8" hidden="false" customHeight="false" outlineLevel="0" collapsed="false">
      <c r="A30" s="33" t="n">
        <f aca="false">A29+1</f>
        <v>21</v>
      </c>
      <c r="B30" s="34" t="s">
        <v>36</v>
      </c>
      <c r="C30" s="33" t="n">
        <v>-610.70526</v>
      </c>
      <c r="D30" s="33" t="n">
        <v>0.147852</v>
      </c>
      <c r="E30" s="33" t="n">
        <f aca="false">(C30+D30)*$N$1</f>
        <v>-383130.55797941</v>
      </c>
      <c r="F30" s="33" t="n">
        <f aca="false">E30-$E$28</f>
        <v>0.664532532973681</v>
      </c>
      <c r="G30" s="33" t="n">
        <f aca="false">-(E30-($B$3+6*$C$3)*$N$1)</f>
        <v>298.346869405417</v>
      </c>
      <c r="H30" s="33" t="n">
        <f aca="false">EXP(-F30/($N$3*$N$4))</f>
        <v>0.325753121802922</v>
      </c>
      <c r="I30" s="33" t="n">
        <f aca="false">EXP(-F30/($N$3*$N$4))/SUM($H$28:$H$45)*100</f>
        <v>15.0368738157238</v>
      </c>
      <c r="J30" s="33" t="n">
        <v>-383161.681931163</v>
      </c>
      <c r="K30" s="33" t="n">
        <f aca="false">J30-$J$28</f>
        <v>0.168800026993267</v>
      </c>
      <c r="L30" s="33" t="n">
        <f aca="false">EXP(-(J30-$J$28)/($N$3*$N$4))</f>
        <v>0.752085606349277</v>
      </c>
      <c r="M30" s="33" t="n">
        <f aca="false">EXP(-(J30-$J$28)/($N$3*$N$4))/SUM($L$28:$L$45)*100</f>
        <v>10.0755818480553</v>
      </c>
      <c r="P30" s="34" t="s">
        <v>36</v>
      </c>
      <c r="Q30" s="33" t="n">
        <v>-2.57772234</v>
      </c>
      <c r="R30" s="33" t="n">
        <v>0.142003</v>
      </c>
      <c r="S30" s="33" t="n">
        <f aca="false">T30-$T$28</f>
        <v>0.408307864583094</v>
      </c>
      <c r="T30" s="33" t="n">
        <f aca="false">(Q30+R30)*$N$1</f>
        <v>-1528.43696200872</v>
      </c>
      <c r="U30" s="33" t="n">
        <f aca="false">EXP(-S30/($N$3*$N$4))</f>
        <v>0.502001210377809</v>
      </c>
      <c r="V30" s="33" t="n">
        <f aca="false">U30/SUM($U$28:$U$30)*100</f>
        <v>10.2183113392799</v>
      </c>
      <c r="W30" s="33" t="n">
        <v>-1557.82269911714</v>
      </c>
      <c r="X30" s="33" t="n">
        <f aca="false">W30-$W$28</f>
        <v>0.0487337000001844</v>
      </c>
      <c r="Y30" s="33" t="n">
        <f aca="false">EXP(-X30/($N$3*$N$4))</f>
        <v>0.921037966858382</v>
      </c>
      <c r="Z30" s="33" t="n">
        <f aca="false">Y30/SUM($Y$28:$Y$45)*100</f>
        <v>4.87401300096063</v>
      </c>
      <c r="AB30" s="34" t="s">
        <v>36</v>
      </c>
    </row>
    <row r="31" s="33" customFormat="true" ht="12.8" hidden="false" customHeight="false" outlineLevel="0" collapsed="false">
      <c r="A31" s="33" t="n">
        <f aca="false">A30+1</f>
        <v>22</v>
      </c>
      <c r="B31" s="34" t="s">
        <v>37</v>
      </c>
      <c r="C31" s="33" t="n">
        <v>-610.699857</v>
      </c>
      <c r="D31" s="33" t="n">
        <v>0.147607</v>
      </c>
      <c r="E31" s="33" t="n">
        <f aca="false">(C31+D31)*$N$1</f>
        <v>-383127.321285542</v>
      </c>
      <c r="F31" s="33" t="n">
        <f aca="false">E31-$E$28</f>
        <v>3.90122640022309</v>
      </c>
      <c r="G31" s="33" t="n">
        <f aca="false">-(E31-($B$3+6*$C$3)*$N$1)</f>
        <v>295.110175538168</v>
      </c>
      <c r="H31" s="33" t="n">
        <f aca="false">EXP(-F31/($N$3*$N$4))</f>
        <v>0.00138149023666794</v>
      </c>
      <c r="I31" s="33" t="n">
        <f aca="false">EXP(-F31/($N$3*$N$4))/SUM($H$28:$H$45)*100</f>
        <v>0.0637700546090173</v>
      </c>
      <c r="J31" s="33" t="n">
        <v>-383158.046769261</v>
      </c>
      <c r="K31" s="33" t="n">
        <f aca="false">J31-$J$28</f>
        <v>3.80396192899207</v>
      </c>
      <c r="L31" s="33" t="n">
        <f aca="false">EXP(-(J31-$J$28)/($N$3*$N$4))</f>
        <v>0.00162796102970893</v>
      </c>
      <c r="M31" s="33" t="n">
        <f aca="false">EXP(-(J31-$J$28)/($N$3*$N$4))/SUM($L$28:$L$45)*100</f>
        <v>0.0218095579303762</v>
      </c>
      <c r="P31" s="34" t="s">
        <v>37</v>
      </c>
      <c r="S31" s="33" t="n">
        <f aca="false">T31-$T$28</f>
        <v>1528.8452698733</v>
      </c>
      <c r="T31" s="33" t="n">
        <f aca="false">(Q31+R31)*$N$1</f>
        <v>0</v>
      </c>
      <c r="U31" s="33" t="n">
        <f aca="false">EXP(-S31/($N$3*$N$4))</f>
        <v>0</v>
      </c>
      <c r="V31" s="33" t="n">
        <f aca="false">U31/SUM($U$28:$U$30)*100</f>
        <v>0</v>
      </c>
      <c r="X31" s="33" t="n">
        <f aca="false">W31-$W$28</f>
        <v>1557.87143281714</v>
      </c>
      <c r="Y31" s="33" t="n">
        <f aca="false">EXP(-X31/($N$3*$N$4))</f>
        <v>0</v>
      </c>
      <c r="Z31" s="33" t="n">
        <f aca="false">Y31/SUM($Y$28:$Y$45)*100</f>
        <v>0</v>
      </c>
      <c r="AB31" s="34" t="s">
        <v>37</v>
      </c>
    </row>
    <row r="32" s="33" customFormat="true" ht="12.8" hidden="false" customHeight="false" outlineLevel="0" collapsed="false">
      <c r="A32" s="33" t="n">
        <f aca="false">A31+1</f>
        <v>23</v>
      </c>
      <c r="B32" s="34" t="s">
        <v>38</v>
      </c>
      <c r="C32" s="33" t="n">
        <v>-610.697929</v>
      </c>
      <c r="D32" s="33" t="n">
        <v>0.147487</v>
      </c>
      <c r="E32" s="33" t="n">
        <f aca="false">(C32+D32)*$N$1</f>
        <v>-383126.186748413</v>
      </c>
      <c r="F32" s="33" t="n">
        <f aca="false">E32-$E$28</f>
        <v>5.03576352924574</v>
      </c>
      <c r="G32" s="33" t="n">
        <f aca="false">-(E32-($B$3+6*$C$3)*$N$1)</f>
        <v>293.975638409145</v>
      </c>
      <c r="H32" s="33" t="n">
        <f aca="false">EXP(-F32/($N$3*$N$4))</f>
        <v>0.000203571335001317</v>
      </c>
      <c r="I32" s="33" t="n">
        <f aca="false">EXP(-F32/($N$3*$N$4))/SUM($H$28:$H$45)*100</f>
        <v>0.00939692138626741</v>
      </c>
      <c r="J32" s="33" t="n">
        <v>-383157.05906948</v>
      </c>
      <c r="K32" s="33" t="n">
        <f aca="false">J32-$J$28</f>
        <v>4.7916617100127</v>
      </c>
      <c r="L32" s="33" t="n">
        <f aca="false">EXP(-(J32-$J$28)/($N$3*$N$4))</f>
        <v>0.00030735946300504</v>
      </c>
      <c r="M32" s="33" t="n">
        <f aca="false">EXP(-(J32-$J$28)/($N$3*$N$4))/SUM($L$28:$L$45)*100</f>
        <v>0.00411765017191861</v>
      </c>
      <c r="P32" s="34" t="s">
        <v>38</v>
      </c>
      <c r="S32" s="33" t="n">
        <f aca="false">T32-$T$28</f>
        <v>1528.8452698733</v>
      </c>
      <c r="T32" s="33" t="n">
        <f aca="false">(Q32+R32)*$N$1</f>
        <v>0</v>
      </c>
      <c r="U32" s="33" t="n">
        <f aca="false">EXP(-S32/($N$3*$N$4))</f>
        <v>0</v>
      </c>
      <c r="V32" s="33" t="n">
        <f aca="false">U32/SUM($U$28:$U$30)*100</f>
        <v>0</v>
      </c>
      <c r="X32" s="33" t="n">
        <f aca="false">W32-$W$28</f>
        <v>1557.87143281714</v>
      </c>
      <c r="Y32" s="33" t="n">
        <f aca="false">EXP(-X32/($N$3*$N$4))</f>
        <v>0</v>
      </c>
      <c r="Z32" s="33" t="n">
        <f aca="false">Y32/SUM($Y$28:$Y$45)*100</f>
        <v>0</v>
      </c>
      <c r="AB32" s="34" t="s">
        <v>38</v>
      </c>
    </row>
    <row r="33" s="33" customFormat="true" ht="12.8" hidden="false" customHeight="false" outlineLevel="0" collapsed="false">
      <c r="A33" s="33" t="n">
        <f aca="false">A32+1</f>
        <v>24</v>
      </c>
      <c r="B33" s="34" t="s">
        <v>39</v>
      </c>
      <c r="C33" s="33" t="n">
        <v>-610.698115</v>
      </c>
      <c r="D33" s="33" t="n">
        <v>0.148147</v>
      </c>
      <c r="E33" s="33" t="n">
        <f aca="false">(C33+D33)*$N$1</f>
        <v>-383125.889308923</v>
      </c>
      <c r="F33" s="33" t="n">
        <f aca="false">E33-$E$28</f>
        <v>5.33320301998174</v>
      </c>
      <c r="G33" s="33" t="n">
        <f aca="false">-(E33-($B$3+6*$C$3)*$N$1)</f>
        <v>293.678198918409</v>
      </c>
      <c r="H33" s="33" t="n">
        <f aca="false">EXP(-F33/($N$3*$N$4))</f>
        <v>0.000123222330891543</v>
      </c>
      <c r="I33" s="33" t="n">
        <f aca="false">EXP(-F33/($N$3*$N$4))/SUM($H$28:$H$45)*100</f>
        <v>0.0056879842951021</v>
      </c>
      <c r="J33" s="33" t="n">
        <v>-383156.344336284</v>
      </c>
      <c r="K33" s="33" t="n">
        <f aca="false">J33-$J$28</f>
        <v>5.50639490602771</v>
      </c>
      <c r="L33" s="33" t="n">
        <f aca="false">EXP(-(J33-$J$28)/($N$3*$N$4))</f>
        <v>9.19893190898285E-005</v>
      </c>
      <c r="M33" s="33" t="n">
        <f aca="false">EXP(-(J33-$J$28)/($N$3*$N$4))/SUM($L$28:$L$45)*100</f>
        <v>0.00123236757333447</v>
      </c>
      <c r="P33" s="34" t="s">
        <v>39</v>
      </c>
      <c r="S33" s="33" t="n">
        <f aca="false">T33-$T$28</f>
        <v>1528.8452698733</v>
      </c>
      <c r="T33" s="33" t="n">
        <f aca="false">(Q33+R33)*$N$1</f>
        <v>0</v>
      </c>
      <c r="U33" s="33" t="n">
        <f aca="false">EXP(-S33/($N$3*$N$4))</f>
        <v>0</v>
      </c>
      <c r="V33" s="33" t="n">
        <f aca="false">U33/SUM($U$28:$U$30)*100</f>
        <v>0</v>
      </c>
      <c r="X33" s="33" t="n">
        <f aca="false">W33-$W$28</f>
        <v>1557.87143281714</v>
      </c>
      <c r="Y33" s="33" t="n">
        <f aca="false">EXP(-X33/($N$3*$N$4))</f>
        <v>0</v>
      </c>
      <c r="Z33" s="33" t="n">
        <f aca="false">Y33/SUM($Y$28:$Y$45)*100</f>
        <v>0</v>
      </c>
      <c r="AB33" s="34" t="s">
        <v>39</v>
      </c>
    </row>
    <row r="34" s="33" customFormat="true" ht="12.8" hidden="false" customHeight="false" outlineLevel="0" collapsed="false">
      <c r="A34" s="33" t="n">
        <f aca="false">A33+1</f>
        <v>25</v>
      </c>
      <c r="B34" s="34" t="s">
        <v>40</v>
      </c>
      <c r="C34" s="33" t="n">
        <v>-610.695955</v>
      </c>
      <c r="D34" s="33" t="n">
        <v>0.146775</v>
      </c>
      <c r="E34" s="33" t="n">
        <f aca="false">(C34+D34)*$N$1</f>
        <v>-383125.394831457</v>
      </c>
      <c r="F34" s="33" t="n">
        <f aca="false">E34-$E$28</f>
        <v>5.82768048561411</v>
      </c>
      <c r="G34" s="33" t="n">
        <f aca="false">-(E34-($B$3+6*$C$3)*$N$1)</f>
        <v>293.183721452777</v>
      </c>
      <c r="H34" s="33" t="n">
        <f aca="false">EXP(-F34/($N$3*$N$4))</f>
        <v>5.34848387395806E-005</v>
      </c>
      <c r="I34" s="33" t="n">
        <f aca="false">EXP(-F34/($N$3*$N$4))/SUM($H$28:$H$45)*100</f>
        <v>0.00246887816985519</v>
      </c>
      <c r="J34" s="33" t="n">
        <v>-383155.913864841</v>
      </c>
      <c r="K34" s="33" t="n">
        <f aca="false">J34-$J$28</f>
        <v>5.93686634901678</v>
      </c>
      <c r="L34" s="33" t="n">
        <f aca="false">EXP(-(J34-$J$28)/($N$3*$N$4))</f>
        <v>4.44831940021878E-005</v>
      </c>
      <c r="M34" s="33" t="n">
        <f aca="false">EXP(-(J34-$J$28)/($N$3*$N$4))/SUM($L$28:$L$45)*100</f>
        <v>0.000595934901889106</v>
      </c>
      <c r="P34" s="34" t="s">
        <v>40</v>
      </c>
      <c r="S34" s="33" t="n">
        <f aca="false">T34-$T$28</f>
        <v>1528.8452698733</v>
      </c>
      <c r="T34" s="33" t="n">
        <f aca="false">(Q34+R34)*$N$1</f>
        <v>0</v>
      </c>
      <c r="U34" s="33" t="n">
        <f aca="false">EXP(-S34/($N$3*$N$4))</f>
        <v>0</v>
      </c>
      <c r="V34" s="33" t="n">
        <f aca="false">U34/SUM($U$28:$U$30)*100</f>
        <v>0</v>
      </c>
      <c r="X34" s="33" t="n">
        <f aca="false">W34-$W$28</f>
        <v>1557.87143281714</v>
      </c>
      <c r="Y34" s="33" t="n">
        <f aca="false">EXP(-X34/($N$3*$N$4))</f>
        <v>0</v>
      </c>
      <c r="Z34" s="33" t="n">
        <f aca="false">Y34/SUM($Y$28:$Y$45)*100</f>
        <v>0</v>
      </c>
      <c r="AB34" s="34" t="s">
        <v>40</v>
      </c>
    </row>
    <row r="35" s="33" customFormat="true" ht="12.8" hidden="false" customHeight="false" outlineLevel="0" collapsed="false">
      <c r="A35" s="33" t="n">
        <f aca="false">A34+1</f>
        <v>26</v>
      </c>
      <c r="B35" s="34" t="s">
        <v>41</v>
      </c>
      <c r="C35" s="33" t="n">
        <v>-610.696762</v>
      </c>
      <c r="D35" s="33" t="n">
        <v>0.147639</v>
      </c>
      <c r="E35" s="33" t="n">
        <f aca="false">(C35+D35)*$N$1</f>
        <v>-383125.359063417</v>
      </c>
      <c r="F35" s="33" t="n">
        <f aca="false">E35-$E$28</f>
        <v>5.86344852560433</v>
      </c>
      <c r="G35" s="33" t="n">
        <f aca="false">-(E35-($B$3+6*$C$3)*$N$1)</f>
        <v>293.147953412787</v>
      </c>
      <c r="H35" s="33" t="n">
        <f aca="false">EXP(-F35/($N$3*$N$4))</f>
        <v>5.03514787155932E-005</v>
      </c>
      <c r="I35" s="33" t="n">
        <f aca="false">EXP(-F35/($N$3*$N$4))/SUM($H$28:$H$45)*100</f>
        <v>0.00232424121583564</v>
      </c>
      <c r="J35" s="33" t="n">
        <v>-383155.335301183</v>
      </c>
      <c r="K35" s="33" t="n">
        <f aca="false">J35-$J$28</f>
        <v>6.51543000701349</v>
      </c>
      <c r="L35" s="33" t="n">
        <f aca="false">EXP(-(J35-$J$28)/($N$3*$N$4))</f>
        <v>1.67533209228187E-005</v>
      </c>
      <c r="M35" s="33" t="n">
        <f aca="false">EXP(-(J35-$J$28)/($N$3*$N$4))/SUM($L$28:$L$45)*100</f>
        <v>0.000224441811888904</v>
      </c>
      <c r="P35" s="34" t="s">
        <v>41</v>
      </c>
      <c r="S35" s="33" t="n">
        <f aca="false">T35-$T$28</f>
        <v>1528.8452698733</v>
      </c>
      <c r="T35" s="33" t="n">
        <f aca="false">(Q35+R35)*$N$1</f>
        <v>0</v>
      </c>
      <c r="U35" s="33" t="n">
        <f aca="false">EXP(-S35/($N$3*$N$4))</f>
        <v>0</v>
      </c>
      <c r="V35" s="33" t="n">
        <f aca="false">U35/SUM($U$28:$U$30)*100</f>
        <v>0</v>
      </c>
      <c r="X35" s="33" t="n">
        <f aca="false">W35-$W$28</f>
        <v>1557.87143281714</v>
      </c>
      <c r="Y35" s="33" t="n">
        <f aca="false">EXP(-X35/($N$3*$N$4))</f>
        <v>0</v>
      </c>
      <c r="Z35" s="33" t="n">
        <f aca="false">Y35/SUM($Y$28:$Y$45)*100</f>
        <v>0</v>
      </c>
      <c r="AB35" s="34" t="s">
        <v>41</v>
      </c>
    </row>
    <row r="36" s="33" customFormat="true" ht="12.8" hidden="false" customHeight="false" outlineLevel="0" collapsed="false">
      <c r="A36" s="33" t="n">
        <f aca="false">A35+1</f>
        <v>27</v>
      </c>
      <c r="B36" s="34" t="s">
        <v>42</v>
      </c>
      <c r="C36" s="33" t="n">
        <v>-610.696217</v>
      </c>
      <c r="D36" s="33" t="n">
        <v>0.147913</v>
      </c>
      <c r="E36" s="33" t="n">
        <f aca="false">(C36+D36)*$N$1</f>
        <v>-383124.845133158</v>
      </c>
      <c r="F36" s="33" t="n">
        <f aca="false">E36-$E$28</f>
        <v>6.37737878481858</v>
      </c>
      <c r="G36" s="33" t="n">
        <f aca="false">-(E36-($B$3+6*$C$3)*$N$1)</f>
        <v>292.634023153572</v>
      </c>
      <c r="H36" s="33" t="n">
        <f aca="false">EXP(-F36/($N$3*$N$4))</f>
        <v>2.11492191424098E-005</v>
      </c>
      <c r="I36" s="33" t="n">
        <f aca="false">EXP(-F36/($N$3*$N$4))/SUM($H$28:$H$45)*100</f>
        <v>0.000976255078647887</v>
      </c>
      <c r="J36" s="33" t="n">
        <v>-383154.557817047</v>
      </c>
      <c r="K36" s="33" t="n">
        <f aca="false">J36-$J$28</f>
        <v>7.29291414300678</v>
      </c>
      <c r="L36" s="33" t="n">
        <f aca="false">EXP(-(J36-$J$28)/($N$3*$N$4))</f>
        <v>4.5101857459604E-006</v>
      </c>
      <c r="M36" s="33" t="n">
        <f aca="false">EXP(-(J36-$J$28)/($N$3*$N$4))/SUM($L$28:$L$45)*100</f>
        <v>6.04223046548403E-005</v>
      </c>
      <c r="P36" s="34" t="s">
        <v>42</v>
      </c>
      <c r="Q36" s="33" t="n">
        <v>-2.56420106</v>
      </c>
      <c r="R36" s="33" t="n">
        <v>0.142575</v>
      </c>
      <c r="S36" s="33" t="n">
        <f aca="false">T36-$T$28</f>
        <v>9.25197458520711</v>
      </c>
      <c r="T36" s="33" t="n">
        <f aca="false">(Q36+R36)*$N$1</f>
        <v>-1519.5932952881</v>
      </c>
      <c r="U36" s="33" t="n">
        <f aca="false">EXP(-S36/($N$3*$N$4))</f>
        <v>1.65263290036696E-007</v>
      </c>
      <c r="V36" s="33" t="n">
        <f aca="false">U36/SUM($U$28:$U$30)*100</f>
        <v>3.36395951969467E-006</v>
      </c>
      <c r="W36" s="33" t="n">
        <v>-1547.77172926714</v>
      </c>
      <c r="X36" s="33" t="n">
        <f aca="false">W36-$W$28</f>
        <v>10.0997035500002</v>
      </c>
      <c r="Y36" s="33" t="n">
        <f aca="false">EXP(-X36/($N$3*$N$4))</f>
        <v>3.95165932471685E-008</v>
      </c>
      <c r="Z36" s="33" t="n">
        <f aca="false">Y36/SUM($Y$28:$Y$45)*100</f>
        <v>2.09116666381666E-007</v>
      </c>
      <c r="AB36" s="34" t="s">
        <v>42</v>
      </c>
    </row>
    <row r="37" s="33" customFormat="true" ht="12.8" hidden="false" customHeight="false" outlineLevel="0" collapsed="false">
      <c r="A37" s="33" t="n">
        <f aca="false">A36+1</f>
        <v>28</v>
      </c>
      <c r="B37" s="34" t="s">
        <v>43</v>
      </c>
      <c r="C37" s="33" t="n">
        <v>-610.693448</v>
      </c>
      <c r="D37" s="33" t="n">
        <v>0.147192</v>
      </c>
      <c r="E37" s="33" t="n">
        <f aca="false">(C37+D37)*$N$1</f>
        <v>-383123.559993755</v>
      </c>
      <c r="F37" s="33" t="n">
        <f aca="false">E37-$E$28</f>
        <v>7.66251818777528</v>
      </c>
      <c r="G37" s="33" t="n">
        <f aca="false">-(E37-($B$3+6*$C$3)*$N$1)</f>
        <v>291.348883750616</v>
      </c>
      <c r="H37" s="33" t="n">
        <f aca="false">EXP(-F37/($N$3*$N$4))</f>
        <v>2.41696087565964E-006</v>
      </c>
      <c r="I37" s="33" t="n">
        <f aca="false">EXP(-F37/($N$3*$N$4))/SUM($H$28:$H$45)*100</f>
        <v>0.000111567728050271</v>
      </c>
      <c r="J37" s="33" t="n">
        <v>-383154.011256368</v>
      </c>
      <c r="K37" s="33" t="n">
        <f aca="false">J37-$J$28</f>
        <v>7.8394748219871</v>
      </c>
      <c r="L37" s="33" t="n">
        <f aca="false">EXP(-(J37-$J$28)/($N$3*$N$4))</f>
        <v>1.79290795052769E-006</v>
      </c>
      <c r="M37" s="33" t="n">
        <f aca="false">EXP(-(J37-$J$28)/($N$3*$N$4))/SUM($L$28:$L$45)*100</f>
        <v>2.40193279183453E-005</v>
      </c>
      <c r="P37" s="34" t="s">
        <v>43</v>
      </c>
      <c r="S37" s="33" t="n">
        <f aca="false">T37-$T$28</f>
        <v>1528.8452698733</v>
      </c>
      <c r="T37" s="33" t="n">
        <f aca="false">(Q37+R37)*$N$1</f>
        <v>0</v>
      </c>
      <c r="U37" s="33" t="n">
        <f aca="false">EXP(-S37/($N$3*$N$4))</f>
        <v>0</v>
      </c>
      <c r="V37" s="33" t="n">
        <f aca="false">U37/SUM($U$28:$U$30)*100</f>
        <v>0</v>
      </c>
      <c r="X37" s="33" t="n">
        <f aca="false">W37-$W$28</f>
        <v>1557.87143281714</v>
      </c>
      <c r="Y37" s="33" t="n">
        <f aca="false">EXP(-X37/($N$3*$N$4))</f>
        <v>0</v>
      </c>
      <c r="Z37" s="33" t="n">
        <f aca="false">Y37/SUM($Y$28:$Y$45)*100</f>
        <v>0</v>
      </c>
      <c r="AB37" s="34" t="s">
        <v>43</v>
      </c>
    </row>
    <row r="38" s="33" customFormat="true" ht="12.8" hidden="false" customHeight="false" outlineLevel="0" collapsed="false">
      <c r="A38" s="33" t="n">
        <f aca="false">A37+1</f>
        <v>29</v>
      </c>
      <c r="B38" s="34" t="s">
        <v>44</v>
      </c>
      <c r="C38" s="33" t="n">
        <v>-610.691048</v>
      </c>
      <c r="D38" s="33" t="n">
        <v>0.148099</v>
      </c>
      <c r="E38" s="33" t="n">
        <f aca="false">(C38+D38)*$N$1</f>
        <v>-383121.484819924</v>
      </c>
      <c r="F38" s="33" t="n">
        <f aca="false">E38-$E$28</f>
        <v>9.73769201844698</v>
      </c>
      <c r="G38" s="33" t="n">
        <f aca="false">-(E38-($B$3+6*$C$3)*$N$1)</f>
        <v>289.273709919944</v>
      </c>
      <c r="H38" s="33" t="n">
        <f aca="false">EXP(-F38/($N$3*$N$4))</f>
        <v>7.28012587864816E-008</v>
      </c>
      <c r="I38" s="33" t="n">
        <f aca="false">EXP(-F38/($N$3*$N$4))/SUM($H$28:$H$45)*100</f>
        <v>3.36053062496962E-006</v>
      </c>
      <c r="J38" s="33" t="n">
        <v>-383152.153201061</v>
      </c>
      <c r="K38" s="33" t="n">
        <f aca="false">J38-$J$28</f>
        <v>9.69753012899309</v>
      </c>
      <c r="L38" s="33" t="n">
        <f aca="false">EXP(-(J38-$J$28)/($N$3*$N$4))</f>
        <v>7.79072906958858E-008</v>
      </c>
      <c r="M38" s="33" t="n">
        <f aca="false">EXP(-(J38-$J$28)/($N$3*$N$4))/SUM($L$28:$L$45)*100</f>
        <v>1.0437126802319E-006</v>
      </c>
      <c r="P38" s="34" t="s">
        <v>44</v>
      </c>
      <c r="S38" s="33" t="n">
        <f aca="false">T38-$T$28</f>
        <v>1528.8452698733</v>
      </c>
      <c r="T38" s="33" t="n">
        <f aca="false">(Q38+R38)*$N$1</f>
        <v>0</v>
      </c>
      <c r="U38" s="33" t="n">
        <f aca="false">EXP(-S38/($N$3*$N$4))</f>
        <v>0</v>
      </c>
      <c r="V38" s="33" t="n">
        <f aca="false">U38/SUM($U$28:$U$30)*100</f>
        <v>0</v>
      </c>
      <c r="X38" s="33" t="n">
        <f aca="false">W38-$W$28</f>
        <v>1557.87143281714</v>
      </c>
      <c r="Y38" s="33" t="n">
        <f aca="false">EXP(-X38/($N$3*$N$4))</f>
        <v>0</v>
      </c>
      <c r="Z38" s="33" t="n">
        <f aca="false">Y38/SUM($Y$28:$Y$45)*100</f>
        <v>0</v>
      </c>
      <c r="AB38" s="34" t="s">
        <v>44</v>
      </c>
    </row>
    <row r="39" s="33" customFormat="true" ht="12.8" hidden="false" customHeight="false" outlineLevel="0" collapsed="false">
      <c r="A39" s="33" t="n">
        <f aca="false">A38+1</f>
        <v>30</v>
      </c>
      <c r="B39" s="34" t="s">
        <v>45</v>
      </c>
      <c r="C39" s="33" t="n">
        <v>-610.686645</v>
      </c>
      <c r="D39" s="33" t="n">
        <v>0.144776</v>
      </c>
      <c r="E39" s="33" t="n">
        <f aca="false">(C39+D39)*$N$1</f>
        <v>-383120.807109692</v>
      </c>
      <c r="F39" s="33" t="n">
        <f aca="false">E39-$E$28</f>
        <v>10.4154022504226</v>
      </c>
      <c r="G39" s="33" t="n">
        <f aca="false">-(E39-($B$3+6*$C$3)*$N$1)</f>
        <v>288.595999687968</v>
      </c>
      <c r="H39" s="33" t="n">
        <f aca="false">EXP(-F39/($N$3*$N$4))</f>
        <v>2.31935935318582E-008</v>
      </c>
      <c r="I39" s="33" t="n">
        <f aca="false">EXP(-F39/($N$3*$N$4))/SUM($H$28:$H$45)*100</f>
        <v>1.07062408900792E-006</v>
      </c>
      <c r="J39" s="33" t="n">
        <v>-383154.319363479</v>
      </c>
      <c r="K39" s="33" t="n">
        <f aca="false">J39-$J$28</f>
        <v>7.53136771102436</v>
      </c>
      <c r="L39" s="33" t="n">
        <f aca="false">EXP(-(J39-$J$28)/($N$3*$N$4))</f>
        <v>3.01581508529075E-006</v>
      </c>
      <c r="M39" s="33" t="n">
        <f aca="false">EXP(-(J39-$J$28)/($N$3*$N$4))/SUM($L$28:$L$45)*100</f>
        <v>4.04024375336006E-005</v>
      </c>
      <c r="P39" s="34" t="s">
        <v>45</v>
      </c>
      <c r="Q39" s="33" t="n">
        <v>-2.5410553</v>
      </c>
      <c r="R39" s="33" t="n">
        <v>0.141334</v>
      </c>
      <c r="S39" s="33" t="n">
        <f aca="false">T39-$T$28</f>
        <v>22.9974190122814</v>
      </c>
      <c r="T39" s="33" t="n">
        <f aca="false">(Q39+R39)*$N$1</f>
        <v>-1505.84785086102</v>
      </c>
      <c r="U39" s="33" t="n">
        <f aca="false">EXP(-S39/($N$3*$N$4))</f>
        <v>1.38860295592934E-017</v>
      </c>
      <c r="V39" s="33" t="n">
        <f aca="false">U39/SUM($U$28:$U$30)*100</f>
        <v>2.82652253361133E-016</v>
      </c>
      <c r="W39" s="33" t="n">
        <v>-1537.51033086714</v>
      </c>
      <c r="X39" s="33" t="n">
        <f aca="false">W39-$W$28</f>
        <v>20.3611019500001</v>
      </c>
      <c r="Y39" s="33" t="n">
        <f aca="false">EXP(-X39/($N$3*$N$4))</f>
        <v>1.18859654131928E-015</v>
      </c>
      <c r="Z39" s="33" t="n">
        <f aca="false">Y39/SUM($Y$28:$Y$45)*100</f>
        <v>6.28989814073296E-015</v>
      </c>
      <c r="AB39" s="34" t="s">
        <v>45</v>
      </c>
    </row>
    <row r="40" s="33" customFormat="true" ht="12.8" hidden="false" customHeight="false" outlineLevel="0" collapsed="false">
      <c r="A40" s="33" t="n">
        <f aca="false">A39+1</f>
        <v>31</v>
      </c>
      <c r="B40" s="34" t="s">
        <v>46</v>
      </c>
      <c r="C40" s="33" t="n">
        <v>-610.689867</v>
      </c>
      <c r="D40" s="33" t="n">
        <v>0.148464</v>
      </c>
      <c r="E40" s="33" t="n">
        <f aca="false">(C40+D40)*$N$1</f>
        <v>-383120.514690277</v>
      </c>
      <c r="F40" s="33" t="n">
        <f aca="false">E40-$E$28</f>
        <v>10.7078216653317</v>
      </c>
      <c r="G40" s="33" t="n">
        <f aca="false">-(E40-($B$3+6*$C$3)*$N$1)</f>
        <v>288.303580273059</v>
      </c>
      <c r="H40" s="33" t="n">
        <f aca="false">EXP(-F40/($N$3*$N$4))</f>
        <v>1.41586100556221E-008</v>
      </c>
      <c r="I40" s="33" t="n">
        <f aca="false">EXP(-F40/($N$3*$N$4))/SUM($H$28:$H$45)*100</f>
        <v>6.53566208772149E-007</v>
      </c>
      <c r="J40" s="33" t="n">
        <v>-383150.634628335</v>
      </c>
      <c r="K40" s="33" t="n">
        <f aca="false">J40-$J$28</f>
        <v>11.216102854989</v>
      </c>
      <c r="L40" s="33" t="n">
        <f aca="false">EXP(-(J40-$J$28)/($N$3*$N$4))</f>
        <v>6.00403995819361E-009</v>
      </c>
      <c r="M40" s="33" t="n">
        <f aca="false">EXP(-(J40-$J$28)/($N$3*$N$4))/SUM($L$28:$L$45)*100</f>
        <v>8.04352529912399E-008</v>
      </c>
      <c r="P40" s="34" t="s">
        <v>46</v>
      </c>
      <c r="S40" s="33" t="n">
        <f aca="false">T40-$T$28</f>
        <v>1528.8452698733</v>
      </c>
      <c r="T40" s="33" t="n">
        <f aca="false">(Q40+R40)*$N$1</f>
        <v>0</v>
      </c>
      <c r="U40" s="33" t="n">
        <f aca="false">EXP(-S40/($N$3*$N$4))</f>
        <v>0</v>
      </c>
      <c r="V40" s="33" t="n">
        <f aca="false">U40/SUM($U$28:$U$30)*100</f>
        <v>0</v>
      </c>
      <c r="X40" s="33" t="n">
        <f aca="false">W40-$W$28</f>
        <v>1557.87143281714</v>
      </c>
      <c r="Y40" s="33" t="n">
        <f aca="false">EXP(-X40/($N$3*$N$4))</f>
        <v>0</v>
      </c>
      <c r="Z40" s="33" t="n">
        <f aca="false">Y40/SUM($Y$28:$Y$45)*100</f>
        <v>0</v>
      </c>
      <c r="AB40" s="34" t="s">
        <v>46</v>
      </c>
    </row>
    <row r="41" s="33" customFormat="true" ht="12.8" hidden="false" customHeight="false" outlineLevel="0" collapsed="false">
      <c r="A41" s="33" t="n">
        <f aca="false">A40+1</f>
        <v>32</v>
      </c>
      <c r="B41" s="34" t="s">
        <v>47</v>
      </c>
      <c r="C41" s="33" t="n">
        <v>-610.690627</v>
      </c>
      <c r="D41" s="33" t="n">
        <v>0.149392</v>
      </c>
      <c r="E41" s="33" t="n">
        <f aca="false">(C41+D41)*$N$1</f>
        <v>-383120.409268686</v>
      </c>
      <c r="F41" s="33" t="n">
        <f aca="false">E41-$E$28</f>
        <v>10.8132432570565</v>
      </c>
      <c r="G41" s="33" t="n">
        <f aca="false">-(E41-($B$3+6*$C$3)*$N$1)</f>
        <v>288.198158681334</v>
      </c>
      <c r="H41" s="33" t="n">
        <f aca="false">EXP(-F41/($N$3*$N$4))</f>
        <v>1.18507314273888E-008</v>
      </c>
      <c r="I41" s="33" t="n">
        <f aca="false">EXP(-F41/($N$3*$N$4))/SUM($H$28:$H$45)*100</f>
        <v>5.47033754001861E-007</v>
      </c>
      <c r="J41" s="33" t="n">
        <v>-383149.630613309</v>
      </c>
      <c r="K41" s="33" t="n">
        <f aca="false">J41-$J$28</f>
        <v>12.220117881021</v>
      </c>
      <c r="L41" s="33" t="n">
        <f aca="false">EXP(-(J41-$J$28)/($N$3*$N$4))</f>
        <v>1.1027748702712E-009</v>
      </c>
      <c r="M41" s="33" t="n">
        <f aca="false">EXP(-(J41-$J$28)/($N$3*$N$4))/SUM($L$28:$L$45)*100</f>
        <v>1.47737150818918E-008</v>
      </c>
      <c r="P41" s="34" t="s">
        <v>47</v>
      </c>
      <c r="Q41" s="33" t="n">
        <v>-2.56461685</v>
      </c>
      <c r="R41" s="33" t="n">
        <v>0.142249</v>
      </c>
      <c r="S41" s="33" t="n">
        <f aca="false">T41-$T$28</f>
        <v>8.78649433243754</v>
      </c>
      <c r="T41" s="33" t="n">
        <f aca="false">(Q41+R41)*$N$1</f>
        <v>-1520.05877554086</v>
      </c>
      <c r="U41" s="33" t="n">
        <f aca="false">EXP(-S41/($N$3*$N$4))</f>
        <v>3.62559901926034E-007</v>
      </c>
      <c r="V41" s="33" t="n">
        <f aca="false">U41/SUM($U$28:$U$30)*100</f>
        <v>7.37996220015244E-006</v>
      </c>
      <c r="W41" s="33" t="n">
        <v>-1548.43035911714</v>
      </c>
      <c r="X41" s="33" t="n">
        <f aca="false">W41-$W$28</f>
        <v>9.44107370000006</v>
      </c>
      <c r="Y41" s="33" t="n">
        <f aca="false">EXP(-X41/($N$3*$N$4))</f>
        <v>1.20105850562527E-007</v>
      </c>
      <c r="Z41" s="33" t="n">
        <f aca="false">Y41/SUM($Y$28:$Y$45)*100</f>
        <v>6.3558452332856E-007</v>
      </c>
      <c r="AB41" s="34" t="s">
        <v>47</v>
      </c>
    </row>
    <row r="42" s="33" customFormat="true" ht="12.8" hidden="false" customHeight="false" outlineLevel="0" collapsed="false">
      <c r="A42" s="33" t="n">
        <f aca="false">A41+1</f>
        <v>33</v>
      </c>
      <c r="B42" s="34" t="s">
        <v>48</v>
      </c>
      <c r="C42" s="33" t="n">
        <v>-610.68846</v>
      </c>
      <c r="D42" s="33" t="n">
        <v>0.148234</v>
      </c>
      <c r="E42" s="33" t="n">
        <f aca="false">(C42+D42)*$N$1</f>
        <v>-383119.776111626</v>
      </c>
      <c r="F42" s="33" t="n">
        <f aca="false">E42-$E$28</f>
        <v>11.4464003163739</v>
      </c>
      <c r="G42" s="33" t="n">
        <f aca="false">-(E42-($B$3+6*$C$3)*$N$1)</f>
        <v>287.565001622017</v>
      </c>
      <c r="H42" s="33" t="n">
        <f aca="false">EXP(-F42/($N$3*$N$4))</f>
        <v>4.07035597676225E-009</v>
      </c>
      <c r="I42" s="33" t="n">
        <f aca="false">EXP(-F42/($N$3*$N$4))/SUM($H$28:$H$45)*100</f>
        <v>1.87889002778859E-007</v>
      </c>
      <c r="J42" s="33" t="n">
        <v>-383150.214197043</v>
      </c>
      <c r="K42" s="33" t="n">
        <f aca="false">J42-$J$28</f>
        <v>11.6365341470228</v>
      </c>
      <c r="L42" s="33" t="n">
        <f aca="false">EXP(-(J42-$J$28)/($N$3*$N$4))</f>
        <v>2.95298812451467E-009</v>
      </c>
      <c r="M42" s="33" t="n">
        <f aca="false">EXP(-(J42-$J$28)/($N$3*$N$4))/SUM($L$28:$L$45)*100</f>
        <v>3.95607538473023E-008</v>
      </c>
      <c r="P42" s="34" t="s">
        <v>48</v>
      </c>
      <c r="Q42" s="33" t="n">
        <v>-2.55045239</v>
      </c>
      <c r="R42" s="33" t="n">
        <v>0.144316</v>
      </c>
      <c r="S42" s="33" t="n">
        <f aca="false">T42-$T$28</f>
        <v>18.9718892603182</v>
      </c>
      <c r="T42" s="33" t="n">
        <f aca="false">(Q42+R42)*$N$1</f>
        <v>-1509.87338061299</v>
      </c>
      <c r="U42" s="33" t="n">
        <f aca="false">EXP(-S42/($N$3*$N$4))</f>
        <v>1.23978483061963E-014</v>
      </c>
      <c r="V42" s="33" t="n">
        <f aca="false">U42/SUM($U$28:$U$30)*100</f>
        <v>2.52360096571349E-013</v>
      </c>
      <c r="W42" s="33" t="n">
        <v>-1540.04790041714</v>
      </c>
      <c r="X42" s="33" t="n">
        <f aca="false">W42-$W$28</f>
        <v>17.8235324</v>
      </c>
      <c r="Y42" s="33" t="n">
        <f aca="false">EXP(-X42/($N$3*$N$4))</f>
        <v>8.61207027679139E-014</v>
      </c>
      <c r="Z42" s="33" t="n">
        <f aca="false">Y42/SUM($Y$28:$Y$45)*100</f>
        <v>4.55739546084553E-013</v>
      </c>
      <c r="AB42" s="34" t="s">
        <v>48</v>
      </c>
    </row>
    <row r="43" s="33" customFormat="true" ht="12.8" hidden="false" customHeight="false" outlineLevel="0" collapsed="false">
      <c r="A43" s="33" t="n">
        <f aca="false">A42+1</f>
        <v>34</v>
      </c>
      <c r="B43" s="34" t="s">
        <v>49</v>
      </c>
      <c r="C43" s="33" t="n">
        <v>-610.684439</v>
      </c>
      <c r="D43" s="33" t="n">
        <v>0.146461</v>
      </c>
      <c r="E43" s="33" t="n">
        <f aca="false">(C43+D43)*$N$1</f>
        <v>-383118.365470328</v>
      </c>
      <c r="F43" s="33" t="n">
        <f aca="false">E43-$E$28</f>
        <v>12.8570416140719</v>
      </c>
      <c r="G43" s="33" t="n">
        <f aca="false">-(E43-($B$3+6*$C$3)*$N$1)</f>
        <v>286.154360324319</v>
      </c>
      <c r="H43" s="33" t="n">
        <f aca="false">EXP(-F43/($N$3*$N$4))</f>
        <v>3.76368332061258E-010</v>
      </c>
      <c r="I43" s="33" t="n">
        <f aca="false">EXP(-F43/($N$3*$N$4))/SUM($H$28:$H$45)*100</f>
        <v>1.7373288968397E-008</v>
      </c>
      <c r="J43" s="33" t="n">
        <v>-383149.074012479</v>
      </c>
      <c r="K43" s="33" t="n">
        <f aca="false">J43-$J$28</f>
        <v>12.7767187110148</v>
      </c>
      <c r="L43" s="33" t="n">
        <f aca="false">EXP(-(J43-$J$28)/($N$3*$N$4))</f>
        <v>4.31013485246217E-010</v>
      </c>
      <c r="M43" s="33" t="n">
        <f aca="false">EXP(-(J43-$J$28)/($N$3*$N$4))/SUM($L$28:$L$45)*100</f>
        <v>5.77422518334572E-009</v>
      </c>
      <c r="P43" s="34" t="s">
        <v>49</v>
      </c>
      <c r="Q43" s="33" t="n">
        <v>-2.54117552</v>
      </c>
      <c r="R43" s="33" t="n">
        <v>0.142013</v>
      </c>
      <c r="S43" s="33" t="n">
        <f aca="false">T43-$T$28</f>
        <v>23.3480587562028</v>
      </c>
      <c r="T43" s="33" t="n">
        <f aca="false">(Q43+R43)*$N$1</f>
        <v>-1505.4972111171</v>
      </c>
      <c r="U43" s="33" t="n">
        <f aca="false">EXP(-S43/($N$3*$N$4))</f>
        <v>7.68341637694778E-018</v>
      </c>
      <c r="V43" s="33" t="n">
        <f aca="false">U43/SUM($U$28:$U$30)*100</f>
        <v>1.5639711432147E-016</v>
      </c>
      <c r="W43" s="33" t="n">
        <v>-1537.03802856714</v>
      </c>
      <c r="X43" s="33" t="n">
        <f aca="false">W43-$W$28</f>
        <v>20.8334042500001</v>
      </c>
      <c r="Y43" s="33" t="n">
        <f aca="false">EXP(-X43/($N$3*$N$4))</f>
        <v>5.3558749953803E-016</v>
      </c>
      <c r="Z43" s="33" t="n">
        <f aca="false">Y43/SUM($Y$28:$Y$45)*100</f>
        <v>2.83425931376587E-015</v>
      </c>
      <c r="AB43" s="34" t="s">
        <v>49</v>
      </c>
    </row>
    <row r="44" s="33" customFormat="true" ht="12.8" hidden="false" customHeight="false" outlineLevel="0" collapsed="false">
      <c r="A44" s="33" t="n">
        <f aca="false">A43+1</f>
        <v>35</v>
      </c>
      <c r="B44" s="34" t="s">
        <v>50</v>
      </c>
      <c r="C44" s="33" t="n">
        <v>-610.684866</v>
      </c>
      <c r="D44" s="33" t="n">
        <v>0.149006</v>
      </c>
      <c r="E44" s="33" t="n">
        <f aca="false">(C44+D44)*$N$1</f>
        <v>-383117.036405262</v>
      </c>
      <c r="F44" s="33" t="n">
        <f aca="false">E44-$E$28</f>
        <v>14.1861066800775</v>
      </c>
      <c r="G44" s="33" t="n">
        <f aca="false">-(E44-($B$3+6*$C$3)*$N$1)</f>
        <v>284.825295258313</v>
      </c>
      <c r="H44" s="33" t="n">
        <f aca="false">EXP(-F44/($N$3*$N$4))</f>
        <v>3.99383618212462E-011</v>
      </c>
      <c r="I44" s="33" t="n">
        <f aca="false">EXP(-F44/($N$3*$N$4))/SUM($H$28:$H$45)*100</f>
        <v>1.84356823286602E-009</v>
      </c>
      <c r="J44" s="33" t="n">
        <v>-383146.029964424</v>
      </c>
      <c r="K44" s="33" t="n">
        <f aca="false">J44-$J$28</f>
        <v>15.8207667660317</v>
      </c>
      <c r="L44" s="33" t="n">
        <f aca="false">EXP(-(J44-$J$28)/($N$3*$N$4))</f>
        <v>2.53024223487628E-012</v>
      </c>
      <c r="M44" s="33" t="n">
        <f aca="false">EXP(-(J44-$J$28)/($N$3*$N$4))/SUM($L$28:$L$45)*100</f>
        <v>3.38972884438673E-011</v>
      </c>
      <c r="P44" s="34" t="s">
        <v>50</v>
      </c>
      <c r="Q44" s="33" t="n">
        <v>-2.55093665</v>
      </c>
      <c r="R44" s="33" t="n">
        <v>0.143566</v>
      </c>
      <c r="S44" s="33" t="n">
        <f aca="false">T44-$T$28</f>
        <v>18.1973794168598</v>
      </c>
      <c r="T44" s="33" t="n">
        <f aca="false">(Q44+R44)*$N$1</f>
        <v>-1510.64789045644</v>
      </c>
      <c r="U44" s="33" t="n">
        <f aca="false">EXP(-S44/($N$3*$N$4))</f>
        <v>4.5821848065338E-014</v>
      </c>
      <c r="V44" s="33" t="n">
        <f aca="false">U44/SUM($U$28:$U$30)*100</f>
        <v>9.32710718606471E-013</v>
      </c>
      <c r="W44" s="33" t="n">
        <v>-1540.42128076714</v>
      </c>
      <c r="X44" s="33" t="n">
        <f aca="false">W44-$W$28</f>
        <v>17.45015205</v>
      </c>
      <c r="Y44" s="33" t="n">
        <f aca="false">EXP(-X44/($N$3*$N$4))</f>
        <v>1.61733675436123E-013</v>
      </c>
      <c r="Z44" s="33" t="n">
        <f aca="false">Y44/SUM($Y$28:$Y$45)*100</f>
        <v>8.55873552593752E-013</v>
      </c>
      <c r="AB44" s="34" t="s">
        <v>50</v>
      </c>
    </row>
    <row r="45" s="33" customFormat="true" ht="12.8" hidden="false" customHeight="false" outlineLevel="0" collapsed="false">
      <c r="A45" s="33" t="n">
        <f aca="false">A44+1</f>
        <v>36</v>
      </c>
      <c r="B45" s="34" t="s">
        <v>51</v>
      </c>
      <c r="C45" s="33" t="n">
        <v>-610.680395</v>
      </c>
      <c r="D45" s="33" t="n">
        <v>0.147578</v>
      </c>
      <c r="E45" s="33" t="n">
        <f aca="false">(C45+D45)*$N$1</f>
        <v>-383115.126893933</v>
      </c>
      <c r="F45" s="33" t="n">
        <f aca="false">E45-$E$28</f>
        <v>16.0956180096255</v>
      </c>
      <c r="G45" s="33" t="n">
        <f aca="false">-(E45-($B$3+6*$C$3)*$N$1)</f>
        <v>282.915783928765</v>
      </c>
      <c r="H45" s="33" t="n">
        <f aca="false">EXP(-F45/($N$3*$N$4))</f>
        <v>1.59108136436415E-012</v>
      </c>
      <c r="I45" s="33" t="n">
        <f aca="false">EXP(-F45/($N$3*$N$4))/SUM($H$28:$H$45)*100</f>
        <v>7.34448516535408E-011</v>
      </c>
      <c r="J45" s="33" t="n">
        <v>-383145.473991103</v>
      </c>
      <c r="K45" s="33" t="n">
        <f aca="false">J45-$J$28</f>
        <v>16.3767400869983</v>
      </c>
      <c r="L45" s="33" t="n">
        <f aca="false">EXP(-(J45-$J$28)/($N$3*$N$4))</f>
        <v>9.89979201760027E-013</v>
      </c>
      <c r="M45" s="33" t="n">
        <f aca="false">EXP(-(J45-$J$28)/($N$3*$N$4))/SUM($L$28:$L$45)*100</f>
        <v>1.32626078613892E-011</v>
      </c>
      <c r="P45" s="34" t="s">
        <v>51</v>
      </c>
      <c r="Q45" s="33" t="n">
        <v>-2.54993865</v>
      </c>
      <c r="R45" s="33" t="n">
        <v>0.141833</v>
      </c>
      <c r="S45" s="33" t="n">
        <f aca="false">T45-$T$28</f>
        <v>17.7361599534204</v>
      </c>
      <c r="T45" s="33" t="n">
        <f aca="false">(Q45+R45)*$N$1</f>
        <v>-1511.10910991988</v>
      </c>
      <c r="U45" s="33" t="n">
        <f aca="false">EXP(-S45/($N$3*$N$4))</f>
        <v>9.98051060804007E-014</v>
      </c>
      <c r="V45" s="33" t="n">
        <f aca="false">U45/SUM($U$28:$U$30)*100</f>
        <v>2.03154818374214E-012</v>
      </c>
      <c r="W45" s="33" t="n">
        <v>-1541.04068991714</v>
      </c>
      <c r="X45" s="33" t="n">
        <f aca="false">W45-$W$28</f>
        <v>16.8307429000001</v>
      </c>
      <c r="Y45" s="33" t="n">
        <f aca="false">EXP(-X45/($N$3*$N$4))</f>
        <v>4.60082605782812E-013</v>
      </c>
      <c r="Z45" s="33" t="n">
        <f aca="false">Y45/SUM($Y$28:$Y$45)*100</f>
        <v>2.43469724679229E-012</v>
      </c>
      <c r="AB45" s="34" t="s">
        <v>51</v>
      </c>
    </row>
    <row r="46" s="33" customFormat="true" ht="12.8" hidden="false" customHeight="false" outlineLevel="0" collapsed="false">
      <c r="A46" s="33" t="n">
        <f aca="false">A45+1</f>
        <v>37</v>
      </c>
      <c r="B46" s="34" t="s">
        <v>84</v>
      </c>
      <c r="P46" s="34" t="s">
        <v>84</v>
      </c>
      <c r="AB46" s="34" t="s">
        <v>84</v>
      </c>
    </row>
  </sheetData>
  <mergeCells count="3">
    <mergeCell ref="F8:G8"/>
    <mergeCell ref="S8:T8"/>
    <mergeCell ref="AE8:AF8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367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2020-08-09T11:19:01Z</dcterms:created>
  <dc:creator/>
  <dc:description/>
  <dc:language>en-US</dc:language>
  <cp:lastModifiedBy/>
  <dcterms:modified xsi:type="dcterms:W3CDTF">2020-08-13T20:25:48Z</dcterms:modified>
  <cp:revision>56</cp:revision>
  <dc:subject/>
  <dc:title/>
</cp:coreProperties>
</file>