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AI33"/>
  <c r="AH35"/>
  <c r="AE35"/>
  <c r="J56"/>
  <c r="AY10"/>
  <c r="AY13" s="1"/>
  <c r="AY16" s="1"/>
  <c r="AX11"/>
  <c r="AX13" s="1"/>
  <c r="AX15" s="1"/>
  <c r="AX17" s="1"/>
  <c r="AX19" s="1"/>
  <c r="AX21" s="1"/>
  <c r="AX23" s="1"/>
  <c r="AX25" s="1"/>
  <c r="AX27" s="1"/>
  <c r="AX29" s="1"/>
  <c r="AX31" s="1"/>
  <c r="AX33" s="1"/>
  <c r="AX35" s="1"/>
  <c r="AX37" s="1"/>
  <c r="AX9"/>
  <c r="BG39"/>
  <c r="BC39"/>
  <c r="BE39"/>
  <c r="BA39"/>
  <c r="AZ39"/>
  <c r="AA35"/>
  <c r="L3" l="1"/>
  <c r="AY19"/>
  <c r="AY22" s="1"/>
  <c r="AY25" s="1"/>
  <c r="AY28" s="1"/>
  <c r="AY31" s="1"/>
  <c r="AY34" s="1"/>
  <c r="AX39"/>
  <c r="AY39" l="1"/>
  <c r="BB3" s="1"/>
</calcChain>
</file>

<file path=xl/sharedStrings.xml><?xml version="1.0" encoding="utf-8"?>
<sst xmlns="http://schemas.openxmlformats.org/spreadsheetml/2006/main" count="466" uniqueCount="317">
  <si>
    <t>ملف معايشة المواطن المصري</t>
  </si>
  <si>
    <t>اسعار الخضروات</t>
  </si>
  <si>
    <t>اسعار الفاكهة</t>
  </si>
  <si>
    <t>اسعار اللحوم البيضاء</t>
  </si>
  <si>
    <t>اسعار اللحوم</t>
  </si>
  <si>
    <t>اسعار الاسماك</t>
  </si>
  <si>
    <t>اسعار المياة</t>
  </si>
  <si>
    <t>اسعار الكهرباء</t>
  </si>
  <si>
    <t>اسعار الغاز</t>
  </si>
  <si>
    <t>اسعار الوقود</t>
  </si>
  <si>
    <t>اسعار السلع التمونية</t>
  </si>
  <si>
    <t>المسمى</t>
  </si>
  <si>
    <t>الوحدة</t>
  </si>
  <si>
    <t>التكلفة</t>
  </si>
  <si>
    <t>الدعم الحكومى</t>
  </si>
  <si>
    <t>1كيلوجرام</t>
  </si>
  <si>
    <t>طماطم</t>
  </si>
  <si>
    <t>بطاطس تحمير</t>
  </si>
  <si>
    <t>بصل ابيض</t>
  </si>
  <si>
    <t>4كيلوجرام</t>
  </si>
  <si>
    <t>كوسة</t>
  </si>
  <si>
    <t>خيار</t>
  </si>
  <si>
    <t>جزر</t>
  </si>
  <si>
    <t>ليمون بلدي</t>
  </si>
  <si>
    <t>بطاطا</t>
  </si>
  <si>
    <t>فلفل رومى</t>
  </si>
  <si>
    <t>فلفل حار</t>
  </si>
  <si>
    <t>بذنجان أبيض</t>
  </si>
  <si>
    <t>بذنجان أسود</t>
  </si>
  <si>
    <t>بذنجان رومي</t>
  </si>
  <si>
    <t>فاصوليا</t>
  </si>
  <si>
    <t>قلقاس</t>
  </si>
  <si>
    <t>بنجر</t>
  </si>
  <si>
    <t>الفراولة</t>
  </si>
  <si>
    <t>اليوسفي</t>
  </si>
  <si>
    <t>البرتقال</t>
  </si>
  <si>
    <t>التفاح الاحمر</t>
  </si>
  <si>
    <t>البرقوق</t>
  </si>
  <si>
    <t>الكمثرى</t>
  </si>
  <si>
    <t>كانتلوب</t>
  </si>
  <si>
    <t>جوافة</t>
  </si>
  <si>
    <t>خوخ</t>
  </si>
  <si>
    <t>التكلفة/جنية</t>
  </si>
  <si>
    <t>الموز البلدى</t>
  </si>
  <si>
    <t>الموز المستورد</t>
  </si>
  <si>
    <t>الفراخ البلدي</t>
  </si>
  <si>
    <t>الفراخ البيضاء</t>
  </si>
  <si>
    <t>ديك رومي</t>
  </si>
  <si>
    <t>الحمام</t>
  </si>
  <si>
    <t>الأرانب</t>
  </si>
  <si>
    <t>البط</t>
  </si>
  <si>
    <t>لحم الكندوز</t>
  </si>
  <si>
    <t>لحم الضأن</t>
  </si>
  <si>
    <t>لحم الجاموس</t>
  </si>
  <si>
    <t>لحم الجملى</t>
  </si>
  <si>
    <t>لحم البرازيلي</t>
  </si>
  <si>
    <t>لحم السوداني</t>
  </si>
  <si>
    <t>لحم الضأن مستورد</t>
  </si>
  <si>
    <t>لحم الهندي</t>
  </si>
  <si>
    <t>الكبدة المجمدة</t>
  </si>
  <si>
    <t>الكتكوت الابيض</t>
  </si>
  <si>
    <t>الكتكوت الساسو</t>
  </si>
  <si>
    <t>سمك البلطي الكبير</t>
  </si>
  <si>
    <t>سمك البلطي المتوسط</t>
  </si>
  <si>
    <t>الكابوريا</t>
  </si>
  <si>
    <t>السبيط</t>
  </si>
  <si>
    <t>البياض البلدي</t>
  </si>
  <si>
    <t>قشر البياض</t>
  </si>
  <si>
    <t>السمك البوري الكبير</t>
  </si>
  <si>
    <t>السمك البوري الوسط</t>
  </si>
  <si>
    <t>الجمبري نمرة 1</t>
  </si>
  <si>
    <t>الجمبري نمرة2 مجمد</t>
  </si>
  <si>
    <t>الجمبري نمرة 3</t>
  </si>
  <si>
    <t>23.00 - 26.00</t>
  </si>
  <si>
    <t>20.00 - 22.00</t>
  </si>
  <si>
    <t>62.00 - 100.00</t>
  </si>
  <si>
    <t>70.00 - 100.00</t>
  </si>
  <si>
    <t>30.00 - 35.00</t>
  </si>
  <si>
    <t>29.00 - 35.00</t>
  </si>
  <si>
    <t>40.00 - 45.00</t>
  </si>
  <si>
    <t>32.00 - 38.00</t>
  </si>
  <si>
    <t>سمك المرجان</t>
  </si>
  <si>
    <t>60.00 - 80.00</t>
  </si>
  <si>
    <t>سمك الدنيس</t>
  </si>
  <si>
    <t>سمك البريون</t>
  </si>
  <si>
    <t>رمان</t>
  </si>
  <si>
    <t>كاكا</t>
  </si>
  <si>
    <t>مانجو</t>
  </si>
  <si>
    <t xml:space="preserve">(استيراد)أسطوانة البوتجاز </t>
  </si>
  <si>
    <t>بنزين 92   استيراد</t>
  </si>
  <si>
    <t>لتر</t>
  </si>
  <si>
    <t>بنزين  80   استيراد</t>
  </si>
  <si>
    <t>السولار  استيراد</t>
  </si>
  <si>
    <t xml:space="preserve"> أسطوانة البوتجاز  التجاري</t>
  </si>
  <si>
    <t xml:space="preserve"> أسطوانة البوتجاز  المنزلى</t>
  </si>
  <si>
    <t>بنزين 95 محلى</t>
  </si>
  <si>
    <t>بنزين 92   محلي</t>
  </si>
  <si>
    <t>السولار محلي</t>
  </si>
  <si>
    <t>بنزين 80  محلي</t>
  </si>
  <si>
    <t>الكيروسين</t>
  </si>
  <si>
    <t>المازوت</t>
  </si>
  <si>
    <t>طن</t>
  </si>
  <si>
    <t>غاز تموين سيارات</t>
  </si>
  <si>
    <t>م3</t>
  </si>
  <si>
    <t>اسعار المواصلات العامة والخاصة</t>
  </si>
  <si>
    <t>المكان بين نقطتين</t>
  </si>
  <si>
    <t>عدد المرات</t>
  </si>
  <si>
    <t>اتوبيس عام</t>
  </si>
  <si>
    <t>المترو</t>
  </si>
  <si>
    <t>القطار</t>
  </si>
  <si>
    <t>المرتب الشهري</t>
  </si>
  <si>
    <t>عدد الافراد</t>
  </si>
  <si>
    <t>معدل الصرف الشهري</t>
  </si>
  <si>
    <t>للفرد/يوم</t>
  </si>
  <si>
    <t>ملف مطلبات الشاب المصري</t>
  </si>
  <si>
    <t>سكر معبأ</t>
  </si>
  <si>
    <t>زيت خليط</t>
  </si>
  <si>
    <t>لتر 0.8</t>
  </si>
  <si>
    <t>ارز مصري معبأ</t>
  </si>
  <si>
    <t>ارز هندي معبأ</t>
  </si>
  <si>
    <t>عدس مجروش</t>
  </si>
  <si>
    <t xml:space="preserve">مكرونه </t>
  </si>
  <si>
    <t>فول معبأ</t>
  </si>
  <si>
    <t>مسلي نباتي</t>
  </si>
  <si>
    <t>500جم</t>
  </si>
  <si>
    <t>800جم</t>
  </si>
  <si>
    <t>0.5كيلوجرام</t>
  </si>
  <si>
    <t>350جرام</t>
  </si>
  <si>
    <t>دقيق</t>
  </si>
  <si>
    <t>شاي</t>
  </si>
  <si>
    <t>40جرام</t>
  </si>
  <si>
    <t>جبنة</t>
  </si>
  <si>
    <t>250جرام</t>
  </si>
  <si>
    <t>500جرام</t>
  </si>
  <si>
    <t>مربي</t>
  </si>
  <si>
    <t>400جرام</t>
  </si>
  <si>
    <t>صلصة</t>
  </si>
  <si>
    <t>320جرام</t>
  </si>
  <si>
    <t>تونة قطع</t>
  </si>
  <si>
    <t>140جرام</t>
  </si>
  <si>
    <t>مرقة دجاج</t>
  </si>
  <si>
    <t>18قطعة</t>
  </si>
  <si>
    <t xml:space="preserve">صابون تواليت </t>
  </si>
  <si>
    <t>125جرام</t>
  </si>
  <si>
    <t>صابون غسيل</t>
  </si>
  <si>
    <t>كلور مبيض ملابس</t>
  </si>
  <si>
    <t>1لتر</t>
  </si>
  <si>
    <t>مسمي الوجبة</t>
  </si>
  <si>
    <t>تكلفة الوجبة</t>
  </si>
  <si>
    <t>م</t>
  </si>
  <si>
    <t>المدخرات  للفرد</t>
  </si>
  <si>
    <t>اتش اس بي سي</t>
  </si>
  <si>
    <t>البنك الأهلي الكويتي</t>
  </si>
  <si>
    <t>البنك الأهلي المتحد</t>
  </si>
  <si>
    <t>البنك الأهلي المصري</t>
  </si>
  <si>
    <t>البنك الأهلي اليوناني</t>
  </si>
  <si>
    <t>البنك التجاري الدولي</t>
  </si>
  <si>
    <t>البنك الزراعي المصري</t>
  </si>
  <si>
    <t>البنك العربي الأفريقي الدولي</t>
  </si>
  <si>
    <t>البنك العربي</t>
  </si>
  <si>
    <t>البنك العقاري المصري العربي</t>
  </si>
  <si>
    <t>البنك المصري الخليجي</t>
  </si>
  <si>
    <t>البنك المصري لتنمية الصادرات</t>
  </si>
  <si>
    <t>البنك التجارى المغربي وفا بنك</t>
  </si>
  <si>
    <t>المصرف العربي الدولي</t>
  </si>
  <si>
    <t>المصرف المتحد (مصر)</t>
  </si>
  <si>
    <t>بنك أبوظبي الوطني</t>
  </si>
  <si>
    <t>بنك الاتحاد الوطني</t>
  </si>
  <si>
    <t>بنك الاستثمار العربي</t>
  </si>
  <si>
    <t>بنك الإسكندرية</t>
  </si>
  <si>
    <t>بنك الإمارات دبي الوطني</t>
  </si>
  <si>
    <t>الفاكهة</t>
  </si>
  <si>
    <t>اللحوم</t>
  </si>
  <si>
    <t>الكهرباء</t>
  </si>
  <si>
    <t>مياة</t>
  </si>
  <si>
    <t>غاز</t>
  </si>
  <si>
    <t>المواصلات</t>
  </si>
  <si>
    <t>متوسط اجور</t>
  </si>
  <si>
    <t xml:space="preserve"> 500جــ الى 9 مليون جنية</t>
  </si>
  <si>
    <t>المعاشات</t>
  </si>
  <si>
    <t>300جــ الى اكثر من 8 الاف جنية</t>
  </si>
  <si>
    <t>0-50</t>
  </si>
  <si>
    <t>51-100</t>
  </si>
  <si>
    <t>0-200</t>
  </si>
  <si>
    <t>201-350</t>
  </si>
  <si>
    <t>351-650</t>
  </si>
  <si>
    <t>651-1000</t>
  </si>
  <si>
    <r>
      <t xml:space="preserve">0- more </t>
    </r>
    <r>
      <rPr>
        <sz val="9"/>
        <color theme="1"/>
        <rFont val="Calibri"/>
        <family val="2"/>
        <scheme val="minor"/>
      </rPr>
      <t>1000</t>
    </r>
  </si>
  <si>
    <r>
      <rPr>
        <sz val="10"/>
        <color theme="1"/>
        <rFont val="Calibri"/>
        <family val="2"/>
        <scheme val="minor"/>
      </rPr>
      <t>Kw</t>
    </r>
    <r>
      <rPr>
        <sz val="8"/>
        <color theme="1"/>
        <rFont val="Calibri"/>
        <family val="2"/>
        <scheme val="minor"/>
      </rPr>
      <t xml:space="preserve"> per hour/month</t>
    </r>
  </si>
  <si>
    <t>Kw.hour</t>
  </si>
  <si>
    <t>13-22</t>
  </si>
  <si>
    <t>التكلفة/قرش</t>
  </si>
  <si>
    <t>22-30</t>
  </si>
  <si>
    <t>27-36</t>
  </si>
  <si>
    <t>55-70</t>
  </si>
  <si>
    <t>75-90</t>
  </si>
  <si>
    <t>125-135</t>
  </si>
  <si>
    <t>135-145</t>
  </si>
  <si>
    <t>0-10</t>
  </si>
  <si>
    <t>11-20</t>
  </si>
  <si>
    <t>21-30</t>
  </si>
  <si>
    <t>0-40</t>
  </si>
  <si>
    <t>0- more 40</t>
  </si>
  <si>
    <t>1جنيــــــــــة= 100قرشا</t>
  </si>
  <si>
    <t>ارباح السنوية</t>
  </si>
  <si>
    <t>نص تذكرة</t>
  </si>
  <si>
    <t xml:space="preserve">  تذكرة</t>
  </si>
  <si>
    <t>1منطقة  9 محطات</t>
  </si>
  <si>
    <t>2منطقة  16 محطة</t>
  </si>
  <si>
    <t>3منطقة أكثر 16 م</t>
  </si>
  <si>
    <t>متوسط انفاق  اسرة 4 افراد شهريا</t>
  </si>
  <si>
    <t>0-30</t>
  </si>
  <si>
    <t>30-60</t>
  </si>
  <si>
    <t>60 more</t>
  </si>
  <si>
    <t>الشريحة</t>
  </si>
  <si>
    <t>درجة القطار</t>
  </si>
  <si>
    <t>المميزة</t>
  </si>
  <si>
    <t>الأولى مكيفة</t>
  </si>
  <si>
    <t>الثانية مكيفة</t>
  </si>
  <si>
    <t>ثانية VIP</t>
  </si>
  <si>
    <t>أولى VIP</t>
  </si>
  <si>
    <t>نوم Top VIP</t>
  </si>
  <si>
    <t>نوم</t>
  </si>
  <si>
    <t>أسوان الى القاهرة</t>
  </si>
  <si>
    <t>تذكرة</t>
  </si>
  <si>
    <t>450-550</t>
  </si>
  <si>
    <t>اسعار النت</t>
  </si>
  <si>
    <t>السرعة</t>
  </si>
  <si>
    <t>1ميجا</t>
  </si>
  <si>
    <t>2ميجا</t>
  </si>
  <si>
    <t>4ميجا</t>
  </si>
  <si>
    <t>8ميجا</t>
  </si>
  <si>
    <t>المتاح</t>
  </si>
  <si>
    <t>10جيجا</t>
  </si>
  <si>
    <t>150جيجا</t>
  </si>
  <si>
    <t>200جيجا</t>
  </si>
  <si>
    <t>300جيجا</t>
  </si>
  <si>
    <t>50جــ</t>
  </si>
  <si>
    <t>57جــ</t>
  </si>
  <si>
    <t>159.6جــ</t>
  </si>
  <si>
    <t>انتهاء المتاح</t>
  </si>
  <si>
    <t>256ك.ب/ث</t>
  </si>
  <si>
    <t>512ك.ب/ث</t>
  </si>
  <si>
    <t>انترية</t>
  </si>
  <si>
    <t>نيش</t>
  </si>
  <si>
    <t>3سرير</t>
  </si>
  <si>
    <t>2دولاب</t>
  </si>
  <si>
    <t>4سجاد</t>
  </si>
  <si>
    <t>سخان</t>
  </si>
  <si>
    <t>بتوجاز</t>
  </si>
  <si>
    <t>تلفيزيون</t>
  </si>
  <si>
    <t>غساله</t>
  </si>
  <si>
    <t>طقم المطبخ</t>
  </si>
  <si>
    <t>ثلاجة</t>
  </si>
  <si>
    <t>اســـــــــــــم الصنف</t>
  </si>
  <si>
    <t>شفاط</t>
  </si>
  <si>
    <t xml:space="preserve">الشقة </t>
  </si>
  <si>
    <t>ايجار</t>
  </si>
  <si>
    <t>شراء</t>
  </si>
  <si>
    <t>تقسيط</t>
  </si>
  <si>
    <t>300-7000</t>
  </si>
  <si>
    <t>80,000-200,000</t>
  </si>
  <si>
    <t>300-1600</t>
  </si>
  <si>
    <t>اسعار الملابس</t>
  </si>
  <si>
    <t>صيفي</t>
  </si>
  <si>
    <t>شتوي</t>
  </si>
  <si>
    <t>ولد  شيرت</t>
  </si>
  <si>
    <t>ولد بنطلون</t>
  </si>
  <si>
    <t>بنت شيرت</t>
  </si>
  <si>
    <t>بنت بنطلون</t>
  </si>
  <si>
    <t>اسعار الاحذية</t>
  </si>
  <si>
    <t>العدد</t>
  </si>
  <si>
    <t xml:space="preserve"> شبشب-ولد</t>
  </si>
  <si>
    <t>حذاء - ولد</t>
  </si>
  <si>
    <t>حذاء- بنت</t>
  </si>
  <si>
    <t xml:space="preserve"> شبشب -بنت</t>
  </si>
  <si>
    <t>للفرد/شهريا</t>
  </si>
  <si>
    <t>التعليم</t>
  </si>
  <si>
    <t>المستوى التعليمى</t>
  </si>
  <si>
    <t>الابناء</t>
  </si>
  <si>
    <t>الصف الاول الابتدائي</t>
  </si>
  <si>
    <t>الصف الثانى الابتدائي</t>
  </si>
  <si>
    <t>الصف الثالث الابتدائي</t>
  </si>
  <si>
    <t>الصف الرابع الابتدائي</t>
  </si>
  <si>
    <t>الصف الخامس الابتدائي</t>
  </si>
  <si>
    <t>اولى حضانة</t>
  </si>
  <si>
    <t>ثانية حضانة</t>
  </si>
  <si>
    <t>الصف الاول الاعدادي</t>
  </si>
  <si>
    <t>الصف الثاني الاعدادى</t>
  </si>
  <si>
    <t>الصف الثالث اعدادى</t>
  </si>
  <si>
    <t>الصف الاول الثانوى عام</t>
  </si>
  <si>
    <t>الصف الثالث الثانوى عام</t>
  </si>
  <si>
    <t>الصف الثانى الثانوى عام</t>
  </si>
  <si>
    <t>ثانوى صنايع 1</t>
  </si>
  <si>
    <t>ثانوى صنايع 2</t>
  </si>
  <si>
    <t>ثانوى صنايع 3</t>
  </si>
  <si>
    <t>ثانوى صنايع 4</t>
  </si>
  <si>
    <t>ثانوى صنايع 5</t>
  </si>
  <si>
    <t>اولى جامعة</t>
  </si>
  <si>
    <t>ثانية جامعة</t>
  </si>
  <si>
    <t>ثالثة جامعة</t>
  </si>
  <si>
    <t>رابعة جامعة</t>
  </si>
  <si>
    <t>خامسة جامعة</t>
  </si>
  <si>
    <t>فترة 22ســـنة</t>
  </si>
  <si>
    <t>التكلفة/شهر</t>
  </si>
  <si>
    <t>شهر</t>
  </si>
  <si>
    <t>متطلبات الزواج</t>
  </si>
  <si>
    <t>الشبكة</t>
  </si>
  <si>
    <t>هدية من العريس لعروسته ولا يجوز تحديدها       دهب او فضة او دهب صينى  او الدبلة والمحبس</t>
  </si>
  <si>
    <t>الوجه البحري</t>
  </si>
  <si>
    <t>يتكفل العريس بكل "العفش الخشب" فقط</t>
  </si>
  <si>
    <t>العروسة الأدوات الكهربائية والمفروشات كاملة</t>
  </si>
  <si>
    <t xml:space="preserve"> القاهرة حيث يميل الكثيرون إلى نظام "النص بالنص"</t>
  </si>
  <si>
    <t>وضع الأدوات الكهربائية والنجف في "كفة" والمطبخ والمفروشات في "كفة" ويختار كل طرف منهما ما يناسبه</t>
  </si>
  <si>
    <t>المهر </t>
  </si>
  <si>
    <t>المؤخر والقايمة</t>
  </si>
  <si>
    <t>قايمة المشتريات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</si>
</sst>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\ [$ج.م.‏-C01]_-;\-* #,##0.0\ [$ج.م.‏-C01]_-;_-* &quot;-&quot;?\ [$ج.م.‏-C01]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0" tint="-4.9989318521683403E-2"/>
      <name val="Calibri"/>
      <family val="2"/>
      <scheme val="minor"/>
    </font>
    <font>
      <sz val="26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18"/>
      <color theme="1" tint="4.9989318521683403E-2"/>
      <name val="Cairo-sb"/>
    </font>
    <font>
      <sz val="15"/>
      <color rgb="FF626064"/>
      <name val="Cairo-sb"/>
    </font>
    <font>
      <b/>
      <sz val="22"/>
      <color theme="1" tint="4.9989318521683403E-2"/>
      <name val="Cairo-sb"/>
    </font>
  </fonts>
  <fills count="2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2">
    <xf numFmtId="0" fontId="0" fillId="0" borderId="0" xfId="0"/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28" xfId="0" applyNumberFormat="1" applyFon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8" fillId="0" borderId="12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7" xfId="0" applyNumberFormat="1" applyBorder="1" applyAlignment="1">
      <alignment vertical="center"/>
    </xf>
    <xf numFmtId="0" fontId="0" fillId="0" borderId="17" xfId="0" applyNumberFormat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0" fontId="5" fillId="0" borderId="31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18" xfId="1" applyNumberFormat="1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 readingOrder="2"/>
    </xf>
    <xf numFmtId="0" fontId="0" fillId="0" borderId="21" xfId="0" applyNumberForma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29" xfId="0" applyNumberFormat="1" applyFon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 readingOrder="2"/>
    </xf>
    <xf numFmtId="0" fontId="0" fillId="0" borderId="27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10" borderId="26" xfId="0" applyNumberFormat="1" applyFill="1" applyBorder="1" applyAlignment="1">
      <alignment horizontal="center" vertical="center"/>
    </xf>
    <xf numFmtId="0" fontId="0" fillId="10" borderId="29" xfId="0" applyNumberFormat="1" applyFill="1" applyBorder="1" applyAlignment="1">
      <alignment horizontal="center" vertical="center"/>
    </xf>
    <xf numFmtId="0" fontId="0" fillId="10" borderId="34" xfId="0" applyNumberFormat="1" applyFill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17" fillId="0" borderId="26" xfId="0" applyNumberFormat="1" applyFont="1" applyBorder="1" applyAlignment="1">
      <alignment horizontal="center" vertical="center"/>
    </xf>
    <xf numFmtId="0" fontId="19" fillId="0" borderId="26" xfId="0" applyNumberFormat="1" applyFont="1" applyBorder="1" applyAlignment="1">
      <alignment horizontal="center" vertical="center"/>
    </xf>
    <xf numFmtId="0" fontId="0" fillId="0" borderId="18" xfId="0" applyNumberFormat="1" applyBorder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0" fontId="0" fillId="0" borderId="20" xfId="0" applyNumberFormat="1" applyBorder="1" applyAlignment="1">
      <alignment vertical="center"/>
    </xf>
    <xf numFmtId="0" fontId="0" fillId="0" borderId="20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0" fontId="6" fillId="0" borderId="35" xfId="0" applyNumberFormat="1" applyFont="1" applyBorder="1" applyAlignment="1">
      <alignment horizontal="center" vertical="center"/>
    </xf>
    <xf numFmtId="0" fontId="6" fillId="0" borderId="32" xfId="0" applyNumberFormat="1" applyFont="1" applyBorder="1" applyAlignment="1">
      <alignment horizontal="center" vertical="center"/>
    </xf>
    <xf numFmtId="0" fontId="11" fillId="0" borderId="23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5" fillId="4" borderId="8" xfId="0" applyNumberFormat="1" applyFont="1" applyFill="1" applyBorder="1" applyAlignment="1">
      <alignment horizontal="center" vertical="center"/>
    </xf>
    <xf numFmtId="0" fontId="5" fillId="4" borderId="29" xfId="0" applyNumberFormat="1" applyFont="1" applyFill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20" fillId="0" borderId="1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21" xfId="0" applyNumberFormat="1" applyBorder="1" applyAlignment="1">
      <alignment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37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9" fillId="17" borderId="5" xfId="0" applyNumberFormat="1" applyFont="1" applyFill="1" applyBorder="1" applyAlignment="1">
      <alignment horizontal="center" vertical="center"/>
    </xf>
    <xf numFmtId="0" fontId="9" fillId="17" borderId="0" xfId="0" applyNumberFormat="1" applyFont="1" applyFill="1" applyBorder="1" applyAlignment="1">
      <alignment horizontal="center" vertical="center"/>
    </xf>
    <xf numFmtId="0" fontId="9" fillId="17" borderId="8" xfId="0" applyNumberFormat="1" applyFont="1" applyFill="1" applyBorder="1" applyAlignment="1">
      <alignment horizontal="center" vertical="center"/>
    </xf>
    <xf numFmtId="0" fontId="9" fillId="17" borderId="9" xfId="0" applyNumberFormat="1" applyFont="1" applyFill="1" applyBorder="1" applyAlignment="1">
      <alignment horizontal="center" vertical="center"/>
    </xf>
    <xf numFmtId="0" fontId="9" fillId="17" borderId="10" xfId="0" applyNumberFormat="1" applyFont="1" applyFill="1" applyBorder="1" applyAlignment="1">
      <alignment horizontal="center" vertical="center"/>
    </xf>
    <xf numFmtId="0" fontId="9" fillId="17" borderId="11" xfId="0" applyNumberFormat="1" applyFont="1" applyFill="1" applyBorder="1" applyAlignment="1">
      <alignment horizontal="center" vertical="center"/>
    </xf>
    <xf numFmtId="0" fontId="0" fillId="17" borderId="8" xfId="0" applyNumberFormat="1" applyFill="1" applyBorder="1" applyAlignment="1">
      <alignment horizontal="center" vertical="center"/>
    </xf>
    <xf numFmtId="0" fontId="0" fillId="17" borderId="11" xfId="0" applyNumberFormat="1" applyFill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0" fontId="0" fillId="0" borderId="45" xfId="0" applyNumberFormat="1" applyBorder="1" applyAlignment="1">
      <alignment horizontal="center" vertical="center"/>
    </xf>
    <xf numFmtId="0" fontId="8" fillId="0" borderId="25" xfId="0" applyNumberFormat="1" applyFont="1" applyBorder="1" applyAlignment="1">
      <alignment horizontal="center" vertical="center"/>
    </xf>
    <xf numFmtId="0" fontId="0" fillId="0" borderId="46" xfId="0" applyNumberForma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48" xfId="0" applyNumberFormat="1" applyBorder="1" applyAlignment="1">
      <alignment horizontal="center" vertical="center"/>
    </xf>
    <xf numFmtId="0" fontId="11" fillId="0" borderId="35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3" fillId="12" borderId="12" xfId="0" applyNumberFormat="1" applyFont="1" applyFill="1" applyBorder="1" applyAlignment="1">
      <alignment horizontal="center" vertical="center"/>
    </xf>
    <xf numFmtId="0" fontId="5" fillId="0" borderId="5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51" xfId="0" applyNumberFormat="1" applyBorder="1" applyAlignment="1">
      <alignment horizontal="center" vertical="center"/>
    </xf>
    <xf numFmtId="0" fontId="0" fillId="13" borderId="25" xfId="0" applyNumberFormat="1" applyFill="1" applyBorder="1" applyAlignment="1">
      <alignment horizontal="center" vertical="center"/>
    </xf>
    <xf numFmtId="0" fontId="0" fillId="13" borderId="26" xfId="0" applyNumberFormat="1" applyFill="1" applyBorder="1" applyAlignment="1">
      <alignment horizontal="center" vertical="center"/>
    </xf>
    <xf numFmtId="0" fontId="0" fillId="21" borderId="26" xfId="0" applyNumberFormat="1" applyFill="1" applyBorder="1" applyAlignment="1">
      <alignment horizontal="center" vertical="center"/>
    </xf>
    <xf numFmtId="0" fontId="0" fillId="22" borderId="26" xfId="0" applyNumberFormat="1" applyFill="1" applyBorder="1" applyAlignment="1">
      <alignment horizontal="center" vertical="center"/>
    </xf>
    <xf numFmtId="0" fontId="0" fillId="23" borderId="26" xfId="0" applyNumberFormat="1" applyFill="1" applyBorder="1" applyAlignment="1">
      <alignment horizontal="center" vertical="center"/>
    </xf>
    <xf numFmtId="0" fontId="0" fillId="24" borderId="26" xfId="0" applyNumberFormat="1" applyFill="1" applyBorder="1" applyAlignment="1">
      <alignment horizontal="center" vertical="center"/>
    </xf>
    <xf numFmtId="0" fontId="0" fillId="25" borderId="26" xfId="0" applyNumberFormat="1" applyFill="1" applyBorder="1" applyAlignment="1">
      <alignment horizontal="center" vertical="center"/>
    </xf>
    <xf numFmtId="0" fontId="0" fillId="26" borderId="26" xfId="0" applyNumberForma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0" xfId="0" applyFont="1"/>
    <xf numFmtId="0" fontId="27" fillId="0" borderId="1" xfId="0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19" borderId="22" xfId="0" applyNumberFormat="1" applyFont="1" applyFill="1" applyBorder="1" applyAlignment="1">
      <alignment horizontal="center" vertical="center"/>
    </xf>
    <xf numFmtId="0" fontId="4" fillId="19" borderId="23" xfId="0" applyNumberFormat="1" applyFont="1" applyFill="1" applyBorder="1" applyAlignment="1">
      <alignment horizontal="center" vertical="center"/>
    </xf>
    <xf numFmtId="0" fontId="4" fillId="19" borderId="24" xfId="0" applyNumberFormat="1" applyFont="1" applyFill="1" applyBorder="1" applyAlignment="1">
      <alignment horizontal="center" vertical="center"/>
    </xf>
    <xf numFmtId="0" fontId="10" fillId="18" borderId="22" xfId="0" applyNumberFormat="1" applyFont="1" applyFill="1" applyBorder="1" applyAlignment="1">
      <alignment horizontal="center" vertical="center"/>
    </xf>
    <xf numFmtId="0" fontId="10" fillId="18" borderId="23" xfId="0" applyNumberFormat="1" applyFont="1" applyFill="1" applyBorder="1" applyAlignment="1">
      <alignment horizontal="center" vertical="center"/>
    </xf>
    <xf numFmtId="0" fontId="10" fillId="18" borderId="24" xfId="0" applyNumberFormat="1" applyFont="1" applyFill="1" applyBorder="1" applyAlignment="1">
      <alignment horizontal="center" vertical="center"/>
    </xf>
    <xf numFmtId="0" fontId="24" fillId="18" borderId="42" xfId="0" applyNumberFormat="1" applyFont="1" applyFill="1" applyBorder="1" applyAlignment="1">
      <alignment horizontal="center" vertical="center"/>
    </xf>
    <xf numFmtId="0" fontId="24" fillId="18" borderId="43" xfId="0" applyNumberFormat="1" applyFont="1" applyFill="1" applyBorder="1" applyAlignment="1">
      <alignment horizontal="center" vertical="center"/>
    </xf>
    <xf numFmtId="0" fontId="24" fillId="18" borderId="41" xfId="0" applyNumberFormat="1" applyFont="1" applyFill="1" applyBorder="1" applyAlignment="1">
      <alignment horizontal="center" vertical="center"/>
    </xf>
    <xf numFmtId="0" fontId="4" fillId="20" borderId="13" xfId="0" applyNumberFormat="1" applyFont="1" applyFill="1" applyBorder="1" applyAlignment="1">
      <alignment horizontal="center" vertical="center"/>
    </xf>
    <xf numFmtId="0" fontId="4" fillId="20" borderId="14" xfId="0" applyNumberFormat="1" applyFont="1" applyFill="1" applyBorder="1" applyAlignment="1">
      <alignment horizontal="center" vertical="center"/>
    </xf>
    <xf numFmtId="0" fontId="4" fillId="20" borderId="15" xfId="0" applyNumberFormat="1" applyFont="1" applyFill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23" fillId="0" borderId="3" xfId="0" applyNumberFormat="1" applyFont="1" applyBorder="1" applyAlignment="1">
      <alignment horizontal="center" vertical="center"/>
    </xf>
    <xf numFmtId="0" fontId="23" fillId="0" borderId="4" xfId="0" applyNumberFormat="1" applyFont="1" applyBorder="1" applyAlignment="1">
      <alignment horizontal="center" vertical="center"/>
    </xf>
    <xf numFmtId="0" fontId="14" fillId="0" borderId="12" xfId="0" applyNumberFormat="1" applyFont="1" applyBorder="1" applyAlignment="1">
      <alignment horizontal="center" vertical="center"/>
    </xf>
    <xf numFmtId="0" fontId="7" fillId="23" borderId="12" xfId="0" applyNumberFormat="1" applyFon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7" fillId="13" borderId="22" xfId="0" applyNumberFormat="1" applyFont="1" applyFill="1" applyBorder="1" applyAlignment="1">
      <alignment horizontal="center" vertical="center"/>
    </xf>
    <xf numFmtId="0" fontId="7" fillId="13" borderId="23" xfId="0" applyNumberFormat="1" applyFont="1" applyFill="1" applyBorder="1" applyAlignment="1">
      <alignment horizontal="center" vertical="center"/>
    </xf>
    <xf numFmtId="0" fontId="7" fillId="13" borderId="24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7" fillId="0" borderId="28" xfId="0" applyNumberFormat="1" applyFont="1" applyBorder="1" applyAlignment="1">
      <alignment horizontal="center" vertical="center"/>
    </xf>
    <xf numFmtId="0" fontId="7" fillId="0" borderId="36" xfId="0" applyNumberFormat="1" applyFont="1" applyBorder="1" applyAlignment="1">
      <alignment horizontal="center" vertical="center"/>
    </xf>
    <xf numFmtId="0" fontId="11" fillId="4" borderId="28" xfId="0" applyNumberFormat="1" applyFont="1" applyFill="1" applyBorder="1" applyAlignment="1">
      <alignment horizontal="center" vertical="center"/>
    </xf>
    <xf numFmtId="0" fontId="11" fillId="4" borderId="29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6" fillId="0" borderId="6" xfId="0" applyNumberFormat="1" applyFont="1" applyBorder="1" applyAlignment="1">
      <alignment horizontal="center" vertical="center" textRotation="90"/>
    </xf>
    <xf numFmtId="0" fontId="16" fillId="0" borderId="7" xfId="0" applyNumberFormat="1" applyFont="1" applyBorder="1" applyAlignment="1">
      <alignment horizontal="center" vertical="center" textRotation="90"/>
    </xf>
    <xf numFmtId="0" fontId="16" fillId="0" borderId="5" xfId="0" applyNumberFormat="1" applyFont="1" applyBorder="1" applyAlignment="1">
      <alignment horizontal="center" vertical="center" textRotation="90"/>
    </xf>
    <xf numFmtId="0" fontId="16" fillId="0" borderId="8" xfId="0" applyNumberFormat="1" applyFont="1" applyBorder="1" applyAlignment="1">
      <alignment horizontal="center" vertical="center" textRotation="90"/>
    </xf>
    <xf numFmtId="0" fontId="16" fillId="0" borderId="9" xfId="0" applyNumberFormat="1" applyFont="1" applyBorder="1" applyAlignment="1">
      <alignment horizontal="center" vertical="center" textRotation="90"/>
    </xf>
    <xf numFmtId="0" fontId="16" fillId="0" borderId="11" xfId="0" applyNumberFormat="1" applyFont="1" applyBorder="1" applyAlignment="1">
      <alignment horizontal="center" vertical="center" textRotation="90"/>
    </xf>
    <xf numFmtId="0" fontId="6" fillId="10" borderId="28" xfId="0" applyNumberFormat="1" applyFont="1" applyFill="1" applyBorder="1" applyAlignment="1">
      <alignment horizontal="center" vertical="center"/>
    </xf>
    <xf numFmtId="0" fontId="6" fillId="10" borderId="36" xfId="0" applyNumberFormat="1" applyFont="1" applyFill="1" applyBorder="1" applyAlignment="1">
      <alignment horizontal="center" vertical="center"/>
    </xf>
    <xf numFmtId="0" fontId="7" fillId="10" borderId="28" xfId="0" applyNumberFormat="1" applyFont="1" applyFill="1" applyBorder="1" applyAlignment="1">
      <alignment horizontal="center" vertical="center"/>
    </xf>
    <xf numFmtId="0" fontId="7" fillId="10" borderId="36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2" fillId="11" borderId="28" xfId="0" applyNumberFormat="1" applyFont="1" applyFill="1" applyBorder="1" applyAlignment="1">
      <alignment horizontal="center" vertical="center"/>
    </xf>
    <xf numFmtId="0" fontId="22" fillId="11" borderId="29" xfId="0" applyNumberFormat="1" applyFont="1" applyFill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11" xfId="0" applyNumberFormat="1" applyFont="1" applyBorder="1" applyAlignment="1">
      <alignment horizontal="center" vertical="center"/>
    </xf>
    <xf numFmtId="0" fontId="10" fillId="0" borderId="28" xfId="0" applyNumberFormat="1" applyFont="1" applyBorder="1" applyAlignment="1">
      <alignment horizontal="center" vertical="center"/>
    </xf>
    <xf numFmtId="0" fontId="10" fillId="0" borderId="29" xfId="0" applyNumberFormat="1" applyFont="1" applyBorder="1" applyAlignment="1">
      <alignment horizontal="center" vertical="center"/>
    </xf>
    <xf numFmtId="44" fontId="13" fillId="8" borderId="12" xfId="2" applyNumberFormat="1" applyFont="1" applyFill="1" applyBorder="1" applyAlignment="1">
      <alignment horizontal="center" vertical="center"/>
    </xf>
    <xf numFmtId="0" fontId="11" fillId="0" borderId="22" xfId="0" applyNumberFormat="1" applyFont="1" applyBorder="1" applyAlignment="1">
      <alignment horizontal="center" vertical="center"/>
    </xf>
    <xf numFmtId="0" fontId="11" fillId="0" borderId="23" xfId="0" applyNumberFormat="1" applyFont="1" applyBorder="1" applyAlignment="1">
      <alignment horizontal="center" vertical="center"/>
    </xf>
    <xf numFmtId="0" fontId="11" fillId="0" borderId="24" xfId="0" applyNumberFormat="1" applyFont="1" applyBorder="1" applyAlignment="1">
      <alignment horizontal="center" vertical="center"/>
    </xf>
    <xf numFmtId="0" fontId="21" fillId="0" borderId="6" xfId="0" applyNumberFormat="1" applyFont="1" applyBorder="1" applyAlignment="1">
      <alignment horizontal="center" vertical="center"/>
    </xf>
    <xf numFmtId="0" fontId="21" fillId="0" borderId="37" xfId="0" applyNumberFormat="1" applyFont="1" applyBorder="1" applyAlignment="1">
      <alignment horizontal="center" vertical="center"/>
    </xf>
    <xf numFmtId="0" fontId="21" fillId="0" borderId="7" xfId="0" applyNumberFormat="1" applyFont="1" applyBorder="1" applyAlignment="1">
      <alignment horizontal="center" vertical="center"/>
    </xf>
    <xf numFmtId="0" fontId="21" fillId="0" borderId="9" xfId="0" applyNumberFormat="1" applyFont="1" applyBorder="1" applyAlignment="1">
      <alignment horizontal="center" vertical="center"/>
    </xf>
    <xf numFmtId="0" fontId="21" fillId="0" borderId="10" xfId="0" applyNumberFormat="1" applyFont="1" applyBorder="1" applyAlignment="1">
      <alignment horizontal="center" vertical="center"/>
    </xf>
    <xf numFmtId="0" fontId="21" fillId="0" borderId="1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/>
    </xf>
    <xf numFmtId="1" fontId="12" fillId="0" borderId="12" xfId="0" applyNumberFormat="1" applyFont="1" applyBorder="1" applyAlignment="1">
      <alignment horizontal="center" vertical="center"/>
    </xf>
    <xf numFmtId="164" fontId="13" fillId="0" borderId="12" xfId="1" applyNumberFormat="1" applyFont="1" applyBorder="1" applyAlignment="1">
      <alignment horizontal="center" vertical="center"/>
    </xf>
    <xf numFmtId="0" fontId="14" fillId="16" borderId="12" xfId="0" applyNumberFormat="1" applyFont="1" applyFill="1" applyBorder="1" applyAlignment="1">
      <alignment horizontal="center" vertical="center"/>
    </xf>
    <xf numFmtId="0" fontId="4" fillId="7" borderId="22" xfId="0" applyNumberFormat="1" applyFont="1" applyFill="1" applyBorder="1" applyAlignment="1">
      <alignment horizontal="center" vertical="center"/>
    </xf>
    <xf numFmtId="0" fontId="4" fillId="7" borderId="23" xfId="0" applyNumberFormat="1" applyFont="1" applyFill="1" applyBorder="1" applyAlignment="1">
      <alignment horizontal="center" vertical="center"/>
    </xf>
    <xf numFmtId="0" fontId="4" fillId="7" borderId="24" xfId="0" applyNumberFormat="1" applyFont="1" applyFill="1" applyBorder="1" applyAlignment="1">
      <alignment horizontal="center" vertical="center"/>
    </xf>
    <xf numFmtId="0" fontId="4" fillId="9" borderId="22" xfId="0" applyNumberFormat="1" applyFont="1" applyFill="1" applyBorder="1" applyAlignment="1">
      <alignment horizontal="center" vertical="center"/>
    </xf>
    <xf numFmtId="0" fontId="4" fillId="9" borderId="23" xfId="0" applyNumberFormat="1" applyFont="1" applyFill="1" applyBorder="1" applyAlignment="1">
      <alignment horizontal="center" vertical="center"/>
    </xf>
    <xf numFmtId="0" fontId="4" fillId="9" borderId="24" xfId="0" applyNumberFormat="1" applyFont="1" applyFill="1" applyBorder="1" applyAlignment="1">
      <alignment horizontal="center" vertical="center"/>
    </xf>
    <xf numFmtId="0" fontId="4" fillId="8" borderId="22" xfId="0" applyNumberFormat="1" applyFont="1" applyFill="1" applyBorder="1" applyAlignment="1">
      <alignment horizontal="center" vertical="center"/>
    </xf>
    <xf numFmtId="0" fontId="4" fillId="8" borderId="23" xfId="0" applyNumberFormat="1" applyFont="1" applyFill="1" applyBorder="1" applyAlignment="1">
      <alignment horizontal="center" vertical="center"/>
    </xf>
    <xf numFmtId="0" fontId="4" fillId="8" borderId="24" xfId="0" applyNumberFormat="1" applyFont="1" applyFill="1" applyBorder="1" applyAlignment="1">
      <alignment horizontal="center" vertical="center"/>
    </xf>
    <xf numFmtId="0" fontId="15" fillId="11" borderId="22" xfId="0" applyNumberFormat="1" applyFont="1" applyFill="1" applyBorder="1" applyAlignment="1">
      <alignment horizontal="center" vertical="center"/>
    </xf>
    <xf numFmtId="0" fontId="15" fillId="11" borderId="23" xfId="0" applyNumberFormat="1" applyFont="1" applyFill="1" applyBorder="1" applyAlignment="1">
      <alignment horizontal="center" vertical="center"/>
    </xf>
    <xf numFmtId="0" fontId="15" fillId="11" borderId="24" xfId="0" applyNumberFormat="1" applyFont="1" applyFill="1" applyBorder="1" applyAlignment="1">
      <alignment horizontal="center" vertical="center"/>
    </xf>
    <xf numFmtId="0" fontId="4" fillId="4" borderId="22" xfId="0" applyNumberFormat="1" applyFont="1" applyFill="1" applyBorder="1" applyAlignment="1">
      <alignment horizontal="center" vertical="center"/>
    </xf>
    <xf numFmtId="0" fontId="4" fillId="4" borderId="23" xfId="0" applyNumberFormat="1" applyFon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4" fillId="2" borderId="13" xfId="0" applyNumberFormat="1" applyFont="1" applyFill="1" applyBorder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 vertical="center"/>
    </xf>
    <xf numFmtId="0" fontId="4" fillId="4" borderId="24" xfId="0" applyNumberFormat="1" applyFont="1" applyFill="1" applyBorder="1" applyAlignment="1">
      <alignment horizontal="center" vertical="center"/>
    </xf>
    <xf numFmtId="0" fontId="4" fillId="3" borderId="22" xfId="0" applyNumberFormat="1" applyFont="1" applyFill="1" applyBorder="1" applyAlignment="1">
      <alignment horizontal="center" vertical="center"/>
    </xf>
    <xf numFmtId="0" fontId="4" fillId="3" borderId="23" xfId="0" applyNumberFormat="1" applyFont="1" applyFill="1" applyBorder="1" applyAlignment="1">
      <alignment horizontal="center" vertical="center"/>
    </xf>
    <xf numFmtId="0" fontId="4" fillId="3" borderId="24" xfId="0" applyNumberFormat="1" applyFont="1" applyFill="1" applyBorder="1" applyAlignment="1">
      <alignment horizontal="center" vertical="center"/>
    </xf>
    <xf numFmtId="0" fontId="4" fillId="5" borderId="22" xfId="0" applyNumberFormat="1" applyFont="1" applyFill="1" applyBorder="1" applyAlignment="1">
      <alignment horizontal="center" vertical="center"/>
    </xf>
    <xf numFmtId="0" fontId="4" fillId="5" borderId="23" xfId="0" applyNumberFormat="1" applyFont="1" applyFill="1" applyBorder="1" applyAlignment="1">
      <alignment horizontal="center" vertical="center"/>
    </xf>
    <xf numFmtId="0" fontId="4" fillId="5" borderId="24" xfId="0" applyNumberFormat="1" applyFont="1" applyFill="1" applyBorder="1" applyAlignment="1">
      <alignment horizontal="center" vertical="center"/>
    </xf>
    <xf numFmtId="0" fontId="4" fillId="6" borderId="22" xfId="0" applyNumberFormat="1" applyFont="1" applyFill="1" applyBorder="1" applyAlignment="1">
      <alignment horizontal="center" vertical="center"/>
    </xf>
    <xf numFmtId="0" fontId="4" fillId="6" borderId="23" xfId="0" applyNumberFormat="1" applyFont="1" applyFill="1" applyBorder="1" applyAlignment="1">
      <alignment horizontal="center" vertical="center"/>
    </xf>
    <xf numFmtId="0" fontId="4" fillId="6" borderId="24" xfId="0" applyNumberFormat="1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4" fillId="15" borderId="23" xfId="0" applyNumberFormat="1" applyFont="1" applyFill="1" applyBorder="1" applyAlignment="1">
      <alignment horizontal="center" vertical="center"/>
    </xf>
    <xf numFmtId="0" fontId="4" fillId="15" borderId="24" xfId="0" applyNumberFormat="1" applyFont="1" applyFill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0" fontId="3" fillId="14" borderId="49" xfId="0" applyNumberFormat="1" applyFont="1" applyFill="1" applyBorder="1" applyAlignment="1">
      <alignment horizontal="center" vertical="center"/>
    </xf>
    <xf numFmtId="0" fontId="3" fillId="14" borderId="3" xfId="0" applyNumberFormat="1" applyFont="1" applyFill="1" applyBorder="1" applyAlignment="1">
      <alignment horizontal="center" vertical="center"/>
    </xf>
    <xf numFmtId="0" fontId="3" fillId="14" borderId="50" xfId="0" applyNumberFormat="1" applyFont="1" applyFill="1" applyBorder="1" applyAlignment="1">
      <alignment horizontal="center" vertical="center"/>
    </xf>
    <xf numFmtId="0" fontId="7" fillId="12" borderId="22" xfId="0" applyNumberFormat="1" applyFont="1" applyFill="1" applyBorder="1" applyAlignment="1">
      <alignment horizontal="center" vertical="center"/>
    </xf>
    <xf numFmtId="0" fontId="7" fillId="12" borderId="23" xfId="0" applyNumberFormat="1" applyFont="1" applyFill="1" applyBorder="1" applyAlignment="1">
      <alignment horizontal="center" vertical="center"/>
    </xf>
    <xf numFmtId="0" fontId="7" fillId="12" borderId="24" xfId="0" applyNumberFormat="1" applyFon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45" xfId="0" applyNumberForma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8BE1FF"/>
      <color rgb="FFFF3333"/>
      <color rgb="FFD35F5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r.wikipedia.org/wiki/%D8%A7%D9%84%D8%A8%D9%86%D9%83_%D8%A7%D9%84%D8%A3%D9%87%D9%84%D9%8A_%D8%A7%D9%84%D9%83%D9%88%D9%8A%D8%AA%D9%8A" TargetMode="External"/><Relationship Id="rId1" Type="http://schemas.openxmlformats.org/officeDocument/2006/relationships/hyperlink" Target="https://ar.wikipedia.org/wiki/%D8%A7%D8%AA%D8%B4_%D8%A7%D8%B3_%D8%A8%D9%8A_%D8%B3%D9%8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57"/>
  <sheetViews>
    <sheetView rightToLeft="1" tabSelected="1" zoomScale="60" zoomScaleNormal="60" workbookViewId="0">
      <selection activeCell="K30" sqref="K30"/>
    </sheetView>
  </sheetViews>
  <sheetFormatPr defaultRowHeight="15"/>
  <cols>
    <col min="1" max="1" width="24.140625" style="8" customWidth="1"/>
    <col min="2" max="2" width="22.42578125" style="8" customWidth="1"/>
    <col min="3" max="3" width="9.140625" style="8"/>
    <col min="4" max="4" width="10.85546875" style="9" customWidth="1"/>
    <col min="5" max="5" width="20.140625" style="8" customWidth="1"/>
    <col min="6" max="6" width="8.42578125" style="8" customWidth="1"/>
    <col min="7" max="7" width="15" style="8" customWidth="1"/>
    <col min="8" max="8" width="17" style="8" customWidth="1"/>
    <col min="9" max="9" width="9.140625" style="8"/>
    <col min="10" max="10" width="13.140625" style="8" customWidth="1"/>
    <col min="11" max="11" width="20.7109375" style="8" customWidth="1"/>
    <col min="12" max="13" width="9.140625" style="8"/>
    <col min="14" max="14" width="19" style="8" customWidth="1"/>
    <col min="15" max="15" width="9.140625" style="8"/>
    <col min="16" max="16" width="15.7109375" style="8" customWidth="1"/>
    <col min="17" max="17" width="16.7109375" style="8" customWidth="1"/>
    <col min="18" max="18" width="10.42578125" style="8" customWidth="1"/>
    <col min="19" max="21" width="9.85546875" style="8" customWidth="1"/>
    <col min="22" max="22" width="13.28515625" style="8" customWidth="1"/>
    <col min="23" max="23" width="9.85546875" style="8" customWidth="1"/>
    <col min="24" max="24" width="22.28515625" style="8" customWidth="1"/>
    <col min="25" max="25" width="9.140625" style="8"/>
    <col min="26" max="26" width="11.140625" style="8" customWidth="1"/>
    <col min="27" max="27" width="23.7109375" style="8" customWidth="1"/>
    <col min="28" max="28" width="10.5703125" style="8" customWidth="1"/>
    <col min="29" max="29" width="9.140625" style="8"/>
    <col min="30" max="30" width="16.7109375" style="8" customWidth="1"/>
    <col min="31" max="32" width="9.140625" style="8"/>
    <col min="33" max="33" width="21.140625" style="8" customWidth="1"/>
    <col min="34" max="34" width="15.140625" style="8" customWidth="1"/>
    <col min="35" max="35" width="12.42578125" style="8" customWidth="1"/>
    <col min="36" max="36" width="24.5703125" style="8" customWidth="1"/>
    <col min="37" max="37" width="15.28515625" style="8" customWidth="1"/>
    <col min="38" max="38" width="11.42578125" style="8" customWidth="1"/>
    <col min="39" max="39" width="23.28515625" style="8" customWidth="1"/>
    <col min="40" max="40" width="9.140625" style="8"/>
    <col min="41" max="41" width="12.7109375" style="8" customWidth="1"/>
    <col min="42" max="43" width="9.140625" style="8"/>
    <col min="44" max="44" width="10.5703125" style="8" customWidth="1"/>
    <col min="45" max="45" width="9.140625" style="8"/>
    <col min="46" max="46" width="9.5703125" style="8" bestFit="1" customWidth="1"/>
    <col min="47" max="49" width="9.140625" style="8"/>
    <col min="50" max="50" width="20" style="8" customWidth="1"/>
    <col min="51" max="51" width="26.5703125" style="8" customWidth="1"/>
    <col min="52" max="52" width="22.85546875" style="8" customWidth="1"/>
    <col min="53" max="53" width="5.28515625" style="8" customWidth="1"/>
    <col min="54" max="54" width="5" style="8" customWidth="1"/>
    <col min="55" max="55" width="5.28515625" style="8" customWidth="1"/>
    <col min="56" max="56" width="3" style="8" customWidth="1"/>
    <col min="57" max="57" width="8.85546875" style="8" customWidth="1"/>
    <col min="58" max="58" width="9.140625" style="8" hidden="1" customWidth="1"/>
    <col min="59" max="16384" width="9.140625" style="8"/>
  </cols>
  <sheetData>
    <row r="1" spans="2:60" ht="15.75" thickBot="1"/>
    <row r="2" spans="2:60" ht="15.75" thickBot="1">
      <c r="O2" s="187" t="s">
        <v>0</v>
      </c>
      <c r="P2" s="187"/>
      <c r="Q2" s="187"/>
      <c r="R2" s="187"/>
      <c r="S2" s="187"/>
      <c r="T2" s="187"/>
      <c r="U2" s="187"/>
      <c r="V2" s="187"/>
      <c r="W2" s="187"/>
      <c r="X2" s="187"/>
      <c r="Y2" s="187"/>
      <c r="AI2" s="175" t="s">
        <v>203</v>
      </c>
      <c r="AJ2" s="176"/>
      <c r="AK2" s="176"/>
      <c r="AL2" s="176"/>
      <c r="AM2" s="177"/>
    </row>
    <row r="3" spans="2:60" ht="31.5" customHeight="1" thickBot="1">
      <c r="B3" s="99" t="s">
        <v>111</v>
      </c>
      <c r="C3" s="185">
        <v>6</v>
      </c>
      <c r="D3" s="185"/>
      <c r="E3" s="185"/>
      <c r="H3" s="10" t="s">
        <v>110</v>
      </c>
      <c r="I3" s="186">
        <f>(C35*C3*30)+(F35*C3*30)+(I35*C3*30)+(L35*C3*30)+(O35*C3*30)+Q35+AA35+(AK35*C3*30)+X35 +(AE35*C3)+AH35+V35</f>
        <v>8030.75</v>
      </c>
      <c r="J3" s="186"/>
      <c r="K3" s="186"/>
      <c r="L3" s="171">
        <f>I3 /17.66</f>
        <v>454.74235560588903</v>
      </c>
      <c r="M3" s="171"/>
      <c r="N3" s="171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AA3" s="202" t="s">
        <v>14</v>
      </c>
      <c r="AB3" s="202"/>
      <c r="AC3" s="202"/>
      <c r="AD3" s="11"/>
      <c r="AE3" s="11"/>
      <c r="AF3" s="11"/>
      <c r="AG3" s="11"/>
      <c r="AH3" s="11"/>
      <c r="AI3" s="178"/>
      <c r="AJ3" s="179"/>
      <c r="AK3" s="179"/>
      <c r="AL3" s="179"/>
      <c r="AM3" s="180"/>
      <c r="AX3" s="219" t="s">
        <v>210</v>
      </c>
      <c r="AY3" s="220"/>
      <c r="AZ3" s="221"/>
      <c r="BB3" s="182" t="str">
        <f>AX39+AY39+AZ39+BA39+BC39+BE39+BG39&amp;"جـ"</f>
        <v>1365جـ</v>
      </c>
      <c r="BC3" s="183"/>
      <c r="BD3" s="183"/>
      <c r="BE3" s="183"/>
      <c r="BF3" s="183"/>
      <c r="BG3" s="184"/>
    </row>
    <row r="4" spans="2:60" ht="15.75" customHeight="1" thickBot="1"/>
    <row r="5" spans="2:60" ht="30.75" customHeight="1" thickBot="1">
      <c r="B5" s="203" t="s">
        <v>1</v>
      </c>
      <c r="C5" s="204"/>
      <c r="D5" s="205"/>
      <c r="E5" s="200" t="s">
        <v>2</v>
      </c>
      <c r="F5" s="201"/>
      <c r="G5" s="206"/>
      <c r="H5" s="207" t="s">
        <v>3</v>
      </c>
      <c r="I5" s="208"/>
      <c r="J5" s="209"/>
      <c r="K5" s="210" t="s">
        <v>4</v>
      </c>
      <c r="L5" s="211"/>
      <c r="M5" s="212"/>
      <c r="N5" s="213" t="s">
        <v>5</v>
      </c>
      <c r="O5" s="214"/>
      <c r="P5" s="215"/>
      <c r="Q5" s="188" t="s">
        <v>6</v>
      </c>
      <c r="R5" s="189"/>
      <c r="S5" s="190"/>
      <c r="T5" s="216" t="s">
        <v>226</v>
      </c>
      <c r="U5" s="217"/>
      <c r="V5" s="217"/>
      <c r="W5" s="218"/>
      <c r="X5" s="197" t="s">
        <v>9</v>
      </c>
      <c r="Y5" s="198"/>
      <c r="Z5" s="199"/>
      <c r="AA5" s="200" t="s">
        <v>10</v>
      </c>
      <c r="AB5" s="201"/>
      <c r="AC5" s="201"/>
      <c r="AD5" s="123" t="s">
        <v>263</v>
      </c>
      <c r="AE5" s="124"/>
      <c r="AF5" s="125"/>
      <c r="AG5" s="139" t="s">
        <v>277</v>
      </c>
      <c r="AH5" s="139"/>
      <c r="AI5" s="139"/>
      <c r="AJ5" s="141" t="s">
        <v>104</v>
      </c>
      <c r="AK5" s="142"/>
      <c r="AL5" s="143"/>
      <c r="AM5" s="225" t="s">
        <v>150</v>
      </c>
      <c r="AN5" s="226"/>
      <c r="AO5" s="227"/>
    </row>
    <row r="6" spans="2:60" ht="25.5" customHeight="1" thickBot="1">
      <c r="B6" s="12" t="s">
        <v>11</v>
      </c>
      <c r="C6" s="13" t="s">
        <v>12</v>
      </c>
      <c r="D6" s="14" t="s">
        <v>42</v>
      </c>
      <c r="E6" s="12" t="s">
        <v>11</v>
      </c>
      <c r="F6" s="13" t="s">
        <v>12</v>
      </c>
      <c r="G6" s="15" t="s">
        <v>42</v>
      </c>
      <c r="H6" s="12" t="s">
        <v>11</v>
      </c>
      <c r="I6" s="16" t="s">
        <v>12</v>
      </c>
      <c r="J6" s="15" t="s">
        <v>42</v>
      </c>
      <c r="K6" s="12" t="s">
        <v>11</v>
      </c>
      <c r="L6" s="13" t="s">
        <v>12</v>
      </c>
      <c r="M6" s="15" t="s">
        <v>13</v>
      </c>
      <c r="N6" s="12" t="s">
        <v>11</v>
      </c>
      <c r="O6" s="13" t="s">
        <v>12</v>
      </c>
      <c r="P6" s="15" t="s">
        <v>13</v>
      </c>
      <c r="Q6" s="12" t="s">
        <v>214</v>
      </c>
      <c r="R6" s="13" t="s">
        <v>12</v>
      </c>
      <c r="S6" s="15" t="s">
        <v>191</v>
      </c>
      <c r="T6" s="54" t="s">
        <v>227</v>
      </c>
      <c r="U6" s="53" t="s">
        <v>232</v>
      </c>
      <c r="V6" s="53" t="s">
        <v>240</v>
      </c>
      <c r="W6" s="53" t="s">
        <v>13</v>
      </c>
      <c r="X6" s="12" t="s">
        <v>11</v>
      </c>
      <c r="Y6" s="13" t="s">
        <v>12</v>
      </c>
      <c r="Z6" s="15" t="s">
        <v>13</v>
      </c>
      <c r="AA6" s="12" t="s">
        <v>11</v>
      </c>
      <c r="AB6" s="13" t="s">
        <v>12</v>
      </c>
      <c r="AC6" s="81" t="s">
        <v>13</v>
      </c>
      <c r="AD6" s="126" t="s">
        <v>264</v>
      </c>
      <c r="AE6" s="127"/>
      <c r="AF6" s="128"/>
      <c r="AG6" s="82" t="s">
        <v>278</v>
      </c>
      <c r="AH6" s="102" t="s">
        <v>279</v>
      </c>
      <c r="AI6" s="90" t="s">
        <v>304</v>
      </c>
      <c r="AJ6" s="100" t="s">
        <v>105</v>
      </c>
      <c r="AK6" s="17" t="s">
        <v>106</v>
      </c>
      <c r="AL6" s="93" t="s">
        <v>13</v>
      </c>
      <c r="AM6" s="97"/>
      <c r="AN6" s="98"/>
      <c r="AO6" s="90" t="s">
        <v>204</v>
      </c>
      <c r="AT6" s="18" t="s">
        <v>149</v>
      </c>
      <c r="AU6" s="181" t="s">
        <v>147</v>
      </c>
      <c r="AV6" s="181"/>
      <c r="AW6" s="181"/>
      <c r="AX6" s="5" t="s">
        <v>148</v>
      </c>
      <c r="AY6" s="5" t="s">
        <v>171</v>
      </c>
      <c r="AZ6" s="4" t="s">
        <v>172</v>
      </c>
      <c r="BA6" s="144" t="s">
        <v>173</v>
      </c>
      <c r="BB6" s="144"/>
      <c r="BC6" s="144" t="s">
        <v>174</v>
      </c>
      <c r="BD6" s="144"/>
      <c r="BE6" s="144" t="s">
        <v>175</v>
      </c>
      <c r="BF6" s="144"/>
      <c r="BG6" s="151" t="s">
        <v>176</v>
      </c>
      <c r="BH6" s="151"/>
    </row>
    <row r="7" spans="2:60" ht="18.75" customHeight="1">
      <c r="B7" s="19" t="s">
        <v>16</v>
      </c>
      <c r="C7" s="1" t="s">
        <v>15</v>
      </c>
      <c r="D7" s="20">
        <v>6</v>
      </c>
      <c r="E7" s="19" t="s">
        <v>33</v>
      </c>
      <c r="F7" s="2" t="s">
        <v>15</v>
      </c>
      <c r="G7" s="21">
        <v>10</v>
      </c>
      <c r="H7" s="19" t="s">
        <v>45</v>
      </c>
      <c r="I7" s="2" t="s">
        <v>15</v>
      </c>
      <c r="J7" s="21">
        <v>34</v>
      </c>
      <c r="K7" s="19" t="s">
        <v>51</v>
      </c>
      <c r="L7" s="2" t="s">
        <v>15</v>
      </c>
      <c r="M7" s="21">
        <v>150</v>
      </c>
      <c r="N7" s="19" t="s">
        <v>62</v>
      </c>
      <c r="O7" s="2" t="s">
        <v>15</v>
      </c>
      <c r="P7" s="21" t="s">
        <v>73</v>
      </c>
      <c r="Q7" s="19" t="s">
        <v>198</v>
      </c>
      <c r="R7" s="1" t="s">
        <v>103</v>
      </c>
      <c r="S7" s="21">
        <v>65</v>
      </c>
      <c r="T7" s="37" t="s">
        <v>228</v>
      </c>
      <c r="U7" s="37" t="s">
        <v>233</v>
      </c>
      <c r="V7" s="37" t="s">
        <v>241</v>
      </c>
      <c r="W7" s="37" t="s">
        <v>238</v>
      </c>
      <c r="X7" s="22" t="s">
        <v>88</v>
      </c>
      <c r="Y7" s="1">
        <v>1</v>
      </c>
      <c r="Z7" s="21">
        <v>175</v>
      </c>
      <c r="AA7" s="19" t="s">
        <v>115</v>
      </c>
      <c r="AB7" s="1" t="s">
        <v>15</v>
      </c>
      <c r="AC7" s="21">
        <v>10</v>
      </c>
      <c r="AD7" s="87" t="s">
        <v>11</v>
      </c>
      <c r="AE7" s="16" t="s">
        <v>271</v>
      </c>
      <c r="AF7" s="81" t="s">
        <v>13</v>
      </c>
      <c r="AG7" s="103" t="s">
        <v>285</v>
      </c>
      <c r="AH7" s="69"/>
      <c r="AI7" s="21">
        <v>45</v>
      </c>
      <c r="AJ7" s="24"/>
      <c r="AK7" s="25"/>
      <c r="AL7" s="94"/>
      <c r="AM7" s="6" t="s">
        <v>151</v>
      </c>
      <c r="AN7" s="2"/>
      <c r="AO7" s="70">
        <v>0.08</v>
      </c>
      <c r="AT7" s="3">
        <v>1</v>
      </c>
      <c r="AU7" s="162"/>
      <c r="AV7" s="163"/>
      <c r="AW7" s="163"/>
      <c r="AX7" s="160">
        <v>30</v>
      </c>
      <c r="AY7" s="165">
        <v>10</v>
      </c>
      <c r="AZ7" s="149">
        <v>25</v>
      </c>
      <c r="BA7" s="152">
        <v>20</v>
      </c>
      <c r="BB7" s="153"/>
      <c r="BC7" s="152">
        <v>30</v>
      </c>
      <c r="BD7" s="153"/>
      <c r="BE7" s="152">
        <v>30</v>
      </c>
      <c r="BF7" s="153"/>
      <c r="BG7" s="145">
        <v>15</v>
      </c>
      <c r="BH7" s="145"/>
    </row>
    <row r="8" spans="2:60" ht="18.75" customHeight="1">
      <c r="B8" s="6" t="s">
        <v>17</v>
      </c>
      <c r="C8" s="2" t="s">
        <v>15</v>
      </c>
      <c r="D8" s="20">
        <v>3</v>
      </c>
      <c r="E8" s="6" t="s">
        <v>34</v>
      </c>
      <c r="F8" s="2" t="s">
        <v>15</v>
      </c>
      <c r="G8" s="21">
        <v>8</v>
      </c>
      <c r="H8" s="6" t="s">
        <v>46</v>
      </c>
      <c r="I8" s="2" t="s">
        <v>15</v>
      </c>
      <c r="J8" s="21">
        <v>29</v>
      </c>
      <c r="K8" s="6" t="s">
        <v>52</v>
      </c>
      <c r="L8" s="2" t="s">
        <v>15</v>
      </c>
      <c r="M8" s="21">
        <v>160</v>
      </c>
      <c r="N8" s="6" t="s">
        <v>63</v>
      </c>
      <c r="O8" s="2" t="s">
        <v>15</v>
      </c>
      <c r="P8" s="21" t="s">
        <v>74</v>
      </c>
      <c r="Q8" s="7" t="s">
        <v>199</v>
      </c>
      <c r="R8" s="2" t="s">
        <v>103</v>
      </c>
      <c r="S8" s="21">
        <v>160</v>
      </c>
      <c r="T8" s="37" t="s">
        <v>229</v>
      </c>
      <c r="U8" s="37" t="s">
        <v>234</v>
      </c>
      <c r="V8" s="37" t="s">
        <v>242</v>
      </c>
      <c r="W8" s="37" t="s">
        <v>239</v>
      </c>
      <c r="X8" s="6" t="s">
        <v>94</v>
      </c>
      <c r="Y8" s="2">
        <v>1</v>
      </c>
      <c r="Z8" s="21">
        <v>30</v>
      </c>
      <c r="AA8" s="6" t="s">
        <v>116</v>
      </c>
      <c r="AB8" s="2" t="s">
        <v>117</v>
      </c>
      <c r="AC8" s="26">
        <v>14</v>
      </c>
      <c r="AD8" s="86" t="s">
        <v>266</v>
      </c>
      <c r="AE8" s="1">
        <v>2</v>
      </c>
      <c r="AF8" s="21">
        <v>35</v>
      </c>
      <c r="AG8" s="104" t="s">
        <v>286</v>
      </c>
      <c r="AH8" s="69"/>
      <c r="AI8" s="21">
        <v>45</v>
      </c>
      <c r="AJ8" s="24"/>
      <c r="AK8" s="25"/>
      <c r="AL8" s="94"/>
      <c r="AM8" s="6" t="s">
        <v>152</v>
      </c>
      <c r="AN8" s="2"/>
      <c r="AO8" s="71">
        <v>0.1</v>
      </c>
      <c r="AT8" s="3">
        <v>2</v>
      </c>
      <c r="AU8" s="162"/>
      <c r="AV8" s="163"/>
      <c r="AW8" s="163"/>
      <c r="AX8" s="161"/>
      <c r="AY8" s="166"/>
      <c r="AZ8" s="150"/>
      <c r="BA8" s="154"/>
      <c r="BB8" s="155"/>
      <c r="BC8" s="154"/>
      <c r="BD8" s="155"/>
      <c r="BE8" s="154"/>
      <c r="BF8" s="155"/>
      <c r="BG8" s="145">
        <v>15</v>
      </c>
      <c r="BH8" s="145"/>
    </row>
    <row r="9" spans="2:60" ht="18.75" customHeight="1">
      <c r="B9" s="6" t="s">
        <v>18</v>
      </c>
      <c r="C9" s="2" t="s">
        <v>15</v>
      </c>
      <c r="D9" s="20">
        <v>3</v>
      </c>
      <c r="E9" s="6" t="s">
        <v>35</v>
      </c>
      <c r="F9" s="2" t="s">
        <v>15</v>
      </c>
      <c r="G9" s="21">
        <v>7</v>
      </c>
      <c r="H9" s="6" t="s">
        <v>47</v>
      </c>
      <c r="I9" s="2" t="s">
        <v>15</v>
      </c>
      <c r="J9" s="21">
        <v>45</v>
      </c>
      <c r="K9" s="6" t="s">
        <v>53</v>
      </c>
      <c r="L9" s="2" t="s">
        <v>15</v>
      </c>
      <c r="M9" s="21">
        <v>110</v>
      </c>
      <c r="N9" s="6" t="s">
        <v>64</v>
      </c>
      <c r="O9" s="2" t="s">
        <v>15</v>
      </c>
      <c r="P9" s="21" t="s">
        <v>75</v>
      </c>
      <c r="Q9" s="6" t="s">
        <v>200</v>
      </c>
      <c r="R9" s="2" t="s">
        <v>103</v>
      </c>
      <c r="S9" s="21">
        <v>225</v>
      </c>
      <c r="T9" s="37" t="s">
        <v>230</v>
      </c>
      <c r="U9" s="37" t="s">
        <v>235</v>
      </c>
      <c r="V9" s="37" t="s">
        <v>242</v>
      </c>
      <c r="W9" s="37" t="s">
        <v>237</v>
      </c>
      <c r="X9" s="6" t="s">
        <v>93</v>
      </c>
      <c r="Y9" s="2">
        <v>1</v>
      </c>
      <c r="Z9" s="21">
        <v>100</v>
      </c>
      <c r="AA9" s="27" t="s">
        <v>118</v>
      </c>
      <c r="AB9" s="2" t="s">
        <v>15</v>
      </c>
      <c r="AC9" s="26">
        <v>6.5</v>
      </c>
      <c r="AD9" s="88" t="s">
        <v>267</v>
      </c>
      <c r="AE9" s="2">
        <v>2</v>
      </c>
      <c r="AF9" s="21">
        <v>100</v>
      </c>
      <c r="AG9" s="105" t="s">
        <v>280</v>
      </c>
      <c r="AH9" s="69"/>
      <c r="AI9" s="21">
        <v>55</v>
      </c>
      <c r="AJ9" s="222" t="s">
        <v>108</v>
      </c>
      <c r="AK9" s="223"/>
      <c r="AL9" s="224"/>
      <c r="AM9" s="6" t="s">
        <v>153</v>
      </c>
      <c r="AN9" s="2"/>
      <c r="AO9" s="71">
        <v>0.1</v>
      </c>
      <c r="AT9" s="3">
        <v>3</v>
      </c>
      <c r="AU9" s="162"/>
      <c r="AV9" s="163"/>
      <c r="AW9" s="164"/>
      <c r="AX9" s="147">
        <f>AX7</f>
        <v>30</v>
      </c>
      <c r="AY9" s="166"/>
      <c r="AZ9" s="150"/>
      <c r="BA9" s="154"/>
      <c r="BB9" s="155"/>
      <c r="BC9" s="154"/>
      <c r="BD9" s="155"/>
      <c r="BE9" s="154"/>
      <c r="BF9" s="155"/>
      <c r="BG9" s="145">
        <v>15</v>
      </c>
      <c r="BH9" s="145"/>
    </row>
    <row r="10" spans="2:60" ht="24.75" customHeight="1">
      <c r="B10" s="6" t="s">
        <v>18</v>
      </c>
      <c r="C10" s="2" t="s">
        <v>19</v>
      </c>
      <c r="D10" s="21">
        <v>10</v>
      </c>
      <c r="E10" s="6" t="s">
        <v>36</v>
      </c>
      <c r="F10" s="2" t="s">
        <v>15</v>
      </c>
      <c r="G10" s="21">
        <v>20</v>
      </c>
      <c r="H10" s="6" t="s">
        <v>48</v>
      </c>
      <c r="I10" s="2" t="s">
        <v>15</v>
      </c>
      <c r="J10" s="21">
        <v>45</v>
      </c>
      <c r="K10" s="6" t="s">
        <v>54</v>
      </c>
      <c r="L10" s="2" t="s">
        <v>15</v>
      </c>
      <c r="M10" s="21">
        <v>110</v>
      </c>
      <c r="N10" s="6" t="s">
        <v>65</v>
      </c>
      <c r="O10" s="2" t="s">
        <v>15</v>
      </c>
      <c r="P10" s="21" t="s">
        <v>76</v>
      </c>
      <c r="Q10" s="6" t="s">
        <v>201</v>
      </c>
      <c r="R10" s="2" t="s">
        <v>103</v>
      </c>
      <c r="S10" s="21">
        <v>275</v>
      </c>
      <c r="T10" s="37" t="s">
        <v>231</v>
      </c>
      <c r="U10" s="37" t="s">
        <v>236</v>
      </c>
      <c r="V10" s="37" t="s">
        <v>242</v>
      </c>
      <c r="W10" s="37" t="s">
        <v>237</v>
      </c>
      <c r="X10" s="6" t="s">
        <v>95</v>
      </c>
      <c r="Y10" s="2" t="s">
        <v>90</v>
      </c>
      <c r="Z10" s="8">
        <v>7.75</v>
      </c>
      <c r="AA10" s="6" t="s">
        <v>119</v>
      </c>
      <c r="AB10" s="2" t="s">
        <v>15</v>
      </c>
      <c r="AC10" s="26">
        <v>6.5</v>
      </c>
      <c r="AD10" s="88" t="s">
        <v>268</v>
      </c>
      <c r="AE10" s="2">
        <v>5</v>
      </c>
      <c r="AF10" s="21">
        <v>25</v>
      </c>
      <c r="AG10" s="105" t="s">
        <v>281</v>
      </c>
      <c r="AH10" s="69"/>
      <c r="AI10" s="21">
        <v>55</v>
      </c>
      <c r="AJ10" s="24" t="s">
        <v>207</v>
      </c>
      <c r="AK10" s="25" t="s">
        <v>205</v>
      </c>
      <c r="AL10" s="94">
        <v>2</v>
      </c>
      <c r="AM10" s="6" t="s">
        <v>154</v>
      </c>
      <c r="AN10" s="2"/>
      <c r="AO10" s="71">
        <v>0.1</v>
      </c>
      <c r="AT10" s="3">
        <v>4</v>
      </c>
      <c r="AU10" s="162"/>
      <c r="AV10" s="163"/>
      <c r="AW10" s="164"/>
      <c r="AX10" s="148"/>
      <c r="AY10" s="169">
        <f>AY7</f>
        <v>10</v>
      </c>
      <c r="AZ10" s="146">
        <v>25</v>
      </c>
      <c r="BA10" s="154"/>
      <c r="BB10" s="155"/>
      <c r="BC10" s="154"/>
      <c r="BD10" s="155"/>
      <c r="BE10" s="154"/>
      <c r="BF10" s="155"/>
      <c r="BG10" s="145">
        <v>15</v>
      </c>
      <c r="BH10" s="145"/>
    </row>
    <row r="11" spans="2:60" ht="24.75" customHeight="1" thickBot="1">
      <c r="B11" s="6" t="s">
        <v>20</v>
      </c>
      <c r="C11" s="2" t="s">
        <v>15</v>
      </c>
      <c r="D11" s="21">
        <v>6.5</v>
      </c>
      <c r="E11" s="6" t="s">
        <v>37</v>
      </c>
      <c r="F11" s="2" t="s">
        <v>15</v>
      </c>
      <c r="G11" s="21">
        <v>20</v>
      </c>
      <c r="H11" s="6" t="s">
        <v>49</v>
      </c>
      <c r="I11" s="2" t="s">
        <v>15</v>
      </c>
      <c r="J11" s="21">
        <v>40</v>
      </c>
      <c r="K11" s="6" t="s">
        <v>55</v>
      </c>
      <c r="L11" s="2" t="s">
        <v>15</v>
      </c>
      <c r="M11" s="21">
        <v>80</v>
      </c>
      <c r="N11" s="6" t="s">
        <v>66</v>
      </c>
      <c r="O11" s="2" t="s">
        <v>15</v>
      </c>
      <c r="P11" s="21" t="s">
        <v>77</v>
      </c>
      <c r="Q11" s="6" t="s">
        <v>202</v>
      </c>
      <c r="R11" s="2" t="s">
        <v>103</v>
      </c>
      <c r="S11" s="21">
        <v>315</v>
      </c>
      <c r="T11" s="55"/>
      <c r="U11" s="56"/>
      <c r="V11" s="56"/>
      <c r="W11" s="23"/>
      <c r="X11" s="6" t="s">
        <v>96</v>
      </c>
      <c r="Y11" s="2" t="s">
        <v>90</v>
      </c>
      <c r="Z11" s="21">
        <v>5</v>
      </c>
      <c r="AA11" s="6" t="s">
        <v>121</v>
      </c>
      <c r="AB11" s="2" t="s">
        <v>127</v>
      </c>
      <c r="AC11" s="26">
        <v>3.25</v>
      </c>
      <c r="AD11" s="88" t="s">
        <v>269</v>
      </c>
      <c r="AE11" s="2">
        <v>5</v>
      </c>
      <c r="AF11" s="21">
        <v>120</v>
      </c>
      <c r="AG11" s="105" t="s">
        <v>282</v>
      </c>
      <c r="AH11" s="69"/>
      <c r="AI11" s="21">
        <v>55</v>
      </c>
      <c r="AJ11" s="24" t="s">
        <v>208</v>
      </c>
      <c r="AK11" s="25" t="s">
        <v>205</v>
      </c>
      <c r="AL11" s="94">
        <v>4</v>
      </c>
      <c r="AM11" s="6" t="s">
        <v>155</v>
      </c>
      <c r="AN11" s="2"/>
      <c r="AO11" s="71">
        <v>0.1</v>
      </c>
      <c r="AT11" s="3">
        <v>5</v>
      </c>
      <c r="AU11" s="162"/>
      <c r="AV11" s="163"/>
      <c r="AW11" s="164"/>
      <c r="AX11" s="160">
        <f>AX9</f>
        <v>30</v>
      </c>
      <c r="AY11" s="170"/>
      <c r="AZ11" s="146"/>
      <c r="BA11" s="154"/>
      <c r="BB11" s="155"/>
      <c r="BC11" s="154"/>
      <c r="BD11" s="155"/>
      <c r="BE11" s="154"/>
      <c r="BF11" s="155"/>
      <c r="BG11" s="145">
        <v>15</v>
      </c>
      <c r="BH11" s="145"/>
    </row>
    <row r="12" spans="2:60" ht="24" customHeight="1" thickBot="1">
      <c r="B12" s="6" t="s">
        <v>21</v>
      </c>
      <c r="C12" s="2" t="s">
        <v>15</v>
      </c>
      <c r="D12" s="21">
        <v>6.5</v>
      </c>
      <c r="E12" s="6" t="s">
        <v>38</v>
      </c>
      <c r="F12" s="2" t="s">
        <v>15</v>
      </c>
      <c r="G12" s="21">
        <v>16</v>
      </c>
      <c r="H12" s="6" t="s">
        <v>50</v>
      </c>
      <c r="I12" s="2" t="s">
        <v>15</v>
      </c>
      <c r="J12" s="21">
        <v>39</v>
      </c>
      <c r="K12" s="6" t="s">
        <v>56</v>
      </c>
      <c r="L12" s="2" t="s">
        <v>15</v>
      </c>
      <c r="M12" s="21">
        <v>80</v>
      </c>
      <c r="N12" s="6" t="s">
        <v>67</v>
      </c>
      <c r="O12" s="2" t="s">
        <v>15</v>
      </c>
      <c r="P12" s="21" t="s">
        <v>78</v>
      </c>
      <c r="Q12" s="191" t="s">
        <v>7</v>
      </c>
      <c r="R12" s="192"/>
      <c r="S12" s="193"/>
      <c r="T12" s="57"/>
      <c r="U12" s="37"/>
      <c r="V12" s="37"/>
      <c r="W12" s="21"/>
      <c r="X12" s="6" t="s">
        <v>98</v>
      </c>
      <c r="Y12" s="2" t="s">
        <v>90</v>
      </c>
      <c r="Z12" s="21">
        <v>3.65</v>
      </c>
      <c r="AA12" s="6" t="s">
        <v>120</v>
      </c>
      <c r="AB12" s="2" t="s">
        <v>126</v>
      </c>
      <c r="AC12" s="26">
        <v>10</v>
      </c>
      <c r="AD12" s="129" t="s">
        <v>265</v>
      </c>
      <c r="AE12" s="130"/>
      <c r="AF12" s="131"/>
      <c r="AG12" s="105" t="s">
        <v>283</v>
      </c>
      <c r="AH12" s="69"/>
      <c r="AI12" s="21">
        <v>55</v>
      </c>
      <c r="AJ12" s="24" t="s">
        <v>209</v>
      </c>
      <c r="AK12" s="25" t="s">
        <v>205</v>
      </c>
      <c r="AL12" s="94">
        <v>6</v>
      </c>
      <c r="AM12" s="6" t="s">
        <v>156</v>
      </c>
      <c r="AN12" s="2"/>
      <c r="AO12" s="71">
        <v>0.1</v>
      </c>
      <c r="AT12" s="3">
        <v>6</v>
      </c>
      <c r="AU12" s="162"/>
      <c r="AV12" s="163"/>
      <c r="AW12" s="164"/>
      <c r="AX12" s="161"/>
      <c r="AY12" s="170"/>
      <c r="AZ12" s="146"/>
      <c r="BA12" s="154"/>
      <c r="BB12" s="155"/>
      <c r="BC12" s="154"/>
      <c r="BD12" s="155"/>
      <c r="BE12" s="154"/>
      <c r="BF12" s="155"/>
      <c r="BG12" s="145">
        <v>15</v>
      </c>
      <c r="BH12" s="145"/>
    </row>
    <row r="13" spans="2:60" ht="24" customHeight="1">
      <c r="B13" s="6" t="s">
        <v>22</v>
      </c>
      <c r="C13" s="2" t="s">
        <v>15</v>
      </c>
      <c r="D13" s="21">
        <v>4.5</v>
      </c>
      <c r="E13" s="6" t="s">
        <v>43</v>
      </c>
      <c r="F13" s="2" t="s">
        <v>15</v>
      </c>
      <c r="G13" s="21">
        <v>8</v>
      </c>
      <c r="H13" s="6" t="s">
        <v>60</v>
      </c>
      <c r="I13" s="2" t="s">
        <v>15</v>
      </c>
      <c r="J13" s="21">
        <v>6.75</v>
      </c>
      <c r="K13" s="6" t="s">
        <v>57</v>
      </c>
      <c r="L13" s="2" t="s">
        <v>15</v>
      </c>
      <c r="M13" s="21">
        <v>80</v>
      </c>
      <c r="N13" s="6" t="s">
        <v>68</v>
      </c>
      <c r="O13" s="2" t="s">
        <v>15</v>
      </c>
      <c r="P13" s="21" t="s">
        <v>79</v>
      </c>
      <c r="Q13" s="33" t="s">
        <v>188</v>
      </c>
      <c r="R13" s="13" t="s">
        <v>12</v>
      </c>
      <c r="S13" s="15" t="s">
        <v>191</v>
      </c>
      <c r="T13" s="37"/>
      <c r="U13" s="37"/>
      <c r="W13" s="37"/>
      <c r="X13" s="6" t="s">
        <v>89</v>
      </c>
      <c r="Y13" s="2" t="s">
        <v>90</v>
      </c>
      <c r="Z13" s="21">
        <v>10.8</v>
      </c>
      <c r="AA13" s="6" t="s">
        <v>122</v>
      </c>
      <c r="AB13" s="2" t="s">
        <v>126</v>
      </c>
      <c r="AC13" s="83">
        <v>3.5</v>
      </c>
      <c r="AD13" s="82" t="s">
        <v>11</v>
      </c>
      <c r="AE13" s="16" t="s">
        <v>271</v>
      </c>
      <c r="AF13" s="90" t="s">
        <v>13</v>
      </c>
      <c r="AG13" s="105" t="s">
        <v>284</v>
      </c>
      <c r="AH13" s="69"/>
      <c r="AI13" s="21">
        <v>55</v>
      </c>
      <c r="AJ13" s="49" t="s">
        <v>207</v>
      </c>
      <c r="AK13" s="50" t="s">
        <v>206</v>
      </c>
      <c r="AL13" s="95">
        <v>3</v>
      </c>
      <c r="AM13" s="6" t="s">
        <v>157</v>
      </c>
      <c r="AN13" s="2"/>
      <c r="AO13" s="71">
        <v>0.1</v>
      </c>
      <c r="AT13" s="3">
        <v>7</v>
      </c>
      <c r="AU13" s="162"/>
      <c r="AV13" s="163"/>
      <c r="AW13" s="164"/>
      <c r="AX13" s="147">
        <f>AX11</f>
        <v>30</v>
      </c>
      <c r="AY13" s="165">
        <f>AY10</f>
        <v>10</v>
      </c>
      <c r="AZ13" s="146"/>
      <c r="BA13" s="154"/>
      <c r="BB13" s="155"/>
      <c r="BC13" s="154"/>
      <c r="BD13" s="155"/>
      <c r="BE13" s="154"/>
      <c r="BF13" s="155"/>
      <c r="BG13" s="145">
        <v>15</v>
      </c>
      <c r="BH13" s="145"/>
    </row>
    <row r="14" spans="2:60" ht="21" customHeight="1">
      <c r="B14" s="6" t="s">
        <v>23</v>
      </c>
      <c r="C14" s="2" t="s">
        <v>15</v>
      </c>
      <c r="D14" s="21">
        <v>13</v>
      </c>
      <c r="E14" s="8" t="s">
        <v>44</v>
      </c>
      <c r="F14" s="2" t="s">
        <v>15</v>
      </c>
      <c r="G14" s="21">
        <v>20</v>
      </c>
      <c r="H14" s="6" t="s">
        <v>61</v>
      </c>
      <c r="I14" s="2" t="s">
        <v>15</v>
      </c>
      <c r="J14" s="21">
        <v>3.75</v>
      </c>
      <c r="K14" s="6" t="s">
        <v>58</v>
      </c>
      <c r="L14" s="2" t="s">
        <v>15</v>
      </c>
      <c r="M14" s="21">
        <v>75</v>
      </c>
      <c r="N14" s="6" t="s">
        <v>69</v>
      </c>
      <c r="O14" s="2" t="s">
        <v>15</v>
      </c>
      <c r="P14" s="21" t="s">
        <v>80</v>
      </c>
      <c r="Q14" s="19" t="s">
        <v>181</v>
      </c>
      <c r="R14" s="1" t="s">
        <v>189</v>
      </c>
      <c r="S14" s="21" t="s">
        <v>190</v>
      </c>
      <c r="T14" s="37"/>
      <c r="U14" s="37"/>
      <c r="W14" s="37"/>
      <c r="X14" s="6" t="s">
        <v>91</v>
      </c>
      <c r="Y14" s="2" t="s">
        <v>90</v>
      </c>
      <c r="Z14" s="21">
        <v>9.6999999999999993</v>
      </c>
      <c r="AA14" s="6" t="s">
        <v>123</v>
      </c>
      <c r="AB14" s="2" t="s">
        <v>124</v>
      </c>
      <c r="AC14" s="26">
        <v>12</v>
      </c>
      <c r="AD14" s="88" t="s">
        <v>266</v>
      </c>
      <c r="AE14" s="2">
        <v>3</v>
      </c>
      <c r="AF14" s="21">
        <v>36</v>
      </c>
      <c r="AG14" s="106" t="s">
        <v>287</v>
      </c>
      <c r="AH14" s="69"/>
      <c r="AI14" s="21">
        <v>90</v>
      </c>
      <c r="AJ14" s="49" t="s">
        <v>208</v>
      </c>
      <c r="AK14" s="50" t="s">
        <v>206</v>
      </c>
      <c r="AL14" s="95">
        <v>5</v>
      </c>
      <c r="AM14" s="6" t="s">
        <v>158</v>
      </c>
      <c r="AN14" s="2"/>
      <c r="AO14" s="71">
        <v>0.1</v>
      </c>
      <c r="AT14" s="3">
        <v>8</v>
      </c>
      <c r="AU14" s="162"/>
      <c r="AV14" s="163"/>
      <c r="AW14" s="164"/>
      <c r="AX14" s="148"/>
      <c r="AY14" s="166"/>
      <c r="AZ14" s="149">
        <v>25</v>
      </c>
      <c r="BA14" s="154"/>
      <c r="BB14" s="155"/>
      <c r="BC14" s="154"/>
      <c r="BD14" s="155"/>
      <c r="BE14" s="154"/>
      <c r="BF14" s="155"/>
      <c r="BG14" s="145">
        <v>15</v>
      </c>
      <c r="BH14" s="145"/>
    </row>
    <row r="15" spans="2:60" ht="23.25" customHeight="1">
      <c r="B15" s="6" t="s">
        <v>24</v>
      </c>
      <c r="C15" s="2" t="s">
        <v>15</v>
      </c>
      <c r="D15" s="21">
        <v>3</v>
      </c>
      <c r="E15" s="6" t="s">
        <v>39</v>
      </c>
      <c r="F15" s="2" t="s">
        <v>15</v>
      </c>
      <c r="G15" s="21">
        <v>6</v>
      </c>
      <c r="H15" s="19"/>
      <c r="I15" s="1"/>
      <c r="J15" s="23"/>
      <c r="K15" s="6" t="s">
        <v>59</v>
      </c>
      <c r="L15" s="2" t="s">
        <v>15</v>
      </c>
      <c r="M15" s="21">
        <v>30</v>
      </c>
      <c r="N15" s="6" t="s">
        <v>70</v>
      </c>
      <c r="O15" s="2" t="s">
        <v>15</v>
      </c>
      <c r="P15" s="21">
        <v>275</v>
      </c>
      <c r="Q15" s="6" t="s">
        <v>182</v>
      </c>
      <c r="R15" s="2" t="s">
        <v>189</v>
      </c>
      <c r="S15" s="21" t="s">
        <v>192</v>
      </c>
      <c r="T15" s="37"/>
      <c r="U15" s="37"/>
      <c r="W15" s="37"/>
      <c r="X15" s="6" t="s">
        <v>92</v>
      </c>
      <c r="Y15" s="2" t="s">
        <v>90</v>
      </c>
      <c r="Z15" s="21">
        <v>11</v>
      </c>
      <c r="AA15" s="30" t="s">
        <v>123</v>
      </c>
      <c r="AB15" s="31" t="s">
        <v>125</v>
      </c>
      <c r="AC15" s="32">
        <v>17.25</v>
      </c>
      <c r="AD15" s="88" t="s">
        <v>267</v>
      </c>
      <c r="AE15" s="2">
        <v>3</v>
      </c>
      <c r="AF15" s="21">
        <v>100</v>
      </c>
      <c r="AG15" s="106" t="s">
        <v>288</v>
      </c>
      <c r="AH15" s="69"/>
      <c r="AI15" s="21">
        <v>90</v>
      </c>
      <c r="AJ15" s="49" t="s">
        <v>209</v>
      </c>
      <c r="AK15" s="50" t="s">
        <v>206</v>
      </c>
      <c r="AL15" s="95">
        <v>7</v>
      </c>
      <c r="AM15" s="6" t="s">
        <v>159</v>
      </c>
      <c r="AN15" s="2"/>
      <c r="AO15" s="71">
        <v>0.1</v>
      </c>
      <c r="AT15" s="3">
        <v>9</v>
      </c>
      <c r="AU15" s="162"/>
      <c r="AV15" s="163"/>
      <c r="AW15" s="164"/>
      <c r="AX15" s="160">
        <f>AX13</f>
        <v>30</v>
      </c>
      <c r="AY15" s="166"/>
      <c r="AZ15" s="150"/>
      <c r="BA15" s="154"/>
      <c r="BB15" s="155"/>
      <c r="BC15" s="154"/>
      <c r="BD15" s="155"/>
      <c r="BE15" s="154"/>
      <c r="BF15" s="155"/>
      <c r="BG15" s="145">
        <v>15</v>
      </c>
      <c r="BH15" s="145"/>
    </row>
    <row r="16" spans="2:60" ht="18.75" customHeight="1">
      <c r="B16" s="6" t="s">
        <v>25</v>
      </c>
      <c r="C16" s="2" t="s">
        <v>15</v>
      </c>
      <c r="D16" s="21">
        <v>8</v>
      </c>
      <c r="E16" s="6" t="s">
        <v>40</v>
      </c>
      <c r="F16" s="2" t="s">
        <v>15</v>
      </c>
      <c r="G16" s="21">
        <v>9.5</v>
      </c>
      <c r="H16" s="6"/>
      <c r="I16" s="2"/>
      <c r="J16" s="21"/>
      <c r="K16" s="19"/>
      <c r="L16" s="1"/>
      <c r="M16" s="23"/>
      <c r="N16" s="6" t="s">
        <v>71</v>
      </c>
      <c r="O16" s="2" t="s">
        <v>15</v>
      </c>
      <c r="P16" s="21">
        <v>90</v>
      </c>
      <c r="Q16" s="6" t="s">
        <v>183</v>
      </c>
      <c r="R16" s="2" t="s">
        <v>189</v>
      </c>
      <c r="S16" s="21" t="s">
        <v>193</v>
      </c>
      <c r="T16" s="37"/>
      <c r="U16" s="37"/>
      <c r="W16" s="37"/>
      <c r="X16" s="6" t="s">
        <v>97</v>
      </c>
      <c r="Y16" s="2" t="s">
        <v>90</v>
      </c>
      <c r="Z16" s="21">
        <v>5.5</v>
      </c>
      <c r="AA16" s="6" t="s">
        <v>128</v>
      </c>
      <c r="AB16" s="2" t="s">
        <v>15</v>
      </c>
      <c r="AC16" s="26">
        <v>6.25</v>
      </c>
      <c r="AD16" s="88" t="s">
        <v>268</v>
      </c>
      <c r="AE16" s="2">
        <v>5</v>
      </c>
      <c r="AF16" s="21">
        <v>25</v>
      </c>
      <c r="AG16" s="106" t="s">
        <v>289</v>
      </c>
      <c r="AH16" s="69"/>
      <c r="AI16" s="21">
        <v>90</v>
      </c>
      <c r="AJ16" s="222" t="s">
        <v>109</v>
      </c>
      <c r="AK16" s="223"/>
      <c r="AL16" s="224"/>
      <c r="AM16" s="6" t="s">
        <v>160</v>
      </c>
      <c r="AN16" s="2"/>
      <c r="AO16" s="71">
        <v>0.1</v>
      </c>
      <c r="AT16" s="3">
        <v>10</v>
      </c>
      <c r="AU16" s="162"/>
      <c r="AV16" s="163"/>
      <c r="AW16" s="164"/>
      <c r="AX16" s="161"/>
      <c r="AY16" s="169">
        <f>AY13</f>
        <v>10</v>
      </c>
      <c r="AZ16" s="150"/>
      <c r="BA16" s="154"/>
      <c r="BB16" s="155"/>
      <c r="BC16" s="154"/>
      <c r="BD16" s="155"/>
      <c r="BE16" s="154"/>
      <c r="BF16" s="155"/>
      <c r="BG16" s="145">
        <v>15</v>
      </c>
      <c r="BH16" s="145"/>
    </row>
    <row r="17" spans="2:60" ht="24.75" customHeight="1" thickBot="1">
      <c r="B17" s="6" t="s">
        <v>26</v>
      </c>
      <c r="C17" s="2" t="s">
        <v>15</v>
      </c>
      <c r="D17" s="21">
        <v>6</v>
      </c>
      <c r="E17" s="6" t="s">
        <v>41</v>
      </c>
      <c r="F17" s="2" t="s">
        <v>15</v>
      </c>
      <c r="G17" s="21">
        <v>6.5</v>
      </c>
      <c r="H17" s="6"/>
      <c r="I17" s="2"/>
      <c r="J17" s="21"/>
      <c r="K17" s="6"/>
      <c r="L17" s="2"/>
      <c r="M17" s="21"/>
      <c r="N17" s="6" t="s">
        <v>72</v>
      </c>
      <c r="O17" s="2" t="s">
        <v>15</v>
      </c>
      <c r="P17" s="21">
        <v>100</v>
      </c>
      <c r="Q17" s="6" t="s">
        <v>184</v>
      </c>
      <c r="R17" s="2" t="s">
        <v>189</v>
      </c>
      <c r="S17" s="21" t="s">
        <v>194</v>
      </c>
      <c r="T17" s="37"/>
      <c r="U17" s="37"/>
      <c r="V17" s="37"/>
      <c r="W17" s="37"/>
      <c r="X17" s="6" t="s">
        <v>99</v>
      </c>
      <c r="Y17" s="2" t="s">
        <v>90</v>
      </c>
      <c r="Z17" s="8">
        <v>5.5</v>
      </c>
      <c r="AA17" s="6" t="s">
        <v>129</v>
      </c>
      <c r="AB17" s="2" t="s">
        <v>130</v>
      </c>
      <c r="AC17" s="26">
        <v>3</v>
      </c>
      <c r="AD17" s="88" t="s">
        <v>269</v>
      </c>
      <c r="AE17" s="29">
        <v>5</v>
      </c>
      <c r="AF17" s="39">
        <v>120</v>
      </c>
      <c r="AG17" s="107" t="s">
        <v>290</v>
      </c>
      <c r="AH17" s="69"/>
      <c r="AI17" s="21">
        <v>150</v>
      </c>
      <c r="AJ17" s="51" t="s">
        <v>215</v>
      </c>
      <c r="AK17" s="52" t="s">
        <v>223</v>
      </c>
      <c r="AL17" s="96" t="s">
        <v>13</v>
      </c>
      <c r="AM17" s="6" t="s">
        <v>161</v>
      </c>
      <c r="AN17" s="2"/>
      <c r="AO17" s="71">
        <v>0.1</v>
      </c>
      <c r="AT17" s="3">
        <v>11</v>
      </c>
      <c r="AU17" s="162"/>
      <c r="AV17" s="163"/>
      <c r="AW17" s="164"/>
      <c r="AX17" s="147">
        <f>AX15</f>
        <v>30</v>
      </c>
      <c r="AY17" s="170"/>
      <c r="AZ17" s="146">
        <v>25</v>
      </c>
      <c r="BA17" s="154"/>
      <c r="BB17" s="155"/>
      <c r="BC17" s="154"/>
      <c r="BD17" s="155"/>
      <c r="BE17" s="154"/>
      <c r="BF17" s="155"/>
      <c r="BG17" s="145">
        <v>15</v>
      </c>
      <c r="BH17" s="145"/>
    </row>
    <row r="18" spans="2:60" ht="18.75" customHeight="1" thickBot="1">
      <c r="B18" s="6" t="s">
        <v>27</v>
      </c>
      <c r="C18" s="2" t="s">
        <v>15</v>
      </c>
      <c r="D18" s="21">
        <v>6.5</v>
      </c>
      <c r="E18" s="6" t="s">
        <v>85</v>
      </c>
      <c r="F18" s="2" t="s">
        <v>15</v>
      </c>
      <c r="G18" s="21"/>
      <c r="H18" s="6"/>
      <c r="I18" s="2"/>
      <c r="J18" s="21"/>
      <c r="K18" s="6"/>
      <c r="L18" s="2"/>
      <c r="M18" s="21"/>
      <c r="N18" s="6" t="s">
        <v>81</v>
      </c>
      <c r="O18" s="2" t="s">
        <v>15</v>
      </c>
      <c r="P18" s="21" t="s">
        <v>82</v>
      </c>
      <c r="Q18" s="6" t="s">
        <v>185</v>
      </c>
      <c r="R18" s="2" t="s">
        <v>189</v>
      </c>
      <c r="S18" s="21" t="s">
        <v>195</v>
      </c>
      <c r="T18" s="37"/>
      <c r="U18" s="37"/>
      <c r="V18" s="37"/>
      <c r="W18" s="37"/>
      <c r="X18" s="6" t="s">
        <v>100</v>
      </c>
      <c r="Y18" s="2" t="s">
        <v>101</v>
      </c>
      <c r="Z18" s="21">
        <v>3500</v>
      </c>
      <c r="AA18" s="6" t="s">
        <v>131</v>
      </c>
      <c r="AB18" s="2" t="s">
        <v>132</v>
      </c>
      <c r="AC18" s="26">
        <v>5.25</v>
      </c>
      <c r="AD18" s="132" t="s">
        <v>270</v>
      </c>
      <c r="AE18" s="133"/>
      <c r="AF18" s="134"/>
      <c r="AG18" s="107" t="s">
        <v>292</v>
      </c>
      <c r="AH18" s="69"/>
      <c r="AI18" s="21">
        <v>150</v>
      </c>
      <c r="AJ18" s="24" t="s">
        <v>216</v>
      </c>
      <c r="AK18" s="25" t="s">
        <v>224</v>
      </c>
      <c r="AL18" s="94">
        <v>70</v>
      </c>
      <c r="AM18" s="6" t="s">
        <v>162</v>
      </c>
      <c r="AN18" s="2"/>
      <c r="AO18" s="71">
        <v>0.1</v>
      </c>
      <c r="AT18" s="3">
        <v>12</v>
      </c>
      <c r="AU18" s="162"/>
      <c r="AV18" s="163"/>
      <c r="AW18" s="164"/>
      <c r="AX18" s="148"/>
      <c r="AY18" s="170"/>
      <c r="AZ18" s="146"/>
      <c r="BA18" s="154"/>
      <c r="BB18" s="155"/>
      <c r="BC18" s="154"/>
      <c r="BD18" s="155"/>
      <c r="BE18" s="154"/>
      <c r="BF18" s="155"/>
      <c r="BG18" s="145">
        <v>15</v>
      </c>
      <c r="BH18" s="145"/>
    </row>
    <row r="19" spans="2:60" ht="18.75" customHeight="1">
      <c r="B19" s="6" t="s">
        <v>28</v>
      </c>
      <c r="C19" s="2" t="s">
        <v>15</v>
      </c>
      <c r="D19" s="21">
        <v>6.5</v>
      </c>
      <c r="E19" s="6" t="s">
        <v>86</v>
      </c>
      <c r="F19" s="2" t="s">
        <v>15</v>
      </c>
      <c r="G19" s="21"/>
      <c r="H19" s="6"/>
      <c r="I19" s="2"/>
      <c r="J19" s="21"/>
      <c r="K19" s="6"/>
      <c r="L19" s="2"/>
      <c r="M19" s="21"/>
      <c r="N19" s="6" t="s">
        <v>83</v>
      </c>
      <c r="O19" s="2" t="s">
        <v>15</v>
      </c>
      <c r="P19" s="21">
        <v>150</v>
      </c>
      <c r="Q19" s="34" t="s">
        <v>186</v>
      </c>
      <c r="R19" s="2" t="s">
        <v>189</v>
      </c>
      <c r="S19" s="21" t="s">
        <v>196</v>
      </c>
      <c r="T19" s="37"/>
      <c r="U19" s="37"/>
      <c r="V19" s="37"/>
      <c r="W19" s="37"/>
      <c r="X19" s="6" t="s">
        <v>102</v>
      </c>
      <c r="Y19" s="2" t="s">
        <v>103</v>
      </c>
      <c r="Z19" s="21">
        <v>2.75</v>
      </c>
      <c r="AA19" s="30" t="s">
        <v>131</v>
      </c>
      <c r="AB19" s="31" t="s">
        <v>133</v>
      </c>
      <c r="AC19" s="32">
        <v>10.25</v>
      </c>
      <c r="AD19" s="82" t="s">
        <v>11</v>
      </c>
      <c r="AE19" s="16" t="s">
        <v>271</v>
      </c>
      <c r="AF19" s="90" t="s">
        <v>13</v>
      </c>
      <c r="AG19" s="107" t="s">
        <v>291</v>
      </c>
      <c r="AH19" s="69"/>
      <c r="AI19" s="21">
        <v>150</v>
      </c>
      <c r="AJ19" s="24" t="s">
        <v>217</v>
      </c>
      <c r="AK19" s="25" t="s">
        <v>224</v>
      </c>
      <c r="AL19" s="94">
        <v>172</v>
      </c>
      <c r="AM19" s="6" t="s">
        <v>163</v>
      </c>
      <c r="AN19" s="2"/>
      <c r="AO19" s="71">
        <v>0.1</v>
      </c>
      <c r="AT19" s="3">
        <v>13</v>
      </c>
      <c r="AU19" s="162"/>
      <c r="AV19" s="163"/>
      <c r="AW19" s="164"/>
      <c r="AX19" s="160">
        <f>AX17</f>
        <v>30</v>
      </c>
      <c r="AY19" s="165">
        <f>AY16</f>
        <v>10</v>
      </c>
      <c r="AZ19" s="146"/>
      <c r="BA19" s="154"/>
      <c r="BB19" s="155"/>
      <c r="BC19" s="154"/>
      <c r="BD19" s="155"/>
      <c r="BE19" s="154"/>
      <c r="BF19" s="155"/>
      <c r="BG19" s="145">
        <v>15</v>
      </c>
      <c r="BH19" s="145"/>
    </row>
    <row r="20" spans="2:60" ht="18.75" customHeight="1" thickBot="1">
      <c r="B20" s="6" t="s">
        <v>29</v>
      </c>
      <c r="C20" s="2" t="s">
        <v>15</v>
      </c>
      <c r="D20" s="21">
        <v>4.5</v>
      </c>
      <c r="E20" s="6" t="s">
        <v>87</v>
      </c>
      <c r="F20" s="2" t="s">
        <v>15</v>
      </c>
      <c r="G20" s="21"/>
      <c r="H20" s="6"/>
      <c r="I20" s="2"/>
      <c r="J20" s="21"/>
      <c r="K20" s="6"/>
      <c r="L20" s="2"/>
      <c r="M20" s="21"/>
      <c r="N20" s="6" t="s">
        <v>84</v>
      </c>
      <c r="O20" s="2" t="s">
        <v>15</v>
      </c>
      <c r="P20" s="21">
        <v>200</v>
      </c>
      <c r="Q20" s="35" t="s">
        <v>187</v>
      </c>
      <c r="R20" s="2" t="s">
        <v>189</v>
      </c>
      <c r="S20" s="21" t="s">
        <v>197</v>
      </c>
      <c r="T20" s="37"/>
      <c r="U20" s="37"/>
      <c r="V20" s="37"/>
      <c r="W20" s="37"/>
      <c r="X20" s="19"/>
      <c r="Y20" s="1"/>
      <c r="Z20" s="23"/>
      <c r="AA20" s="30" t="s">
        <v>134</v>
      </c>
      <c r="AB20" s="31" t="s">
        <v>135</v>
      </c>
      <c r="AC20" s="32">
        <v>7.75</v>
      </c>
      <c r="AD20" s="57" t="s">
        <v>272</v>
      </c>
      <c r="AE20" s="2">
        <v>1</v>
      </c>
      <c r="AF20" s="21">
        <v>30</v>
      </c>
      <c r="AG20" s="108" t="s">
        <v>293</v>
      </c>
      <c r="AH20" s="69"/>
      <c r="AI20" s="21">
        <v>110</v>
      </c>
      <c r="AJ20" s="24" t="s">
        <v>218</v>
      </c>
      <c r="AK20" s="25" t="s">
        <v>224</v>
      </c>
      <c r="AL20" s="94">
        <v>101</v>
      </c>
      <c r="AM20" s="6" t="s">
        <v>164</v>
      </c>
      <c r="AN20" s="2"/>
      <c r="AO20" s="71">
        <v>0.1</v>
      </c>
      <c r="AT20" s="3">
        <v>14</v>
      </c>
      <c r="AU20" s="162"/>
      <c r="AV20" s="163"/>
      <c r="AW20" s="164"/>
      <c r="AX20" s="161"/>
      <c r="AY20" s="166"/>
      <c r="AZ20" s="146"/>
      <c r="BA20" s="154"/>
      <c r="BB20" s="155"/>
      <c r="BC20" s="154"/>
      <c r="BD20" s="155"/>
      <c r="BE20" s="154"/>
      <c r="BF20" s="155"/>
      <c r="BG20" s="145">
        <v>15</v>
      </c>
      <c r="BH20" s="145"/>
    </row>
    <row r="21" spans="2:60" ht="21.75" customHeight="1" thickBot="1">
      <c r="B21" s="6" t="s">
        <v>30</v>
      </c>
      <c r="C21" s="2" t="s">
        <v>15</v>
      </c>
      <c r="D21" s="21">
        <v>8</v>
      </c>
      <c r="E21" s="19"/>
      <c r="F21" s="1"/>
      <c r="G21" s="23"/>
      <c r="H21" s="6"/>
      <c r="I21" s="2"/>
      <c r="J21" s="21"/>
      <c r="K21" s="6"/>
      <c r="L21" s="2"/>
      <c r="M21" s="21"/>
      <c r="N21" s="19"/>
      <c r="O21" s="1"/>
      <c r="P21" s="23"/>
      <c r="Q21" s="194" t="s">
        <v>8</v>
      </c>
      <c r="R21" s="195"/>
      <c r="S21" s="196"/>
      <c r="T21" s="37"/>
      <c r="U21" s="37"/>
      <c r="V21" s="37"/>
      <c r="W21" s="37"/>
      <c r="X21" s="6"/>
      <c r="Y21" s="2"/>
      <c r="Z21" s="21"/>
      <c r="AA21" s="30" t="s">
        <v>136</v>
      </c>
      <c r="AB21" s="31" t="s">
        <v>137</v>
      </c>
      <c r="AC21" s="32">
        <v>3.25</v>
      </c>
      <c r="AD21" s="57" t="s">
        <v>273</v>
      </c>
      <c r="AE21" s="2">
        <v>3</v>
      </c>
      <c r="AF21" s="21">
        <v>130</v>
      </c>
      <c r="AG21" s="108" t="s">
        <v>294</v>
      </c>
      <c r="AH21" s="69"/>
      <c r="AI21" s="21">
        <v>110</v>
      </c>
      <c r="AJ21" s="24" t="s">
        <v>220</v>
      </c>
      <c r="AK21" s="25" t="s">
        <v>224</v>
      </c>
      <c r="AL21" s="94">
        <v>271</v>
      </c>
      <c r="AM21" s="6" t="s">
        <v>165</v>
      </c>
      <c r="AN21" s="2"/>
      <c r="AO21" s="71">
        <v>0.1</v>
      </c>
      <c r="AT21" s="3">
        <v>15</v>
      </c>
      <c r="AU21" s="162"/>
      <c r="AV21" s="163"/>
      <c r="AW21" s="164"/>
      <c r="AX21" s="147">
        <f>AX19</f>
        <v>30</v>
      </c>
      <c r="AY21" s="166"/>
      <c r="AZ21" s="149">
        <v>25</v>
      </c>
      <c r="BA21" s="154"/>
      <c r="BB21" s="155"/>
      <c r="BC21" s="154"/>
      <c r="BD21" s="155"/>
      <c r="BE21" s="154"/>
      <c r="BF21" s="155"/>
      <c r="BG21" s="145">
        <v>15</v>
      </c>
      <c r="BH21" s="145"/>
    </row>
    <row r="22" spans="2:60" ht="15" customHeight="1">
      <c r="B22" s="6" t="s">
        <v>31</v>
      </c>
      <c r="C22" s="2" t="s">
        <v>15</v>
      </c>
      <c r="D22" s="21">
        <v>6.5</v>
      </c>
      <c r="E22" s="6"/>
      <c r="F22" s="2"/>
      <c r="G22" s="21"/>
      <c r="H22" s="6"/>
      <c r="I22" s="2"/>
      <c r="J22" s="21"/>
      <c r="K22" s="6"/>
      <c r="L22" s="2"/>
      <c r="M22" s="21"/>
      <c r="N22" s="6"/>
      <c r="O22" s="2"/>
      <c r="P22" s="21"/>
      <c r="Q22" s="12" t="s">
        <v>214</v>
      </c>
      <c r="R22" s="13" t="s">
        <v>12</v>
      </c>
      <c r="S22" s="15" t="s">
        <v>13</v>
      </c>
      <c r="T22" s="37"/>
      <c r="U22" s="37"/>
      <c r="V22" s="37"/>
      <c r="W22" s="37"/>
      <c r="X22" s="6"/>
      <c r="Y22" s="2"/>
      <c r="Z22" s="21"/>
      <c r="AA22" s="30" t="s">
        <v>138</v>
      </c>
      <c r="AB22" s="31" t="s">
        <v>139</v>
      </c>
      <c r="AC22" s="32">
        <v>10.5</v>
      </c>
      <c r="AD22" s="57" t="s">
        <v>275</v>
      </c>
      <c r="AE22" s="2">
        <v>4</v>
      </c>
      <c r="AF22" s="21">
        <v>40</v>
      </c>
      <c r="AG22" s="108" t="s">
        <v>295</v>
      </c>
      <c r="AH22" s="69"/>
      <c r="AI22" s="21">
        <v>110</v>
      </c>
      <c r="AJ22" s="24" t="s">
        <v>219</v>
      </c>
      <c r="AK22" s="25" t="s">
        <v>224</v>
      </c>
      <c r="AL22" s="94">
        <v>156</v>
      </c>
      <c r="AM22" s="6" t="s">
        <v>166</v>
      </c>
      <c r="AN22" s="2"/>
      <c r="AO22" s="71">
        <v>0.1</v>
      </c>
      <c r="AT22" s="3">
        <v>16</v>
      </c>
      <c r="AU22" s="162"/>
      <c r="AV22" s="163"/>
      <c r="AW22" s="164"/>
      <c r="AX22" s="148"/>
      <c r="AY22" s="169">
        <f>AY19</f>
        <v>10</v>
      </c>
      <c r="AZ22" s="150"/>
      <c r="BA22" s="154"/>
      <c r="BB22" s="155"/>
      <c r="BC22" s="154"/>
      <c r="BD22" s="155"/>
      <c r="BE22" s="154"/>
      <c r="BF22" s="155"/>
      <c r="BG22" s="145">
        <v>15</v>
      </c>
      <c r="BH22" s="145"/>
    </row>
    <row r="23" spans="2:60" ht="15" customHeight="1">
      <c r="B23" s="6" t="s">
        <v>32</v>
      </c>
      <c r="C23" s="2" t="s">
        <v>15</v>
      </c>
      <c r="D23" s="21">
        <v>4</v>
      </c>
      <c r="E23" s="6"/>
      <c r="F23" s="2"/>
      <c r="G23" s="21"/>
      <c r="H23" s="6"/>
      <c r="I23" s="2"/>
      <c r="J23" s="21"/>
      <c r="K23" s="6"/>
      <c r="L23" s="2"/>
      <c r="M23" s="21"/>
      <c r="N23" s="6"/>
      <c r="O23" s="2"/>
      <c r="P23" s="21"/>
      <c r="Q23" s="19" t="s">
        <v>211</v>
      </c>
      <c r="R23" s="1" t="s">
        <v>103</v>
      </c>
      <c r="S23" s="21">
        <v>175</v>
      </c>
      <c r="T23" s="37"/>
      <c r="U23" s="37"/>
      <c r="V23" s="37"/>
      <c r="W23" s="37"/>
      <c r="X23" s="6"/>
      <c r="Y23" s="2"/>
      <c r="Z23" s="21"/>
      <c r="AA23" s="6" t="s">
        <v>140</v>
      </c>
      <c r="AB23" s="2" t="s">
        <v>141</v>
      </c>
      <c r="AC23" s="26">
        <v>9</v>
      </c>
      <c r="AD23" s="84" t="s">
        <v>274</v>
      </c>
      <c r="AE23" s="80">
        <v>5</v>
      </c>
      <c r="AF23" s="85">
        <v>180</v>
      </c>
      <c r="AG23" s="108" t="s">
        <v>296</v>
      </c>
      <c r="AH23" s="69"/>
      <c r="AI23" s="21">
        <v>110</v>
      </c>
      <c r="AJ23" s="24" t="s">
        <v>221</v>
      </c>
      <c r="AK23" s="25" t="s">
        <v>224</v>
      </c>
      <c r="AL23" s="94">
        <v>450</v>
      </c>
      <c r="AM23" s="6" t="s">
        <v>167</v>
      </c>
      <c r="AN23" s="2"/>
      <c r="AO23" s="71">
        <v>0.1</v>
      </c>
      <c r="AT23" s="3">
        <v>17</v>
      </c>
      <c r="AU23" s="162"/>
      <c r="AV23" s="163"/>
      <c r="AW23" s="164"/>
      <c r="AX23" s="160">
        <f>AX21</f>
        <v>30</v>
      </c>
      <c r="AY23" s="170"/>
      <c r="AZ23" s="150"/>
      <c r="BA23" s="154"/>
      <c r="BB23" s="155"/>
      <c r="BC23" s="154"/>
      <c r="BD23" s="155"/>
      <c r="BE23" s="154"/>
      <c r="BF23" s="155"/>
      <c r="BG23" s="145">
        <v>15</v>
      </c>
      <c r="BH23" s="145"/>
    </row>
    <row r="24" spans="2:60" ht="15" customHeight="1">
      <c r="B24" s="19"/>
      <c r="C24" s="1"/>
      <c r="D24" s="58"/>
      <c r="E24" s="6"/>
      <c r="F24" s="2"/>
      <c r="G24" s="21"/>
      <c r="H24" s="6"/>
      <c r="I24" s="2"/>
      <c r="J24" s="21"/>
      <c r="K24" s="6"/>
      <c r="L24" s="2"/>
      <c r="M24" s="21"/>
      <c r="N24" s="6"/>
      <c r="O24" s="2"/>
      <c r="P24" s="21"/>
      <c r="Q24" s="6" t="s">
        <v>212</v>
      </c>
      <c r="R24" s="2" t="s">
        <v>103</v>
      </c>
      <c r="S24" s="21">
        <v>250</v>
      </c>
      <c r="T24" s="37"/>
      <c r="U24" s="37"/>
      <c r="V24" s="37"/>
      <c r="W24" s="37"/>
      <c r="X24" s="6"/>
      <c r="Y24" s="2"/>
      <c r="Z24" s="21"/>
      <c r="AA24" s="6" t="s">
        <v>142</v>
      </c>
      <c r="AB24" s="2" t="s">
        <v>143</v>
      </c>
      <c r="AC24" s="21">
        <v>5.5</v>
      </c>
      <c r="AD24" s="57"/>
      <c r="AE24" s="2"/>
      <c r="AF24" s="21"/>
      <c r="AG24" s="108" t="s">
        <v>297</v>
      </c>
      <c r="AH24" s="69"/>
      <c r="AI24" s="21">
        <v>110</v>
      </c>
      <c r="AJ24" s="37" t="s">
        <v>222</v>
      </c>
      <c r="AK24" s="25" t="s">
        <v>224</v>
      </c>
      <c r="AL24" s="94" t="s">
        <v>225</v>
      </c>
      <c r="AM24" s="6" t="s">
        <v>168</v>
      </c>
      <c r="AN24" s="2"/>
      <c r="AO24" s="71">
        <v>0.1</v>
      </c>
      <c r="AT24" s="3">
        <v>18</v>
      </c>
      <c r="AU24" s="162"/>
      <c r="AV24" s="163"/>
      <c r="AW24" s="164"/>
      <c r="AX24" s="161"/>
      <c r="AY24" s="170"/>
      <c r="AZ24" s="146">
        <v>25</v>
      </c>
      <c r="BA24" s="154"/>
      <c r="BB24" s="155"/>
      <c r="BC24" s="154"/>
      <c r="BD24" s="155"/>
      <c r="BE24" s="154"/>
      <c r="BF24" s="155"/>
      <c r="BG24" s="145">
        <v>15</v>
      </c>
      <c r="BH24" s="145"/>
    </row>
    <row r="25" spans="2:60" ht="15.75" customHeight="1">
      <c r="B25" s="6"/>
      <c r="C25" s="2"/>
      <c r="D25" s="36"/>
      <c r="E25" s="6"/>
      <c r="F25" s="2"/>
      <c r="G25" s="21"/>
      <c r="H25" s="6"/>
      <c r="I25" s="2"/>
      <c r="J25" s="21"/>
      <c r="K25" s="6"/>
      <c r="L25" s="2"/>
      <c r="M25" s="21"/>
      <c r="N25" s="6"/>
      <c r="O25" s="2"/>
      <c r="P25" s="21"/>
      <c r="Q25" s="6" t="s">
        <v>213</v>
      </c>
      <c r="R25" s="2" t="s">
        <v>103</v>
      </c>
      <c r="S25" s="21">
        <v>300</v>
      </c>
      <c r="T25" s="37"/>
      <c r="U25" s="37"/>
      <c r="V25" s="37"/>
      <c r="W25" s="37"/>
      <c r="X25" s="6"/>
      <c r="Y25" s="2"/>
      <c r="Z25" s="21"/>
      <c r="AA25" s="6" t="s">
        <v>144</v>
      </c>
      <c r="AB25" s="2" t="s">
        <v>143</v>
      </c>
      <c r="AC25" s="21">
        <v>4.25</v>
      </c>
      <c r="AD25" s="57"/>
      <c r="AE25" s="2"/>
      <c r="AF25" s="21"/>
      <c r="AG25" s="109" t="s">
        <v>298</v>
      </c>
      <c r="AH25" s="69"/>
      <c r="AI25" s="21">
        <v>200</v>
      </c>
      <c r="AJ25" s="222" t="s">
        <v>107</v>
      </c>
      <c r="AK25" s="223"/>
      <c r="AL25" s="224"/>
      <c r="AM25" s="6" t="s">
        <v>169</v>
      </c>
      <c r="AN25" s="2"/>
      <c r="AO25" s="71">
        <v>0.1</v>
      </c>
      <c r="AT25" s="3">
        <v>19</v>
      </c>
      <c r="AU25" s="162"/>
      <c r="AV25" s="163"/>
      <c r="AW25" s="164"/>
      <c r="AX25" s="147">
        <f>AX23</f>
        <v>30</v>
      </c>
      <c r="AY25" s="165">
        <f>AY22</f>
        <v>10</v>
      </c>
      <c r="AZ25" s="146"/>
      <c r="BA25" s="154"/>
      <c r="BB25" s="155"/>
      <c r="BC25" s="154"/>
      <c r="BD25" s="155"/>
      <c r="BE25" s="154"/>
      <c r="BF25" s="155"/>
      <c r="BG25" s="145">
        <v>15</v>
      </c>
      <c r="BH25" s="145"/>
    </row>
    <row r="26" spans="2:60" ht="21.75" customHeight="1">
      <c r="B26" s="6"/>
      <c r="C26" s="2"/>
      <c r="D26" s="36"/>
      <c r="E26" s="6"/>
      <c r="F26" s="2"/>
      <c r="G26" s="21"/>
      <c r="H26" s="6"/>
      <c r="I26" s="2"/>
      <c r="J26" s="21"/>
      <c r="K26" s="6"/>
      <c r="L26" s="2"/>
      <c r="M26" s="21"/>
      <c r="N26" s="6"/>
      <c r="O26" s="2"/>
      <c r="P26" s="21"/>
      <c r="Q26" s="19"/>
      <c r="R26" s="1"/>
      <c r="S26" s="23"/>
      <c r="T26" s="37"/>
      <c r="U26" s="37"/>
      <c r="V26" s="37"/>
      <c r="W26" s="37"/>
      <c r="X26" s="6"/>
      <c r="Y26" s="2"/>
      <c r="Z26" s="21"/>
      <c r="AA26" s="6" t="s">
        <v>145</v>
      </c>
      <c r="AB26" s="2" t="s">
        <v>146</v>
      </c>
      <c r="AC26" s="21">
        <v>5.75</v>
      </c>
      <c r="AD26" s="57"/>
      <c r="AE26" s="2"/>
      <c r="AF26" s="21"/>
      <c r="AG26" s="109" t="s">
        <v>299</v>
      </c>
      <c r="AH26" s="69"/>
      <c r="AI26" s="21">
        <v>200</v>
      </c>
      <c r="AJ26" s="69"/>
      <c r="AK26" s="2">
        <v>4</v>
      </c>
      <c r="AL26" s="37"/>
      <c r="AM26" s="6" t="s">
        <v>170</v>
      </c>
      <c r="AN26" s="2"/>
      <c r="AO26" s="71">
        <v>0.1</v>
      </c>
      <c r="AT26" s="3">
        <v>20</v>
      </c>
      <c r="AU26" s="162"/>
      <c r="AV26" s="163"/>
      <c r="AW26" s="164"/>
      <c r="AX26" s="148"/>
      <c r="AY26" s="166"/>
      <c r="AZ26" s="146"/>
      <c r="BA26" s="154"/>
      <c r="BB26" s="155"/>
      <c r="BC26" s="154"/>
      <c r="BD26" s="155"/>
      <c r="BE26" s="154"/>
      <c r="BF26" s="155"/>
      <c r="BG26" s="145">
        <v>15</v>
      </c>
      <c r="BH26" s="145"/>
    </row>
    <row r="27" spans="2:60" ht="15" customHeight="1">
      <c r="B27" s="6"/>
      <c r="C27" s="2"/>
      <c r="D27" s="36"/>
      <c r="E27" s="6"/>
      <c r="F27" s="2"/>
      <c r="G27" s="21"/>
      <c r="H27" s="6"/>
      <c r="I27" s="2"/>
      <c r="J27" s="21"/>
      <c r="K27" s="6"/>
      <c r="L27" s="2"/>
      <c r="M27" s="21"/>
      <c r="N27" s="6"/>
      <c r="O27" s="2"/>
      <c r="P27" s="21"/>
      <c r="Q27" s="6"/>
      <c r="R27" s="2"/>
      <c r="S27" s="21"/>
      <c r="T27" s="37"/>
      <c r="U27" s="37"/>
      <c r="V27" s="37"/>
      <c r="W27" s="37"/>
      <c r="X27" s="6"/>
      <c r="Y27" s="2"/>
      <c r="Z27" s="21"/>
      <c r="AA27" s="19"/>
      <c r="AB27" s="1"/>
      <c r="AC27" s="23"/>
      <c r="AD27" s="57"/>
      <c r="AE27" s="2"/>
      <c r="AF27" s="21"/>
      <c r="AG27" s="109" t="s">
        <v>300</v>
      </c>
      <c r="AH27" s="69"/>
      <c r="AI27" s="21">
        <v>200</v>
      </c>
      <c r="AJ27" s="69"/>
      <c r="AK27" s="2">
        <v>10</v>
      </c>
      <c r="AL27" s="37"/>
      <c r="AM27" s="19"/>
      <c r="AN27" s="1"/>
      <c r="AO27" s="23"/>
      <c r="AT27" s="3">
        <v>21</v>
      </c>
      <c r="AU27" s="162"/>
      <c r="AV27" s="163"/>
      <c r="AW27" s="164"/>
      <c r="AX27" s="160">
        <f>AX25</f>
        <v>30</v>
      </c>
      <c r="AY27" s="166"/>
      <c r="AZ27" s="146"/>
      <c r="BA27" s="154"/>
      <c r="BB27" s="155"/>
      <c r="BC27" s="154"/>
      <c r="BD27" s="155"/>
      <c r="BE27" s="154"/>
      <c r="BF27" s="155"/>
      <c r="BG27" s="145">
        <v>15</v>
      </c>
      <c r="BH27" s="145"/>
    </row>
    <row r="28" spans="2:60" ht="15" customHeight="1">
      <c r="B28" s="6"/>
      <c r="C28" s="2"/>
      <c r="D28" s="36"/>
      <c r="E28" s="6"/>
      <c r="F28" s="2"/>
      <c r="G28" s="21"/>
      <c r="H28" s="6"/>
      <c r="I28" s="2"/>
      <c r="J28" s="21"/>
      <c r="K28" s="6"/>
      <c r="L28" s="2"/>
      <c r="M28" s="21"/>
      <c r="N28" s="6"/>
      <c r="O28" s="2"/>
      <c r="P28" s="21"/>
      <c r="Q28" s="6"/>
      <c r="R28" s="2"/>
      <c r="S28" s="21"/>
      <c r="T28" s="37"/>
      <c r="U28" s="37"/>
      <c r="V28" s="37"/>
      <c r="W28" s="37"/>
      <c r="X28" s="6"/>
      <c r="Y28" s="2"/>
      <c r="Z28" s="21"/>
      <c r="AA28" s="6"/>
      <c r="AB28" s="2"/>
      <c r="AC28" s="21"/>
      <c r="AD28" s="57"/>
      <c r="AE28" s="2"/>
      <c r="AF28" s="21"/>
      <c r="AG28" s="109" t="s">
        <v>301</v>
      </c>
      <c r="AH28" s="69"/>
      <c r="AI28" s="21">
        <v>200</v>
      </c>
      <c r="AJ28" s="69"/>
      <c r="AK28" s="2"/>
      <c r="AL28" s="37"/>
      <c r="AM28" s="6"/>
      <c r="AN28" s="2"/>
      <c r="AO28" s="21"/>
      <c r="AT28" s="3">
        <v>22</v>
      </c>
      <c r="AU28" s="162"/>
      <c r="AV28" s="163"/>
      <c r="AW28" s="164"/>
      <c r="AX28" s="161"/>
      <c r="AY28" s="169">
        <f>AY25</f>
        <v>10</v>
      </c>
      <c r="AZ28" s="149">
        <v>25</v>
      </c>
      <c r="BA28" s="154"/>
      <c r="BB28" s="155"/>
      <c r="BC28" s="154"/>
      <c r="BD28" s="155"/>
      <c r="BE28" s="154"/>
      <c r="BF28" s="155"/>
      <c r="BG28" s="145">
        <v>15</v>
      </c>
      <c r="BH28" s="145"/>
    </row>
    <row r="29" spans="2:60" ht="15" customHeight="1">
      <c r="B29" s="6"/>
      <c r="C29" s="2"/>
      <c r="D29" s="36"/>
      <c r="E29" s="6"/>
      <c r="F29" s="2"/>
      <c r="G29" s="21"/>
      <c r="H29" s="6"/>
      <c r="I29" s="2"/>
      <c r="J29" s="21"/>
      <c r="K29" s="6"/>
      <c r="L29" s="2"/>
      <c r="M29" s="21"/>
      <c r="N29" s="6"/>
      <c r="O29" s="2"/>
      <c r="P29" s="21"/>
      <c r="Q29" s="6"/>
      <c r="R29" s="2"/>
      <c r="S29" s="21"/>
      <c r="T29" s="37"/>
      <c r="U29" s="37"/>
      <c r="V29" s="37"/>
      <c r="W29" s="37"/>
      <c r="X29" s="6"/>
      <c r="Y29" s="2"/>
      <c r="Z29" s="21"/>
      <c r="AA29" s="6"/>
      <c r="AB29" s="2"/>
      <c r="AC29" s="21"/>
      <c r="AD29" s="57"/>
      <c r="AE29" s="2"/>
      <c r="AF29" s="21"/>
      <c r="AG29" s="110" t="s">
        <v>302</v>
      </c>
      <c r="AH29" s="69"/>
      <c r="AI29" s="21">
        <v>200</v>
      </c>
      <c r="AJ29" s="69"/>
      <c r="AK29" s="2"/>
      <c r="AL29" s="37"/>
      <c r="AM29" s="6"/>
      <c r="AN29" s="2"/>
      <c r="AO29" s="21"/>
      <c r="AT29" s="3">
        <v>23</v>
      </c>
      <c r="AU29" s="162"/>
      <c r="AV29" s="163"/>
      <c r="AW29" s="164"/>
      <c r="AX29" s="147">
        <f>AX27</f>
        <v>30</v>
      </c>
      <c r="AY29" s="170"/>
      <c r="AZ29" s="150"/>
      <c r="BA29" s="154"/>
      <c r="BB29" s="155"/>
      <c r="BC29" s="154"/>
      <c r="BD29" s="155"/>
      <c r="BE29" s="154"/>
      <c r="BF29" s="155"/>
      <c r="BG29" s="145">
        <v>15</v>
      </c>
      <c r="BH29" s="145"/>
    </row>
    <row r="30" spans="2:60" ht="15" customHeight="1">
      <c r="B30" s="6"/>
      <c r="C30" s="2"/>
      <c r="D30" s="36"/>
      <c r="E30" s="6"/>
      <c r="F30" s="2"/>
      <c r="G30" s="21"/>
      <c r="H30" s="6"/>
      <c r="I30" s="2"/>
      <c r="J30" s="21"/>
      <c r="K30" s="6"/>
      <c r="L30" s="2"/>
      <c r="M30" s="21"/>
      <c r="N30" s="6"/>
      <c r="O30" s="2"/>
      <c r="P30" s="21"/>
      <c r="Q30" s="6"/>
      <c r="R30" s="2"/>
      <c r="S30" s="21"/>
      <c r="T30" s="37"/>
      <c r="U30" s="37"/>
      <c r="V30" s="37"/>
      <c r="W30" s="37"/>
      <c r="X30" s="6"/>
      <c r="Y30" s="2"/>
      <c r="Z30" s="21"/>
      <c r="AA30" s="6"/>
      <c r="AB30" s="2"/>
      <c r="AC30" s="21"/>
      <c r="AD30" s="57"/>
      <c r="AE30" s="2"/>
      <c r="AF30" s="21"/>
      <c r="AG30" s="6"/>
      <c r="AH30" s="69"/>
      <c r="AI30" s="21"/>
      <c r="AJ30" s="69"/>
      <c r="AK30" s="2"/>
      <c r="AL30" s="37"/>
      <c r="AM30" s="6"/>
      <c r="AN30" s="2"/>
      <c r="AO30" s="21"/>
      <c r="AT30" s="3">
        <v>24</v>
      </c>
      <c r="AU30" s="162"/>
      <c r="AV30" s="163"/>
      <c r="AW30" s="164"/>
      <c r="AX30" s="148"/>
      <c r="AY30" s="170"/>
      <c r="AZ30" s="150"/>
      <c r="BA30" s="154"/>
      <c r="BB30" s="155"/>
      <c r="BC30" s="154"/>
      <c r="BD30" s="155"/>
      <c r="BE30" s="154"/>
      <c r="BF30" s="155"/>
      <c r="BG30" s="145">
        <v>15</v>
      </c>
      <c r="BH30" s="145"/>
    </row>
    <row r="31" spans="2:60" ht="15" customHeight="1">
      <c r="B31" s="6"/>
      <c r="C31" s="2"/>
      <c r="D31" s="36"/>
      <c r="E31" s="6"/>
      <c r="F31" s="2"/>
      <c r="G31" s="21"/>
      <c r="H31" s="6"/>
      <c r="I31" s="2"/>
      <c r="J31" s="21"/>
      <c r="K31" s="6"/>
      <c r="L31" s="2"/>
      <c r="M31" s="21"/>
      <c r="N31" s="6"/>
      <c r="O31" s="2"/>
      <c r="P31" s="21"/>
      <c r="Q31" s="6"/>
      <c r="R31" s="2"/>
      <c r="S31" s="21"/>
      <c r="T31" s="37"/>
      <c r="U31" s="37"/>
      <c r="V31" s="37"/>
      <c r="W31" s="37"/>
      <c r="X31" s="6"/>
      <c r="Y31" s="2"/>
      <c r="Z31" s="21"/>
      <c r="AA31" s="6"/>
      <c r="AB31" s="2"/>
      <c r="AC31" s="21"/>
      <c r="AD31" s="57"/>
      <c r="AE31" s="2"/>
      <c r="AF31" s="21"/>
      <c r="AG31" s="6"/>
      <c r="AH31" s="228" t="s">
        <v>303</v>
      </c>
      <c r="AI31" s="229"/>
      <c r="AJ31" s="69"/>
      <c r="AK31" s="2"/>
      <c r="AL31" s="37"/>
      <c r="AM31" s="6"/>
      <c r="AN31" s="2"/>
      <c r="AO31" s="21"/>
      <c r="AT31" s="3">
        <v>25</v>
      </c>
      <c r="AU31" s="162"/>
      <c r="AV31" s="163"/>
      <c r="AW31" s="164"/>
      <c r="AX31" s="160">
        <f>AX29</f>
        <v>30</v>
      </c>
      <c r="AY31" s="165">
        <f>AY28</f>
        <v>10</v>
      </c>
      <c r="AZ31" s="146">
        <v>25</v>
      </c>
      <c r="BA31" s="154"/>
      <c r="BB31" s="155"/>
      <c r="BC31" s="154"/>
      <c r="BD31" s="155"/>
      <c r="BE31" s="154"/>
      <c r="BF31" s="155"/>
      <c r="BG31" s="145">
        <v>15</v>
      </c>
      <c r="BH31" s="145"/>
    </row>
    <row r="32" spans="2:60" ht="15" customHeight="1">
      <c r="B32" s="6"/>
      <c r="C32" s="2"/>
      <c r="D32" s="36"/>
      <c r="E32" s="6"/>
      <c r="F32" s="2"/>
      <c r="G32" s="21"/>
      <c r="H32" s="6"/>
      <c r="I32" s="2"/>
      <c r="J32" s="21"/>
      <c r="K32" s="6"/>
      <c r="L32" s="2"/>
      <c r="M32" s="21"/>
      <c r="N32" s="6"/>
      <c r="O32" s="2"/>
      <c r="P32" s="21"/>
      <c r="Q32" s="6"/>
      <c r="R32" s="2"/>
      <c r="S32" s="21"/>
      <c r="T32" s="37"/>
      <c r="U32" s="37"/>
      <c r="V32" s="37"/>
      <c r="W32" s="37"/>
      <c r="X32" s="6"/>
      <c r="Y32" s="2"/>
      <c r="Z32" s="21"/>
      <c r="AA32" s="6"/>
      <c r="AB32" s="2"/>
      <c r="AC32" s="21"/>
      <c r="AD32" s="57"/>
      <c r="AE32" s="2"/>
      <c r="AF32" s="21"/>
      <c r="AG32" s="6"/>
      <c r="AH32" s="230"/>
      <c r="AI32" s="231"/>
      <c r="AJ32" s="69"/>
      <c r="AK32" s="2"/>
      <c r="AL32" s="37"/>
      <c r="AM32" s="6"/>
      <c r="AN32" s="2"/>
      <c r="AO32" s="21"/>
      <c r="AT32" s="3">
        <v>26</v>
      </c>
      <c r="AU32" s="162"/>
      <c r="AV32" s="163"/>
      <c r="AW32" s="164"/>
      <c r="AX32" s="161"/>
      <c r="AY32" s="166"/>
      <c r="AZ32" s="146"/>
      <c r="BA32" s="154"/>
      <c r="BB32" s="155"/>
      <c r="BC32" s="154"/>
      <c r="BD32" s="155"/>
      <c r="BE32" s="154"/>
      <c r="BF32" s="155"/>
      <c r="BG32" s="145">
        <v>15</v>
      </c>
      <c r="BH32" s="145"/>
    </row>
    <row r="33" spans="1:60" ht="15" customHeight="1">
      <c r="B33" s="6"/>
      <c r="C33" s="2"/>
      <c r="D33" s="36"/>
      <c r="E33" s="6"/>
      <c r="F33" s="2"/>
      <c r="G33" s="21"/>
      <c r="H33" s="6"/>
      <c r="I33" s="2"/>
      <c r="J33" s="21"/>
      <c r="K33" s="6"/>
      <c r="L33" s="2"/>
      <c r="M33" s="21"/>
      <c r="N33" s="6"/>
      <c r="O33" s="2"/>
      <c r="P33" s="21"/>
      <c r="Q33" s="6"/>
      <c r="R33" s="2"/>
      <c r="S33" s="21"/>
      <c r="T33" s="37"/>
      <c r="U33" s="37"/>
      <c r="V33" s="37"/>
      <c r="W33" s="37"/>
      <c r="X33" s="6"/>
      <c r="Y33" s="2"/>
      <c r="Z33" s="21"/>
      <c r="AA33" s="6"/>
      <c r="AB33" s="2"/>
      <c r="AC33" s="21"/>
      <c r="AD33" s="57"/>
      <c r="AE33" s="2"/>
      <c r="AF33" s="21"/>
      <c r="AG33" s="6"/>
      <c r="AH33" s="69"/>
      <c r="AI33" s="21">
        <f>SUM(AI7:AI29)</f>
        <v>2635</v>
      </c>
      <c r="AJ33" s="69"/>
      <c r="AK33" s="2"/>
      <c r="AL33" s="37"/>
      <c r="AM33" s="6"/>
      <c r="AN33" s="2"/>
      <c r="AO33" s="21"/>
      <c r="AT33" s="3">
        <v>27</v>
      </c>
      <c r="AU33" s="162"/>
      <c r="AV33" s="163"/>
      <c r="AW33" s="164"/>
      <c r="AX33" s="147">
        <f>AX31</f>
        <v>30</v>
      </c>
      <c r="AY33" s="166"/>
      <c r="AZ33" s="146"/>
      <c r="BA33" s="154"/>
      <c r="BB33" s="155"/>
      <c r="BC33" s="154"/>
      <c r="BD33" s="155"/>
      <c r="BE33" s="154"/>
      <c r="BF33" s="155"/>
      <c r="BG33" s="145">
        <v>15</v>
      </c>
      <c r="BH33" s="145"/>
    </row>
    <row r="34" spans="1:60" ht="15.75" customHeight="1" thickBot="1">
      <c r="B34" s="28"/>
      <c r="C34" s="29"/>
      <c r="D34" s="38"/>
      <c r="E34" s="28"/>
      <c r="F34" s="29"/>
      <c r="G34" s="39"/>
      <c r="H34" s="28"/>
      <c r="I34" s="29"/>
      <c r="J34" s="39"/>
      <c r="K34" s="28"/>
      <c r="L34" s="29"/>
      <c r="M34" s="39"/>
      <c r="N34" s="28"/>
      <c r="O34" s="29"/>
      <c r="P34" s="39"/>
      <c r="Q34" s="28"/>
      <c r="R34" s="29"/>
      <c r="S34" s="39"/>
      <c r="T34" s="40"/>
      <c r="U34" s="40"/>
      <c r="V34" s="40"/>
      <c r="W34" s="40"/>
      <c r="X34" s="28"/>
      <c r="Y34" s="29"/>
      <c r="Z34" s="39"/>
      <c r="AA34" s="28"/>
      <c r="AB34" s="29"/>
      <c r="AC34" s="39"/>
      <c r="AD34" s="89"/>
      <c r="AE34" s="29"/>
      <c r="AF34" s="39"/>
      <c r="AG34" s="28"/>
      <c r="AH34" s="91"/>
      <c r="AI34" s="21"/>
      <c r="AJ34" s="91"/>
      <c r="AK34" s="29"/>
      <c r="AL34" s="40"/>
      <c r="AM34" s="28"/>
      <c r="AN34" s="29"/>
      <c r="AO34" s="39"/>
      <c r="AT34" s="3">
        <v>28</v>
      </c>
      <c r="AU34" s="162"/>
      <c r="AV34" s="163"/>
      <c r="AW34" s="164"/>
      <c r="AX34" s="148"/>
      <c r="AY34" s="169">
        <f>AY31</f>
        <v>10</v>
      </c>
      <c r="AZ34" s="146"/>
      <c r="BA34" s="154"/>
      <c r="BB34" s="155"/>
      <c r="BC34" s="154"/>
      <c r="BD34" s="155"/>
      <c r="BE34" s="154"/>
      <c r="BF34" s="155"/>
      <c r="BG34" s="145">
        <v>15</v>
      </c>
      <c r="BH34" s="145"/>
    </row>
    <row r="35" spans="1:60" ht="29.25" customHeight="1" thickBot="1">
      <c r="A35" s="41" t="s">
        <v>112</v>
      </c>
      <c r="B35" s="42" t="s">
        <v>113</v>
      </c>
      <c r="C35" s="173">
        <v>3.3</v>
      </c>
      <c r="D35" s="174"/>
      <c r="E35" s="43" t="s">
        <v>113</v>
      </c>
      <c r="F35" s="173">
        <v>1.7</v>
      </c>
      <c r="G35" s="174"/>
      <c r="H35" s="43" t="s">
        <v>113</v>
      </c>
      <c r="I35" s="173">
        <v>2</v>
      </c>
      <c r="J35" s="174"/>
      <c r="K35" s="43" t="s">
        <v>113</v>
      </c>
      <c r="L35" s="173">
        <v>6</v>
      </c>
      <c r="M35" s="174"/>
      <c r="N35" s="43" t="s">
        <v>113</v>
      </c>
      <c r="O35" s="173">
        <v>0</v>
      </c>
      <c r="P35" s="174"/>
      <c r="Q35" s="172">
        <v>300</v>
      </c>
      <c r="R35" s="173"/>
      <c r="S35" s="174"/>
      <c r="T35" s="172" t="s">
        <v>305</v>
      </c>
      <c r="U35" s="173"/>
      <c r="V35" s="173">
        <v>57</v>
      </c>
      <c r="W35" s="174"/>
      <c r="X35" s="172">
        <v>0</v>
      </c>
      <c r="Y35" s="173"/>
      <c r="Z35" s="174"/>
      <c r="AA35" s="172">
        <f>SUM(AC7:AC14)+SUM(AC16:AC18)+SUM(AC23:AC26)</f>
        <v>104.75</v>
      </c>
      <c r="AB35" s="173"/>
      <c r="AC35" s="174"/>
      <c r="AD35" s="43" t="s">
        <v>276</v>
      </c>
      <c r="AE35" s="173">
        <f>(AF8*AE8+AF9*AE9+AF14*AE14+AF15*AE15+AF20*AE20+AF21*AE21)/12</f>
        <v>91.5</v>
      </c>
      <c r="AF35" s="174"/>
      <c r="AG35" s="101"/>
      <c r="AH35" s="140">
        <f>AI7*AH7+AI8*AH8+AI9*AH9+AI10*AH10+AI11*AH11+AI12*AH12+AI13*AH13+AI14*AH14+AI15*AH15+AI16*AH16+AI17*AH17+AI18*AH18+AI19*AH19+AI20*AH20+AI21*AH21+AI22*AH22+AI23*AH23+AI24*AH24+AI25*AH25+AI26*AH26+AI27*AH27+AI28*AH28+AI29*AH29</f>
        <v>0</v>
      </c>
      <c r="AI35" s="140"/>
      <c r="AJ35" s="43" t="s">
        <v>113</v>
      </c>
      <c r="AK35" s="172">
        <v>26</v>
      </c>
      <c r="AL35" s="174"/>
      <c r="AM35" s="44"/>
      <c r="AN35" s="44"/>
      <c r="AO35" s="92"/>
      <c r="AT35" s="3">
        <v>29</v>
      </c>
      <c r="AU35" s="162"/>
      <c r="AV35" s="163"/>
      <c r="AW35" s="164"/>
      <c r="AX35" s="160">
        <f>AX33</f>
        <v>30</v>
      </c>
      <c r="AY35" s="170"/>
      <c r="AZ35" s="149">
        <v>25</v>
      </c>
      <c r="BA35" s="154"/>
      <c r="BB35" s="155"/>
      <c r="BC35" s="154"/>
      <c r="BD35" s="155"/>
      <c r="BE35" s="154"/>
      <c r="BF35" s="155"/>
      <c r="BG35" s="145">
        <v>15</v>
      </c>
      <c r="BH35" s="145"/>
    </row>
    <row r="36" spans="1:60" ht="15" customHeight="1">
      <c r="L36" s="37"/>
      <c r="AT36" s="3">
        <v>30</v>
      </c>
      <c r="AU36" s="162"/>
      <c r="AV36" s="163"/>
      <c r="AW36" s="164"/>
      <c r="AX36" s="161"/>
      <c r="AY36" s="170"/>
      <c r="AZ36" s="150"/>
      <c r="BA36" s="154"/>
      <c r="BB36" s="155"/>
      <c r="BC36" s="154"/>
      <c r="BD36" s="155"/>
      <c r="BE36" s="154"/>
      <c r="BF36" s="155"/>
      <c r="BG36" s="145">
        <v>15</v>
      </c>
      <c r="BH36" s="145"/>
    </row>
    <row r="37" spans="1:60" ht="15" customHeight="1">
      <c r="L37" s="37"/>
      <c r="AT37" s="3">
        <v>31</v>
      </c>
      <c r="AU37" s="162"/>
      <c r="AV37" s="163"/>
      <c r="AW37" s="164"/>
      <c r="AX37" s="147">
        <f>AX35</f>
        <v>30</v>
      </c>
      <c r="AY37" s="165">
        <v>0</v>
      </c>
      <c r="AZ37" s="150"/>
      <c r="BA37" s="154"/>
      <c r="BB37" s="155"/>
      <c r="BC37" s="154"/>
      <c r="BD37" s="155"/>
      <c r="BE37" s="154"/>
      <c r="BF37" s="155"/>
      <c r="BG37" s="145">
        <v>15</v>
      </c>
      <c r="BH37" s="145"/>
    </row>
    <row r="38" spans="1:60" ht="15.75" customHeight="1" thickBot="1">
      <c r="L38" s="37"/>
      <c r="AT38" s="3">
        <v>1</v>
      </c>
      <c r="AU38" s="162"/>
      <c r="AV38" s="163"/>
      <c r="AW38" s="164"/>
      <c r="AX38" s="148"/>
      <c r="AY38" s="166"/>
      <c r="AZ38" s="13"/>
      <c r="BA38" s="156"/>
      <c r="BB38" s="157"/>
      <c r="BC38" s="156"/>
      <c r="BD38" s="157"/>
      <c r="BE38" s="156"/>
      <c r="BF38" s="157"/>
      <c r="BG38" s="145">
        <v>15</v>
      </c>
      <c r="BH38" s="145"/>
    </row>
    <row r="39" spans="1:60" ht="15.75" customHeight="1" thickBot="1">
      <c r="L39" s="37"/>
      <c r="O39" s="138" t="s">
        <v>114</v>
      </c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AT39" s="45"/>
      <c r="AU39" s="46"/>
      <c r="AV39" s="46"/>
      <c r="AW39" s="46"/>
      <c r="AX39" s="158">
        <f>SUM(AX7:AX38)</f>
        <v>480</v>
      </c>
      <c r="AY39" s="167">
        <f>SUM(AY7:AY38)</f>
        <v>100</v>
      </c>
      <c r="AZ39" s="149">
        <f>SUM(AZ7:AZ37)</f>
        <v>225</v>
      </c>
      <c r="BA39" s="144">
        <f>BA7</f>
        <v>20</v>
      </c>
      <c r="BB39" s="144"/>
      <c r="BC39" s="144">
        <f>BC7</f>
        <v>30</v>
      </c>
      <c r="BD39" s="144"/>
      <c r="BE39" s="144">
        <f>BE7</f>
        <v>30</v>
      </c>
      <c r="BF39" s="144"/>
      <c r="BG39" s="146">
        <f>SUM(BG7:BH38)</f>
        <v>480</v>
      </c>
      <c r="BH39" s="146"/>
    </row>
    <row r="40" spans="1:60" ht="15.75" customHeight="1" thickBot="1"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AT40" s="47"/>
      <c r="AU40" s="48"/>
      <c r="AV40" s="48"/>
      <c r="AW40" s="48"/>
      <c r="AX40" s="159"/>
      <c r="AY40" s="168"/>
      <c r="AZ40" s="150"/>
      <c r="BA40" s="144"/>
      <c r="BB40" s="144"/>
      <c r="BC40" s="144"/>
      <c r="BD40" s="144"/>
      <c r="BE40" s="144"/>
      <c r="BF40" s="144"/>
      <c r="BG40" s="146"/>
      <c r="BH40" s="146"/>
    </row>
    <row r="42" spans="1:60" ht="17.25" customHeight="1">
      <c r="N42" s="9"/>
      <c r="O42" s="9"/>
    </row>
    <row r="43" spans="1:60" ht="41.25" customHeight="1">
      <c r="G43" s="135" t="s">
        <v>254</v>
      </c>
      <c r="H43" s="136"/>
      <c r="I43" s="137"/>
      <c r="M43" s="135" t="s">
        <v>256</v>
      </c>
      <c r="N43" s="137"/>
    </row>
    <row r="44" spans="1:60" ht="23.25" customHeight="1">
      <c r="G44" s="63" t="s">
        <v>252</v>
      </c>
      <c r="H44" s="64"/>
      <c r="I44" s="65"/>
      <c r="J44" s="68">
        <v>2000</v>
      </c>
      <c r="M44" s="59" t="s">
        <v>257</v>
      </c>
      <c r="N44" s="13" t="s">
        <v>260</v>
      </c>
      <c r="AX44" s="146" t="s">
        <v>177</v>
      </c>
      <c r="AY44" s="146"/>
      <c r="AZ44" s="144" t="s">
        <v>178</v>
      </c>
      <c r="BA44" s="144"/>
      <c r="BB44" s="144"/>
      <c r="BC44" s="144"/>
      <c r="BD44" s="144"/>
      <c r="BE44" s="144"/>
      <c r="BF44" s="144"/>
      <c r="BG44" s="144"/>
      <c r="BH44" s="144"/>
    </row>
    <row r="45" spans="1:60" ht="23.25" customHeight="1">
      <c r="G45" s="66" t="s">
        <v>243</v>
      </c>
      <c r="H45" s="62"/>
      <c r="I45" s="67"/>
      <c r="J45" s="69">
        <v>2000</v>
      </c>
      <c r="M45" s="59" t="s">
        <v>258</v>
      </c>
      <c r="N45" s="13" t="s">
        <v>261</v>
      </c>
      <c r="AX45" s="146"/>
      <c r="AY45" s="146"/>
      <c r="AZ45" s="144"/>
      <c r="BA45" s="144"/>
      <c r="BB45" s="144"/>
      <c r="BC45" s="144"/>
      <c r="BD45" s="144"/>
      <c r="BE45" s="144"/>
      <c r="BF45" s="144"/>
      <c r="BG45" s="144"/>
      <c r="BH45" s="144"/>
    </row>
    <row r="46" spans="1:60" ht="23.25" customHeight="1">
      <c r="G46" s="66" t="s">
        <v>244</v>
      </c>
      <c r="H46" s="62"/>
      <c r="I46" s="67"/>
      <c r="J46" s="69">
        <v>2000</v>
      </c>
      <c r="M46" s="59" t="s">
        <v>259</v>
      </c>
      <c r="N46" s="13" t="s">
        <v>262</v>
      </c>
    </row>
    <row r="47" spans="1:60" ht="23.25" customHeight="1">
      <c r="G47" s="66" t="s">
        <v>245</v>
      </c>
      <c r="H47" s="62"/>
      <c r="I47" s="67"/>
      <c r="J47" s="69">
        <v>2000</v>
      </c>
      <c r="Q47" s="114" t="s">
        <v>306</v>
      </c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6"/>
    </row>
    <row r="48" spans="1:60" ht="23.25" customHeight="1">
      <c r="G48" s="66" t="s">
        <v>246</v>
      </c>
      <c r="H48" s="62"/>
      <c r="I48" s="67"/>
      <c r="J48" s="69">
        <v>2000</v>
      </c>
      <c r="Q48" s="111" t="s">
        <v>307</v>
      </c>
      <c r="R48" s="117" t="s">
        <v>308</v>
      </c>
      <c r="S48" s="118"/>
      <c r="T48" s="118"/>
      <c r="U48" s="118"/>
      <c r="V48" s="118"/>
      <c r="W48" s="118"/>
      <c r="X48" s="118"/>
      <c r="Y48" s="118"/>
      <c r="Z48" s="118"/>
      <c r="AA48" s="118"/>
      <c r="AB48" s="119"/>
      <c r="AX48" s="144" t="s">
        <v>179</v>
      </c>
      <c r="AY48" s="144"/>
      <c r="AZ48" s="144" t="s">
        <v>180</v>
      </c>
      <c r="BA48" s="144"/>
      <c r="BB48" s="144"/>
      <c r="BC48" s="144"/>
      <c r="BD48" s="144"/>
      <c r="BE48" s="144"/>
      <c r="BF48" s="144"/>
      <c r="BG48" s="144"/>
      <c r="BH48" s="144"/>
    </row>
    <row r="49" spans="7:30" ht="23.25" customHeight="1">
      <c r="G49" s="66" t="s">
        <v>247</v>
      </c>
      <c r="H49" s="62"/>
      <c r="I49" s="67"/>
      <c r="J49" s="69">
        <v>2000</v>
      </c>
      <c r="Q49" s="114" t="s">
        <v>309</v>
      </c>
      <c r="R49" s="115"/>
      <c r="S49" s="116"/>
      <c r="T49" s="114" t="s">
        <v>310</v>
      </c>
      <c r="U49" s="115"/>
      <c r="V49" s="115"/>
      <c r="W49" s="115"/>
      <c r="X49" s="116"/>
      <c r="Y49" s="120" t="s">
        <v>311</v>
      </c>
      <c r="Z49" s="121"/>
      <c r="AA49" s="121"/>
      <c r="AB49" s="122"/>
      <c r="AC49" s="9"/>
      <c r="AD49" s="9"/>
    </row>
    <row r="50" spans="7:30" ht="23.25" customHeight="1">
      <c r="G50" s="72" t="s">
        <v>248</v>
      </c>
      <c r="H50" s="73"/>
      <c r="I50" s="74"/>
      <c r="J50" s="78">
        <v>4000</v>
      </c>
      <c r="Q50" s="114" t="s">
        <v>312</v>
      </c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6"/>
      <c r="AC50" s="112" t="s">
        <v>313</v>
      </c>
    </row>
    <row r="51" spans="7:30" ht="23.25" customHeight="1">
      <c r="G51" s="72" t="s">
        <v>249</v>
      </c>
      <c r="H51" s="73"/>
      <c r="I51" s="74"/>
      <c r="J51" s="78">
        <v>4000</v>
      </c>
      <c r="Q51" s="113" t="s">
        <v>314</v>
      </c>
      <c r="R51" s="114" t="s">
        <v>315</v>
      </c>
      <c r="S51" s="115"/>
      <c r="T51" s="115"/>
      <c r="U51" s="115"/>
      <c r="V51" s="115"/>
      <c r="W51" s="115"/>
      <c r="X51" s="116"/>
      <c r="Y51" s="114" t="s">
        <v>316</v>
      </c>
      <c r="Z51" s="115"/>
      <c r="AA51" s="115"/>
      <c r="AB51" s="116"/>
    </row>
    <row r="52" spans="7:30" ht="23.25" customHeight="1">
      <c r="G52" s="72" t="s">
        <v>250</v>
      </c>
      <c r="H52" s="73"/>
      <c r="I52" s="74"/>
      <c r="J52" s="78">
        <v>4000</v>
      </c>
    </row>
    <row r="53" spans="7:30" ht="23.25" customHeight="1">
      <c r="G53" s="72" t="s">
        <v>251</v>
      </c>
      <c r="H53" s="73"/>
      <c r="I53" s="74"/>
      <c r="J53" s="78">
        <v>4000</v>
      </c>
    </row>
    <row r="54" spans="7:30" ht="23.25">
      <c r="G54" s="72" t="s">
        <v>253</v>
      </c>
      <c r="H54" s="73"/>
      <c r="I54" s="74"/>
      <c r="J54" s="78">
        <v>4000</v>
      </c>
    </row>
    <row r="55" spans="7:30" ht="23.25">
      <c r="G55" s="75" t="s">
        <v>255</v>
      </c>
      <c r="H55" s="76"/>
      <c r="I55" s="77"/>
      <c r="J55" s="79">
        <v>4000</v>
      </c>
    </row>
    <row r="56" spans="7:30" ht="23.25">
      <c r="J56" s="60">
        <f>SUM(J44:J55)</f>
        <v>36000</v>
      </c>
      <c r="K56" s="61"/>
    </row>
    <row r="57" spans="7:30" ht="23.25">
      <c r="K57" s="61"/>
    </row>
  </sheetData>
  <mergeCells count="173">
    <mergeCell ref="BG18:BH18"/>
    <mergeCell ref="BG19:BH19"/>
    <mergeCell ref="AE35:AF35"/>
    <mergeCell ref="M43:N43"/>
    <mergeCell ref="AJ9:AL9"/>
    <mergeCell ref="AJ16:AL16"/>
    <mergeCell ref="AJ25:AL25"/>
    <mergeCell ref="AK35:AL35"/>
    <mergeCell ref="AM5:AO5"/>
    <mergeCell ref="AH31:AI32"/>
    <mergeCell ref="T35:U35"/>
    <mergeCell ref="V35:W35"/>
    <mergeCell ref="AU37:AW37"/>
    <mergeCell ref="AX7:AX8"/>
    <mergeCell ref="AX9:AX10"/>
    <mergeCell ref="AX11:AX12"/>
    <mergeCell ref="AX13:AX14"/>
    <mergeCell ref="AX15:AX16"/>
    <mergeCell ref="AX17:AX18"/>
    <mergeCell ref="AX19:AX20"/>
    <mergeCell ref="AU14:AW14"/>
    <mergeCell ref="AU15:AW15"/>
    <mergeCell ref="AU16:AW16"/>
    <mergeCell ref="AU33:AW33"/>
    <mergeCell ref="C35:D35"/>
    <mergeCell ref="F35:G35"/>
    <mergeCell ref="I35:J35"/>
    <mergeCell ref="L35:M35"/>
    <mergeCell ref="O35:P35"/>
    <mergeCell ref="Q35:S35"/>
    <mergeCell ref="BB3:BG3"/>
    <mergeCell ref="C3:E3"/>
    <mergeCell ref="I3:K3"/>
    <mergeCell ref="O2:Y3"/>
    <mergeCell ref="Q5:S5"/>
    <mergeCell ref="Q12:S12"/>
    <mergeCell ref="Q21:S21"/>
    <mergeCell ref="X5:Z5"/>
    <mergeCell ref="AA5:AC5"/>
    <mergeCell ref="AA3:AC3"/>
    <mergeCell ref="B5:D5"/>
    <mergeCell ref="E5:G5"/>
    <mergeCell ref="H5:J5"/>
    <mergeCell ref="K5:M5"/>
    <mergeCell ref="N5:P5"/>
    <mergeCell ref="T5:W5"/>
    <mergeCell ref="AX3:AZ3"/>
    <mergeCell ref="AZ7:AZ9"/>
    <mergeCell ref="L3:N3"/>
    <mergeCell ref="AU7:AW7"/>
    <mergeCell ref="AU8:AW8"/>
    <mergeCell ref="AU9:AW9"/>
    <mergeCell ref="AU10:AW10"/>
    <mergeCell ref="AU11:AW11"/>
    <mergeCell ref="AU12:AW12"/>
    <mergeCell ref="X35:Z35"/>
    <mergeCell ref="AA35:AC35"/>
    <mergeCell ref="AU25:AW25"/>
    <mergeCell ref="AU26:AW26"/>
    <mergeCell ref="AU27:AW27"/>
    <mergeCell ref="AU28:AW28"/>
    <mergeCell ref="AU29:AW29"/>
    <mergeCell ref="AU30:AW30"/>
    <mergeCell ref="AU19:AW19"/>
    <mergeCell ref="AU20:AW20"/>
    <mergeCell ref="AU34:AW34"/>
    <mergeCell ref="AU35:AW35"/>
    <mergeCell ref="AI2:AM3"/>
    <mergeCell ref="AU6:AW6"/>
    <mergeCell ref="AU31:AW31"/>
    <mergeCell ref="AU32:AW32"/>
    <mergeCell ref="AU13:AW13"/>
    <mergeCell ref="AU17:AW17"/>
    <mergeCell ref="AU18:AW18"/>
    <mergeCell ref="AU36:AW36"/>
    <mergeCell ref="AY7:AY9"/>
    <mergeCell ref="AY10:AY12"/>
    <mergeCell ref="AY13:AY15"/>
    <mergeCell ref="AY16:AY18"/>
    <mergeCell ref="AY19:AY21"/>
    <mergeCell ref="AY22:AY24"/>
    <mergeCell ref="AY25:AY27"/>
    <mergeCell ref="AX33:AX34"/>
    <mergeCell ref="AX35:AX36"/>
    <mergeCell ref="AU21:AW21"/>
    <mergeCell ref="AU22:AW22"/>
    <mergeCell ref="AU23:AW23"/>
    <mergeCell ref="AU24:AW24"/>
    <mergeCell ref="AZ10:AZ13"/>
    <mergeCell ref="AZ14:AZ16"/>
    <mergeCell ref="AZ17:AZ20"/>
    <mergeCell ref="AZ21:AZ23"/>
    <mergeCell ref="AZ39:AZ40"/>
    <mergeCell ref="AY37:AY38"/>
    <mergeCell ref="AY39:AY40"/>
    <mergeCell ref="AY34:AY36"/>
    <mergeCell ref="AY28:AY30"/>
    <mergeCell ref="AY31:AY33"/>
    <mergeCell ref="AX39:AX40"/>
    <mergeCell ref="AX21:AX22"/>
    <mergeCell ref="AX23:AX24"/>
    <mergeCell ref="AX25:AX26"/>
    <mergeCell ref="AX27:AX28"/>
    <mergeCell ref="AX29:AX30"/>
    <mergeCell ref="AX31:AX32"/>
    <mergeCell ref="AU38:AW38"/>
    <mergeCell ref="BG20:BH20"/>
    <mergeCell ref="BG27:BH27"/>
    <mergeCell ref="BG28:BH28"/>
    <mergeCell ref="BG29:BH29"/>
    <mergeCell ref="AZ24:AZ27"/>
    <mergeCell ref="AZ31:AZ34"/>
    <mergeCell ref="AZ35:AZ37"/>
    <mergeCell ref="BA6:BB6"/>
    <mergeCell ref="BG6:BH6"/>
    <mergeCell ref="BG7:BH7"/>
    <mergeCell ref="BG8:BH8"/>
    <mergeCell ref="BG9:BH9"/>
    <mergeCell ref="BG10:BH10"/>
    <mergeCell ref="BG11:BH11"/>
    <mergeCell ref="BC6:BD6"/>
    <mergeCell ref="BE6:BF6"/>
    <mergeCell ref="BA7:BB38"/>
    <mergeCell ref="BC7:BD38"/>
    <mergeCell ref="BE7:BF38"/>
    <mergeCell ref="BG21:BH21"/>
    <mergeCell ref="BG22:BH22"/>
    <mergeCell ref="BG23:BH23"/>
    <mergeCell ref="BG12:BH12"/>
    <mergeCell ref="BG13:BH13"/>
    <mergeCell ref="BG14:BH14"/>
    <mergeCell ref="BG15:BH15"/>
    <mergeCell ref="BG16:BH16"/>
    <mergeCell ref="BG17:BH17"/>
    <mergeCell ref="BG24:BH24"/>
    <mergeCell ref="BG25:BH25"/>
    <mergeCell ref="BG26:BH26"/>
    <mergeCell ref="G43:I43"/>
    <mergeCell ref="O39:Y40"/>
    <mergeCell ref="AG5:AI5"/>
    <mergeCell ref="AH35:AI35"/>
    <mergeCell ref="AJ5:AL5"/>
    <mergeCell ref="AX48:AY48"/>
    <mergeCell ref="AZ48:BH48"/>
    <mergeCell ref="BG36:BH36"/>
    <mergeCell ref="BG37:BH37"/>
    <mergeCell ref="BG38:BH38"/>
    <mergeCell ref="BG39:BH40"/>
    <mergeCell ref="AX44:AY45"/>
    <mergeCell ref="AZ44:BH45"/>
    <mergeCell ref="BG30:BH30"/>
    <mergeCell ref="BG31:BH31"/>
    <mergeCell ref="BG32:BH32"/>
    <mergeCell ref="BG33:BH33"/>
    <mergeCell ref="BG34:BH34"/>
    <mergeCell ref="BG35:BH35"/>
    <mergeCell ref="AX37:AX38"/>
    <mergeCell ref="BA39:BB40"/>
    <mergeCell ref="BC39:BD40"/>
    <mergeCell ref="BE39:BF40"/>
    <mergeCell ref="AZ28:AZ30"/>
    <mergeCell ref="Q50:AB50"/>
    <mergeCell ref="R51:X51"/>
    <mergeCell ref="Y51:AB51"/>
    <mergeCell ref="R48:AB48"/>
    <mergeCell ref="Q47:AB47"/>
    <mergeCell ref="Q49:S49"/>
    <mergeCell ref="T49:X49"/>
    <mergeCell ref="Y49:AB49"/>
    <mergeCell ref="AD5:AF5"/>
    <mergeCell ref="AD6:AF6"/>
    <mergeCell ref="AD12:AF12"/>
    <mergeCell ref="AD18:AF18"/>
  </mergeCells>
  <hyperlinks>
    <hyperlink ref="AM7" r:id="rId1" display="https://ar.wikipedia.org/wiki/%D8%A7%D8%AA%D8%B4_%D8%A7%D8%B3_%D8%A8%D9%8A_%D8%B3%D9%8A"/>
    <hyperlink ref="AM8" r:id="rId2" tooltip="البنك الأهلي الكويتي" display="https://ar.wikipedia.org/wiki/%D8%A7%D9%84%D8%A8%D9%86%D9%83_%D8%A7%D9%84%D8%A3%D9%87%D9%84%D9%8A_%D8%A7%D9%84%D9%83%D9%88%D9%8A%D8%AA%D9%8A"/>
  </hyperlinks>
  <pageMargins left="0.7" right="0.7" top="0.75" bottom="0.75" header="0.3" footer="0.3"/>
  <pageSetup orientation="portrait" r:id="rId3"/>
  <webPublishItems count="1">
    <webPublishItem id="2907" divId="Book1_2907" sourceType="sheet" destinationFile="C:\Users\Ihab-majdy\Desktop\Book1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2018-09-24T06:04:21Z</dcterms:created>
  <dcterms:modified xsi:type="dcterms:W3CDTF">2018-10-26T08:06:46Z</dcterms:modified>
</cp:coreProperties>
</file>