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portal.collab.admin.ch/sites/401-ps-fp_24353/BJPT/BJPT/AsP Auswertung Tech Proposal/3 Dokumente/"/>
    </mc:Choice>
  </mc:AlternateContent>
  <xr:revisionPtr revIDLastSave="0" documentId="13_ncr:1_{8F04D560-D087-4D8F-997B-C42069E4D34D}" xr6:coauthVersionLast="47" xr6:coauthVersionMax="47" xr10:uidLastSave="{00000000-0000-0000-0000-000000000000}"/>
  <bookViews>
    <workbookView xWindow="-120" yWindow="-120" windowWidth="38640" windowHeight="21120" xr2:uid="{03177C87-9020-4700-A13F-B1E0E7B90885}"/>
  </bookViews>
  <sheets>
    <sheet name="Discussion Paper Feedbacks" sheetId="2" r:id="rId1"/>
  </sheets>
  <definedNames>
    <definedName name="_xlnm._FilterDatabase" localSheetId="0" hidden="1">'Discussion Paper Feedbacks'!$B$1:$R$98</definedName>
    <definedName name="BothNo">'Discussion Paper Feedbacks'!$M:$M</definedName>
    <definedName name="BothYes">'Discussion Paper Feedbacks'!$L:$L</definedName>
    <definedName name="ExterneDaten_1" localSheetId="0" hidden="1">'Discussion Paper Feedbacks'!$B$1:$Q$98</definedName>
    <definedName name="Faktor">'Discussion Paper Feedbacks'!$T:$T</definedName>
    <definedName name="Fertig">'Discussion Paper Feedbacks'!#REF!</definedName>
    <definedName name="Full">'Discussion Paper Feedbacks'!$B:$Q</definedName>
    <definedName name="Gewichtung">'Discussion Paper Feedbacks'!$S:$S</definedName>
    <definedName name="ScenarioA">'Discussion Paper Feedbacks'!$F:$F</definedName>
    <definedName name="ScenarioB">'Discussion Paper Feedbacks'!$G:$G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9" i="2" l="1"/>
  <c r="L99" i="2"/>
  <c r="F99" i="2"/>
  <c r="G99" i="2"/>
  <c r="H99" i="2"/>
  <c r="I99" i="2"/>
  <c r="T54" i="2"/>
  <c r="T76" i="2"/>
  <c r="T2" i="2" l="1"/>
  <c r="T92" i="2"/>
  <c r="T91" i="2"/>
  <c r="T90" i="2"/>
  <c r="T89" i="2"/>
  <c r="T88" i="2"/>
  <c r="T87" i="2"/>
  <c r="T86" i="2"/>
  <c r="T85" i="2"/>
  <c r="T84" i="2"/>
  <c r="T83" i="2"/>
  <c r="T82" i="2"/>
  <c r="T81" i="2"/>
  <c r="T80" i="2"/>
  <c r="T79" i="2"/>
  <c r="T78" i="2"/>
  <c r="T77" i="2"/>
  <c r="T75" i="2"/>
  <c r="T74" i="2"/>
  <c r="T73" i="2"/>
  <c r="T72" i="2"/>
  <c r="T71" i="2"/>
  <c r="T70" i="2"/>
  <c r="T69" i="2"/>
  <c r="T68" i="2"/>
  <c r="T67" i="2"/>
  <c r="T66" i="2"/>
  <c r="T65" i="2"/>
  <c r="T64" i="2"/>
  <c r="T63" i="2"/>
  <c r="T62" i="2"/>
  <c r="T61" i="2"/>
  <c r="T60" i="2"/>
  <c r="T59" i="2"/>
  <c r="T58" i="2"/>
  <c r="T57" i="2"/>
  <c r="T56"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55" i="2"/>
  <c r="T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Heimann</author>
    <author>Raveetha Rajakumar</author>
  </authors>
  <commentList>
    <comment ref="Q1" authorId="0" shapeId="0" xr:uid="{D5AD069B-0FC1-4934-A0D3-A875B0B3975D}">
      <text>
        <r>
          <rPr>
            <b/>
            <sz val="9"/>
            <color indexed="81"/>
            <rFont val="Segoe UI"/>
            <charset val="1"/>
          </rPr>
          <t>Christian Heimann:</t>
        </r>
        <r>
          <rPr>
            <sz val="9"/>
            <color indexed="81"/>
            <rFont val="Segoe UI"/>
            <charset val="1"/>
          </rPr>
          <t xml:space="preserve">
Diese Spalte (E-Mail) nicht publizieren</t>
        </r>
      </text>
    </comment>
    <comment ref="L99" authorId="1" shapeId="0" xr:uid="{3DDDA1BB-20AE-44D4-8DD2-D99382331E75}">
      <text>
        <r>
          <rPr>
            <b/>
            <sz val="9"/>
            <color indexed="81"/>
            <rFont val="Segoe UI"/>
            <charset val="1"/>
          </rPr>
          <t>economiesuisse ist in diesen Zahlen nicht enthalten</t>
        </r>
      </text>
    </comment>
    <comment ref="M99" authorId="1" shapeId="0" xr:uid="{BC4381C2-FA72-4B8C-9BEC-30775B9CE956}">
      <text>
        <r>
          <rPr>
            <b/>
            <sz val="9"/>
            <color indexed="81"/>
            <rFont val="Segoe UI"/>
            <family val="2"/>
          </rPr>
          <t>economiesuisse ist in diesen Zahlen nicht enthalten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30DD7F-A32E-4204-9224-BFF752EBDF80}" keepAlive="1" name="Abfrage - Discussion Paper Feedbacks (1)" description="Verbindung mit der Abfrage 'Discussion Paper Feedbacks (1)' in der Arbeitsmappe." type="5" refreshedVersion="7" background="1" saveData="1">
    <dbPr connection="Provider=Microsoft.Mashup.OleDb.1;Data Source=$Workbook$;Location=&quot;Discussion Paper Feedbacks (1)&quot;;Extended Properties=&quot;&quot;" command="SELECT * FROM [Discussion Paper Feedbacks (1)]"/>
  </connection>
</connections>
</file>

<file path=xl/sharedStrings.xml><?xml version="1.0" encoding="utf-8"?>
<sst xmlns="http://schemas.openxmlformats.org/spreadsheetml/2006/main" count="1010" uniqueCount="600">
  <si>
    <t>ID</t>
  </si>
  <si>
    <t>Gestartet</t>
  </si>
  <si>
    <t>Abgeschlossen</t>
  </si>
  <si>
    <t>1 - Which scenario would you prefer?</t>
  </si>
  <si>
    <t>Scenario A</t>
  </si>
  <si>
    <t>Scenario B</t>
  </si>
  <si>
    <t>2 - For what reason do you prefer that scenario?</t>
  </si>
  <si>
    <t>3 - Do both scenarios fulfil your expectations?</t>
  </si>
  <si>
    <t>Yes</t>
  </si>
  <si>
    <t>No</t>
  </si>
  <si>
    <t>4 - What major risks do you foresee?</t>
  </si>
  <si>
    <t>5 - Which “red lines” should not be crossed? Where is no compromise conceivable for you?</t>
  </si>
  <si>
    <t>6 - Additional remarks</t>
  </si>
  <si>
    <t>8 - Your Email</t>
  </si>
  <si>
    <t/>
  </si>
  <si>
    <t>Zero Knowledge Proofs are key to the acceptance of eID Linkability will be milked mercilessly by Big Tech Switzerland has a chance, being independent within europe - and the competence (in ETH/EPFL/...) to shine, even if it's a smaller community</t>
  </si>
  <si>
    <t>Selective Disclosure</t>
  </si>
  <si>
    <t>Switzerland is not in the EU and should be self-concious enough to try to reach higher!</t>
  </si>
  <si>
    <t>hp@oeri.ch</t>
  </si>
  <si>
    <t>Clairement, la protection des données et par la même, la protection des personnes, est, me semble-t-il, la raison première de l'eID. Cependant, le point qui m'inciterai a choisir le scénario A, est l'avènement de la cryptographie quantique, et à ce titre, je ne comprends pas pourquoi ne pas prévoir un scénario C qui en tiendrai compte d'un point de vue concret?</t>
  </si>
  <si>
    <t>La protection des données doit être le pilier de l'eID! Le scénario A en fait l'abstraction. De plus, vouloir a tout prix être compatible avec l'lUE est présumer que l'UE ai un avenir a long terme et vu la situation du monde qui l'entour et sa politique intérieur, c'est de l'utopie! Il serait plus sécuritaire de nous preminir de notre propre système est ensuite prposer une solution de partage, que d'avoir le même système et donc les même failles et risquer de tout perdre en même temps que l'UE!</t>
  </si>
  <si>
    <t>Il ne faut en aucun cas, sacrifier notre intégrité technique au profit de la compatibilité avec l'UE! La sécurité des données personnelles doit être la base de toute decisions sur l'avenir de l'eID!</t>
  </si>
  <si>
    <t>L'UE n'est pas fiable a long terme du, entre autres, a sa plus grande complexité d'intérêt et l'on a aucune idée de ce qui la composera demain ni même si elle existera encore telle que nous la connaissons, sinon nous serions devint. C'est peu être égoïste, mais il faut d'abord penser a notre sécurité plutôt qu'à la facilité et au plus gros nombre, et a long terme.</t>
  </si>
  <si>
    <t>Un citoyen soucieux de l'avenir de son identité.</t>
  </si>
  <si>
    <t>pyoxic2010@gmail.com</t>
  </si>
  <si>
    <t>Le scénario A n'est pas encore figé et assez sûr concernant la traçabilité. Mais il aurait l'avantage d'être largement supporté et évolutif, plus global territorialement. Il aurait aussi l'avantage d'une communauté de développement et d'expérience plus grande. Mais il manque de vision pour appliquer un strict respect de protection de données.  Le scénario B est un chemin technique "à la suisse" et différent qui répond, pour son lancement, mieux à la volonté (refus "stupide" en votation) de la population qui est probablement encore frileuse, surtout quant à la traçabilité et au vol potentiel des données stockées (listage) après présentation et vérification. Le protocole me paraît plus intéressant pour y répondre d'emblée et ainsi faciliter l'adoption. Il sera très probablement obligatoire de le faire évoluer pour le rendre compatible sur un territoire plus large et naturel. La Suisse est très lente et nos politiciens n'auront pas autant d'emprise négative sur un projet national et développé en interne, puisqu'ils ont acceptés qu'on arrive enfin au stade actuel, profitons en et avançons !</t>
  </si>
  <si>
    <t>Enlisement technique si la mise en oeuvre de la volonté politique n'est pas réalisée techniquement avec un petit plus incontestable : un strict respect de protection des données. C'est d'après moi le point le plus critique en Suisse et la Confédération/Cantons auront fort à faire suite aux piratages de leurs intervenants externes et des vols de données. Trop faible adoption par la population, dans ce cas il sera difficile de faire évoluer la compatibilité.</t>
  </si>
  <si>
    <t>Le scénario choisi devra impérativement être développé, pas de retour ou changement ou abandon en cours de route. Traçabilité, il doit y a voir un Bug Bounty à ce sujet. Aucun stockage hors de Suisse, aucun intervenant (entreprise) étrangère impliquée. A la mise en oeuvre, tous les Cantons devront fermer leurs propres solutions, qu'ils convertissent ou proposent un chemin simple et ensuite fini.</t>
  </si>
  <si>
    <t>Je veux cet e-ID, pas question de continuer avec les 26x+++ solutions, dans le canton de Vaud, la Conseillère d'État à l'époque de la votation a tirer sur l'e-ID, pourtant ce canton n'a pas hésité une seconde en obligeant ceux qui désirent une e-ID, à adapter 3 systèmes pour les besoins : celle pour le portail étatique dont les impôts, celle pour le DEP, et la SwissID dans quelques rares cas ...</t>
  </si>
  <si>
    <t>stephane.schwab@fr.ch</t>
  </si>
  <si>
    <t>Die Swiss Data Alliance hat sich seit Beginn für eine Schweizer digitale Identität eingesetzt. Um eine breite Akzeptanz in der Bevölkerung sicherzustellen, sind gute Use Cases unerlässlich. Aufgrund des klaren Volksentscheids ist die Akzeptanz nur dann gegeben, wenn Datenschutz und Nicht-Rückverfolgbarkeit gegeben ist. Obwohl die Swiss Data Alliance die international Anschlussfähigkeit als eine wichtige Voraussetzung für den Erfolg einer E-ID sieht, erachten wir dies auf Grund der momentanen Diskussionen als zweitrangig.</t>
  </si>
  <si>
    <t>Die Risiken sind bei beiden Szenarien vorhanden. Die Technologie ist bei der geplanten Lösung neu und mit wenig Erfahrung in der Anwendung und wäre in der EU nur eingeschränkt einsetzbar. Wie die Lösung selbst in der EU akzeptiert ist, ist ebenfalls noch offen. Eine rasche Umsetzung der Schweizer E-ID wäre auf jeden Fall wünschenswert.</t>
  </si>
  <si>
    <t>Wichtig für den Erfolg der E-ID sind gute und in der Schweizer Bevölkerung akzeptierte Use Cases. Deshalb sollten in Bezug auf Datenschutz und Privacy – und Nicht-Rückverfolgbarkeit – keine Kompromisse eingegangen werden. Die Basis für den Erfolg der E-ID ist das Vertrauen in sie und dieses darf nicht missbraucht werden.</t>
  </si>
  <si>
    <t>Die internationale Anschlussfähigkeit der Schwizer E-ID muss unter allen Umständen weiterverfolgt werden.</t>
  </si>
  <si>
    <t>alain.gut@ch.ibm.com</t>
  </si>
  <si>
    <t>-</t>
  </si>
  <si>
    <t>For Scenario A: the risk of unsufficient privacy preservation.  For Scenario B: the risk of non compatibility with the EU system, which leads to higher costs.</t>
  </si>
  <si>
    <t>Compatibility with the EU is more cost effective. However, privacy preservation of the individual should be the main goal. It is important to assess the risks of traceability and linkability carefully and minimize those risks as much as possible. It is important that people trust in the new system, otherwise it won't be used.</t>
  </si>
  <si>
    <t>leber@swisscommunity.org</t>
  </si>
  <si>
    <t>hartmut.keil@gmx.ch</t>
  </si>
  <si>
    <t>Privacy is a crucial aspect for any identity system. From an end user perspective it is going to be the crucial difference from today's federated identity systems that gave us the surveillance economy. History shows that citizens are rightfully concerned about surveillance capabilities even when the government is considered to be acting in good faith. The best way to address these concerns is by choosing a technology that is more privacy friendly and does not give the government these powers even in theory. Switzerland should therefore go with unlinkability as a key criterion for its future identity system from the start and rather invest into participation as part of the Open Source ecosystem for these technologies where technological maturity is not yet considered sufficient. Going down the EU route will link the Swiss identity future to ongoing discussions in the EU about surveillance on chat and other technologies, as well as surveillance oriented CBDCs. I firmly believe we do not want this association for the future Swiss eID.</t>
  </si>
  <si>
    <t>The EU has traditionally leaned more towards distrust towards its citizens and more far reaching surveillance. This is also reflected in its EUDI proposals with its more centralized trust provider design and QWACs, allowing countries like Hungary with a concerning leaning towards populism to break encryption on all EU communications. Combined with the passionate debate about chat control and mandatory backdoors for EU governments this whole debate could affect acceptance of the Swiss eID should we just blindly follow the technical decisions of the EU. It is a connection several privacy oriented groups in Switzerland are likely to make, potentially leading to another referendum, which should be avoided.</t>
  </si>
  <si>
    <t>Privacy is hard to retrofit. It is always easier to reduce the privacy expectation, and interact with more centralized systems (for instance for compatibility with the EU) than it is to try and add privacy and decentralization to a solution that is centralized by design. Which is why I believe Switzerland should in first instance focus on a solution that meets its own criteria for non-correlation and privacy, and then define where and in which way to weaken those requirements in cross-border interactions.</t>
  </si>
  <si>
    <t>The current situation presents a great opportunity for Switzerland to make a decision driven by technical competency and social/political goals. While this is not often the case, right now Switzerland is in a position to be more agile and faster than than the EU, and thus influence the dialogue inside the EU which is still ongoing. By choosing Scenario B, Switzerland can help inform the global dialogue in the technical and standardization organisations. Their inclusiveness will require some level of adaptation to the chosen path, and since the plan is for an Open Source technology approach, allow adoption of the same or at least related stacks worldwide. Reducing the ambition level now is likely to end up in a compromise, and in technology nothing is more permanent than a temporary solution. Also, that temporary solution may end up not satisfying the requirements of Swiss citizens, threatening to destroy a lot of good work done over the past years. Therefore I would strongly argue for courage to do the right thing and go with Scenario B.</t>
  </si>
  <si>
    <t>georg.greve@vereign.com</t>
  </si>
  <si>
    <t>La Suisse est un trop petit pays pour développer son propre système. Il faut s'appuyer sur ce qui existe déjà. Si ce qui existe déjà ne fonctionnait pas, il y aurait déjà une autre solution. Si une nouvelle solution européene doit être développée, la Suisse suivra cette évolution.</t>
  </si>
  <si>
    <t>Risque de se retrouver seul avec une solution technique non éprouvée et non compatible avec nos voisins et surtout leurs habitants qui vont et viennent en Suisse régulièrement. Nous vivons du tourisme et il y a passablement de frontaliers qui travaillent également en Suisse. Un système d'identification compatible avec les pays limitrophes est plus important qu'un système peut-être plus fiable, mais incompatible.</t>
  </si>
  <si>
    <t>La démocratie ne doit être compromise. Le vol d'identité doit être impossible. Le vote électronique doit être inviolable. Il ne doit pas être possible de lier un vote à une personne. L'anonymat doit être garanti.</t>
  </si>
  <si>
    <t>Je ne veux pas que mon nom et que mon organisation soit publiés.</t>
  </si>
  <si>
    <t>john.doe@gmail.com</t>
  </si>
  <si>
    <t>Easier to maintain, understand, develop and interoperability with UE.</t>
  </si>
  <si>
    <t>Public confidence in the solution and its usefulness</t>
  </si>
  <si>
    <t>It must not be possible to trace the use of the eID for services other than administrative ones.</t>
  </si>
  <si>
    <t>valon-rexhepi@outlook.com</t>
  </si>
  <si>
    <t>This approach uniquely enables unlinkability, significantly enhancing privacy, particularly against major entities like Google or Facebook. It also presents a technical opportunity to develop a privacy-centric solution, in contrast to other countries that opt for simpler routes.</t>
  </si>
  <si>
    <t>With approach A, the linking of various Verifiable Credentials (VCs) to a single user is straightforward. Consequently, a major player like Amazon can correlate different VCs, associating them with a single identity. When linkability is feasible, even Selective Disclosure offers limited benefit, as attributes from individual VCs can be easily connected. This poses no challenge for a company involved in online retail, streaming platforms, and smart home device production.</t>
  </si>
  <si>
    <t>The primary concern here isn't technical, but legal. The risk of misuse escalates significantly if obtaining an e-ID digitally becomes feasible. For instance, if a malicious entity, using AI or other means, acquires an e-ID for a federal councillor, the repercussions could be severe. Hence, it's crucial to ensure that e-IDs are initially issued in person. While allowing online renewal could be acceptable, it's essential to maintain the option for in-person renewal only, to mitigate such risks.</t>
  </si>
  <si>
    <t>I recommend initially adopting Approach A while also aiming for Approach B in the long term. The scientific basis for Approach B is still uncertain and requires more time for development. Progress should be directed towards the privacy-oriented long-term objective, but implementing Approach A is necessary too. This implementation can serve for testing, as a fall-back, and to ensure compatibility with the EU. Notably, the wallet will need Approach A's functionality to verify European e-IDs and most probably also to verify VC of Swiss and international companies. All components, including the wallet, peer-to-peer communication, revocation process, and other processes like the issuing, should be designed to allow the integration of Approach B when it becomes viable.</t>
  </si>
  <si>
    <t>sido11412@gmail.com</t>
  </si>
  <si>
    <t>technical compatibility with the EU + rapid standardisation and further public knowledge gain</t>
  </si>
  <si>
    <t>The main risk I see is slow adoption of the E-ID by online services (both public and private services)</t>
  </si>
  <si>
    <t>individuals must always be aware of and willing to use their E-ID (no silent E-ID readout by websites or the like in the background without active user authorisation)</t>
  </si>
  <si>
    <t>Matthias Blume Morges</t>
  </si>
  <si>
    <t>matthias.blume@ik.me</t>
  </si>
  <si>
    <t>In order to realize the expected benefits of an ecosystem of trustworthy digital credentials interoperability is key. Furthermore, scenario A builds upon broadly known and well researched technologies as a starting point for a European ecosystem. However, anticipating technical progress we support migration to scenario B in later stages respectively upward compatibility of A to B.</t>
  </si>
  <si>
    <t>Switzerland should not launch an E-ID which cannot easily be used in the EU (and vice versa). Compliance with data protection must be guaranteed. Measures to ensure data protection and preservation of privacy must be communicated transparently and be comprehensible to all users. </t>
  </si>
  <si>
    <t>none</t>
  </si>
  <si>
    <t>vitus.ammann@sbb.ch</t>
  </si>
  <si>
    <t>Szenario A) verwendet je ein normiertes Protokoll für die Identität und das Ausstellen/Verifizieren. Dies ermöglicht bestmöglich die zukünftige Interoperabilität mit beispielsweise der EU. Als Nachteil zur Variante B) ist ein möglicher Verlust der Anonymität und Unverkettbarkeit durch den Verifier oder die Trust Registry möglich.  Szenario B) reduziert das Risiko des Verlusts zum Beispiel der Anonymität mittels proprietären Protokolls. Dafür entstehen höhere Risiken bei der Entwicklung und Implementation, weil Praxiserfahrungen teilweise noch fehlen.   Grundsätzlich ist darauf hinzuweisen, dass die Konsultation der Bundesverwaltung früh erfolgt ist, da der Gesetzgebungs- und Standardisierungsprozess in der EU noch nicht ab-geschlossen ist und in der EU derzeit lediglich ein unverbindlicher Referenzrahmen einer Expertengruppe für die technischen Spezifikationen der digitalen Identität vorliegt. Nicht abschliessend beurteilt werden kann daher, wie sich die in Kapitel 4.5 Unberücksichtigte Aspekte erwähnten Punkte wie zusätzliche Hardware/crypto-chip based wallet security auf die zwei Technologievarianten auswirken können. Klar ist jedoch, dass im Interesse der Wirtschaft und der Bürger eine international anschlussfähige Lösung im Vordergrund stehen muss und mit der Entwicklung nicht weiter zugewartet werden darf.  Um die Digitalisierung der Leistungen der öffentlichen Hand auf das nächste Level zu bringen, ist eine nationale E-ID dringend notwendig. Die Zeit und das Risiko des Scheiterns bei einem Alleingang sind deshalb wichtige Entscheidungsfaktoren. Es kann angenommen werden, dass die Weiterentwicklung der Architektur der EU den heute diskutierten Schwächen Rechnung tragen wird und die Schweiz an der von Anfang an EU-kompatiblen Lösung eigene Verbesserungen anstreben kann.   Als global denkende und handelnde Schweiz ist die Interoperabilität und Nutzung der E-ID mindestens mit den umliegenden Ländern unbedingt anzustreben. Durch die multinationale Nutzung im Onlinebereich ergeben sich neben Vorteilen wirtschaftlicher Natur vor allem persönliche Vorteile beim Reisen wie Hotel-Check-in, Altersprüfungen, etc.   Fazit: Szenario A) baut auf einer bekannten Technologie auf – deren Umsetzung bietet grösstmögliche Interoperabilität mit der EU.</t>
  </si>
  <si>
    <t>Um als führendes digitales Land wahrgenommen zu werden, ist eine baldige E-ID Lösung unbedingt anzustreben. Das kann grundsätzlich mit beiden Varianten erreicht werden. Die Komplexitätsrisiken im Szenario B, kombiniert mit der kleineren Entwickler-Community könnten jedoch zu kostspieligen Verzögerungen führen.</t>
  </si>
  <si>
    <t>Die Herausgabe der schweizerischen E-ID darf wegen dem Technologie-Entscheid nicht verzögert werden. Es muss unbedingt verhindert werden, dass Besitzerinnen und Besitzer der CH-E-ID sich aufgrund eines Technologiewechsels nochmals registrieren müssen. Das würde die Glaubwürdigkeit an die E-ID massiv in Frage stellen (Imageverlust). Da der Issuer und die Trust Registry im schweizerischen Fall staatlich sind, muss der Aspekt des möglichen Verlustes der Anonymität im Szenario A) durch staatliche Massnahmen auf ein tragbares Risiko reduziert werden.</t>
  </si>
  <si>
    <t>Wir erwarten, dass uns Konsultationen bzw. Vernehmlassungen künftig nicht mehr in englischer, sondern in deutscher Sprache und als Word-Datei zur Verfügung gestellt werden. Gemäss Art. 4 der Bundesverfassung der Schweizerischen Eidgenossenschaft sind unsere Landessprachen Deutsch, Französisch, Italienisch und Rätoromanisch und nicht Englisch. Dies gilt auch im Verkehr zwischen dem Bund und den Kantonen.  Ausserdem bitten wir Sie, für Konsultationen keine Online-Formulare zu verwenden, da uns Online-Umfragen, die nicht ausgedruckt werden können und die nicht als Word-Dateien zur Verfügung stehen, die Einholung von Mitberichten anderer Direktionen und der kantonalen Datenschutzstelle und die Antragstellung an den Regierungsrat des Kantons Zug verunmöglichen.   Schliesslich weisen wir Sie darauf hin, dass Artikel 7 des Bundesgesetzes vom 18. März 2005 über das Vernehmlassungsverfahren (Vernehmlassungsgesetz, VlG, SR 172.061) eine ordentliche Vernehmlassungsfrist von drei Monaten vorschreibt.   Davon abgesehen begrüssen wir das gewählte Vorgehen, Interessierte und Interessengruppen in einer breit angelegten Vernehmlassung zu dieser absoluten Schlüsseltechnologie zu konsultieren.</t>
  </si>
  <si>
    <t>info.fd@zg.ch</t>
  </si>
  <si>
    <t>Le scénario A est le plus mature et vise l’interopérabilité avec les développements de UE. Il devrait permettre d'aboutir plus rapidement à une solution technique pour les besoins de la Suisse. A ce stade, le scénario B ne garantit pas non plus la protection complète de la sphère privée et nécessiterait des études académiques dont les résultats sont incertains.</t>
  </si>
  <si>
    <t>Le scénario B présente en particulier des risques liés à l'interopérabilité et aux délais de mise en oeuvre</t>
  </si>
  <si>
    <t>Une solution helvético-suisse qui ne serait pas compatible et acceptée par l'UE est inadmissible.</t>
  </si>
  <si>
    <t>Dans tous les cas, une solution de sauvegarde et de restauration des preuves gérées dans l'infrastructure de confiance doit être mise à disposition, de préférence gratuitement. Au niveau national, une organisation de support de 1er niveau doit également être mise en place et exploitée.</t>
  </si>
  <si>
    <t>bertrand.zermatten@admin.vs.ch</t>
  </si>
  <si>
    <t>einfache technische Interoperabilität besserer und erprobter Ansatz  Anerkennung der schweizerischen E-ID im Ausland ist zentral</t>
  </si>
  <si>
    <t>Mitentscheidend für die künftige Verbreitung der E-ID und der Vertrauensinfrastruktur wird die Benutzerfreundlichkeit der entsprechenden Applikationen sein. Sie müssen für alle Beteiligten möglichst unkompliziert und niederschwellig zugänglich und anwendbar sein.  Für die Kantone ist es von entscheidender Bedeutung, dass sich die Identifizierung über die E-ID technisch problemlos in ihre bestehenden Anwendungen integrieren lässt.</t>
  </si>
  <si>
    <t>Wenn die Inhaberinnen die volle Kontrolle darüber behalten, welchen Inhalt eines Nachweises sie mit welchem Akteur teilen, ist dem Schutz der Privatsphäre Genüge getan.</t>
  </si>
  <si>
    <t>beat.hug@ow.ch</t>
  </si>
  <si>
    <t>- Scenario A proposes a solution which is more mature from a technology point of view. Hence, we expect lower implementation and operational costs for scenario A compared to scenario B. The larger development community for the technologies used in A should also lead to a better mitigation of risks during implementation and operation. - The compatibility with the EUDI and the resulting leverage in future international compatibility is a strong asset of scenario A. Again, the same features are only achievable in scenario B at higher cost and risks. - Both scenarios present drawbacks and risks. We do not consider the inital drawbacks of scenario A as show stoppers and trust that those drawbacks can be improved in future iterations of standards and technologies. We believe that the current benefits of scenario B do not pay off the associated costs and risks.</t>
  </si>
  <si>
    <t>- Quantum computing will eventually break assymmetric encryption, but we do not know when this will happen. An additional qualification about the future proofness of both scenarios in a post quantum world could be helpful. - We appreciate the transparent and participative process that has been established around the development of the Swiss trust infrastructure.</t>
  </si>
  <si>
    <t>edouard.lamboray@educa.ch</t>
  </si>
  <si>
    <t>La Suisse applique continuellement le droit étranger (LDIP), cela est plus pertinent de se mettre en conformité avec l’ensemble des pays voisins et européens.</t>
  </si>
  <si>
    <t>Accepter l’e--ID  comme document d’identité valable. Obligation légale ou possibilité pour l’autorité d’accepter le principe de preuve électronique de l’identité. La question de l’application de l’article 18 OEC en matière d’état civil devra être retravaillé. Y aura-t-il une incidence sur les processus actuels métiers – Légalisation &amp; Présence personnelle requise des personnes devant l’officier de l’état civil pour certaines procédures.</t>
  </si>
  <si>
    <t>Les données devront être en conformité au registre fédéral de l’état civil Infostar (articles 16 &amp; 24 ss OEC). Que le document e-ID soit transformable en PDF ou quelconque autre version qui permettra de posséder une pièce justificative qui a servi à l’enregistrement dans les dossiers de l’état civil conformément aux articles 31 &amp; 33 OEC.</t>
  </si>
  <si>
    <t>N/A</t>
  </si>
  <si>
    <t>alexandra.rohrer@vd.ch</t>
  </si>
  <si>
    <t>Creating a specification which is not flexible - i.e. something that dictates the tech choices once and for all. Even if OIDC4VC is chosen, it does allow for flexibility at format level level , which should be used as an advantage. The tech specification and the initial tech infrastructure should be defined as something which is meant to evolve and provide for flexibility to upgrade the underlying technologies as the tech field matures and progresses.   The other very important point should be to make sure that SSI Principles are respected and lead to a creation of a wide ecosystem of VC issuers and verifiers (Ambition Level 3). If the adoption and usage of Wallets/VCs is only limited to "government" use-cases it'll be a wasted opportunity.</t>
  </si>
  <si>
    <t>vsuvorov@didas.swiss</t>
  </si>
  <si>
    <t>l'interopérabilité européenne nous semble importante dans ce domaine. De plus  le deuxième scénario laisse penser que la technologie envisagée n'est pas forcément encore mature</t>
  </si>
  <si>
    <t>le risque sécuritaire (fuite de données), un retard du projet et du lancement de l'eID</t>
  </si>
  <si>
    <t>une trop grande centralisation des données, maintien de la privacy, l'Etat délègue des tâches au secteur privé</t>
  </si>
  <si>
    <t>catherine.pugin@vd.ch</t>
  </si>
  <si>
    <t>IMHO we will need a multi-stack / multi-protocol / multi-VC-type architecture anyway.  It is hence mostly a question how we start, where we have priorities. I believe we need to emphasize unlinkability to further evolve trust in the way Switzerland is approaching SSI.</t>
  </si>
  <si>
    <t>Lacking trust, and another Referendum</t>
  </si>
  <si>
    <t>Anything that destroys trust in the state, in the approach to SSI and in the base-infrastrusture</t>
  </si>
  <si>
    <t>Tobias Christen</t>
  </si>
  <si>
    <t>tobias.christen@mgb.ch</t>
  </si>
  <si>
    <t>Auch wenn die Revokation komplexer und die Verbreitung der verwendeten Kryptografie weniger verbreitet und weniger umfassend erforscht ist bietet die Lösung einen Mehrwert. Mit der Investition in einen Swiss Finish könnte insbesondere in Bezug auf die Privatsphäre bei welcher Inhaber die volle Kontrolle darüber haben, welchen Inhalt eines Ausweises (selektive Offenlegung) sie mit welchem Akteur teilen einen Mehrwert darstellen. Das Risiko der Verknüpfbarkeit betrachte ich bei Lösung B als niedriger.</t>
  </si>
  <si>
    <t>Das Risiko der Verknüpfbarkeit entsteht durch die Einbeziehung bestimmter Felder oder Metadaten, die für die Aufrechterhaltung der Integrität einer Berechtigung oder die Ermöglichung des Verifier bei der Erfüllung seiner Verifizierungspflichten wesentlich sind. Selbst wenn diese Felder keine persönlichen Informationen direkt offenlegen, können sie eine Identität nachverfolgbar machen, wenn sie über mehrere Präsentationen hinweg konstant bleiben. Es kann argumentiert werden, dass dies gegen die Prinzipien des Datenschutzes durch Design verstößt, da es eine digitale Spur schafft, die dazu verwendet werden kann, Individuen zu verfolgen und zu profilieren. Das optimale Ziel besteht darin, sicherzustellen, dass der Verifizierungsprozess die Privatsphäre einer Person nicht gefährdet, indem er deren Aktivitäten im Laufe der Zeit und in verschiedenen Kontexten miteinander verknüpft.</t>
  </si>
  <si>
    <t>Die Interoperabilität was die eID betrifft sollte Technisch möglich sein und nicht Ausser acht gelassen werden. Der Eintrag ins Vertrauensregister sollte gewissen Prüfmechanismen unterliegen. zb Juristische Person muss im UID Register vorhanden sein und aktiv sein. Das "Onboarding" sollte per Digitalen Antrag erfolgen und der Anbieter sollte gewisse AGBs bestätigen. Konsequenzen sollten klar definiert werden und in Anlehnung ans neue Datenschutzgesetz strafrechtliche Folgen haben.</t>
  </si>
  <si>
    <t>Eine Gebühr für das Vor Ort Ausstellen in den Passbüros sollte einheitlich sein. Die Ausstellung soll aber auch Ausserkantonal möglich sein.  Für die Aufnahme ins Vertrauensregister soll ein vereinfachtes Verfahren für öffentlich rechtliche Anstalten möglich sein.</t>
  </si>
  <si>
    <t>reto.schubnell@tg.ch</t>
  </si>
  <si>
    <t>Because I perceive a larger time and scope risk of the other scenario. Based on my current knowledge and unless the differences in privacy protections are significant, then I would suggest that rather than optimizing now for a future which will likely need ongoing change, I would spend the technical effort in building the best-known scenario (A), and spend the communication effort in making sure this is well-understood to be an iterative project, with a public roadmap that includes the evolution of technical solutions as described in the scenarios over time. I would consider focusing on a limited roll-out with state-only actors, and bringing in other actors and use-cases in a stage where known weaknesses of scenario A have been addressed. Conversely, if scenario A is considered to be significantly lacking in privacy protection in comparison to scenario B, it might be required to delay the project and/or find first productive use-cases that need a limited feature-set that can be achieved.</t>
  </si>
  <si>
    <t>Inherent weaknesses in privacy protections, and various forms of system breaches.</t>
  </si>
  <si>
    <t>Deploying known weaknesses with risks perceived as small/theoretical but possibly impactful.</t>
  </si>
  <si>
    <t>Stefan Baumann, gigmade AG</t>
  </si>
  <si>
    <t>stefan.baumann@gigmade.com</t>
  </si>
  <si>
    <t>We prefer Scenario B because it aligns closely with the will of the people, fulfilling their expectations for high-level data protection and personal data control.  It strongly adheres to the principles of data sovereignty, privacy by design and data minimisation, which are crucial for maintaining public trust in digital identity systems. This scenario also embraces cutting-edge technologies, positioning Switzerland at the forefront of digital innovation and data protection.  While Scenario B is the preferred option due to its adherence to data protection principles, user autonomy, and innovative technology, achieving the expected outcomes by the 2026 deadline is currently uncertain. The critical technologies like BBS+, essential for Scenario B, are still in the W3C draft stages and lack evaluation by authoritative bodies such as NIST, BSI, or NCSC. This raises doubts about whether Scenario B can be put in place safely and on time by 2026.   On the other side, Scenario A could be done by 2026, but it may lead to a new referendum because it doesn't fully fit the rules regarding privacy by design and using as little data as possible (data minimization). This approach might not match what people expect regarding privacy and data safety, which are very important in Switzerland.    So, even though Scenario B is more in line with the high privacy standards people want, the challenges with technology and the deadline make it nearly impossible to meet the expectations by 2026.  Choosing Scenario A, even if it’s doable, could cause public rejection because it doesn't meet the strict privacy and user control laws.</t>
  </si>
  <si>
    <t>KANTON AARGAU Departement Finanzen und Ressourcen Informatik Aargau Syrian Hadad</t>
  </si>
  <si>
    <t>syrian.hadad@ag.ch</t>
  </si>
  <si>
    <t>Szenario B verstehe ich als die zwar technisch "unlinkability" optimalste Lösung. Jedoch zum Preis einer Insellösung, technisches Neuland und weniger verfügbare Entwicklerressourcen. Dies kann zu Verzögerungen und Folgeaufwand führen, Szenario B später zu Szenario A kompatibel zu machen. Deshalb sollte der umgekehrte Weg gewählt werden. Rasche Lösung, rasche Einführung, breit abgestützte Plattform, und dann die technischen Verfeinerungen angegangen werden. Die Realität ist Personenfreizügkeit mit der EU, die Erfahrungen mit den Corona-Impfzertifikaten sind gemacht, deshalb lieber von Anfang an kompatibel mit EU und dann noch besser werden.</t>
  </si>
  <si>
    <t>Aus Prinzip nicht den EU-Ansatz wollen (ohne sachliche Gründe). Hochstilisierte Diskussion bezüglich "unlinkability" ohne zu Wissen, wie relevant die technische berechtigte Diskussion für den Alltag des Individuums sein wird oder eben nicht.</t>
  </si>
  <si>
    <t>Rote Linie - wenn trotz bekannterer technologischer Basis und Entwicklerressourcen Szenario A dies wegen politischen Unwegsamkeiten dann doch länger als Szenario B gehen sollte. Rote Linie = nicht die am schnellsten verfügbare Lösung zu nehmen.</t>
  </si>
  <si>
    <t>Danke für die Möglichkeit der Rückmeldung.</t>
  </si>
  <si>
    <t>camillus.guhl@tg.ch</t>
  </si>
  <si>
    <t>Carolin Beer (ETH Zürich) Patrick Schaller (ETH Zürich) Srdjan Čapkun (ETH Zürich)  The views expressed here are of the authors and do not necessarily represent the views of ETH Zürich.</t>
  </si>
  <si>
    <t>cabeer@ethz.ch</t>
  </si>
  <si>
    <t>Die Einhaltung von Gesetzen (z.B. Datenschutzgesetz)</t>
  </si>
  <si>
    <t>desiree.zurfluh@lu.ch</t>
  </si>
  <si>
    <t>Like outlined in the Discussion Paper, chapter 2.2., the EU solution (Scenario A) based on well-known cryptography and technology, is not suitable for the protection of privacy of the holders against the verifiers as is offers no non-correlation, no unlinkability and the data minimalization potential is limited. The obligation to provide unique identifiers (there a more than one) has a high potential for mass surveillance and the establishment of social scoring systems.   Despite the stated privacy against the issuer (the issuer should have no knowledge about the usages of its issued credentials), many questions regarding privacy-aware revocation of credentials are not addressed in the ARF. This increases the risk of user profiles being created (by the state).   Many of the security aspects of solution A are not mandatory or only required for LoA high scenarios, e.g., key binding, secure storage of key material, ... This could lead to the circulation of "weak" credentials that could easily be stolen and misused.    Scenario B offers a much better basis for a security- and privacy-by-design solution as requested by the citizens and the political motions. Maybe in a first phase the full potential of the alternative cryptographic schemes cannot be used, but the solution could be improved with the time.</t>
  </si>
  <si>
    <t>Unlinkability and no-correlation are functionalities are available in all existing classical Identity Management System. There is no need to not provide them in an SSI-based solution, even when using traditional signature schemes. The unwillingness of the EU to implement solutions which offers these features and the obligation to use unique identifiers, could be interpreted as intention to get more control and knowledge about their citizens ( as show in the chatcontrol regulation: https://eur-lex.europa.eu/legal-content/EN/TXT/?uri=COM%3A2022%3A209%3AFIN&amp;qid=1652451192472 ).    Therefore, a Swiss E-ID solution following the Scenario A without unlinkability, no correlation and data minimalization is a “red line”. No compromises concerning privacy must be made, also when it means the Swiss solution is not compatible with the EU.</t>
  </si>
  <si>
    <t>andrea.michel@isss.ch</t>
  </si>
  <si>
    <t>Because scenario A doesn't offer strong privacy guarantees with regard to data minimisation, e.g., unlinkability is not given. Scenario B offers extended possibilities using ZKPs which allow to give range-proofs for the age, proof of living in a certain region, or other proofs. Also for EPFL it would be much more interesting to work on scenario B, as it offers interesting research questions. With regard to compatibility with EU, the final decision for eIDAS is not done yet, so scenario A will have to wait.</t>
  </si>
  <si>
    <t>Not having information minimization: once the data is out, even if it is "protected", it will be abused.</t>
  </si>
  <si>
    <t>Discussing this internally at EPFL, we would be more than happy to help work on scenario B and participate in the research / development part.</t>
  </si>
  <si>
    <t>EPFL / C4DT, Imad Aad Linus Gasser</t>
  </si>
  <si>
    <t>linus.gasser@epfl.ch</t>
  </si>
  <si>
    <t>I think we have to stick to the timeline. We need a result by 2026.</t>
  </si>
  <si>
    <t>I see just one: Not being ready by 2026.</t>
  </si>
  <si>
    <t>Compatibility with the world, the European neighbours in particular.</t>
  </si>
  <si>
    <t>Andres Aeschlimann, private opinion</t>
  </si>
  <si>
    <t>aesch@belponline.ch</t>
  </si>
  <si>
    <t>Es bietet sich nun (einmalig) die Chance die Privatsphäre der Nutzer auf Technologieebene zu schützen. Diese Chance soll unbedingt genutzt werden.</t>
  </si>
  <si>
    <t>Vorallem finanzielle Risiken: Falls das Projekt fehlschlägt, wird es mit einem grossen Reputationsverlust zu kämpfen haben. Im Sinne von "Wieder ein Informatikprojekt des Bundes das misslingt".</t>
  </si>
  <si>
    <t>Im Bereich Privatsphäre. Es soll versucht werden SSI so strikt wie möglich umzusetzen.</t>
  </si>
  <si>
    <t>Privat beantwortet</t>
  </si>
  <si>
    <t>kevin.saner@educa.ch</t>
  </si>
  <si>
    <t>Bei Scenario A der politische Wille aufgrund der Gefahr der Linkability; Bei Scenario B allenfalls Security-Problematik, da die Technologie noch nicht breit bekannt ist.</t>
  </si>
  <si>
    <t>-	Aus Sicht des Kantons gibt es keine “red lines”.</t>
  </si>
  <si>
    <t>-	Aus der Perspektive des Kantons sind beide Varianten denkbar, da die momentan bekannten Use-Cases mit beiden Szenarien abgedeckt werden.</t>
  </si>
  <si>
    <t>katinka.weissenfeld@bl.ch</t>
  </si>
  <si>
    <t>It is scenario B for reasons of security (Unlinkability) and for being more concrete to the Swiss Use Case (Unlinkability, Data protection, Selective disclosure, data sparing, Privacy preserving revocation), but: At present it is very difficult to recommend neither A or B. After consulting scenario A and B as outlined by the eID expert group the starting point for a viable decision does not exist yet. So far the EUs adoption of its digitally decisive project remains open for the time being. The final text of the regulation under revision is not yet available, it is alredy apparent that the concrete technical specifications for implementation of digital identity are not regulatetd in the regulation itself. This makes A most probably no veritable solution as implementation can differ very much per country. In principle, an internationally compatible solution should be provided in future by the Swiss government when introducing a digital identity. Business and private life extend beyond national borders. So we would recommend to wait for the EU outline of the architecture to make a decision.</t>
  </si>
  <si>
    <t>Thank you for the appreciated work on this nationally relevant topic.</t>
  </si>
  <si>
    <t>christof.bieri@tg.ch</t>
  </si>
  <si>
    <t>Compatibilité technique avec l'UE potentiellement plus facile à mettre en œuvre</t>
  </si>
  <si>
    <t>Les questions de confidentialité et de traçabilité.</t>
  </si>
  <si>
    <t>Confidentialité</t>
  </si>
  <si>
    <t>Anonym</t>
  </si>
  <si>
    <t>daniel._monteiro@hotmail.com</t>
  </si>
  <si>
    <t>Bevor jegliche weitere Entwicklungen vorangetrieben werden empfehlen wir den definitiven Gesetzestext abzuwarten, so dass nich Steuergelder für möglicherweise obsolete Entwicklungen verschleudert werden. Nur Variante B soll, wenn überhaupt, weiter verfolgt werden. Wir sehen generell wenig Sinn in einer technischen Festlegung, bevor gesichert ist, wie die Schweizer und auch die EU-Umsetzung überhaupt aussehen wird. Deshalb sollte der Schweizer Prozess zur technischen Umsetzung sistiert werden, da der aktuelle Vorschlag obsolet werden kann. Jedoch bietet von den zwei Vorschlägen nur die Variante B einen theoretisch angemessenen Datenschutz. Ausserdem scheint diese Lösung aus aktueller Sicht zukunftssicherer.</t>
  </si>
  <si>
    <t>Die Risiken der Überidentifikation müssen sowohl durch das Gesetz als auch durch die technische Umsetzung minimiert werden. Ausserdem wird die E-ID gemäss Gesetzesentwurf zu viele Daten und andere Elemente beinhalten, welche zusätzliche Risiken von Identitätsdiebstählen und anderem Missbrauch begründen. Die E-ID entwickelt sich trotz gegenteiligen Behauptungen zunehmend zu einem potenziellen Kontrollinstrument. Dank Autoident wird sie aber kaum über die Vertrauensstufe "Niedrig" herauskommen. Dafür wird mit der E-ID die Basis für eine umfassende Überwachung gelegt. Es gibt weiterhin keine Zusicherung, dass KEINE Nachverfolgbarkeit kommen wird. Es gibt keine Garantie, dass die Daten der Bürger nicht missbraucht werden können, sei es durch staatliche oder private Akteure. Und es besteht ein grosses Risiko zur Überidentifikation, Datenmissbrauch und gestohlenen Identitäten aufgrund mangelnder Digitalkompetenz bei Behörden, Firmen und Bürgern und kozeptionellen sowie rechtlichen Fehleinschätzungen. Haftungsfragen sind ungeklärt. Wir erwarten für der technischen Umsetzung eine Variante C, welche noch datensparsamer, sicherer und DAU-kompatibel ist. Um den Anspruch an "Privacy by Default" zu entsprechen, muss schon die technologische Umsetzung eine Rückverfolgbarkeit verunmöglichen.</t>
  </si>
  <si>
    <t>Es darf keine Abstriche bei "Privacy by Default" geben. Jegliche Möglichkeit zur Überidentifikation und zur Rückverfolgbarkeit muss verhindert werden. Bevorzugt wäre eine Whitelist für Verifikatorinnen und freigegebene Daten. Autoident darf nicht verwendet werden um die Chance auf eine Vertrauensstufe "Substanziell" überhaubt zu ermöglichen.</t>
  </si>
  <si>
    <t>Es ist, wie schon erwähnt, zu befürchten, dass die EU ihr Konzept noch abändert und somit Vorschlag A sowieso obsolet wird.</t>
  </si>
  <si>
    <t>jorgo.ananiadis@piratenpartei.ch</t>
  </si>
  <si>
    <t>•	Bei der Schweizer E-ID und ihrer Vertrauensinfrastruktur ist ein Kompromiss in Bezug auf die Sicherheit nicht verhandelbar. Die Aufrechterhaltung des höchsten Sicherheitsniveaus ist von grösster Wichtigkeit und sollte niemals gefährdet werden. Dies erfordert die Verwendung eines ausgereiften Technologie-Stacks, einschliesslich hardwarebasierter Kryptografie, um die Integrität und Sicherheit des E-ID-Systems jederzeit zu gewährleisten.</t>
  </si>
  <si>
    <t>nico.fiore@inter-pension.ch</t>
  </si>
  <si>
    <t>Die Varinate B ist viel sicherer als die Variante A. Zudem hat man die Möglichkeit jeder zeit auf die Variante A zu wechseln.  Die Varinate B ergibt keine Verzögerung wegen der EU.</t>
  </si>
  <si>
    <t>Bei der Variante A würde die E_ID eine Volksabstimmung nicht überleben.</t>
  </si>
  <si>
    <t>Bei der Sicherheit. Diese hat oberste Priorität</t>
  </si>
  <si>
    <t>Besten Dank dass ich teilnehmen konnte</t>
  </si>
  <si>
    <t>bruno.furrer@hispeed.ch</t>
  </si>
  <si>
    <t>raphael.dunant@bag.admin.ch</t>
  </si>
  <si>
    <t>EU compatible Further advanced.</t>
  </si>
  <si>
    <t>- Delay in the decission - Technical risks</t>
  </si>
  <si>
    <t>Security</t>
  </si>
  <si>
    <t>Samuel Grossenbacher - armasuisse</t>
  </si>
  <si>
    <t>samuel.grossenbacher@ar.admin.ch</t>
  </si>
  <si>
    <t>Stärkerer Schutz der Daten und der Privatsphäre (informationelle Selbstbestimmung). Anschlussfähigkeit an eine EU-Lösung trotzdem gegeben.</t>
  </si>
  <si>
    <t>Nicht hinreichender Datenschutz in Szenario A.</t>
  </si>
  <si>
    <t>daniel.huegli@syndicom.ch</t>
  </si>
  <si>
    <t>Erprobtere Technologien und insbesondere voraussichtliche Kompatibilität mit dem europäischen Raum</t>
  </si>
  <si>
    <t>Potentielle Rückverfolgbarkeit im Szenrio A dürfte das erreichen einer breiten Akzeptanz zumindest teilweise erschweren</t>
  </si>
  <si>
    <t>Insellösung Schweiz durch fehlende Kompatibilität Effektive Rückverfolgbarkeit der Nutzung und Identifikation der Person</t>
  </si>
  <si>
    <t>s.raez@inova.ch</t>
  </si>
  <si>
    <t>Privatsphäre ist besser durch End-zu-End Verschlüsselung gewährleistet.</t>
  </si>
  <si>
    <t>Die von mir aufgeführten Aussagen beziehen sich lediglich auf den technischen Aspekt der Technologielösung. Es wurde nur ein Ausschnitt von vielen Punkten in dieser Umfrage erwähnt.</t>
  </si>
  <si>
    <t>sinan.meral@sg.ch</t>
  </si>
  <si>
    <t>n/a</t>
  </si>
  <si>
    <t>p.scharpf@partner.samsung.com</t>
  </si>
  <si>
    <t>The EU scenario (A) offers full interoperability as a major benefit, but it still raises some issues about privacy and traceability that have not been resolved yet. Moreover, the EU ARF is not finalized yet, which could cause our national e-ID project to be postponed for an indefinite period of time. However, since scenario B takes into account future interoperability with the EU solution, Swiss E-ID holders should not face any drawbacks. If the implementation fails, a fallback to scenario A is possible.</t>
  </si>
  <si>
    <t>Data protection, privacy and traceability are important aspects of digital identity solutions. Therefore, we should minimize the risk of compromising these aspects as much as possible and provide a user-friendly experience. Thus, we can achieve a high level of acceptance and adoption by the population.</t>
  </si>
  <si>
    <t>The E-ID should be voluntary. Therefore, we should offer a value proposition that attracts a high adoption rate. We should also make no compromises on data protection, privacy and traceability. Scenario B must be interoperable with the EU solution.</t>
  </si>
  <si>
    <t>alexander.wirth@sk.so.ch</t>
  </si>
  <si>
    <t>Independent of a potentially cumbersome and time-consuming EUDI standardization process. More flexibility for regional needs. Better prepared for future demands on the private sphere.</t>
  </si>
  <si>
    <t>It would be a mistake to ignore the need for a solid foundation.  Key security and a protected operational environment are prerequisites for mass deployment.</t>
  </si>
  <si>
    <t>We expect a big leap for "protected confirmation" to be integrated in the future version of WebAuthn/FIDO2.  This standardization leads to a high degree of interoperability, technology neutrality and user-friendliness.</t>
  </si>
  <si>
    <t>benjamin.fehrensen@bfh.ch</t>
  </si>
  <si>
    <t>Bevorzugung Variante B: Aus Sicht der SP Schweiz ist die Datensicherheit im Allgemeinen und die Vermeidung des Identitätsdiebstahls andrerseits zentral für die Sicherheit und Glaubwürdigkeit einer staatlichen E-ID. Es darf somit auf keinen Fall den Anschein erweckt werden, dass die gewählte Variante abstriche im Rahmen der Sicherheit mit sich bringt. Bei Variante A wäre genau dies der Fall. Auch im Diskussionspapier wird dies so angemerkt (siehe S. 8). Der Vorteil der Variante A bietet mit der EU-Kompatibilität ist zudem noch nicht endgültig, was ein weiterer Grund ist, Variante B zu bevorzugen.</t>
  </si>
  <si>
    <t>Aus Sicht der SP Schweiz ist die Datensicherheit im Allgemeinen und die Vermeidung des Identitätsdiebstahls andrerseits zentral für die Sicherheit und Glaubwürdigkeit einer staatlichen E-ID. Es ist somit prioritär, dass die technologische Umsetzung der E-ID vollständige Sicherheit bietet, damit das Vertrauen der Bevölkerung gewährleistet ist. Nichtsdestotrotz ist aus EU-Kompatibilität ebenfalls anzustreben. Es ist somit von Bedeutung, dass die Entwicklungen in der EU weiterverfolgt werden. Das Ziel ist es, eine Technologie zu finden, welche den Sicherheitsanforderungen genügt, aber auch EU-Kompatibel ist.</t>
  </si>
  <si>
    <t>Wie mehrfach erwähnt hat der Datenschutz oberste Priorität und darf nicht zu Gunsten anderer Faktoren vernachlässigt werden. Ebenfalls zentral sind für uns die Grundsätze der Datensparsamkeit, der bestmöglichen Selbstbestimmung der Nutzer:innen einer E-ID über ihre Daten, des "privacy by design" sowie der dezentralen Datenspeicherung. Weiter ist es für uns auch wichtig, dass auch in Zukunft sichergestellt wird, dass für die Inanspruchnahme von staatlichen Leistungen immer auch eine mit zumutbarem Aufwand benutzbare nicht-digitale Lösung zur Verfügung steht. Ebenfalls erachten wir es als richtig und wichtig, dass internationalen Entwicklungen insbesondere auf europäischer Ebene Rechnung getragen wird und der Bundesrat anstrebt, eine internationale Anerkennung der schweizerischen E-ID zu erreichen und gleichzeitig auch ausländische E-IDs anerkennen zu wollen.</t>
  </si>
  <si>
    <t>Keines der beiden Szenarien erfüllen die Erwartungen. Ideal wäre eine erprobte sowie sichere Technologie, welche auch EU-Kompatibilität gewährleisten kann.</t>
  </si>
  <si>
    <t>SP Schweiz, Jessica Gauch, Politische Fachreferentin SPK/RK</t>
  </si>
  <si>
    <t>jessica.gauch@spschweiz.ch</t>
  </si>
  <si>
    <t>Wie im Diskussionspapier treffend beschrieben, gibt es noch keinen perfekten «Tech Stack». Wir sind aber trotzdem davon überzeugt, dass mit der Umsetzung der Vertrauensinfrastruktur so schnell wie möglich begonnen werden soll. Dies betrifft sowohl den Bund wie auch die Privatwirtschaft. Um den verschiedenen Parteien eine gewisse Sicherheit betreffend Technologie, die die Basis für signifikante Investitionen bildet, zu geben, ist es wichtig, dass der Technologieentscheid zeitnah und pragmatisch getroffen wird. Aus unserer Sicht bietet die Variante B eine kleinere politische Angriffsfläche, da in dieser Variante dem geforderten Datenschutz und Wahrung der Privatsphäre besser Rechnung getragen wird.  In der Diskussion wiegt dies den Nachteil einer weniger erprobten Technologie bei weitem auf. Denn es muss uns allen klar sein, dass sich die Technologie weiterentwickeln wird und sich auch neue Standards etablieren werden. Wir sind zudem überzeugt, dass KERI auch eine valable Möglichkeit bietet, den heute bestehenden Herausforderungen, insbesondere deren der Variante A elegant und effizient zu begegnen. Wenn wir einen «von der EU unabhängigen» Weg beschreiten, würde diese auch die Möglichkeit bieten, Technologien wie KERI zu implementieren. Dass sich die technologische Basis erneuern wird und Adaptionen erforderlich sind, zeigt auch die Implementation in Bhutan. Bhutan ist zurzeit daran einen Teil ihres «Tech Stacks» zu migrieren. Die Kompatibilität mit der EU kann mit beiden Varianten hergestellt werden. Unter der Annahme, dass sich auch der Lösungsansatz der EU weiterentwickeln wird, kann davon ausgegangen werden, dass Adaptionen laufend nötig sein werden. Es ist wichtig, dass wir für die Schweiz passende Lösung mit dem Ziel implementieren, diese laufend in den notwendigen Bereichen mit der EU-Lösung aber auch mit weltweiten Standards kompatibel halten. Basierend auf den oben gemachten Aussagen stützen wir die Aussage im Diskussionspapier: «Ein praktischer Ansatz könnte darin bestehen, zunächst eines der genannten Szenarien zu implementieren und nach erfolgreicher Einführung das System parallel dazu auf weitere Technologien zu erweitern. Dies unterstreicht, dass die Entscheidung als Ausgangspunkt für die produktive Infrastruktur zu verstehen ist.»</t>
  </si>
  <si>
    <t>Das Hauptrisiko ist, dass wir uns in endlosen Diskussionen verlieren, anstelle zu beginnen und das System kontinuierlich weiterzuentwickeln. Zudem ist der «Tech Stack» nicht die einzige Herausforderung, die es beim Aufbau einer Vertrauensstruktur auf dem Ambitionsniveau 3 zu meistern gilt. Aus diesem Grund sollten wir so schnell wie möglich mit der Umsetzung des gesamten Vorhabens beginnen.</t>
  </si>
  <si>
    <t>Abstriche beim Datenschutz und der Privacy sind nicht akzeptabel. Ebenso sollten die SSI-Prinzipien nicht durch fragwürdige Kompromisse verwässert werden.</t>
  </si>
  <si>
    <t>urs.fischer@hin.ch</t>
  </si>
  <si>
    <t>Like outlined in the Discussion Paper, chapter 2.2., the EU solution (Scenario A) based on well-known cryptography and technology, is not suitable for the protection of privacy of the holders against the verifiers as is offers no non-correlation, no unlinkability and the data minimalization potential is limited. The obligation to provide unique identifiers (there a more than one) has a high potential for mass surveillance and the establishment of social scoring systems. Despite the stated privacy against the issuer (the issuer should have no knowledge about the usages of its issued credentials), many questions regarding privacy-aware revocation of credentials are not addressed in the ARF. This increases the risk of user profiles being created (by the state). Many of the security aspects of solution A are not mandatory or only required for LoA high scenarios, e.g., key binding, secure storage of key material, ... This could lead to the circulation of "weak" credentials that could easily be stolen and misused. Scenario B offers a much better basis for a security- and privacy-by-design solution as requested by the citizens and the political motions. Maybe in a first phase the full potential of the alternative cryptographic schemes cannot be used, but the solution could be improved with the time.</t>
  </si>
  <si>
    <t>Privacy is something that cannot be restored once it has been lost. If Scenario A is widely established, it will be very difficult (if not impossible) to replace it with a more privacy aware solution. In both scenarios, a lot of questions concerning security and usability are open. The trade-off between the security and usability will be difficult, but an unsecure solution that easily get attacked and misused, will be not useable at the end.</t>
  </si>
  <si>
    <t>Unlinkability and no-correlation are functionalities are available in all existing classical Identity Management System. There is no need to not provide them in an SSI-based solution, even when using traditional signature schemes. The unwillingness of the EU to implement solutions which offers these features and the obligation to use unique identifiers, could be interpreted as intention to get more control and knowledge about their citizens ( as show in the chatcontrol regulation: https://eur-lex.europa.eu/legal-content/EN/TXT/?uri=COM%3A2022%3A209%3AFIN&amp;qid=1652451192472 ).   Therefore, a Swiss E-ID solution following the Scenario A without unlinkability, no correlation and data minimalization is a “red line”. No compromises concerning privacy must be made, also when it means the Swiss solution is not compatible with the EU.</t>
  </si>
  <si>
    <t>Interoperability with the EU solutions is important, but to sacrifice the privacy of all Swiss citizens would be a high price.  A solution could be to implement an “EU interoperability mode” of the Swiss E-ID to be used exclusively in EU in LoA High scenarios (if there are any use cases).</t>
  </si>
  <si>
    <t>Annett Laube, BFH</t>
  </si>
  <si>
    <t>annett.laube@bfh.ch</t>
  </si>
  <si>
    <t>Le choix A ou B n'est pas si tranché de mon point de vue. J'ai préféré peser le pour et le contre.   Scénario A: (+) C'est une solution potentiellement plus sécurisée, car la crypto est stockée dans l'enclave numérique du device/téléphone. Au niveau des normes EU, c'est un standard obligatoire type 1 EU, donc au niveau normatif il devra être accepté partout en EU, dans tous les pays, les villes, etc... (-) Le linkage est possible (du fait que ça laisse de traces, une petite fuite à ce niveau). Le protocol SD-JWT semble être moins mature.   Scénario B:  (+) Une solution plus privée (au niveau de la crypto). Cela utilise le protocole mieux connu JSON-LD (utilisé largement sur internet, ex. par les moteurs de recherche pour la couche sémantique du web).  (-) La crypto est moins testée, potentiellement moins sécurisée à cause de cela. Aussi, la crypto n'est pas on-device, ce sera un fichier encrypté sur un disque par une application (plus vulnérable que l’enclave). Ce n'est pas un standard obligatoire EU, type 2, il se peut que le credential ne soit pas accepté, il faudra alors créer de nouvelles preuves pour la compatibilité EU (comme par ex. un permis de conduire de type international).</t>
  </si>
  <si>
    <t>Listed previously in pros and cons.</t>
  </si>
  <si>
    <t>It should be trusted by the population, and trust can be lost very quickly if a major incident or bad news occur.</t>
  </si>
  <si>
    <t>Stéphane Schnyder, mon retour est fait à titre personnel. Je travaille pour le Canton de Vaud.</t>
  </si>
  <si>
    <t>stephane.schnyder@vd.ch</t>
  </si>
  <si>
    <t>More security is offered.</t>
  </si>
  <si>
    <t>Scenario A allows traceability without protecting privacy.</t>
  </si>
  <si>
    <t>Traceability should be absolutely be protected.</t>
  </si>
  <si>
    <t>Schweizerischer Gewerbeverband.</t>
  </si>
  <si>
    <t>m.huber@sgv-usam.ch</t>
  </si>
  <si>
    <t>Die Digitalindustrie hat sich stets für eine rasche und praxisnahe Umsetzung einer e-ID eingesetzt. Um eine möglichst vielfältige Einsetzbarkeit der e-ID zu erlauben, muss diese von der Bevölkerung breit akzeptiert sein. Aufgrund des klaren Volksentscheids müssen wir davon ausgehen, dass diese Akzeptanz nur gegeben ist, wenn dem Datenschutz und der Nicht-Rückverfolgbarkeit grösstmögliche Bedeutung beigemessen wird.  Den Erläuterungen entnehmen wird, dass ein Zielkonflikt zwischen grösstmöglicher Privacy und Anschlussfähigkeit an eine europäische Lösung vorliegt. Auch wenn eine EU kompatible Lösung wünschenswert wäre, würden wir in vorliegender Situation ein höheres Gewicht auf die Privacy legen.</t>
  </si>
  <si>
    <t>Beide Szenarien bergen Risiken. Einerseits ist bei der «Schweizer Lösung» die Technologie noch unerprobt und könnte zu einer Insellösung führen, die im europäischen Binnenmarkt nur begrenzt einsetzbar wäre. Andererseits ist die Akzeptanz der europäischen Lösung selbst innerhalb der EU noch nicht vollends gesichert. Wie gut und schnell sich diese Lösung in der EU ausbreiten wird, ist aktuell noch offen. Aus einer Chancenperspektive ist nicht auszuschliessen, dass die Schweiz mit ihrem neuen technologischen Ansatz Pionierarbeit leistet und langfristig eine vorbildliche Lösung auch für eine europäische Vertrauensinfrastruktur aufzeigen kann. Dies erfordert allerdings eine rasche und entschlossene Umsetzung.</t>
  </si>
  <si>
    <t>Grundsätzlich sind Kompromisse stets anzustreben. Rote Linien sind bei der Konsensfindung oft hinderlich. Allerdings sind Volksentscheide zu respektieren. Auch wenn die Ablehnung der e-ID an der Urne nicht einer einzigen Ursache zugeschrieben werden kann, so sind Bedenken in Bezug auf Datenschutz und Nicht-Rückverfolgbarkeit von Nutzeraktivitäten sehr ernst zu nehmen. Im Zweifelfall soll dem Vertrauen der Bevölkerung der Vorzug gegeben werden.</t>
  </si>
  <si>
    <t>Auch mit einem Szenario B wäre eine Weiterentwicklung der Schweizer e-ID, die mittelfristig zu einer Interoperabilität mit der EU führen, wünschenswert.  Im Übrigen wäre eine Einschätzung zu den langfristigen kryptographischen Herausforderungen beider Szenarien zu begrüssen resp. in die Evaluation einzubeziehen.</t>
  </si>
  <si>
    <t>judith.bellaiche@swico.ch</t>
  </si>
  <si>
    <t>christoph.graf@switch.ch</t>
  </si>
  <si>
    <t>Ob die Community Szenario A oder B auswählt, beide Szenarien sind jeweils eine Teilmenge des Szenario C. Der Unterzeichnete hat mit dem Mail vom 10. August 2023 an die Fedpol und Bundesamt für Justiz zu Handen der Herren Christian Heimann und Rolf Rauschenbach ein Framework vorgeschlagen, womit sämtliche Bedingungen des Souveräns, der Motionäre, die unabdingbaren Neben-, und Randbedigungen für alle gesteckten Ambitionsziele, als auch den Grundstein für die Transition zur Digitalisierung kompromisslos erfüllt. Das Framework, als Szenario C genannt, besteht aus den vier Patenten CH 713712 B1, CH 715783 B1, CH 712679 B1 und CH 712619 B1. Es bildet eine solide und valide Lösung, erfüllt alle Erwartungen des E-ID-Teams, u.a. wissenschaftlich fundiert, zu sein. Das Framework bildet eine inklusive Übermenge der Szenazien A und B. Darüber hinaus ergibt sich, dass das Framework eine Grundlage für alle erdenklichen E*Nachweise für ein inkludierenden staatlichen E*Ökosystem digitaler Nachweise sowohl für natürlichen Individuen, als auch über alle erdenklichen Geschäftsbereiche und Industriezweige hinweg. Das vorgeschlagene Framework liefert die staatliche E-ID kompromisslos, in der vollen Verantwortung des Bundes, als  vom Bund entwickelten verwalteten betriebenen Microservice, um national,  über jede kantons-, gemeindegrenze und Sprachregion hinweg, feingranular bis zu den einzelnen Strassenzügen verwendet, zu werden, als auch international, im Binnenland, weltweit über alle Kontinente, ohne ein Komma an der staatlichen Vertrauensstruktur, zu ändern. Der staatliche E-ID-Microservice bewahrt die vom Souverän und von den Motionären geforderten Unabhängigkeit,  Vertrauenswürdigkeit, den Konsens und Tenor des Souveräns und der Motionäre, um auch von der Privatwirtschaft, von juristischen Personen genutzt zu werden.. Das Framework stützt sich auf individuelle biometrische Kennzeichen, womit Individuen orts-, und zeitunabhängig, also weltweit, elektronisch eineindeutig identifiziert werden können, nach dem Prinzip der Self Sovereign Identity, ohne, dass die realen echten Kennzeichen  auf fremden Infrastrukturen speichern, zu müssen. Und ohne, dass die realen echten Kennzeichen die Devices von Endnutzern verlassen. Mutatis mutandis lässt sich dasselbe Prinzip auf Organisationen und juristische Personen anwenden, um eigene Zertifikate, zu verschlüsseln. Die technische Lösungen erlauben es Privacy, Secrecy der Endnutzer, sowie der Organisationen und/oder juristische Personen durch maskierten rückverfolgbaren Identitätsschutz und Anonymität, zu garantieren. Privacy, Secrecy, Identity, Transparenz und Integrity bilden das Fundament des Frameworks.  Alle Endnutzer können sämtliche Dokumente mittels individuellen biometrischen Kennzeichen in Situ, on Transfer verschlüsseln, auch innerhalb eines verschlüsselten Dokumentes, Einzelzeichen, Paragraphen, etc. mit individuellen  biometrischen Kennzeichen selektiv verschlüsseln. Damit sind die berechtigten Bedenken der Trilog-Gruppe, in Bezug zum Art. 45, als auch die Herausforderungen in AI in Bezug zur individuellen „selective disclosure“ innerhalb eines Dokumentes, gelöst, weil das Framework ermöglicht, individuell ad hoc und on demand selektiv zu bestimmen, was geheim sein muss.   Die Stärke des Frameworks kristallisiert sich, sowohl als Paradigmenwechsel, als auch als Anti-Pattern zum vorbehaltloser Kompromiss in China, wo Privacy gegen Services geopfert und Gesichtserkennung auf staatlichen Servers u.v.n.m. betrieben wird.  Das Framework ist eine kompromisslose Lösung, wonach alle Endnutzer (physische-, juristische Personen und Organisationen) "Instant &amp; ubiquitos access to all data, documents, information, resources at any point in time controlled und full managed by the individual" haben, anstatt, dass " Inhaber:innen der E-ID sollen grösstmögliche Kontrolle über ihre Daten haben " sich begnügen müssen.  Demnach, ob vox populi Szenario A oder Szenario B auswählt, matchentscheidend ist es jedoch, dass Schutzrechte für das Verfahren für eine vertrauenswürdige Infrastruktur mit SSI und selective disclosure seit der Anmeldung der Patente CH 713712 B1 (Juli 2016), CH 715783 B1 (Januar 2019) bestehen.  Die Stärke der patentierten Verfahren, die elektronische Identifikation auf individuelle biometrische Kennzeichen zu stützen, reduziert die gesamte Komplexität auf die Bedienung einer dummy App mit zwei Fingerprints. Somit sind alle im Gesetzesentwurf gestellten Forderungen auch für juristische Personen/Organisationen usw. vom incipit an, sowohl im  nationalen, als auch im internationalen, also auch weltweit erfüllt, ohne, in Zukunft an der staatlichen Vertrauensstruktur ein Komma ändern zu müssen, also auch alle Ansprüche des CH-Datenschutzes, des übergeordneten Datenschutzes wie GDPR-, FDA-, HIPPA, "California Act for Privacy" by Default und Design erfüllt. Darüber hinaus ohne ein jegliches Dazutun sind auch Secrecy, Identity, Transparency und Integrity mit dem Framework garantiert.</t>
  </si>
  <si>
    <t>putrino.nunzio@datacomm.ch</t>
  </si>
  <si>
    <t>Die GRÜNEN Schweiz bevorzugen aus folgenden Überlegungen die Variante B: Die neue E-ID hat (gemäss Auftrag aus den 6 Motionen) den Grundsätzen von «Privacy by Design», der Datenminimierung und der dezentralen Datenspeicherung zu folgen. Im Unterschied zur Variante A unterstützt die Variante B abgeleitete Informationen («ist über 18 Jahre alt»), Null-Wissen-Beweise und datensparsame selektive Offenlegung. Die Variante A verwendet verschiedene eindeutige Identifikatoren, welche Verfolgung und Korrelation von Inhabenden bis hin zur Massenüberwachung ermöglicht. Variante A könnte die technische Kompatibilität mit der EU allenfalls ermöglichen, was sich aber auch mit Variante B erreichen lässt. Gegen Variante A spricht auch, dass die technische Entwicklung in der EU noch nicht abgeschlossen ist und daher Unsicherheiten für das E-ID-Projekt in der Schweiz bleiben. Gewisse Unsicherheiten bezüglich der neueren Technologie bestehen auch für ein Projekt basierend auf Variante B; sollte ein solches tatsächlich scheitern, wäre ein Zurückgreifen auf Variante A jedoch möglich. Variante A mag unter dem Strich etwas weniger Aufwand und Risiko in sich bergen. In der Abwägung spricht die zukunftsträchtigere Technologie und der deutlich bessere Datenschutz jedoch klar für B.</t>
  </si>
  <si>
    <t>Beide Varianten bergen gewisse Risiken. Kompatibilität kann (auch nachträglich) technisch geschaffen werden. Besserer Datenschutz («Privacy by Design») lässt sich nachträglich jedoch kaum mehr implementieren. Wird die Variante A flächendeckend eingesetzt, besteht wenig Motivation zum Wechsel zu einer datensparsameren Variante.</t>
  </si>
  <si>
    <t>Einschränkungen bei den Grundsätzen von «Privacy by Design», der Datenminimierung und der dezentralen Datenspeicherung müssen sehr gut begründet sein. Diese Begründung ist bei Variante A nicht gegeben.</t>
  </si>
  <si>
    <t>Die Stellungnahme der GRÜNEN Schweiz lehnt sich an die der Digitalen Gesellschaft an, die weitere Anmerkungen enthält.</t>
  </si>
  <si>
    <t>bettina.beer@gruene.ch</t>
  </si>
  <si>
    <t>Jean-Luc Beuchat HES-SO Valais-Wallis Institute of Information Systems Techno-Pôle 3 3960 Sierre</t>
  </si>
  <si>
    <t>jean-luc.beuchat@hevs.ch</t>
  </si>
  <si>
    <t>Bundesamt für Gesundheit BAG, Sektion Digitale Gesundheit</t>
  </si>
  <si>
    <t>ehealth@bag.admin.ch</t>
  </si>
  <si>
    <t>Die Standeskommission bevorzugt Szenario A, da grundsätzlich eine international an-schlussfähige Lösung bei der Einführung einer digitalen Identität in der Schweiz angestrebt werden soll. Zudem scheint mit diesem Ansatz das Risiko für zeitliche Verzögerungen in der Umsetzung der Schweizer Vertrauensinfrastruktur geringer.</t>
  </si>
  <si>
    <t>Die nationale E-ID und die Schweizer Vertrauensinfrastruktur sollen möglichst zeitnah nach dem Inkrafttreten des neuen Bundesgesetzes über den elektronischen Identitätsnachweis und andere elektronische Nachweise (E-ID-Gesetz, BGEID) umgesetzt wer-den. Sind bis dahin die technischen Spezifikationen der EU noch nicht geklärt, könnte dies zu Verzögerungen im Schweizer Projektplan führen.   Ebenfalls ist es von zentraler Bedeutung, dass die Bedenken hinsichtlich des Datenschutzes und der Rückverfolgbarkeit ausgeräumt werden, damit das Vertrauen der Bevölkerung in das System sichergestellt ist.  Das Risiko der Überidentifikation muss mit einer datensparsamen Authentifizierung verhindert werden.</t>
  </si>
  <si>
    <t>Das Recht auf Privatsphäre und sichere Online-Kommunikation gilt es zu respektieren. Die neue EU-Verordnung zur digitalen Identität (eIDAS 2) wird genau in diesen Bereichen kritisiert. Zeichnet sich ab, dass die EU-Verordnung diesen Bereichen ungenügend Rechnung trägt, soll ein eigenständiger technologischer Pfad für die Schweizer Vertrauensinfrastruktur und die nationale E-ID gewählt werden. In diesem Fall soll das Szenario B zum Zug kommen.</t>
  </si>
  <si>
    <t>Das Vertrauen in die nationale E-ID ist eine der wichtigsten Grundvoraussetzungen für deren Erfolg. Mit der angestrebten Lösung dürfen datenschutzrechtlich keine Kompromisse gemacht werden. Solche würden dem Vertrauen in das Schweizer Vertrauens-Ökosystem schaden, was wiederum negative Auswirkungen auf die Akzeptanz und Nutzung des Systems hat.</t>
  </si>
  <si>
    <t>info@rk.ai.ch</t>
  </si>
  <si>
    <t>Integrating biometric data to match a digital credential to a person might seem trivial but it actually incurs several privacy and security pitfalls. The security model is detailed here https://www.usenix.org/conference/usenixsecurity23/presentation/hesse</t>
  </si>
  <si>
    <t>IBM Research - Zürich Security Department, Decentralised Trust team response, Sender: Ilie Circiumaru</t>
  </si>
  <si>
    <t>ici@zurich.ibm.com</t>
  </si>
  <si>
    <t>Es ist für uns eher eine politisch-strategische Entscheidung. Wir denken, dass Szenario B das politische Risiko minimiert, in dem es einem nächsten Referendum den Wind aus den Segeln nimmt. Strategisch glauben wir, dass ein höherer Datenschutz und damit auch Schutz der Privatsphäre der Schweizer Kultur besser entspricht. Im Bezug auf die internationale Anschlussfähigkeit an anderen Technologien (z.B. Lösung in Szenario A), so glauben wir, dass aufgrund der Weiterentwicklung der Technologien, diese mittelfristig gegeben sein wird.</t>
  </si>
  <si>
    <t>Im Bezug auf Szenario B sehen wir zwei Hauptrisiken: Die noch nicht abschätzbaren höheren Investitionskosten als ein Risiko und die fehlende Zertifizierungen (z.B. ISO).</t>
  </si>
  <si>
    <t>Wir denken, dass die Prinzipien, welche in der Motion genannt werden die "Red-Lines" darstellen: Privacy-by Design Selbstbestimmtes Datenmanagement Privacy by default</t>
  </si>
  <si>
    <t>kristof@digitalswitzerland.com</t>
  </si>
  <si>
    <t>Primär aus technischer Sicht aufgrund der Sicherheits-Bedenken für Szenario A. Wir gehen zudem davon aus, dass auch mit Szenario B eine gewisse Kompatibilität zum EU Standard realisiert werden kann, wenn auch mit erhöhtem Aufwand.  Aktuell könnte eine zu strikte Ausrichtung an die Architektur der EU (Option A) das Risiko einer Verzögerung des E-ID Projektes durch Abwarten der definitiven Spezifikationen mit sich ziehen. Eine eigenständige, sicherere Schweizer Lösung wäre sicherlich auch in Politik und Souverän Mehrheitsfähig.</t>
  </si>
  <si>
    <t>Falls aufgrund Sicherheitsbedenken vom Grundsatz, dass es sich um ein offenes, auf Standards basiertes System handelt, abgewichen wird. Die E-ID ist ein wichtiger Treiber für die digitale Transformation und nicht "nur" ein elektronischer Ersatz für die physische ID.</t>
  </si>
  <si>
    <t>christian.werder@abraxas.ch</t>
  </si>
  <si>
    <t>Nous rejoignons dans ce sens le point de vue de ZH sur le fait que s’appuyer sur une vision de l’UE non-aboutie présente un risque actuellement. Il reste néanmoins essentiel que la solution suisse envisagée doit être interopérable avec l'UE.</t>
  </si>
  <si>
    <t>Unlinkability Personal data protection</t>
  </si>
  <si>
    <t>Cette consultation semble un peu prématurée même s'il est essentiel de pouvoir aller de l'avant.</t>
  </si>
  <si>
    <t>martine.margairaz@ne.ch</t>
  </si>
  <si>
    <t>Glad you ditched blockchain.</t>
  </si>
  <si>
    <t>Juraj Šarinay</t>
  </si>
  <si>
    <t>juraj@sarinay.com</t>
  </si>
  <si>
    <t>To answer the 2 questions asked before, there must be some risks accepted, because today there is a reality, which level of security can be implemented and used. I think my company (and myself) can give some answers on it. So a red line is: Today to get an analog identity (Identitätskarte, Pass), I have to show up physically in a Passbüro. If I open a EPD or QES "account", I have to show up personally and identify with Identitätskarte/Pass. The red line is: eID can't be setup on a lower, weaker identification level (IAL - NIST) than this, else eID can't be used for such processes. Also allowing the lower, weaker identification level by law doesn't make the eID more trustable or secure. There should always be used the highest possible implementable security level. With time this will evolve and shall be adapted (e.g. more and more secure elements will be available - hopefully on Android smartphones, or Apple allows to use secure elements on iPhones).</t>
  </si>
  <si>
    <t>bruno.zuber@besec.digital</t>
  </si>
  <si>
    <t>jmueller@sorba.ch</t>
  </si>
  <si>
    <t>We don’t see this decision as a technical one, it is much broader. We need to consider the social acceptance rate, the interoperability, the possible use cases. Under consideration of these aspects, we prefer Scenario A, BUT with the vision to enhance it over time considering the adoption of the E-ID infrastructure.  Scenario B is too early from our perspective. It contains the BBS+ signature scheme which is not approved by any standard institutes like NIST, ISO or BACS.  We propose a roadmap based on Scenario A to fulfill the ambitious start of the E-ID in 2026. The migration plan for technological weaknesses is part of the roadmap and is necessary for the adoption of the E-ID Infrastructure.  To start, we propose Scenario A, with an additional data protection policy backed by e.g. Federal Data Protection and Information Commissioner (FDPIC). The policy should ensure that verifier, do not track the status list activities (could detect a revocation of a verified credential) and if violated the verifier would be fined. This is needed step to avoid data privacy issues. In the picture below, we visualized the introduction of the policies. In the beginning, we expect the adoption on ambition levels 1 and 2, which means applying these policies wouldn’t be a problem. An audition instance is needed for ambition level 3. In parallel, the standardization for BBS+ or other signature scheme candidates are ongoing to enhance the technological backed privacy of the SSI concept. In 2028, we assume the technology will have evolved and additional standards and revocation scheme could be experimented with to ensure the privacy by design of the SSI concept. In 2030, we think that a zero-knowledge proof signature scheme will exist and be mature enough to be part of the infrastructure. With EU compatibility in mind, we see the use of SD-JWT, especially for high Level of Assurance (LoA) VCs as mandatory, while Json-LD could be used for other credentials. On the long term, a more privacy preserving revocation method should be adopted to eliminate the current technological weakness of credential revocation tracking. In Figure 2, we visualize a possible journey.   The migration to new verifiable credential data structure and revocation method is necessary and we assume the migration will be based on step-by-step reissuance of the credentials. This means, the credentials of the first wave, need to have a shorter expiration (two-three years), to be able to modify the E-ID Stack without too much legacy to maintain. Further changes regarding transport protocol, credential data structure, which are not considered yet should be applied based on standardization and security level.   We prefer Scenario A, as it start with simple solution that can be migrated afterward. The concept itself is based SSI which gives it the potential to be private by design. It currently has some privacy issues which can be solved with utilization policies and later enforced by technology. It is also motivated by the short implementation phase for the E-ID. It would support the high LoA of the E-ID with hardware based key material and is compatible with the EU choosen architecture. The privacy issues can be targeted via policies by law enforcement and later with technology. The migration will require re-issuance of credentials, but with minimal interaction from the Swiss population.</t>
  </si>
  <si>
    <t>The government needs to be at the root of the SSI ecosystem. It enables the first trust registries and provides the first issuer solution to provide and use an E-ID. It is inconceivable that anyone other than the government can manage the infrastructure base.</t>
  </si>
  <si>
    <t>Scenario B is not wrong but there are too many uncertainties. With a short and finite deadline, it is important to unify resources with the community and build on top of a first base and improve it over the time to use its opportunities and increase the privacy and usefulness with time while starting with adoption. As an adoption example, Twint started small and was mostly used by students at the start and slowly grew as one of the top payment methods between people in Switzerland. The adoption will start slowly and will only increase with increasing trust in the solution and use case to use it. Should the government build on top of BBS+ which is not standardized yet? How do we manage Backups (only backup low LoA VCs and get access to them with high LoA VC)?  Happy to discuss it further.</t>
  </si>
  <si>
    <t>roman.zoun@adnovum.ch</t>
  </si>
  <si>
    <t>The solution needs to support the E-ID and hardware protection of key material is mandatory for this use case.  The solution should be expanded and the E-ID should be issued from the start in two versions: a) qualified, with key material in hardware; b) substantial, with key material in software and limited claims (e.g. the substantial E-ID does not contain an AVS13). The substantial E-ID can either be issued as SD-JWT (to limit the risk, an solution with ephemeral credentials would be need to provide unlinkability and prevent over-identification) or as JSON-LD using BBS+ signatures. To compensate for the added complexity of 2 credentials, the following measures are required: 1) verifiers must be authorized to obtain the qualified E-ID. This should be limited to government use cases, health care, banking services. 2) wallets must be authorized to receive the E-ID. If a wallet is not authorized, only the substantial E-ID is issued. (This is to protect the end users and not a security mechanism) 3) Authorized wallets must hide the complexity of 2 E-IDs and automatically choose the Use Case appropriate E-ID.</t>
  </si>
  <si>
    <t>Both scenarios have limitations that are not acceptable if the E-ID is to be the start of an ecosystem approach for both eGov and private sector use cases.  See the previous answer on how the limitations could be overcome.</t>
  </si>
  <si>
    <t>Solutions that would allow a government body to observe all the transactions that are executed in the various ecosystems (e.g. centralized X.509 PKI, centralized revocation check) are to be prevented at all costs.</t>
  </si>
  <si>
    <t>The approach taken to define a technology base for the E-ID is exceptionally well done. We appreciate that we are allowed to add our input to the discussion.</t>
  </si>
  <si>
    <t>michael.doujak@ergon.ch</t>
  </si>
  <si>
    <t>The citizen and his privacy are at the core of self-sovereign identities. Hence, we expect privacy to be a priority when considering the technical stack. In 2021, the Swiss people expressed concerns about the processing of their data, and they clearly showed their lack of trust in third parties. The government headed in the right direction when they adopted the self-sovereign philosophy. Accordingly, we mainly focus on privacy issues. Many public and private institutions primarily criticized the absence of mandatory unlinkability in European law. The EU Architecture and Reference Framework (ARF) currently mentions technologies for selective disclosure that do not provide unconditional unlinkability. Therefore, we do not believe that scenario A, which follows EU recommendations, is a suitable solution in the long term. Naturally, interoperability is a major aspect of the development of the Swiss e-ID in order for credentials to be issued and verified across the border. However, the ARF is currently not finalized and might change significantly given the criticism from various actors in Europe. Nevertheless, we note that the stack in scenario B is composed of technologies recognized by the ARF (e.g., JSON-LD, Data Integrity proof, OpenID Connect), apart from the cryptographic suite, which uses the more recent BBS+ signatures. Given the multitude of formats and protocols, the Swiss wallet will have to support anyway many interoperability profiles, which are technically not complex to develop and can be updated over time. On the other hand, the signature scheme is a critical component because credentials cannot be updated from one scheme to another without a new issuance. Hence, we focus the discussion on the cryptographic suite. From a privacy perspective, BBS+ is a better option because the signature supports blind signing and selective disclosure while preserving unconditional unlinkability. Even if BBS+ signatures are not deployed in any significant application and fewer implementations exist, the scheme is provably secure and in the process of standardization by the IETF. Moreover, anonymous signatures based on BBS are already standardized and used in practice. We also highlight that Selective Disclosure JSON Web Tokens (SD-JWT) from scenario A are also recent and part of a work-in-progress specification. This mechanism is certainly simpler and based on standard cryptography; however, SD-JWT is still not mature. In any case, the choice of the cryptographic suite is so crucial that the process should require an assessment from experts in the field. Therefore, we strongly advise forming a committee of scientists to conduct an analysis on whether choosing BBS+ signatures is a reasonable choice. Another point against BBS+ is hardware support. For qualified digital signatures, private keys must be stored in a secure element, and computations must be executed inside the module. This requirement implies the hardware must support BBS+ signatures, which is not the case on mobile phones. Thus, the feasibility depends on the wallet security requirements defined by the law. Eventually, the e-ID could be built in an iterative process if BBS+ signatures are not ready yet. The ecosystem could be kick-started with the simpler ECDSA/RSA signatures with SD-JWT, which already provides some privacy-enhancing features. However, the government must commit to improving and upgrading the e-ID in the future and achieving the highest level of privacy available.</t>
  </si>
  <si>
    <t>We fear that compromises on the privacy would led to a backlash from the people, and either to another rejection of the law or at least a slow adoption of the e-ID.</t>
  </si>
  <si>
    <t>Follow EU regulations even if they violate our core legal principles like privacy by design, whereas these regulations are not definitive and subject to changes.</t>
  </si>
  <si>
    <t>Swiss Post AG &amp; SwissSign AG</t>
  </si>
  <si>
    <t>dominic.moser@swisssign.com</t>
  </si>
  <si>
    <t>–	Fallback-Option auf Szenario A möglich –	Höhere Gewichtung des Datenschutzes –	Selective Disclosure auf eine datenminimierende Weise –	Zero-Knowledge-Proofs und Predicate Proofs –	Die fehlende technische Interoperabilität mit der EU kann zu einem frühen Zeitpunkt vernachlässigt werden. Der Aufbau einer Infrastruktur in der Schweiz, welche ein hohes Vertrauen in der Bevölkerung geniesst, ist zu priorisieren.</t>
  </si>
  <si>
    <t>Das Vertrauen der Bevölkerung in das künftige E-ID-Ökosystem muss bei der Entwicklung höchste Priorität haben. Von dieser Stossrichtung abzuweichen, würde dem Überschreiten einer roten Linie entsprechen.</t>
  </si>
  <si>
    <t>Mit Verweis auf die durch die Staatskanzlei des Kantons Zürich beim Europainstitut der Universität Zürich in Auftrag gegebene rechtspolitische Stellungnahme vom 21. Dezember 2023 wird ein Zielkonflikt zwischen einer zeitnahen Umsetzung der E-ID, die ein weiteres Zuwarten nicht zulässt, und der Interoperabilität mit der EU vermutet. Die Ausführungen des Finanzdepartements basieren auf der Annahme, dass der Technologieentscheid nicht weiter hinausgezögert werden kann. Sollte die Möglichkeit bestehen, den Abschluss der Beratungen im Parlament der Europäischen Union abzuwarten, sollte dies in Erwägung gezogen werden.</t>
  </si>
  <si>
    <t>fd@sz.ch</t>
  </si>
  <si>
    <t>Die Digitale Gesellschaft bevorzugt aus folgenden Überlegungen klar die Variante B:  Die neue E-ID hat (gemäss Auftrag aus den 6 Motionen) den Grundsätzen von «Privacy by Design», der Datenminimierung und der dezentralen Datenspeicherung zu folgen. Im Unterschied zur Variante A unterstützt die Variante B abgeleitete Informationen (predicate proofs; «ist über 18 Jahre alt»), Zero-Knowledge-Proofs und datensparsames Selective Disclosure. Zudem ist Unlinkability für die Inhaber:innen gegeben, wird die Korrelation von Inhaber:innen für zusammenarbeitende Verifikator:innen erschwert, und es können datenschutzfreundliche Revokationsmechanismen implementiert werden. Hier schneidet die Variante A schlecht ab: sie verwendet verschiedene eindeutige Identifikatoren, welche Tracking und Korrelation von Inhaber:innen ermöglicht.  Variante A erleichtert wohl potenziell die technische Kompatibilität mit der EU, die sich aber auch mit Variante B erreichen lässt. Gegen Variante A spricht auch, dass die technische Entwicklung in der EU noch nicht abgeschlossen ist und daher Unsicherheiten für das E-ID-Projekt in der Schweiz bleiben. Gewisse Unsicherheiten bezüglich der neueren Technologie bestehen auch für ein Projekt basierend auf Variante B; sollte ein solches tatsächlich scheitern, wäre ein Fallback auf Variante A jedoch möglich.  Variante A mag unter dem Strich etwas weniger Aufwand und Risiko in sich bergen. In der Abwägung spricht die zukunftsträchtigere Technologie und der deutlich bessere Datenschutz jedoch klar für B.</t>
  </si>
  <si>
    <t>Annex A.4 beschreibt Holder Binding mit Unterstützung des Secure Elements und erwähnt richtigerweise auch, dass nicht alle Inhaber:innen über entsprechend ausgestattete Geräte verfügen. Dies ist ein wichtiger Punkt: Holder Binding soll nicht zu einem Manufacturer-Binding werden und der Zugang zur E-ID muss auch für Inhaber:innen von Geräten mit bspw. alternativen Betriebssystemen ohne Einschränkungen möglich sein.  Bezüglich Post-Quantum Kryptografie findet leider nur eine einseitige Betrachtung der Variante B, genauer des BBS+-Schemas statt, was eine verfälschte Darstellung liefert. Es ist anzumerken, dass es aktuell noch keine PQ-sicheren Systeme für E-IDs - oder überhaupt standardisierte, PQ-sichere Signatur- und Verschlüsselungsverfahren gibt. Dies wird sich auch im angestrebten Zeithorizont (2026) nicht ändern - aller Voraussicht nach aber auch nicht von praktischer Bedeutung sein. Richtig ist natürlich, dass die Situation hier genau verfolgt werden muss und rechtzeitig sowie sobald verfügbar auf PQ-sichere Systeme migriert werden soll.</t>
  </si>
  <si>
    <t>kire@digitale-gesellschaft.ch</t>
  </si>
  <si>
    <t>Das E-ID-Referendum bevorzugt aus folgenden Überlegungen klar die Variante B:  Die neue E-ID hat (gemäss Auftrag aus den 6 Motionen) den Grundsätzen von «Privacy by Design», der Datenminimierung und der dezentralen Datenspeicherung zu folgen. Im Unterschied zur Variante A unterstützt die Variante B abgeleitete Informationen (predicate proofs; «ist über 18 Jahre alt»), Zero-Knowledge-Proofs und datensparsames Selective Disclosure. Zudem ist Unlinkability für die Inhaber:innen gegeben, wird die Korrelation von Inhaber:innen für zusammenarbeitende Verifikator:innen erschwert, und es können datenschutzfreundliche Revokationsmechanismen implementiert werden. Hier schneidet die Variante A schlecht ab: sie verwendet verschiedene eindeutige Identifikatoren, welche Tracking und Korrelation von Inhaber:innen ermöglicht.  Variante A erleichtert wohl potenziell die technische Kompatibilität mit der EU, die sich aber auch mit Variante B erreichen lässt. Gegen Variante A spricht auch, dass die technische Entwicklung in der EU noch nicht abgeschlossen ist und daher Unsicherheiten für das E-ID-Projekt in der Schweiz bleiben. Gewisse Unsicherheiten bezüglich der neueren Technologie bestehen auch für ein Projekt basierend auf Variante B; sollte ein solches tatsächlich scheitern, wäre ein Fallback auf Variante A jedoch möglich.  Variante A mag unter dem Strich etwas weniger Aufwand und Risiko in sich bergen. In der Abwägung spricht die zukunftsträchtigere Technologie und der deutlich bessere Datenschutz jedoch klar für B.</t>
  </si>
  <si>
    <t>info@e-id-referendum.ch</t>
  </si>
  <si>
    <t>We believe the Scenario A has the highest chances to get mass adopted, because it has some very important advantages for both individuals and the private sector. Firstly, it already offers a very high level of authenticity, confidentiality and privacy to users and companies. It is based on standard crypto algorithms, which allows the wallets to take advantage of the secure enclaves of mobile devices, so it protects the digital identity of people from fraud. It is also aligned with the implementations of many companies and in the EU, so the effort of implementing, operating, maintaining and extending it is greatly reduced. By being used by many other actors, the code base has a higher probability to be safe and stable. It will be, most possible, adopted by many international companies, driven by the eIDAS 2.0 and by the benefits of the SSI technology. It comes with the technological basis for further development and improvement, as well as interoperability (whereas Scenario B could lead to a technical lock-in). The strong focus on the EU level will also lead to intense analysis of underlying protocols, which will improve their functionalities and security.  Regarding privacy concerns, Scenario A already has a very high level of privacy built-in, greatly exceeding the current traditional solutions. Its weakness, compared to Scenario B, is the claim of Scenario B to deliver non-correlability of the ID of the users across verifiers. That does not translate directly to a better privacy in practical life. In theory, the privacy is improved, but practically, we have serious doubts it is more than only marginally better. To actually understand the value proposition to the user, we should understand the user behavior. The user will use the e-ID in some of their activities, like fill out their taxes, requesting digital public services, opening bank accounts, transfer money, eventually payments, authenticating to retail shops, to purchase goods, tickets and more. Most of the imagined use cases, based on the time the user spends on them, do need for the verifier to really know the user, because the goods need to be shipped to a real address, and the regulated businesses are mandated to perform KYC and AML processes when interacting with the users. So, in most of the cases, ZKP is not really important. But, indeed, there are some use cases like adult websites, gambling websites, buying alcohol, where it is important to not know the user, but only one claim about the user (over 18 years old). These service providers will probably use the e-ID for age verification, only when they would be legally required to do so, as it might affect their business when they ask any ID of the user when they enter their sites. But these use cases represent a small portion of the total amount of time the users really spend with their e-ID. And we believe we should not decrease the security for the whole system and expose users and businesses to fraud, for a tiny portion of the use cases which might benefit from ZKP. Plus, there are solutions out there to solve the ZKP use cases when needed and applicable on demand, with Scenario A. The good actors from the private sector, will adhere to the GDPR regulations, and would not store more private identity data than they have to.</t>
  </si>
  <si>
    <t>Security is important in regulated businesses, as it directly influences vulnerability to fraud. We should not compromise the security of the whole system for the edge cases, rarely needed and used, like ZKP and unlinkability of the IDs. Especially when there are solutions to also solve those requirements when needed. Crypto agility is a very important part of security as well.</t>
  </si>
  <si>
    <t>bogdan.mocanu@netcetera.com</t>
  </si>
  <si>
    <t>The Verifiable Credential for the Swiss E-ID shall be in line with the EU specifications (SD-JWT), especially with regard to cross border use cases.  On the wallet / Infrastructure level, multi-protocol- and multi-credential standards shall be supported. For Swiss related use cases, multiple standards for credentials and protocols shall be possible.</t>
  </si>
  <si>
    <t>Further delay in the introduction of the E-ID (2026), blocking and/or deferring business value generation.</t>
  </si>
  <si>
    <t>Incompatibility with EU.</t>
  </si>
  <si>
    <t>Further changes of the standards (credential and protocol) shall be possible.</t>
  </si>
  <si>
    <t>peter.staehli@swisscom.com</t>
  </si>
  <si>
    <t>nathanael.bruchez@staedteverband.ch</t>
  </si>
  <si>
    <t>A red line would be if Scenario A was implemented in its current form without the requested improvements on privacy.</t>
  </si>
  <si>
    <t>wagner@procivis.ch</t>
  </si>
  <si>
    <t>Eine Schweizer E-ID muss international anschlussfähig sein. Dies gilt nicht nur für Unternehmen (Grossunternehmen und KMU), sondern auch für Konsumentinnen und Konsumenten. Ein Alleingang macht wenig Sinn, es sei denn, die E-ID würde nur im nationalen Rahmen (d.h. vor allem im Verkehr mit Behörden) eingesetzt. Damit würde aber das Potenzial der E-ID nicht ausgeschöpft und im internationalen Verkehr zwischen der Schweiz und dem Ausland würden unnötige Hürden aufgebaut.</t>
  </si>
  <si>
    <t>Eine vernünftige Risikoabschätzung ist derzeit kaum möglich. Es ist aber davon auszugehen, dass die EU, sollte sich ihr Konzept der e-ID als nicht sicher erweisen, rasch ergänzende Massnahmen ergreifen würde. Im Bereich des Datenschutzes nimmt die EU weltweit eine Vorreiterrolle ein. In Szenario A kommen z.T. erprobte Technologien und standardisierte Kryptographie zum Einsatz, während in Szenario B die Entwicklergemeinde deutlich kleiner ist. Dies könnte gewisse Risiken bergen.</t>
  </si>
  <si>
    <t>Da eine vernünftige Risikoabschätzung zum jetzigen Zeitpunkt kaum möglich ist, ist die Festlegung von roten Linien verfrüht.</t>
  </si>
  <si>
    <t>Zu Frage 3 (Erfüllen beide Szenarien Ihre Erwartungen?) Nein, weil im Szenario B die internationale Akzeptanz und damit die potenzielle Interoperabilität für Schweizer E-ID-Inhaberinnen und -Inhaber unklar ist.</t>
  </si>
  <si>
    <t>kmu-forum-pme@seco.admin.ch</t>
  </si>
  <si>
    <t>See earlier comments: we believe that for the Swiss E-ID and the corresponding trust infrastructure, privacy and security are the key requirements which may not be compromised upon at any point in time.</t>
  </si>
  <si>
    <t>None</t>
  </si>
  <si>
    <t>cornelia.stengel@kellerhals-carrard.ch</t>
  </si>
  <si>
    <t>Kompatibilität mit dem Ansatz EUID-Wallet und Startphone-Wallet Android/iOS (Google/Apple + PCI DSS/EMV + NFC-ID + Face-ID) Rückverfolgbarkeit ist ein regulatrisches Thema (Polizeiliche Fahndung, Missbrauchs- und Betrungsbekämpfung, Protokollierungspflicht)</t>
  </si>
  <si>
    <t>Der Ausschluss der Rückverfolgbarkeit (End-to-end-Verschlüsselung aller Informationen) mit der Begründung Datenschutz hat angesichts des der laschen Umgangs mit Tracking-Tools in Applikationen einen schalen Nachgeschmack. In allen Fällen von Missbrauch/Betrug (Crime/Fraud) muss die Rückverfolgbarkeit "polizeilich/richterlich" gesetzlich geregelt möglich sein (liberaler Rechtsstaat). Der Schutz der Privatsphäre/Unternehmensgeheimnis kann und sollte geregelt werden (können) wie z.B. der Schutz der Wohnung (Einbruch, Hausfriedensbruch, Durchsuchungsbefehl, bzw. Buchhaltung, Revision, Strafuntersuchung, etc.).</t>
  </si>
  <si>
    <t>Digitale technische Lösung sollte rechtlich mit der nicht-digitalen Lösung von Datenflüssen bei Nachweisen und Prozessen vergleichbar sein. Z.B. Ausgangsstempel, Eingangsstempel auf Dokument kann sinnvoll sein (ohne Verknüpfung auf den Inhalt, aber den Absender/Empfänger oder die anonyme Dokument-Laufnummer (wie z.B. Belegnummer Buchhaltung). Einen "Nachweis" sicher und überprüfbar präsentieren und den Vorgang der Prüfung sicher protokollieren (ich habe gesehen, geprüft und akzeptiert) ist nichts Neues. Es muss möglich sein, einen (erkennbaren) "Mangel" im Nachweis (Vorgang) oder der nachweisenden Person (Situation) zu erkennen und nicht "einfach wegzuklicken".</t>
  </si>
  <si>
    <t>Bitte konzeptionell nicht das Rad neu erfinden. Jede technische Verbesserung ist immer willkommen - vgl. z.B. Bankkarten vom (kopierbaren) Magnetstreifen über den PIN-basierten Chip (mit Manipulationsrisko Lesegerät) bis zur "offenen" NFC-Transaktion mit Einmal-Passwörtern. Dualität Wallet-Ansatz (Nutzer-Smartphone) und Kartenansatz (ähnlich wie bei Geldtransaktionen) kann Sinn machen.</t>
  </si>
  <si>
    <t>bieniok.andreas@scheidt-bachmann.ch</t>
  </si>
  <si>
    <t>In our opinion it is not necessary to commit to only one scenario. The complexity of the wallet is mainly in the presentation and user-interaction. We think it is favourable to support multiple communication protocols and issuing schemes. Especially with the two proposed scenarios, it should not require a lot of extra effort to support both in one app while hiding the additional complexity from the user. This can be done by issuing multiple credentials (either at issue time or on-demand) in the background.  Nevertheless, scenario B) in our opinion is more promising regarding privacy preservation (Proof of knowledge of signature + selective disclosure) and hence should be the preferred scheme for credential related interactions within Switzerland. Internationally we would chose (or issue on-demand) the corresponding scheme (whether scenario A, B or C or any combination)</t>
  </si>
  <si>
    <t>Each of the proposed scenarios has drawbacks which were already mentioned. Those include over-identification, lack of zero-knowledge proofs for scenario A, experimental cryptography, potential lack of hardware support, issues with interoperability for scenario B (non-exhaustive). Since technology does not stand still we will have to anticipate changes in chosen algorithms, schemes and so on. Hence it is important to design a system which is extendable and can support various different protocols/schemes. By doing so we can minimise the potential risks.</t>
  </si>
  <si>
    <t>For the usage within Switzerland, we strongly advise to use a scheme which does not compromise on privacy and link-ability.</t>
  </si>
  <si>
    <t>aggeler@ubique.ch</t>
  </si>
  <si>
    <t>More mature technology - (see also statement in Github)</t>
  </si>
  <si>
    <t>Both variants contain too many technological shortcomings that, on the one hand, the requirements for the E-ID in accordance with paragraph 2.1 of the discussion paper could not be fully met.</t>
  </si>
  <si>
    <t>that the E-ID is used as a state surveillance instrument</t>
  </si>
  <si>
    <t>Many thanks for the comprehensive preparation and the great commitment of the E-ID team</t>
  </si>
  <si>
    <t>rzbinden@rigiblue.com</t>
  </si>
  <si>
    <t>victor.martinez@sicpa.com</t>
  </si>
  <si>
    <t>DIDAS – Digital Identity and Data Sovereignty Association Campus Zug Rotkreuz Surstoffi 1 CH-6343 Rotkreuz</t>
  </si>
  <si>
    <t>info@didas.swiss</t>
  </si>
  <si>
    <t>As a civil society organization, CH++ is deeply committed to data economy based on state-of-the-art science. Trust is central to the future eID ecosystem, and privacy by design is an essential tool to build and maintain this trust. The lack of data protection in the initial eID project was the primary reason for its rejection by Swiss voters (VOX, 2021), so the B scenario aligns more closely with their preferences. CH++ is also convinced that the compatibility of the Swiss eID with the future EU system is crucial. As has been shown with the Covid Proximity Tracing application, Switzerland can be a global forerunner, a solid Swiss solution developed and tested at pace has the potential to help set the standard. At the same time, so much is unclear still in scenario A that there are certainly ways to build a good system on the basis of widely deployed cryptography — depending on the protocols and formats that process finally leads to.</t>
  </si>
  <si>
    <t>Over-identification is the major risk we’re currently seeing. Zero-knowledge proofs (ZKP) of knowledge as suggested in scenario B are currently mainly a theoretical concept with very limited real-life installations. This brings risks in terms of implementation and deployment. The fact that every wallet would have to implement it's own cryptography brings a lot of risk and uncertainty and also problems in view of post quantum resilience. As reference also serves the BSI opinion not supporting ZKP.</t>
  </si>
  <si>
    <t>hello@chplusplus.org</t>
  </si>
  <si>
    <t>silvano.fari@abraxas.ch</t>
  </si>
  <si>
    <t>The citizen and his privacy are at the core of self-sovereign identities. Hence, we expect privacy to be a priority when considering the technical stack. In 2021, the Swiss people expressed concerns about the processing of their data, and they clearly showed their lack of trust in third parties. The government headed in the right direction when they adopted the self-sovereign philosophy.</t>
  </si>
  <si>
    <t>We highly recommend that the E-ID infrastructure will be hosted with a state owned organization which has the necessaire level of trust in the Swiss society. (e.g. the Swiss Post or a similar organization.)</t>
  </si>
  <si>
    <t>Verein eGov-Schweiz</t>
  </si>
  <si>
    <t>dominik.steiner@outlook.com</t>
  </si>
  <si>
    <t>Gewichtung</t>
  </si>
  <si>
    <t>Einzelpersonen</t>
  </si>
  <si>
    <t>Faktor</t>
  </si>
  <si>
    <t>Parteien ref Komitee</t>
  </si>
  <si>
    <t>Bundesnahe Kantone Bund</t>
  </si>
  <si>
    <t>Industrie Verbände</t>
  </si>
  <si>
    <t>Argumente</t>
  </si>
  <si>
    <t>Aller Voraussicht nach wird sich dieses auf EU-Ebene durchsetzen. Es ist jedoch wünschenswert, dass genauer abgeklärt wird, für welche technischen Vorgaben sich die EU entscheiden wird (dies sollte mit den politischen Mitteln und den persönlichen und technischen Kontakten des Bundes möglich sein). Wird mittelfristig keine Klärung möglich sein, wäre Szenario B der Vorzug zu geben, da offenbar ein «Fallback auf Szenario A» noch möglich ist (Diskussionspapier S. 11, Ziff. 4.4).</t>
  </si>
  <si>
    <t>Beide Szenarien erfüllen die Erwartungen nicht vollständig, was aber nicht vermeidbar scheint.  Bei Szenario A: Ungenügender Schutz der Privatsphäre und das nicht auszuschliessende Risiko einer zu weit gehenden Rückverfolgbarkeit (Stichwort Fingerabdruck). Bei Szenario B: Insellösung, die schliesslich einem anderen Szenario weichen wird und Verzögerung bei der Digitalisierung des Landes.</t>
  </si>
  <si>
    <t>Eine Rückverfolgbarkeit, die so weit geht, dass Informationen über besonders schützenswerte Personendaten erlangt werden oder Profile von Personen erstellt werden können.</t>
  </si>
  <si>
    <t>koechli@altenburger.ch</t>
  </si>
  <si>
    <t>Aus unserer Sicht ist die Realisierung der Schweizer E-ID und der dazugehörigen Vertrauensinfrastruktur für die Digitalisierung vieler Verwaltungsprozesse dringend notwendig. Es soll deshalb die Technologie eingesetzt werden, mit welcher das Vorhaben möglichst wenig Risiko ausgesetzt wird. Mit Risiko meinen wir die Wahrscheinlichkeit, dass aus Datenschutzgründen wiederum ein Referendum ergriffen würde.</t>
  </si>
  <si>
    <t>Wie in Frage 2 begründet soll der Weg gewählt werden, welche den Forderungen der Kritiker der ersten, im 2021 gescheiterten Vorlage möglichst entspricht. Ein nochmaliges Scheitern kann sich der Bund nicht erlauben.</t>
  </si>
  <si>
    <t>Wenn sich das Szenario A als Mehrheitsfähig erweist, können wir auch damit Leben. Für unsere Bedürfnisse (E-ID zur digitalen Identifikation und Vertrauensinfrastruktur zum Ausstellen von Nachweisen im Bereich der Schifffahrtsämer, zukünftiger eSchiffsausweis, eSchiffsfährerausweis und eSchiffslernfahrausweis) ist auch Szenario A tauglich.</t>
  </si>
  <si>
    <t>Keine</t>
  </si>
  <si>
    <t>vks Vereinigung der Schifffahrtsämter Präsident Peter Kiser</t>
  </si>
  <si>
    <t>peter.kiser@lu.ch</t>
  </si>
  <si>
    <t>Kanton St. Gallen, Sicherheits- und Justizdepartement Der stellvertretende Vorsteher: Marc Mächler, Regierungsrat</t>
  </si>
  <si>
    <t>Silvia.Baechinger@sg.ch</t>
  </si>
  <si>
    <t>Das Szenario A hat mehr Vorteile als Nachteile. Basel-Stadt hat viele Grenzgänger. Eine Kompatibilität mit der EU eID wäre für uns wichtig. Allgemein: Besser «Speed» rausnehmen und auf Entscheidungen warten, statt in Aktionismus verfallen und technischen Schulden aufzubauen. Ob die E-ID nun 2026 oder 2027 eingeführt wird, spielt keine massgebende Rolle mehr.</t>
  </si>
  <si>
    <t>Die Technologie sollte den Grundätzen der «Selbst-Souveränen Identität (SSI)» weiter folgen. Davon sollte nicht abgekommen werden.</t>
  </si>
  <si>
    <t>Wichtig ist, dass mit der E-ID rasch und ohne Medienbrüche eine qualifizierte elektronische Signatur (geregeltes Zertifikat) bei einem eSignatur Zertifizierungsdienst Anbieter (Trust-Broker) geholt werden kann. D.h. die VZertES (943.032 Art5 Abs 1) muss die E-ID als «Nachweis der Identität» explizit akzeptieren.</t>
  </si>
  <si>
    <t>mario.magnanelli@bs.ch</t>
  </si>
  <si>
    <t>Le principe privacy by design doit être respecté / Assurer la meilleure protection de la vie privée possible et assurer le respect du cadre légal suisse qui est impératif</t>
  </si>
  <si>
    <t>La compatibilité technique immédiate avec l’EU ne devrait pas être un critère de choix déterminant car nous avons besoin d'une compatibilité à l'international par exemple dans le domaine de la cyberadministration. Des personnes de tous les pays se connectent au guichet virtuel que ce soit des suisses de l'étranger ou des personnes avec lesquelles nous avons des relations d'affaires.  Il est nécessaire d'assurer que le cadre légal et la pratique permettent d'utiliser les preuves de confiance et les documents officiels qui se baseront sur cette eID. Actuellement dans le domaine de l'Etat-civil nous devons continuer à produire des documents papier car des états n'acceptent pas les preuves électroniques légalement valables en suisse. Ce n’est pas parce que techniquement des systèmes sont interopérables que l’interopérabilité pourra se réaliser. Un cadre légal favorable est bien souvent un pré-requis pour une interopérabilité internationale. Les technologies du scénario B feront certainement l’objet de recherches et développements dans le futur et vont gagner en maturité. Le programme gouvernemental fribourgeois soutient le développement d’un droit fondamental à l’intégrité numérique. La mise en place d’un scénario respectant le principe de privacy by design est donc primordial.  La qualité des écoles polytechniques et d’ingénieurs en Suisse offrent les capacités nécessaires pour relever le défi technique lié à la mise en œuvre du scénario B. Il ne faut pas sacrifier l’intégrité numérique sur l’autel de la simplicité.</t>
  </si>
  <si>
    <t>In order to reduce the costs and complexity of the entire project, proven solutions should be used. The latter will also have a positive effect on the timeline. Various countries are based on this approach; there is no rational reason why Switzerland should have to go its own way once again.</t>
  </si>
  <si>
    <t>Once again, people will choose the Swiss premium route simply because they can afford it financially and the service providers can then line their pockets. Technologically, option A is tried and tested and effective, but neither applies to the same extent for option B.</t>
  </si>
  <si>
    <t>The security of the overall solution will be crucial, and there must also be clear and comprehensible use cases for the end user - the latter is not currently the case.</t>
  </si>
  <si>
    <t>The way in which this decision is to be made via an online vote is difficult to understand or comprehend. Too much is unclear (how much weight does a single vote have, do organizations have more weight, etc.), especially since the deadline is repeatedly not met and communication is generally weak (as far as I know, there are &lt; 50 responses, which can hardly be representative). Reading the report, one also gets the strong impression that there is a strong push towards scenario B - a club of white-haired administrators still seems to be pursuing the Swiss premium approach - happy engineering etc.</t>
  </si>
  <si>
    <t>Philippe Keller, expert in the field of digital management</t>
  </si>
  <si>
    <t>silentdiver@gmx.ch</t>
  </si>
  <si>
    <t>Bemerkungen</t>
  </si>
  <si>
    <t xml:space="preserve">Predicate und Zero Knowledge proofs
Unlinkability für Halter*innen gegeben
Datenschutzfreundlichere Revokationsmechanismen
A: Eindeutige Identifikatoren welche Trackung und Korrelation ermöglichen
Entwicklungen noch nicht abgeschlossen. 
Deutlich besserer Datenschutz in Variante B
Risiken in beiden Varianten vorhanden. Kompatibilität lässt sich nachträglich schaffen. Besserer Datenschutz lässt sich nachträglich kaum mehr implementieren.  
Holder-Binding darf nicht zu einem Manufacturer-Binding werden. Alternative Betriebssysteme müssen unterstützt werden. 
Keine Post-Quantum sicheren Systeme für E-ID's. Wichtig weiter zu beobachten. 
</t>
  </si>
  <si>
    <t>B</t>
  </si>
  <si>
    <t xml:space="preserve">Datenschutz als zentrales Element von selbst bestimmten identitäten. 
Erwartung das deshalb Datenschtutz priorisiert wird. Volk hat bezüglich Datenbearbeitung und dritt-parteien bedenken geäussert. 
Die Verwaltung ist mit der SSI Philosophie in die richtige Richtung gegangen. 
Kompromisse im Datenschutz könnten eine "rückschlag" darstellen mit fehlender Adoption oder einem weiteren referendum. 
Rote Linien: Der EU folgen und dadurch eigene Werte "vernachlässigen". 
Staatliche Organisation (Post namentlich genannt). Als Betreiberin. </t>
  </si>
  <si>
    <t xml:space="preserve">Vertrauen für zukünftige eID Ökosystem zentral. Privacy by design von zentraler Bedeutung für dieses Vertrauen.
Fehlender Datenschutz "primärer" Grund für Ablehnung des ersten Gesetzes. B näher am Volkswillen. 
Elementar das EU kompatibilität trotzdem angestrebt wird. SChnelles vorgehen und ein praktisch erprobtes system um als Vorreiter zu dienen. 
So viel bei Szenario unklar, dass ein gutes System trotzdem machbar scheint. 
Überidentifikation wird als grösstes Risiko wahrgenommen. ZKP hauptsächlich theorethisches Konzept mit limitierten Anwendungen. 
Wenn jede Wallet eigene Kryptographie implementieren muss viel risiko und unklarheit. Post Quantum Resilienz ein weiteres Risiko. BSI meinung unterstützt ZKP nicht. </t>
  </si>
  <si>
    <t>L’équipe de l’OFSP responsable du Dossier Electronique du Patient (DEP) prend la position suivante :
Nous soutenons fortement l’option A. L’option B ne répond pas à nos critères.
1.	L’interconnectivité future avec les pays de l’Union Européenne est centrale pour le DEP. Nous avons comme objectif qu’il soit possible pour un citoyen Suisse de donner accès à ses données médicales aux professionnels qui le soignent dans l’Union Européenne.
2.	Les deux options permettent du Level of Assurance 3 (équivalent au niveau de confiance 3 de la norme eCH-0170), qui doit être atteint pour que l'E-ID soit utilisable avec AGOV pour le DEP.
3.	Le DEP ne prévoit pas de login anonyme pour les patients ou les professionnels de la santé. Chaque action effectuée sur le DEP doit être tracée et liée à un compte. En conséquence, les désavantages 1 et 2 de l’option A (possibilité de lier plusieurs logins et traçabilité) ne nous posent pas de problème.
4.	LE DEP ne prévoit pas, dans sa version actuelle, de prédicats, de zero-knowledge ou de divulgation sélective d’éléments de l’E-ID. Par conséquent, les désavantages 3 et 4 de l’option A ne nous posent pas de problème.
5.	La compatibilité technique avec l’Union Européenne est centrale pour le DEP. De plus, il est possible que de futures évolutions du standard ARF de l’Union Européenne viennent corriger certains de ces défauts actuels.
Nous sommes donc convaincus que la protection et la sécurité des données, qui sont d'une importance capitale dans le domaine du DEP, sont suffisamment prises en compte par l'option A.</t>
  </si>
  <si>
    <t>Alexander.Barclay@etat.ge.ch</t>
  </si>
  <si>
    <t>Alexander Barclay 
Délégué au numérique du canton de Genève
REPUBLIQUE ET CANTON DE GENEVE
Département des institutions et du numérique (DIN)
Secrétariat général
14 rue de l'Hôtel-de-Ville
Case postale 3952 – 1211 Genève 3</t>
  </si>
  <si>
    <t>Nous exprimons une préférence pour le scénario B, qui permet une meilleure protection de la vie privée et une autonomie stratégique renforcée pour la Suisse par rapport au scénario A. A cet égard, je rappelle que le corps électoral du canton de Genève a voté à plus de 94% en juin 2023 l'introduction d'un nouveau droit fondamental à l'intégrité numérique, illustrant les attentes fortes de protection de la part de la population. La confiance est en effet un fondement du succès de l'elD et le scénario B permet, à notre lecture, de mieux l'assurer.
Toutefois, il convient de relever que le scénario A présente des avantages significatifs en termes de compatibilité et d'interopérabilité avec les systèmes prévus par l'Union européenne, ce qui peut accélérer l'implémentation et l'adoption, particulièrement dans le contexte des activités poursuivies par les entreprises.
Nous comprenons les enjeux de développements technologiques rapides et saluons le travail effectué par l'équipe du projet e-lD. L'accompagnement par des experts et les retours des scientifiques et de la société civile conforteront les choix de la Confédération. Selon les informations disponibles, les deux scénarios semblent répondre aux principales attentes. Tout en privilégiant le scénario B pour son approche plus stricte en matière de confidentialité, nous recommandons cependant d'envisager une stratégie qui cherche à renforcer ces aspects au sein du scénario A. Une étude ou des essais complémentaires pourraîrnt être envisagés afin de tendre vers une solution qui combine la facilité d'implémentation et l'adoption utilisateur
du scénario A avec les normes élevées de confidentialité du scénario B. L'interopérabilité avec l'Union européenne devant être privilégiée pour adopter des standards communs pour l'ensemble des acteurs publics et économiques, facilitant l'émergence de nouveaux usages en Suisse et avec nos partenaires Européens. Il conviendrait en effet de viser une solution e-ID qui soit à la fois fonctionnelle dans le contexte européen et qui respecte les valeurs de confidentialité que la Suisse cherche à préserver.</t>
  </si>
  <si>
    <t>Compte tenu des investissements importants qui seront consentis dans cette infrastructure, de la lenteur à laquelle les e-lD seront mécaniquement créées, du caractère éminemment souverain de l'e-ID - au même titre que les documents actuels d'identité propres à la Suisse - et de la confiance permanente qu'il faudra créer et entretenir dans ce nouveau système, il est crucial de démarrer sur le scénario vu comme le plus pérenne.
Les principaux risques identifiés sont les suivants :
• Vu l'importance culturelle pour la population Suisse de pouvoir contrôler et limiter les possibilités de surveillance, les défauts du scénario A vis-à-vis des possibilités de traçage nous semblent risqués. Il suffirait seulement de quelques abus pour détruire la confiance, dont le risque qu'ils se produisent peut être considéré comme très élevé
• En matière de choix technologique, il s'agit de tout particulièrement faire attention aux algorithmes de chiffrement et s'assurer de la disponibilité des compétences, de la maitrise et des connaissances techniques des solutions déployées sans oublier en particulier de prendre en compte les travaux sur la « cryptographie post-quantique » afin de s'assurer de la pérennité des choix effectués.
• En ce qui concerne la mise en oeuvre et l'interopérabilité, il est essentiel que la Suisse lance son e-lD dans un délai proche de celui du calendrier européen. De plus, il est important de poursuivre une démarche de standardisation et d'harmonisation des solutions techniques. Cela garantira la mise en place d'une solution homogène par toute les parties prenantes, compatible tant avec les systèmes suisses qu'européens. En effet, un retard significatif dans sa mise en oeuvre ou un manque d'interopérabilité pourrait s'avérer préjudiciable pour l'économie suisse.</t>
  </si>
  <si>
    <t>Le projet doit répondre aux intentions des motions politiques. La confiance de la population envers cet écosystème est une base indispensable à sa réussite.</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</si>
  <si>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</si>
  <si>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</si>
  <si>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</si>
  <si>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</si>
  <si>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</si>
  <si>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</si>
  <si>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</si>
  <si>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</si>
  <si>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</si>
  <si>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</si>
  <si>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</si>
  <si>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</si>
  <si>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</si>
  <si>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</si>
  <si>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</si>
  <si>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</si>
  <si>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</si>
  <si>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</si>
  <si>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</si>
  <si>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</si>
  <si>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</si>
  <si>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</si>
  <si>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Spalte27</t>
  </si>
  <si>
    <t>Spalte28</t>
  </si>
  <si>
    <t>Spalte29</t>
  </si>
  <si>
    <t>Spalte30</t>
  </si>
  <si>
    <t>Spalte31</t>
  </si>
  <si>
    <t>Spalte32</t>
  </si>
  <si>
    <t>Spalte33</t>
  </si>
  <si>
    <t>Spalte34</t>
  </si>
  <si>
    <t>Spalte35</t>
  </si>
  <si>
    <t>Spalte36</t>
  </si>
  <si>
    <t>Spalte37</t>
  </si>
  <si>
    <t>Spalte38</t>
  </si>
  <si>
    <t>Spalte39</t>
  </si>
  <si>
    <t>Spalte40</t>
  </si>
  <si>
    <t>Spalte41</t>
  </si>
  <si>
    <t>Spalte42</t>
  </si>
  <si>
    <t>Spalte43</t>
  </si>
  <si>
    <t>Spalte44</t>
  </si>
  <si>
    <t>Spalte45</t>
  </si>
  <si>
    <t>Spalte46</t>
  </si>
  <si>
    <t>- Gaps in privacy preservation for qualified credentials.
- Not providing a qualified level (in what form soever), as this would prevent achieving the political goals for the national E-ID.
- Not providing substantial level, because this would negatively impact adoption by the private sector.
- Inflexible technical specifications and technical infrastructure which prevents evolution as the field progresses.
- Weaking SSI principles which could prevent an ecosystem of credential issuers and verifiers (ambition Level 3).</t>
  </si>
  <si>
    <t>SICPA believes that the Swiss e-ID system should inherently preserve privacy by design, prioritizing unlinkability and data minimization. Achieving this goal might not be feasible initially due to short timelines and the lack of maturity in certain standards, but it should be established as a long-term goal. This principle should serve as a guiding standard for the evolving Swiss e-ID system. If technical limitations prevent us from initially meeting our goals, we should clearly communicate these limitations to citizens and industry. This transparency will inform all stakeholders about the risks associated with using the early version of the Swiss e-ID, allowing them to make informed decisions about its application, especially in cases where data privacy is critical, such as health-related scenarios. They may also choose to wait for future releases with enhanced data protection.</t>
  </si>
  <si>
    <t>DIDs als Kernelement einer SSI-Umsetzung für die Schweiz</t>
  </si>
  <si>
    <t xml:space="preserve">Maturity
When it comes to credential exchange protocols and credential formats, we could generally say that the maturity of standards and their implementation in both scenarios is still not mature, with the exception of W3C VCDM 1.1 and JSON-LD 1.1 standards, that are W3C recommendations.
Regarding signature schemes in both scenarios, there is a key differentiator. On one hand, RSA and ECDSA are widely used and thoroughly tested in various cryptographic applications over many years, providing a strong track record of reliability and security, assuming proper implementation and key management practices. On the other hand, BBS+, while showing promise and significant potential in privacy-preserving use-cases, does not yet have the extensive track record of RSA and ECDSA.
Privacy
SICPA believes that e-ID systems following SSI principles should be inherently privacy-preserving by design, prioritizing unlinkability (increased cost of correlation) and data minimization.
Advanced cryptographic techniques like zero-knowledge proofs are worth the evaluation, including BBS+ in scenario B, which offer promising privacy-enhancing traits like selective disclosure, unlinkability of VC signatures and credential holders, and proof of possession. Furthermore, two vital privacy-preserving features not considered in scenario B are predicate/range proofs and privacy-preserving revocation.
Privacy should be a priority; however, SICPA is not exclusively advocating for Zero-Knowledge Proofs as the only approach to enhancing privacy. A more detailed and nuanced analysis is necessary. We hold that the selection of privacy-enhancing technologies must be informed by specific use-cases and requirements. This includes carefully assessing the balance between the cost correlation and other elements such as security, compliance, standardization, among others. Consequently, we believe multiple credential types, such as SD-JWT, could co-exist for different use-cases, in line with what is currently proposed by the European ARF framework, which acknowledges and supports multiple types of credentials (Type 1 and Type 2) for a range of needs.
Governance
Digital identity will drastically decrease the cost of identification. It is crucial for a government-level proposition to introduce a strong regulation on what situations legitimately require such a strong identification of individuals. It is undesirable for data authentified by official and governmental organisms to fall under the same, relatively lax, umbrella as "personally identifying data". GDPR and similar regulations are not fit for the level of authenticity digital identity brings.
Interoperability
Ensuring that the Swiss e-ID is functional and widely accepted beyond Switzerland's borders is a crucial aspect. From a technical interoperability perspective, achieving interoperability with the EUDI wallet Architecture Reference Framework (ARF), would be a desirable outcome.
The discussion paper lays out 2 different scenarios, being scenario A aligning with the European Union's technical direction, particularly the Architecture Reference Framework (Type 1).
It's important to note that interoperability is necessary at the edge, or in other words, when a holder generates a proof requested from a relaying party. This implies that within an SSI ecosystem, the issuance of a foundational identity can be specific to the Swiss e-ID's chosen technical standards, without interoperability concerns.
Decentralized Identifiers (DIDs)
Decentralized Identifiers (DIDs) are a new type of globally unique digital identifier that enables self-sovereign identity through decentralization, resolvability, persistence, and cryptographic verifiability.
DIDs bring an added layer of abstraction, flexibility and autonomy to this concept. Unlike traditional identifiers that remain tightly anchored to a specific system or central authority, DIDs can be rooted across a broad spectrum of platforms, from blockchains to traditional web infrastructures, or even locally on devices.
SICPA views DIDs as a fundamental pillar in enabling self-sovereign identity principles, serving as a versatile and innovative tool in digital identity to establish secure, authenticated, and user-controlled digital interactions.
Decentralization and self-sovereignty are key aspects that enable DIDs. In this context, the Swiss base-registry, functioning as a Verifiable Data Registry (VDR), will play a crucial role, particularly in anchoring, storing and resolving future new Swiss-based DID methods. VDR approach to decentralization, governance, and transparency, along with other factors, will be key when potentially designing did methods based on the Swiss base-registry.
Overall, although not included in the different scenarios, SICPA is very enthusiastic and encourages the adoption of DIDs as an integral pillar of the Swiss E-ID. This adoption aims to enable trusted digital interactions anchored in the Swiss trust infrastructure.
Technical Expertise and SICPA learnings
SICPA has worked and productized multiple technologies and implement standards included in the discussion paper. The following section describes some of our learnings.
DIDComm Messaging
DIDcomm is a framework that enables the creation of secure, private, decentralized protocols on top of DIDs that support any transport mechanism.
DIDComm presents several compelling privacy-preserving advantages over traditional communication methods. These advantages come “out-of-the-box" with DIDComm, which prevents making mistake when implementing them. For example, it offers end-to-end encryption, ensuring that messages can only be read by the intended recipients. This level of security is a significant improvement over many current messaging protocols that may not offer such robust encryption. Additionally, DIDComm facilitates interoperability across different systems and platforms, as it does not enforce the transport medium. This allows using DIDComm on top of different stacks (mobile-to-mobile, Web, etc) simpler, which saves some implementation time.
However, we also experienced some drawbacks when using DIDComm Messaging. A primary concern is its relative lack of maturity and widespread adoption. For instance, the transition to DIDComm version 2 has been slow, which shows hesitance or challenges in adopting the latest standards. Also, the libraries and tools available for DIDComm are still in their early stages. They often lack the robustness and alignment seen in more established technologies, leading to potential integration and compatibility issues.
It’s also worth noting that DIDComm introduces new concepts and paradigms that require a learning curve. For example, in scenarios like peer-to-peer exchanges between mobile devices, the setup of mediators or relayers is necessary. This necessitates a deeper understanding of the underlying mechanisms and a change of mindset compared to more traditional designs, which can be a barrier to entry for some users.
Sumarizing, While DIDComm does provide secure communication, its purpose is broader. It enables privacy-respecting, end-to-end encrypted interactions directly between parties, leveraging decentralized identifiers (DIDs). It's not just about securing messages but about enabling a new paradigm of trust and interaction in digital communications.
OpenID for Verifiable Credentials
- While under active development, the OpenId4VC specifications are not mature. They are also catch-all specifications meant to deal with an as large as possible range of scenarios for interactions between edge-holders and centralized issuers/verifiers. This means that a proper interoperability profile should decide the scope of what is being used from the specification carefully.
- Returning to the topic of 'interactions between edge-holders,' it's important to note that the OpenId4VC specifications currently do not target 'cloud interactions' significantly. As of now, these interactions are somewhat of an afterthought in the specifications. This aspect is pertinent in various public use cases, including scenarios involving organizations and company identifications, where cloud interactions are anticipated.
- Because OAuth 2.0 and OpenID are widely adopted building on top of these standards makes sense and provides seemingly easy way to introduce Verifiable Credential concept to existing deployments but at the same time makes it difficult to build new platforms and solutions as the number of related specs can be overwhelming and can lead to insecure implementations.
- Attack surface now includes all specifications that OpenID 4 VC family references.
W3C VCDM and JSON-LD
Verifiable Credentials Data Model (https://www.w3.org/TR/2022/REC-vc-data-model-20220303/ v1.1 W3C Recommendation at the time of writing)
Specification for Verifiable Credentials in JSON or JSON-LD format, with the JSON-LD format enabling the properties offered by the Linked Data(https://www.w3.org/TR/ld-glossary/#linked-data).
This brings the possibility to clearly define terms that are part of a given JSON-LD credential, enabling a context(https://www.w3.org/TR/2022/REC-vc-data-model-20220303/#contexts) for human and machine-readable credential data, promotes interoperability between different data formats and structures, supports language-tagged strings enabling creation of multilingual credentials, easy to understand and use for those familiar with JSON. With JSON-LD being a widely used standard there is a robust ecosystem of software libraries for validation, parsing and processing of JSON-LD Verifiable Credentials. This supports Ambition Level 3 where multiple parties coexist, issue, hold, and verify credentials in an ecosystem and allows for easier bridging of separately evolving ecosystems as well.
Considerations Include: the context being located on infrastructure that is optimized for high availability, since failing to fetch a given context results in an inability to verify credential authenticity (this can be mitigated by caching of the context by system actors). The VCDM v2.0 (W3C Working Draft https://www.w3.org/TR/2024/WD-vc-data-model-2.0-20240110/ at the time of writing) aims to resolve Ecosystem Compatibility (https://www.w3.org/TR/2024/WD-vc-data-model-2.0-20240110/#ecosystem-compatibility), it states that if a Verifiable Credential can be transformed into a “conforming document” they can be considered compatible with the W3C Verifiable Credentials ecosystem.
Note that at the time of this writing VCDM v2.0 is only a Working Draft and will undergo changes before it transitions to a Recommendation. It is worth considering that in the v2.0 the context property is a MUST for all credentials that aim to be conforming and it might be worth future-proofing the context definitions for credentials that are being issued via VCDM v1.1.
For use-cases requiring from the holder to provide a proof to a non-Swiss verifier, different technical approaches can be utilized. One approach is issuing multiple copies of the same credential in different formats. This "Multi-VC" type approach could issue dual credentials, one interoperable with Swiss e-ID technical specifications and another with EUDI wallet technical specifications. This approach is technically feasible with issuance protocols such as OpenID4VCI or DIDCOMM.
Another interoperability approach involves mapping between different credential formats, enabling conversion from one to another and facilitating compatibility across ecosystems. This method essentially acts as a translator, ensuring credentials remain usable and recognized in varied technical environments. However, a limitation is the impracticality of direct conversion due to the diverse underlying signature schemes in various ecosystems.
</t>
  </si>
  <si>
    <t>- Beside the EU other national activities regarding SSI should be considered.
- Scenario B does not automatically imply non-compatibility with the EU, but scenario B implies the violation of the core SSI principles.</t>
  </si>
  <si>
    <t>benjamin@hoewler.ch, +41793026963</t>
  </si>
  <si>
    <t>Hans-Peter Oeri</t>
  </si>
  <si>
    <t>Wichtige ORG</t>
  </si>
  <si>
    <t>Kam per E-Mail, Formular wurde gemäss Alexander Barclay eigentlich ausgefüllt; die Antwort fand sich in der Auswertung jedoch nicht.</t>
  </si>
  <si>
    <t xml:space="preserve">Annahme, dass A sich auf Ebene der EU durchsetzen wird. 
Abklärung durch den Bund gewünscht um noch genauer die Vorgaben der Eu zu kennen. 
Wenn keine Klärung möglich, dann Tendenz zu Variante B, da Fallback auf A möglich ist. 
Beide Szenarien erfüllen die Erwartungen nicht vollends: A -&gt; Ungenügender Schutz der Privatsphäre(Fingerabdruck). B: Insellösung das überholt wird und die Digitalisierung weiter verzögert. 
 Rote Linien: Rückverfolgbarkeit welche die Erstellung von Profilen zulässt oder besonders Schützenswerte Personendaten erlangt werden. </t>
  </si>
  <si>
    <t>Sistierung der Entwicklung wird nachdrücklich gefordert. 
Wenn dann nur Variante B weiterverfolgen. Wenig Sinn eine technische Festlegung zu machen, wenn der Gesetzesprozess noch nicht abgeschlossen ist. 
Nur B bietet einen angemessenen Datenschutz.
Überidentifikation muss durch Gesetz, sowie Technologie sichergestellt werden. 
E-ID beinhaltet zu viele Daten.
Entwicklung zu potenziellem Kontrollinstrument. Dank Auto-Ident höchstens Vertrauensstufe niedrig. 
Basis für umfassende Überwachung wird gelegt. 
Keine Zusicherung, dass keine Nachverfolgbarkeit kommt. 
Variante C wird verlangt. DAU konform und Rückverfolgbarkeit muss verunmöglicht werden. 
Jede Möglichkeit zur Überidentifikation und Rückverfolgbarkeit muss unterbunden werden. Whitelist für Verifikatoren. Auto-Ident nicht verwenden.</t>
  </si>
  <si>
    <t>Abraxas Informatik AG
Christian Werder
Chief Technology Officer
The Circle 68
CH-8058 Zürich-Flughafen</t>
  </si>
  <si>
    <t>SORBA EDV AG
Justin Iven Müller 
Schochengasse 6
CH-9000 St. Gallen</t>
  </si>
  <si>
    <t>Ergon Informatik AG
Michael Doujak
Merkurstrasse 43
CH-8032 Zürich</t>
  </si>
  <si>
    <t>Scheidt &amp; Bachmann Schweiz
Andreas Bieniok</t>
  </si>
  <si>
    <t>Rigiblue
Richard F. Zbinden</t>
  </si>
  <si>
    <t>SICPA SA
Víctor Martínez Jurado
Engineering Manager Digital Identity Digital Technologies
Av. De Florissant 41
1008 Prilly
Switzerland</t>
  </si>
  <si>
    <t>Schweizerischer Anwaltsverband
Roland Köchli  Altenburger 
Ltd legal + tax Roland Köchli
Seestrasse 39
8700 Küsnacht</t>
  </si>
  <si>
    <t>Using known security algorithm that are well tested improve the security, this is the csae with scenario A, and less with senario B. Moreover, EU intercompatibility is important for us, especially in regard to future EPD data exchange with the EU, for exemple if a Swiss citizen go to an EU hospital. Finally, we have high hopes that the EU will update its standards in future versions to potentially fix current issues.</t>
  </si>
  <si>
    <t xml:space="preserve">Bundesamt für Gesundheit BAG
Elektronisches Patienten Dossier EPD
Abteilung Digitale Transformation </t>
  </si>
  <si>
    <t>zusätzlicher Aufwand
zu grosses Risiko der fehlenden internationalen Akzeptanz
zu komplexe Integration</t>
  </si>
  <si>
    <t>- Technology not ready: BBS+ is still a WORKING DRAFT and not fully tested.
- Deadline might not be met: It seems unlikely that Scenario B will be ready by 2026.
- People might not trust it: If Scenario B doesn’t meet privacy expectations, people might not support it, leading to another referendum.
- Complex and needs lots of resources: Scenario B is complicated to put in place and needs a lot of time and money.
- Might not work with other systems: There could be problems making it compatible with systems in other countries, especially in the EU.
- Security risks: New technologies like BBS+ and JSON-LD might have unknown security problems.</t>
  </si>
  <si>
    <t>- No Compromise on Unlinkability: The system must prevent the linkability of user activities to safeguard their privacy.
- Prohibition of Pattern Formation: Issuers and verifiers must not be able to track or profile user behavior through E-ID usage.
- Uncompromised Privacy and Data Protection: Adherence to privacy and data protection standards is crucial.
- Complete User Data Control: Users must retain absolute sovereignty over their personal data.
- Strict Legal Compliance: The E-ID system must adhere to all relevant legal and regulatory standards.
- Guaranteed Security Integrity: The system must be resilient against cyber threats to ensure top-tier security.</t>
  </si>
  <si>
    <t>- Le scenario B est basé sur des technologies moins connues et maîtrisées que le scénario A.
- L’intégration plus complexe pour les prestataires de service pourrait s’avérer un frein à l’adoption de la solution par la population en raison d’un manque de services. 
- Permettre d'avoir toutes les personnes de tous les pays qui puissent utiliser nos services / l'eID. Cela ne se limite pas à l’Europe notamment pour les suisses de l'étranger. Nous avons des relations avec le monde entier.  
- S'assurer que les signatures électroniques qui se baseront sur ce système seront reconnues à l'international (pas uniquement en Europe).  
- S'assurer que les documents puissent être acceptés à l'international de manière électroniques y.c les preuves électroniques (VC) du futur 
- Assurer la meilleure protection de la vie privée possible et assurer le respect du cadre légal suisse qui est impératif</t>
  </si>
  <si>
    <t>- Die Privatsphäre ist sehr wichtig (Unlinkability/Unobservability). Ist die Privatsphäre nicht gegeben, wird die Akzeptanz der Bevölkerung schwinden und die E-ID kein Erfolg werden (=Nischenprodukt). Darum muss bei Szenario A noch deutlicher beschrieben werden, wie die Privatsphäre geschützt wird. Am besten mit einem klaren und einfach verständlichen Video, welches visualisiert, welche Daten wo bei einer Verifikation liegen und was damit gemacht werden kann (= Volle Transparenz).
- Bei Szenario A ist auch vieles noch unbekannt. Es wäre gut abzuwarten, welchen Tech-Stack die EU für deren eID verwenden wird. Dann sollte dieser mit ggfs. einem anderen Tech-Stack verglichen werden.
- Bei Szenario B werden Technologien eingesetzt, welche noch im «Draft» Status sind bzw. noch nicht standardisiert wurden. Somit könnte die E-ID Einführung solange verzögert werden, bis die Technologie «standardisiert» wurde bzw. «production-ready» ist. Auch ist unklar, wie die Kompatibilität mit der EU eID sein wird. Es sollten Technologien eingesetzt werden, welche bekannt sind und auch schon andere Nationen bei deren eID einsetzen oder zumindest einsetzen werden.</t>
  </si>
  <si>
    <t>Das Risiko, im Verlauf des Projekts Justierungen oder nach Abschluss der ersten Einführung Weiterentwicklungen vornehmen zu müssen, ist mit Blick auf die hohe Dringlichkeit, dass in der Schweiz in absehbarer Zeit eine «E-ID» eingeführt werden kann, hinzunehmen.</t>
  </si>
  <si>
    <t>Es erscheint sinnvoll, eine international anschlussfähige Lösung anzustreben. Die Schweiz soll sich daher am Umsetzungsvorschlag der EU orientieren. Dabei unterstützen wir das im Bericht erwähnte schrittweise Vorgehen, wonach im Anschluss an die erfolgreiche Einführung das System parallel dazu auf weitere Technologien erweitert wird.</t>
  </si>
  <si>
    <t>Silvano Fari
Abraxas Informatik AG
The Circle 68
8058 Zürich-Flughafen</t>
  </si>
  <si>
    <t>- Privacy Gedanken lassen mich zu B tendieren
- Aus Projektrisiko- und Terminsicht würde ich zu A tendieren. 
- Ich denke der EU Kompatibilität sollte aktuell noch nicht zu viel Gewicht beigemessen werden, da dort noch nichts fix entschieden wurde 
- A wäre aus Projektsicht aktuell der Risikoärmere Weg, da mir alles ein wenig etablierter scheint 
- Deshalb glaube ich B wird herausfordernder und mehr Zeit in Anspruch nehmen 
- B hat noch mehr Unbekannte (evtl. auch im Bereich Security). Das muss frühzeitig adressiert werden. 
- Bei A glaube ich ist die Chance eine Lösung gemäss aktuellem Zeitplan bereitzustellen realistischer 
- Gäbe es evtl. eine Möglichkeit beide Varianten in einer Art PoC weiterzuverfolgen um die Machbarkeit und evtl. noch nicht erkannte Risiken noch besser einschätzen zu können. 
- Wenn sich bei einem solchen Vorgehen rausstellen würde, dass B ohne riesigen Mehraufwand gut umzusetzen ist, dann wäre die Richtung B für mich klar. 
- Grosse Verzögerungen sollten vermieden werden. Es ist an der Zeit eine E-ID in der Schweiz zu haben.</t>
  </si>
  <si>
    <t>- Dass vor allem bei B während der Implementation noch Securityissues entdeckt werden. 
- Dass eine spätere Richtungsänderung eine erhebliche Neuimplementation zur Folge hätte. 
- Dass die Medien einen Hype um Linkability machen könnten und somit die E-ID bei der Wahl von A an Akzeptanz einbüssen würde.</t>
  </si>
  <si>
    <t>Using qualified and substantial in parallel must be complemented with additional measures:  
- A mechanism to ensure that only authorized verifiers are allowed to request qualified credentials, e.g. government bodies, healthcare organizations, financial institutions, etc.
- E-ID must be provided both as qualified and substantial credential. The substantial E-ID shall only contain a subset of claims (e.g. AVS13 not included). Switzerland shall seize the opportunity to establish focused research and implementations for developing and progressing cryptographic technologies, leading the field and contributing to international decision making. More in-depth information is provided in our separate statement document.</t>
  </si>
  <si>
    <t>- Both scenarios A and B seem to miss desired properties. Scenario A, unlike the EU’s proposal, doesn’t include the (optional) use of unlikable credentials (VPs). However, for use cases beyond identification, unlinkability is an important property, e.g., when dealing with sensitive user data such as health records. Scenario B relies on cryptographic techniques that are not yet mature enough for high levels of assurance. We therefore think that a combination of both scenarios is needed to support a wider range of use cases while maintaining unlinkability and anonymity where possible. 
- The specification and implementation of a platform that implements an identity framework in a safe and secure way and that provides on top compatibility with implementations of other identity platforms is a challenging endeavor. A critical element in such an undertaking is the size of the expert pool that supports and implements such a project. At the current stage the EU’s project seems more advanced, most probably also due to the sheer number of involved experts. It’s thus questionable whether Switzerland wants to implement its own solution, especially if the goal is to be compatible with the EU’s implementation. Instead, it may make more sense to follow the EU’s project and to adjust it to the Swiss needs and requirements, unless severe technical deficiencies are found. 
- The variety of possible use cases seems infinite and for any system specification it seems trivial to come up with a use case or scenario that requires properties that cannot be fulfilled/met. As a consequence, it seems inevitable to define a set of "must" use-cases that define the essential system requirements. 
- The presented document points to an outdated version of the EUDI ARF. The more recent version (1.1.0 instead of 1.0.0) can be found here: https://github.com/eu-digital-identity-wallet/eudi-doc-architecture-and-reference-framework/blob/main/docs/arf.md</t>
  </si>
  <si>
    <t>- Any process involving the electronic identity must be transparent regarding the use and disclosure of user data and its storage and processing. 
- User data must be under full control of the corresponding owner. 
- All components of the system must implement data minimization and privacy maximization by design. Any violation of this principle must be explicitly announced.</t>
  </si>
  <si>
    <t>- The general discussion of the EUDI ARF highlights the lack of privacy protection for type 1 credentials. We believe that this is not problematic for use cases that inherently require the disclosure of personally identifying information, e.g., as part of user identification. In contrast, many other use cases, such as proofs about a person’s age, can be achieved with better privacy levels.  Scenario A currently only includes technologies that correspond to the EUDI type 1 configuration. However, in the absence of privacy-preserving alternatives, we are at the risk of degrading user privacy as e-ID adoption increases. Therefore, we believe that the use of credentials must either be limited to high Level of Assurance (LoA) scenarios, or that the technology stack must be complemented with technologies that support better privacy, similar to EUDI’s type 2 configurations. 
- Post-quantum resilience, especially within Scenario B.
- In Scenario A, the complexity is lower and the maturity of the cryptographic tools and implementations is higher than in the case of Scenario B. Another consideration is if the technologies used in Scenario B should also possibly need to be made post-quantum secure, which requires more research and development.</t>
  </si>
  <si>
    <t>- The current state of EUDI ARF suggests that the EU's proposal seems well thought through. The use cases and the requirements are well-defined. Selective disclosure without unlikability seems to be a good fit for the use cases that are defined in the EU’s documents. Assuming that the use cases in CH are similar, type A scenario is a good choice for CH as well.  
- The compatibility with the EUDI seems crucial for the success of the Swiss e-ID. 
- This scenario proposes to use a mature cryptographic tool set. 
- There is a clear path in making this scenario post-quantum secure. 
- Therefore, we agree with the sentiment of following the EU’s lead in scenario A.</t>
  </si>
  <si>
    <t>We slightly prefer to start directly with scenario B, as B has the great advantage that the scenario implements selective disclosure in a data-saving and therefore high-performance manner. In addition, zero-knowledge proofs are implemented more efficiently.  But unfortunately, both scenarios come with substantial limitations/downsides.
- Scenario A’s main shortcomings are privacy-related. Particularly critical is the linkability of the holder's credential use and the performance of the solution, due to the format SD-JWT used ("Selective Disclosure"). Privacy concerns were one of the biggest obstacles and points of criticism of the last eID proposal. Legal restrictions on the technically possible use of data also did not provide enough counterweight. This criticism can only be countered by consistently applying the privacy by design principle.
- Scenario B’s main shortcomings concern the date of introduction. The technology required for this scenario seems much less mature. Also, the unclear support for hardware-based cryptography appears to be an important limitation of Option B. Because no compromises can be made in the area of security, scenario B could lead to a (further) delay in the introduction, which would be very regrettable.</t>
  </si>
  <si>
    <t>Unfortunately, given the information presented in the discussion paper, none of the two scenarios appears to fulfil the expectations initially raised by the self-sovereign identity paradigm (= enabling a public e-id trust infrastructure that is both very secure and privacy preserving) within the expected (short) time limit.
- In scenario A, one must be aware of the political risks associated with this approach, as privacy advocates may use both the technical discussion paper and other expert opinions to publicly attack/denounce the E-ID legislation proposal. Particularly noteworthy in this context is the open letter of &gt;500 scientist and NGOs regarding the EU’s proposed digital identity reform. The open letter challenges, among others, privacy concerns related to linkabilty of credential usage, which would also be a challenge of scenario A. Signatories of this open letter include ~40 Swiss experts e.g. from ETH, EPFL and several other Swiss universities. Details see: https://nce.mpi-sp.org/index.php/s/cG88cptFdaDNyRr
- In scenario B on the other hand, there are security-related risks: the technology required for this scenario seems much less mature. Also, the unclear support for hardware-based cryptography appears to be an important limitation. Trust is a pretty much a one-way street: if an initially implemented E-ID / public trust infrastructure will be breached due to initial technical limitations, trust by the public/population in any potential future E-ID solution will be lost for a very long time.</t>
  </si>
  <si>
    <t>There are of course risks associated with each of the Scenarios, of which some of them are described above. But, apart from each scenario's individual risks, we also see the following general risks:  
- Adoption hurdles. 
a. In order to be a success story, the public and the private sector need to work together and find some compromises to give people outstanding utility for the e-IDs. When there are limited use cases for the e-ID, people will just not use it. 
b. Also, the solution needs to be extremely user-friendly. We fear we focus a lot on technical problems, and too less on putting the user in center, to provide an outstanding experience to them. Including the full lifecycle of the e-ID, from its issuance, back-up, recovery, usage, verification and revocation. 
c. No problem is solved by technology only - envisioned use cases and accompanying and existing regulation are always part of the solution. We see a risk when we focus too much on the technology, and less on the problem we want to solve using the technology and what other tools we have at hand to help solve it. 
- Privacy 
a. The previous solution was rejected because of privacy concerns. Both of the scenarios greatly improve the privacy compared to the solution that was intended to be introduced the last time. Addressing the citizen's privacy concerns based on a proper understanding of these concerns and a clear communication on the differences of Scenarios A and B to the previous suggestion as well as to each other in a way that reaches everybody is crucial and at the same time extremely challenging. 
b. The promise to the Swiss People not to do any compromise regarding security and privacy cannot be fulfilled with neither option A nor B. Probably something which starts from Scenario A (to ensure security), and has a solution when ZKP is needed on demand (to add privacy when needed), might be closer to the promise. However, the risk is that opponents to the E-ID might analyze the disadvantages of A and will use them politically to make people believing the E-ID is insecure and not privacy preserving.</t>
  </si>
  <si>
    <t>The discussion A or B is largely academic in nature. Giving it too much attention in the public can be damaging to the vision of the E-ID ecosystem because it fuels insecurity. In fact, both A and B are privacy preserving - though not exactly on the same level.</t>
  </si>
  <si>
    <t>- The Swiss BGEID follows very similar concepts as found in corresponding EU-legislation. We should resist the temptation to sprinkle "Swiss finish" on top of it. Many statements in the informal consultation of BGEID support this stance.
- The use of reasonably mature cryptographic standards is of high importance for trust infrastructures like the Swiss E-ID. Scenario A is to favour over B on these grounds.
- The compatibility with the European Union is essential for the E-ID trust infrastructure, so that it should be avoided to choose an independent technological path from the beginning. The benefits of scenario B should find their way into the Swiss E-ID over time. This should not happen in isolation but in collaboration or at least close observation of similar development steps in the EU and globally.
- "Unlinkability" on the technical infrastructure level is a clear benefit, but it is not a silver bullet for privacy preservation. Even if implemented in the way proposed by scenario B it can be completely bypassed by releasing linkable identifiers in credentials or information gathered on other levels, e.g. IP addresses. We think the long-term risks and cost associated with scenario B are bigger than its potential benefits.</t>
  </si>
  <si>
    <t>- If the E-ID is to be used for identification and authentication in electronic signing and for accessing electronic health records (as found in the changes to other legislation), HW crypto in trusted computing environments is a must.
- Communicating clear and understandable quality, privacy, and security promises - as well as their limitations - is a critical success factor. It is more important than striving for best possible solutions.
- We want to stay compatible with the approaches taken by the EU - at least on technical grounds and even with still missing formal notification. Technical compatibility can enable many ambition level 3 use cases even without formal notification.</t>
  </si>
  <si>
    <t>- We welcome the open approach taken by the government implementing the E-ID and thank for the opportunity to comment on decisions being taken in that endeavour.
- We would like to emphasize that both approaches, A and B, must continue to be observed, as a combination of both approaches, cannot be ruled out at the time of writing. Identical considerations regarding the advantages and disadvantages of both options are also taking place around the EU-ARF. At this stage, the Swiss E-ID ecosystem should support the EU ambitions, which is reinforced by going with scenario A.</t>
  </si>
  <si>
    <t>Switch
Christoph Graf &amp; Michael Bisig 
Werdstrasse 2
Postfach
8021 Zürich</t>
  </si>
  <si>
    <t>Scenario A: 
- delay by EU 
- too much information leakage which allows different services to correlate visits 
Scenario B: 
- code quality of libraries can make it difficult to develop applications 
- missing standardization means it's a moving target 
- split of current efforts in multiple incompatible projects</t>
  </si>
  <si>
    <t>Samsung Switzerland’s response is based on the aspiration to enable usable connected experiences within our open device ecosystem. We believe that Scenario A, the architecture adopted by the EU, will likely have advantages in interoperability, implementation, and maintenance of the national eID on a broader scale of devices as well as current and future use cases.</t>
  </si>
  <si>
    <t>6.1) General Remarks
From Samsung point of view the OEM Wallet app solution should be part of an upcoming PoC or pilot deployment. Samsung Switzerland would like to express interest in participating in a possible proof of concept or pilot implementation of the Swiss government. Depending on the agreed scope, possible involvement could cover collaboration on single purpose e-ID app issued by the Swiss government, or preferable, with the composite (multi-purpose) Samsung Wallet app if feasible within the scope of the project. In order to discuss the procedure and clarify all questions and concerns in advance, we would like to propose setting up a joint meeting in the course of H1 2024.   One possible approach would be to use the Samsung Wallet app incl. Secure Element Applet that may be utilized to evaluate and support the e-ID lifecycle from a functional and security point of view. The aim would be to demonstrate that OEM Wallet apps like Samsung Wallet can provide similar security and covering several use cases in parallel in a single application with eSE support. Digital OEM wallets are already available on most consumer devices. By providing a standard interface, which OEMs can integrate against, will reduce the friction for setting up the E-ID for consumers, and thus help with E-ID adoption.  Consumers are familiar with the use of digital OEM wallets for offline and online use cases. Building on this familiarity will help with E-ID adoption while at the same time it will help reducing consumer education campaigns.   As Samsung Wallet is already used in context of mobile driver’s licenses in some US states, relevant ISO/IEC data structures are understood and supported in a range of devices. As it is a multi-purpose Wallet application that is also working with the embedded Secure Element it would be an interesting possible use case which would enrich the ecosystem of the e-ID landscape. Furthermore, the pilot/PoC will enhance the practical experience in terms of usability, information security, and privacy needs from the Swiss government.
6.2) Comment to section 2.1 (https://github.com/e-id-admin/open-source-community/blob/main/discussion-paper-tech-proposal/discussion-paper-tech-proposal.md#21-vision-of-an-e-id-and-a-trust-infrastructure-for-verifiable-credentials)
OEM Wallet App solutions shall be allowed to use by the holder for the digital ID on the smartphone. In this case, the secret key material needs to be stored on a certified and hardware-backed environment (e.g. embedded Secure Element). The OEM Wallet app shall follow technical security requirements / developer requirements issued by the Swiss government. The Issuer should provide an Swiss digital ID SDK for the app developers that providing base security and privacy functionality that can be used by a Wallet app.   
6.3) Comment to section 3.1 (https://github.com/e-id-admin/open-source-community/blob/main/discussion-paper-tech-proposal/discussion-paper-tech-proposal.md#31design-principles)
The Issuer should provide a Swiss digital ID SDK for the app developers that providing base security and privacy functionality that can be used by a Wallet app. For instance, it shall be possible, to use multi-purpose Wallet apps that can be used to store and operate the digital ID of a Swiss citizen. Furthermore, we assume that those Wallet apps from OEMs are evaluated by the Swiss government.
6.4) Comment to section 4.2 (https://github.com/e-id-admin/open-source-community/blob/main/discussion-paper-tech-proposal/discussion-paper-tech-proposal.md#42-scenario-a-following-the-eus-technical-direction)
ISO/IEC 18013-5:2021, mDL, mDoc is also a possible data structure for EUDI Wallet. At least it is under discussion. As far as we know it also provides the capability to the user to share individual signed sub-information of his/her data set.
6.5) Comment to section A.4 (https://github.com/e-id-admin/open-source-community/blob/main/discussion-paper-tech-proposal/discussion-paper-tech-proposal.md#a4holder-binding)
We believe that embedded Secure Element based holder bindings will be a complementary solution compared to TEE/Secure Enclave solution with a government eID app. This certified security of an embedded Secure Element will enrich the security of the e-ID solution to the user, even if the device gets compromised. This shall be proven in a pilot or PoC deployment as discussed above.   Unlinkability can also be ensured by this solution. The eSE is used as more secure Keystore on Android. On the eSE and eSE OS (Java Card) an Java Card Applet can be installed that also provides all cryptographic functions inside the Applet that supports privacy and security aspects.</t>
  </si>
  <si>
    <t>Procivis AG
Dietzingerstrasse 3
8003 Zürich</t>
  </si>
  <si>
    <t xml:space="preserve">Schweizerischer Städteverband
Nathanaël Bruchez
Monbijoustrasse 8
3011 Bern </t>
  </si>
  <si>
    <t>• in scenario A you face an engineering problem whereas B depends on further scientific research 
• A lets you easily swap out the signature scheme for whatever the future (post-quantum) standard will be 
• B likely to collapse in the post-quantum age • B is significantly more complex than A 
• "unlinkability" (desirable but overrated) as the only benefit of B is not worth the risk and effort 
• potential interoperability with the EU. I do not expect any official agreement (see ZertES). But in contrast to Switzerland, the EU plans to force major (private) providers to support the official wallet(s). If ours is compatible, it will be a lot more useful.</t>
  </si>
  <si>
    <t>•	Szenario A birgt Datenschutzbedenken, insbesondere im Hinblick auf die Nachverfolgbarkeit, während Szenario B aufgrund weniger ausgereifter Technologie und unklarer Unterstützung für hardwarebasierte Kryptografie Sicherheitsherausforderungen begegnen könnte. 
•	Meiner Meinung nach sollte Sicherheit in der E-ID/Vertrauensinfrastruktur gegenüber dem Datenschutz priorisiert werden, da einmal verlorenes Vertrauen schwer wiederzugewinnen ist, während der Datenschutz wahrscheinlich im Laufe der Zeit mit technologischen Fortschritten verbessert und durch rechtliche Massnahmen wie das Verbot der Verknüpfung von Anmeldeinformationen und die Verhängung von Strafen für Missbrauch verstärkt werden könnte.</t>
  </si>
  <si>
    <t>Clarification:  Scenario A must implement mandatory extensions to mitigate known shortcomings (hereinafter referred to as A+): 
•	Issuing credentials in separate variants: o	Qualified – mainly for official purposes, stricter, i.e. with identification process, strong cryptographic holder binding in hardware, etc. o	Substantial – mainly for commercial purposes, less strict owner binding, more convenient. 
•	Addressing unlinkability by using ephemeral credentials (i.e. dynamically generated credentials, in this context with no or restricted reuse). 
•	Architecture must be multi stack capable to facilitate evolution (scenario B, mDL and other options). 
•	Financial coverage must be ensured for all mandatory extensions.  Reasons: 
•	Pragmatic 
•	Proven technologies 
•	Large communities 
•	Lower complexity and project risk 
•	Doable until 2026 
•	Achieves important privacy and security requirements if amended in listed areas (i.e. ephemeral credentials, privacy preserving revocation, etc.). 
•	EU compatible 
•	Mandatory extensions to avoid potential criticisms in the political process.</t>
  </si>
  <si>
    <t>•	Aus Sicht des Datenschutzes gilt: Im Grundsatz müsste man die Technologie bevorzugen, welche die Anliegen des Datenschutzes mehr erfüllt. Jedes System muss aber die Bestimmungen des Datenschutzes berücksichtigen. Das europäische Datenschutz-recht ist tendenziell strenger als das der Schweiz. 
•	Szenario A ist funktional weniger mächtig (keine Predictive Proofs, Keine "Unlinkabili-ty"), jedoch realistischer und zeitnaher erreichbar. 
•	Schnellere Implementierung und Inbetriebnahme durch die Verwendung bestehender Technologien wie Hyperledger Indy. Einfachere Integration von Standards und Spezifikationen, die bereits von der Community unterstützt werden. Bestehende Technologien wie Hyperledger Indy sind in der Branche bekannt und akzeptiert. Geringeres Risiko von Interoperabilitätsproblemen aufgrund größerer Verbreitung. 
•	Die Chance, dass eine EU-kompatible Lösung entsteht, ist bei Szenario A deutlich höher. Die Lösung soll mit den Schweizer Datenschutzgesetzen konform sein. Viele unserer Geschäftspartner haben ihren Hauptsitz in der Europäischen Union. 
•	Szenario B basiert auf Technologien, die wenig ausgereift sind ("Security of proposed Scenario less researched"). Damit besteht ein hohes Risiko, dass die Realisierungs-kosten und die Realisierungszeitdauer sehr hoch sein werden ("More complex integra-tion and less known cryptography (full understanding of function only attainable by ex-perts)").  
•	Zudem besteht ein erhebliches Risiko, dass dieses Projekt scheitert ("Smaller development community", "Unclear support for hardware-based cryptography") bzw. aufgrund der erwarteten technologischen Entwicklung ("The privacy-preserving capabilities gained by using BBS+ signatures might be lost in the future due to post-quantum cryptography that may not support these.") obsolet wird. 
•	Bei Szenario B besteht das Risiko, dass die BBS+ Signaturen in der Post-Quantum Welt und damit die Basis für die "Unlinkability" verloren gingen.</t>
  </si>
  <si>
    <t>-	Die Variante B kann Unlinkability nur mit umständlichen Hilfskonstruktionen oder Abstrichen bei der Identifikation erreichen. Die Use-Cases aus Sicht Kanton bedürfen keine Unlinkability, das Gegenteil ist der Fall.  
-	Unter der Voraussetzung, dass in der EU sowohl der rechtliche als auch der technologische Rahmen für Variante A sichergestellt wird, wäre eine Interoperabilität zur EU eIDAS vorhanden, welche beispielsweise bei der digitalen Beschaffung einer Niederlassungsbewilligung notwendig wäre. 
-	Als Kanton brauchen wir eine klare Linkability, um Leistungen bedarfsgerecht auszuführen. Eine Unlikablility wäre zwar denkbar, aber seitens Kanton keine Anforderung.</t>
  </si>
  <si>
    <t>- Built upon well-established cryptographic algorithms. 
- Easy to implement and audit. 
- Mitigates potential future vulnerabilities by utilizing post-quantum algorithms like Falcon or CRYSTALS-Dilithium to replace ECDSA.</t>
  </si>
  <si>
    <t>- Better known cryptography. 
- Cryptography can easily be exchanged for post-quantum cryptography. 
- Standard is likely to be implemented more quickly by international companies if there is a high level of compliance with the EU standard. 
- The EU standard is already at a later stage of the design process and has been reviewed by more people (especially more cybersecurity experts).</t>
  </si>
  <si>
    <t>1. Supports unlinkability and predicate proofs. If there are verifier service provider for many clients, unlinkability is a must. (But I admit, in case of e.g. sending address, the "fingerprint" is known to the same verifier service provider. Additionally if the issuer is also the verifier (e.g. bank or government), there is no win with unlikability. But supporting it is a gain of security). 
2. What is the win of scenario A (eIDAS) for CH? To be compatible or being supported, the verifiers in EU have to support/implement the CH verifier (or access to the CH registry). So does every EU bank, government institution (e.g. German police, French police and even more) doing this, and when? Can CH be sure, that EU will implement/support CH verifier? The companies e.g. banks? I wouldn't count on this. Therefore compatibility with scenario A has not so much benefit as it first looks like. Maybe implementing scenario A is more a political descision (!?!)</t>
  </si>
  <si>
    <t>Le service informatique de l'entité neuchâteloise privilégierait le scénario B pour les raisons suivantes : 
o	Respect de la protection des données o	L'importance du respect de l'« unlinkability » 
	Meilleur potentiel d’acceptation de la population o	Possibilité de basculer sur le scénario A une fois que la vision de l’UE sera plus aboutie</t>
  </si>
  <si>
    <t>Szenario B: 
•	Bietet gemäss der zur Verfügung gestellten Dokumentation einen besseren Datenschutz. Aus unserer Sicht führten Bedenken zum Datenschutz wesentlich zur Ablehnung des E-ID Gesetzes am 7. März 2021 bei. Deshalb sollte diesem Aspekt höchste Priorität zugemessen werden. 
•	Schafft vermutlich eine höhere Vertrauensbasis in der Schweiz. 
•	Erlaubt ein schnelleres Projektvorgehen, da auf die Schweiz beschränkt. 
•	Ist besser in die bestehenden Strukturen eingebettet (Föderalismus, DVS). 
•	Erlaubt auf konkreten und etablierten Prozessen (biometrischer Pass- und ID-Prozess, Führerausweis, Ausländerausweise, AGOV, weitere aufzubauen. 
•	Kann die Integration in ein internationales/europäisches Framework zu einem späteren Zeitpunkt ebenfalls ermöglichen (Gemäss Dokumentation ist ein Fallbackszenario auf Variante A später immer noch möglich.).  Weiter:   Thema Interoperabilität:  Bei einer Wahl der Variante A ist zu bedenken, dass eine technische Interoperabilität noch keine tatsächliche Interoperabilität garantiert. Es braucht dazu zusätzlich auf juristischer Ebene eine (gegenseitige) Anerkennung der jeweiligen Nachweise/Infrastruktur. Bestes Beispiel dafür sind die elektronischen Signaturen. Hier sind wir technisch 1:1 gleich aufgestellt wie die EU, aber aufgrund der fehlenden juristischen Anerkennung trotzdem nicht interoperabel. Dies ist ein weiteres Argument für das Szenario B, da der grösste Nutzen von Szenario A nicht automatisch und garantiert eintritt.   Thema Rechtssicherheit:  Beim Szenario ist eine wesentliche Frage ungeklärt, ob diese mit unseren aktuellen, gesetzlichen Grundlagen in Einklang zu bringen ist (Datenschutzgesetz). Dazu fehlt in den Unterlagen eine Aussage oder Expertise des Bundes.  Einsatzzweck und Internationalität:  Insgesamt wurden uns sehr technische Dokumente zur Verfügung gestellt. Aus unserer Sicht müssten vielmehr noch verschiedene Use-Cases und der Einsatzzweck (auch ausserhalb der Verwaltung) in den Vordergrund gestellt werden. Daraus würden sich dann weitere Ansprüche und Anforderungen z.B. an Datenschutz oder andere Rahmenbedingungen ableiten. Sobald weitere Use Cases dazu kommen sind wir automatisch auf einem internationalen Terrain, sei es zwischen Staaten oder Unternehmen. Somit wäre ein internationaler Standard anzustreben, hier reicht eine Anlehnung an die EU alleine auch nicht aus.  Weiter generelle Überlegungen:  Gemäss Gesetzesentwurf ist der Anwendungskreis mit den öffentlichen Verwaltungen klein und die Akzeptanz in der Privatwirtschaft ungewiss. Deshalb würden wir beim höchsten Gut, welches der Staat einbringt, dem Vertrauen, möglichst wenig Kompromisse eingehen. Es ist gut vorstellbar, dass der EU-Lösung (z.B. durch Max Schrems) noch gehörig Wind entgegenblasen könnte und es deshalb da noch zu grösseren Anpassungen (mit zeitlichen Verzögerungen) kommen könnte. Zudem ist es aus unserer Sicht zu kurzfristig gedacht, wenn wir uns nur auf die EU konzentrieren. Letztlich müsste es eine internationale Vereinheitlichung geben (wie beim biometrischen Pass), damit maximaler Nutzen entsteht. Das wird aber eher Jahrzehnte dauern. Es macht für uns Sinn, wenn die CH-Lösung weiter vorangetrieben wird und man den EU/Internationalen-Markt beobachtet und sich langfristig daran ausrichtet. Der grosse Aufwand entsteht beim ersten Aufbau von Technologien und den gesamten Supportstrukturen und da tun wir uns gut daran, die Komplexität mit der Abstimmung mit anderen Ländern zu vermeiden, auch im Wissen, dass wir damit die höchsten Standards in Bezug auf Vertraulichkeit und Datenschutz sowie Technologie stellen. (Mit AGOV gibt es ja auch schon bald eine pragmatische Alternative für viele Services der öffentlichen Verwaltung, weshalb bei der E-ID die notwendige Zeit für eine zukunftsfähige Lösung zur Verfügung gestellt werden kann. Selbst wenn man nach einigen Jahren das Modell nochmals wechseln müsste (EU-Standards) oder dieses bei der CH-Lösung geeignet dazu baut.)</t>
  </si>
  <si>
    <t>Option B is our preferable solution. But there are issues with the current working hypothesis of the implementation of the scenario which we detail below.  Main requirements from our perspective are:  1. Absence of unlinkability and selective disclosure must not be accepted. 
2. Credentials should be bound to trusted hardware such that they cannot be maliciously shared or forcibly stolen (in a digital way).  Option A lacks unlinkability in its current form. Option B with current hypothesis lacks trusted hardware support.   Therefore, we propose a staged and multi-stream approach:  ------  Phase 1 - First e-ID system Delivery and targeted Research Exploration: ------ -- Workstream 1 - Deliver a pilot e-ID system with interoperability and limited unlinkability properties:  Implement scenario B by using few-time-use SD-JWT credentials or a more advanced solution, thereby enjoying hardware crypto support, better international compatibility, and time-to-market advantages. Back-end and Mobile apps should be implemented in such way to be extensible for new types of credentials and new crypto   -- Workstream 2 - Research on existing privacy preserving protocols and HW support for a complete scenario B: - Substream 2.1: 1. Evolve the protocols and standards BBS+ JSON-LD to maturity, while driving the implementation of the required hardware support by the major hardware providers. 2. Investigate storage &amp; presentation of plain BBS+ credentials through hardware crypto 3. investigate privacy preserving revocation of BBS+ JSON-LD 4. lobby results to the hardware manufacturers and EUDI 5. If 1&amp;2 are successful, pilot on limited scale  - Substream 2.2: 1. investigate blind signatures for issuance of SD-JWT to decrease required trust on issuer 2. if successful, pilot on limited scale  ------  Phase 2 - Deliver an e-ID system fully addressing scenario B ------ Integrate the results from Workstream 2 in production potentially keeping back-ward compatibility to ensure inclusivity of people with not updated phones / hardware.  Respecting the privacy of users of the Swiss E-ID system must be a central tenet of the design. This is particularly important because of several observations:  privacy is a constitutional right, but this right cannot be enjoyed by users of the Swiss E-ID system if every digital interaction leaves a unique digital fingerprint. The mere existence of this fingerprint implies that it (the fingerprint) can act as a database primary key that indexes each and every online action of the user across all verifiers: all of these actions may be linked together to create a complete profile of the user’s action wrt. verification metadata. Verification metadata in turn give detailed insights about the user preferences (e.g. doing e-commerce with this specific buyer) etc.  1. the overall privacy posture of any system tends to degrade over time; side channels, improper use, vulnerable implementations, cryptanalysis inevitably cause a degradation of privacy over time. Having a low privacy posture as a starting point is therefore inadvisable 2. building a system that does not provide selective disclosure and unlinkability from the perspective of both the legal framework and the technology is an invitation to malicious actors, hackers, state adversaries and other malevolent entities to target it and abuse it to build a system where users of Swiss E-ID are profiled, private data is harvested and possibly shared 3. such a system would be ideal in undemocratic states to track dissidents and minorities; while this is clearly not an issue for Switzerland, Switzerland nonetheless should act as a role-model and not encourage less democratic countries in adopting bad solution (“nobody should complain, even Switzerland adopts this model”) 4. arguments against a high privacy posture of the system will include considerations such as “presentations can be linked using different means anyway”. While this might be true, it still doesn’t excuse designing a system that makes it easy “by default” to enable linkability.  After one failed attempt following the 2021 referendum, it is quite important to get the system right to prevent yet another failure.   Going with option A without additional privacy-preserving features, it would be easy to persuade the people that voted against the 2021 proposal that - while many things have been improved - the privacy concerns are still too high and people should vote no again.   Likewise, option B without hardware-based (in the phone) cryptography support would allow attackers (using stolen or rooted telephones) to extract and use the telephone owners credentials.</t>
  </si>
  <si>
    <t>Clarifications expectations:  
•	Both scenarios have weaknesses 
•	A+ is the approach which minimizes weaknesses and complexity and therefore keeps the implementation risk of the project manageable.  Risks:  
•	Additional complexity of A+ 
o	Parallel credential issuing 
o	Higher UX complexity due to credential variants – must be hidden from users 
o	Ephemeral credentials 
•	Financing does not cover mandatory extensions of A+ scenario. 
•	Other options (e.g. scenario B, others) will either be never realized or only with a significant, undesirable delay.</t>
  </si>
  <si>
    <t>To effectively manage risks in the future Swiss e-ID ecosystem, tailored approaches are essential. The provided risk / approach table outlines several potential risks and corresponding strategies to address them:  
- Complex and variable technology with Uneven Maturity: The SSI field is marked by complex, evolving technologies of varying maturity levels. Simplify carefully: The approach is to simplify the technical stack without losing the essence: It involves initially selecting a subset of building blocks that, with 20% of the effort, can achieve 80% of the desired results.  
- Evolving SSI specifications: As SSI standards are still in development. Approach .  Freeze, Deliver, Repeat: This approach involves establishing temporary standards, implementing solutions based on these standards, and iteratively refining them as specifications evolve. Initially, the focus is on a subset of specifications to address basic use cases with moderate interoperability and adoption. Subsequently, the rollout of next-generation specifications is undertaken, aiming for wider adoption. The final stage progresses further, targeting complex use cases and achieving strong interoperability with technical tweaks. Successful evolution of the intermediate solution will be dependent on the existence of sufficient incentive for the actors who have to pay the cost of change.  
- Practical vs. theoretical Interoperability: There's a gap between theoretical interoperability and practical, useful interoperability. 
Approach : Interop Profiles: Developing interoperability profiles ensures that different systems can work together effectively in real-world applications. Additionally, the necessity of formal testing and a defined target with multi-vendor commitment is important, in contrast to plugfests which can be artificial and ephemeral. It must be noted that the proposed set of specifications for OpenId4VC are very broad in scope, more details in the technical section.  
- Unique cybersecurity challenges in SSI: The cybersecurity needs in SSI are distinct and critical. Approach : Security Roadmap: Creating a detailed and robust security plan tailored to the unique challenges of SSI systems.   
-  Long-term sustainability needs attention: The need for a long-term perspective in the development of SSI solutions. Approach : Permanence Plan: Establishing strategies for the long-term viability and sustainability of Swiss trust infrastructure and standards.  
- Lack of concrete and enforceable governance to counter over-identification . Approach : Governance framework: define what constitues a legitimate scenario for identification, what kind of information these scenarios call for and who is entitled to ask for verification in these instances. The enforceability is critical to remove the burden of deciding what calls for legitimate identification from the end-user</t>
  </si>
  <si>
    <t>As a disclaimer, SICPA advocates for a system that supports multi-protocol, multi-format, and multi-signature capabilities, recognizing its flexibility to accommodate a wide range of use cases. Furthermore, SICPA endorses an iterative approach, initially focusing on a limited set of specifications (Scenario A) to address basic use cases with moderate interoperability, and progressively refining these specifications as they evolve.  Answering the question, SICPA thinks that scenario A is the good starting point due to several reasons.  
- Maturity: When considering credential exchange protocols and formats for both scenarios, implementations and standards are not yet mature enough (Please see maturity section below for a more detail explanation). However, RSA and ECDSA signature schemes, having been widely used and thoroughly tested in various cryptographic applications over many years, can be considered mature. In contrast, for Scenario B, SICPA thinks that an approach based on JSON-LD verifiable credentials using zero-knowledge proofs is still not mature.  
- Simplicity: SD-JWT is type of verifiable credentials built upon established web primitives. RSA and ECDSA are well-established and widely implemented across cryptographic libraries and systems. Therefore, regarding implementation and integration into existing systems, Scenario A is likely simpler due to its maturity and widespread use of the underlying technical building blocks.  
- Interoperability: One of the key objectives of the Swiss e-ID eco-system is to be as much as possible compatible with the European Digital ID framework (according to ARF specifications). This will allow the citizens, governments and the industry to exchange personal data seamlessly across the continent (e.g. travels, etc…). This will obviously allow adoption and scalability from the beginning and ensure efficiency gains for all stakeholders from the very beginning.  . Support for hardware-backed keys: Support for hardware-backed keys is necessary to protect against certain attack vectors such as verifiable credential duplication, which is essential for achieving a Level of Assurance High.</t>
  </si>
  <si>
    <t>Szenario B erfüllt die Erwartungen nicht, da die Realisierbarkeit der Lösung fraglich ist. Szenario A erfüllt die Erwartungen besser als B.  Aktuell scheinen beide Szenarien noch wenig ausgereift zu sein und einige Hürden sind bei beiden noch zu nehmen. Entsprechend wird davon ausgegangen, dass es aufgrund der geäusserten Bedenken im Bereich Datenschutz es zu Anpassungen kommen wird.  
•	Szenario A erfüllt die Erwartung, zeitnah eine E-ID zu erhalten. 
•	Das Szenario A kann die Unlinkability-Anforderung mit technischen Massnahmen ("Pri-vacy by Design") nicht vollständig erreichen. Dieses Defizit müsste und könnte mit rechtlichen und organisatorischen Massnahmen behoben werden.  
•	Beim Szenario B ist fraglich, ob die Interoperabilitätsanforderung erfüllt werden kann. 
•	Zudem besteht bei Szenario B ein erhebliches Risiko, dass dieses Projekt scheitert. 
•	Szenario B erfüllt die Erwartungen des schweizerischen Souveräns an den Daten-schutz ("Privacy by design"). Es braucht hier keine zusätzlichen begleitenden rechtli-che Massnahmen. Allerdings ist unklar, ob der zugrundeliegende BBS+ in der Post-Quantum Welt einen adäquaten Ersatz haben wird.  
•	Die potenziell eingeschränkte Interoperabilität im Szenario B kann dazu führen, dass Endbenutzer, die grenzüberschreitend unterwegs sind, sich mit zwei Ökosystemen (Wallets) beschäftigen müssen. Die Herstellung der Interoperabilität zwischen den bei-den Ökosystemen ist nicht ausgeschlossen, benötigt aber zusätzlichen Effort und kann verzögert hergestellt werden.  
•	Szenario B unterstützt abgeleitete Informationen (Predictive Proofs) und ist damit für für ein breites Spektrum an datensparsamen Usecases geeignet.  
•	Die Integration neuerer Technologien kann zu erhöhter Entwicklungs- und Implementie-rungskomplexität führen, was die Umsetzung erschweren könnte. 
•	Es könnten Schwierigkeiten bei der Akzeptanz in der Entwicklergemeinschaft auftreten, da diese sich möglicherweise an die neuen Technologien anpassen muss. 
•	Die Einführung neuer Technologien kann zu Verzögerungen bei der Implementierung führen, insbesondere wenn die Technologien noch nicht ausreichend erprobt sind.  
•	Beide Szenarien bergen Risiken für Verzögerungen. Szenario B eher aus technischen Gründen, Szenario A eher aus EU-politischen und Datenschutz-Gründen.  
•	Beide Szenarien adressieren die Post-Quantum Verschlüsselungsmechanismen (noch) nicht. Wobei Szenario A auf bekanntere kryptographische Mittel zurückgreift.  
Hauptrisiken:  Szenario A:  
•	Es besteht ein Risiko, dass die Nutzung der eID Datenspuren hinterlässt ("Linkability" Eigenschaft), die von "Verifiern" ausgewertet werden können. Dadurch könnte ein Profil der eID-Nutzung erstellt werden. Dieses Risiko könnte durch nicht-technische Mass-nahmen reduziert werden. 
•	Das Risiko einer Datenspur ist aber auch in der EU ein relevantes Thema. Mit der DSVGO wurde ein hohes Datenschutzniveau erreicht und kann davon ausgegangen werden, dass die Umsetzung von eDIAS 2.0 und das ARF in Zukunft bei Bedarf weiter "verbessert" und flankierende rechtliche Massnahmen auch im EU-Raum entstehen werden.    
•	Es besteht ein schwer beinflussbares politisches Risiko, dass der EU-Umsetzungsvorschlag (eIDA-2.0 Verordnung) von der EU nicht wie aktuell vorge-schlagen umgesetzt und nochmals überarbeitet wird (Diskussionen dazu laufen in der EU noch) 
•	Risiko einer Verzögerung im Verabschiedungsprozess der Lösung in der EU. 
•	Aus Sicht des Datenschutzes wird ergänzt, dass die Daten aus einem gesamten euro-päischen Tool beziehungsweise einem einheitlichen Tool betreffend Angreifbar-keit/Hacking mit einem grösseren Risiko behaftet sind, da bei einem erfolgreichen An-griff damit hochsensible Daten gleich von mehreren Staaten erbeutet werden könnten.  
Szenario B:  
•	Es besteht das Risiko, dass das Ziel nicht erreicht wird oder sich das Projekt stark verzögert. In der Folge würde es lange dauern, bis eine eID zur Verfügung steht. Für privat genutzte Services dürften sich in diesem Fall andere eID-Lösungen durchsetzen, die bezüglich des Datenschutzes schwer kontrollierbar sind (Apple-ID, Microsoft-ID, Google-ID, Facebook-ID etc.). Bei den öffentlichen eGov-Services dürfte die Schweiz in diesem Fall im Vergleich zum Ausland weiter zurückfallen. 
•	Im Szenario B ist nicht geklärt, wie die Revokationsmechanismen funktionieren. Das ist ein grundlegender Aspekt einer eID. Auf den ersten Blick sieht es so aus, dass die Re-vokationmechanismen in diesem Szenario kompliziert sind und nur einen eingeschränk-ten Funktionsumfang haben können. Dies birgt ein Risiko für Verzögerungen des Sze-nario B. 
•	Risiko einer Verzögerung sowie Mehrkosten aufgrund nicht so verbreiteter Standards sowie der Option, im Fall eines Scheiterns, auf Szenario A zu wechseln und von Null an zu beginnen.</t>
  </si>
  <si>
    <t>–	Die Schweiz könnte auf eine Technologie setzen, die sich international nicht durchsetzt. 
–	Die Komplexität von Szenario B könnte sich negativ auf die Usuability auswirken und damit auf die Akzeptanz in der Bevölkerung. 
–	Die fehlende Unlinkability in Szenario A könnte sich negativ auf die Akzeptanz der E-ID auswirken.</t>
  </si>
  <si>
    <t>Scenario B heavily relies on pairing-based cryptography:  
- In response to the Kim-Barbulescu attack in 2016, the parameters of pairing-friendly curves were updated. According to Barbulescu, new "records are likely to come but they will take years, and delay the standardization of pairings" [[Source](https://razvanbarbulescu.pages.math.cnrs.fr/cours4.pdf)]. 
- There is no known way to implement the BBS+ algorithm in a post-quantum cryptographic setting. In addition, the research on post-quantum unlinkable signatures is not very mature (to my knowledge), so it is not likely that a good post-quantum alternative to BBS+ will be settled on anytime soon. 
- Furthermore, the use of unique identifiers in verifiable credentials (VCs) introduces the potential for linking and correlating personal information. In scenario B, each VC contains a DID. Despite the implementation of the BBS+ algorithm, the presence of a DID prevents the achievement of unlinkability. It's important to note that the verifier will have access to the IP address of the identity holder, which could potentially be used to link multiple authentication attempts.</t>
  </si>
  <si>
    <t>Major risks are: 
-	EU giving up / no budget left, which is possible, as Germany lost a lot of budgets. 
-	Not finished in time, so all the communication to prepare the citizens would just lower trust of people. 
-	International incompatibility, people are travelling a lot, and Switzerland is a country with a lot of frontier workers. An interoperability with EU is mandatory and need to be implemented, regardless of chosen scenario. 
-	No usage of the ecosystem, Only E-ID in the wallet, without any need, will not adopt to it. An adoption plan of digital transformation is necessary. 
-	Apple does not open the restricted APIs of their NFC chips on their iPhones (UX risk and important for the driver license) -	Law is not accepted.</t>
  </si>
  <si>
    <t>- The risk that verifiers demand too much data. 
- Use of a lesser known and less established cryptographic algorithm. 
- Being tracked by the verifiers.</t>
  </si>
  <si>
    <t>• Fragmented landscape of n+1 competing standards. 
• Bugs. This is a major engineering challenge. 
• Dependence on "secure" mobile hardware may hinder adoption.</t>
  </si>
  <si>
    <t>•	In Szenario A besteht ein grosses Risiko politischer Gegenreaktionen, insbesondere von Datenschutzaktivisten, die technische Analysen und Expertenmeinungen nutzen könnten, um den Gesetzesvorschlag zur E-ID öffentlich zu kritisieren. 
•	Ein weiteres bedeutendes Anliegen sind die Kritikpunkte im offenen Brief von über 500 Wissenschaftlern und NGOs zur vorgeschlagenen digitalen Identitätsreform der EU. Dieser Brief, der Unterzeichner von renommierten Schweizer Institutionen wie der ETH, der EPFL und anderen umfasst, hebt Datenschutzprobleme hervor, insbesondere die Nachverfolgbarkeit der Verwendung von Anmeldeinformationen, eine Herausforderung, die auch für Szenario A gilt.  
•	Details see: Nextcloud (mpi-sp.org)</t>
  </si>
  <si>
    <t>- There is a major risk of an unbalanced public discussion by focusing only on selected privacy preserving advantages of scenario B over A. This could lead to insecurity and lack of trust among political decision makers but also in the general public. 
- There is a risk of further delaying the implementation of a Swiss trust infrastructure while striving for the most perfect solution. As the true ambition of the trust infrastructure is on level 3, additional delays reinforce de facto standards and procedures established by private companies.</t>
  </si>
  <si>
    <t>•	Fehlende rechtliche Grundlagen für den Einsatz der E-ID im privatwirtschaftlichen Kontext (siehe Ausführungen weiter unten) 
•	Verzögerungen des Projektzeitplanes aufgrund der stetigen Weiterentwicklung und neuen Erkenntnissen der SSI Technologien 
•	Komplexitätszunahme, vor allem in Zusammenhang mit der technischen Realisierung des Datenschutzes und den sich abzeichnenden Herausforderungen aus der Quantenkryptographie 
•	Zu wenige System-Integratoren und Knowhow in der IT Branche verfügbar 
•	Nachlassen der «Euphorie» für SSI, wenn erste grössere Probleme oder Herausforderungen mit der neuen Technologie auftauchen. 
•	Fehlende Akzeptanz in der Wirtschaft, da nicht geregelt (siehe Punkt 1).</t>
  </si>
  <si>
    <t>a.	Interoperability with the EU is not achieved, Switzerland invests in an isolated solution that is not compatible (scenario B). 
b.	Scenario B is more complex when it comes to development and less ressources are available on the market to push the solution, but is more secure to citizens.  
c.	Scenario A: there is no final basis to make a decision as EU regulations are not done yet. d.	Scenario A: constant digital fingerprint is more dangerous when it comes to data protection than a changing fingersprint (scenario B).</t>
  </si>
  <si>
    <t>Ob Szenario A oder B siegt, in beiden Fällen führt die angebliche Lösung in eine Sackgasse, weil weder Szenario A noch Szenario B die Grundlagefragen beantwortet und von Anfang an Kompromisse ausgelotet werden. Demnach wird, ob mit Szenario A oder B, die staatliche E-ID zwangsweise dasselbe Schicksal beschert, wie dem E-Patientendossier.  Ausser, dass, ob mit Szenario A oder B Schutzrechte zu gewähren sind, selbst wenn der heutige Gesetzesentwurf zum Gesetz wird, verhält es sich gleichermassen, wie für die Patente für die Herstellung der Vakzine, die während der COVID19-Pandemie bewahrt geblieben sind, kein Gesetz sie aufgehoben hat und Schutzrechte geltend gemacht haben. Sinnvoll ist es in diesem Zusammenhang einzusehen, dass das Framework ist sowohl rückwärtskompatibel mit der aktuellen Identifikation in papierform, als auch für die zukünftige elektronische Identifikation mittels biometrischen Kennzeichen, wie diese im Gesetzesentwurf Absatz 2. Abschnitt: E-ID und Art. 4, lit 4 vorgesehen ist, weil bei der Ausstellung von neuen IDs und Pässe ohnehin biometrischen Daten der Individueen erhoben werden. Mit dem Framework ist eine end-to-end individuelle biometrische Identifikation möglich,  ohne dass die echten individuellen biometrischen Kennzeichen die jeweiligen Speicherorte beim Bund, als auch lokal im Gerät der Endnutzer je verlassen.  Mit dem Framework sind die grundlegenden Fragen beantwortet, und zwar, 
1.	Alle Individuen erzeugen die eigenen Kryptoschlüssel 
2.	Alle Individuen verwalten die eigenen Kryptoschlüssel 
3.	Alle Individuen haben über den gesamten Lebenszyklus der eigenen Informationen, mehr als Daten, die Hochheit 
4.	Die Datensparsamkeit und die Dezentralität sind mit dem Framework verwirklicht per Design und Default, weil nur mit individuellen biometrischen Kennzeichen verschlüsselten URLs zu den Ressourcen, also auch zur E-ID und/oder Teile davon zwischen den zuvor gegenseitig vetrauten Akteure gesendet werden, im Framework Producer/Consumer/Confidant genannt, was eins-zu-eins Ausstellerin/Inhaberin/Verifikatorin in Szenario A respektive B entspricht. Die Trusted Agency, im Framework, entspricht dem Basis-Register/Trusted register. Somit ist die Teilmenge der Szenarien A/B aus dem Framework gezeigt. 
5.	Das Wallet in den Endnutzer-Geräten besteht somit aus einer eineindeutigen assozierten Ansammlung von im Klartext definierten Namen eines E*Nachweises, z.B. EI-D oder E-Rezept, und/oder E*Dokumente, z.B. Notarschrift zu …, welche jeweils eineindeutig mit individuellen biometrischen Kryptoschlüssel verschlüsselten URL assoziert ist zu den eins-zu-eins dazugehörigen Originalen, in den dezentral verteilten Quellen gespeicherten E*Nachweise und/oder E*Originaldokumente und/oder E*Derivate.  
6.	In Situ sind alle E*Nachweise und/oder E*Originaldokumente und/oder E*Derivate davon ebenso mit individuellen biometrischen Kryptoschlüssel verschlüsselt, gespeichert. Somit sind sowohl die Datensparsamkeit, weil keine Duplikate der E*Dokumente/Nachweise usw. in den Endnutzer-Geräten gespeichert werden müssen. Damit lassen sich mit den Pointers, zusammengesetzt, als Assoziation von {E*Nachweise, verschlüsselter URL} ein Mehrfach von sogar voluminöse E*Dokumente (z.B. Gerichtsakten oder mehrfache Patientendossiers) lokal auf Endnutzer-Geräten verwalten, als wenn jeweils physische Duplikate eines E*Dokumentes – meistens ein pdf-File - lokal im Wallet der Endnutzer-Geräten, zu speichern wären. 
7.	Damit ergibt sich eine Schonung und Optimierung der bestehenden Ressourcen, wie Netze, Umsysteme usw. so, dass mit den heutigen vorhandenen Bandbreiten ein Vielfach an Informationen stabil und performant übermittelt werden können, als wenn physische Duplikate, also pdf-Dateien, zu transferieren wären.  
8.	Mit diesem „Trick“ ist Cyber-Kriminellen definitiv einen Riegel vorgeschoben, weil die Informationen sowohl in den dezentral verteilten Siti, als auch lokal auf Endnutzer-Geräten mit individuellen biometrischen Kryptoschlüssel verschlüsselt sind. 
9.	 Selbst, wenn Cyber-Kriminelle z.B. mit dem man-in-the-middle Attack sämtliche URLs zu einer und/oder mehreren Quellen abfangen würden, wäre jedes Unterfangen und jeden Umtrieb, um aus einer entschlüsselten URL auf den Mechanismus für die Generierung der individuellen Kryptoschlüssel zu schliessen, nutzlos, weil der Mechanismus auf nicht umkehrbaren Random Funktionen implementiert ist (patent-relevant, daher wird nicht näher eingegangen), welche einerseits ein System von schweren Atome simuliert mit einem gängigen Laptop mit i7-Intel-Prozessor eineindeutigen Kryptoschlüssel für einen Endnutzer in Sekundenbruchteilen erzeugen kann. 	Anderseits, weil jeder generierte individuelle biometrische Kryptoschlüssel ist mindestens 512 Bit lang, die Länge eines Kryptoschlüssels kann nach oben unbeschränkt wachsen. Mit dem Framework ist auch das berechtigte Bedenken des E-ID-Teams zu PQC, schlüssig beantwortet.  Fortsetzung in Additional Remarks</t>
  </si>
  <si>
    <t>Multi-purpose authentication means, as exemplified by E-ID or EUDI-Wallet, confront a different form of exposure not encountered by authentication means dedicated to a specific purpose (e.g. an online banking service from a specific PSP). Malware could trick end-users into granting authorization for the use of their securely guarded credentials, ostensibly for an uncritical activity (e.g. accessing an exclusive shopping opportunity), while effectively misusing these authorized credentials for illicit access to the end-user’s online banking account. This exposure notably exists irrespective of the level of credential protections (e.g. hardware keystore, strong biometric access) generally implemented to protect against credential theft or unauthorized usage. 
To counter this threat: 
• Multi-purpose authentication means must incorporate a secure execution environment that supports authentication with linking through a trusted user interface. Such feature is necessary to effectively confine an end-user’s authentication to a service that can be clearly displayed and agreed upon by the end-user.  
• For PSPs that support multi-purpose authentication means for the access to their online banking services it is imperative that they grant access only when they can unequivocally verify, via a robust linking mechanism, that the utilization of the multi-purpose authentication means was genuinely authorized by the end-user for access to their specific service.’</t>
  </si>
  <si>
    <t>-Dass Datensparsamkeit nicht in dieser Form gewährleistet werden kann, wie es sein sollte. 
-Dass besonders Schützenswerte Daten gespeichert oder angereichert werden über einen längeren Zeitraum, die so nicht mehr existieren sollten. 
-Missbrauch von den besonders Schützenswerten Personendaten. (Identitätsdiebstahl)</t>
  </si>
  <si>
    <t>Acceptance &amp; Adoption Risks: 
- a chosen scenario can be deemed not privacy preserving enough  
- might trigger public campaign against the adoption 
- a chosen scenario is will not be seen as supporting ambition level 3, leading to a lack of investment into industry lead solutions build around E-ID credential. This might lead to disappointment and only limited usage. Alternative private solutions will be developed for use in various industries.</t>
  </si>
  <si>
    <t>Etat de Fribourg, Chancellerie d'Etat 
(secrétariat de cyberadministration et SITel)</t>
  </si>
  <si>
    <t>Mario Magnanelli, Leiter IT BS Finanzdepartement des Kantons Basel-Stadt IT BS Spiegelgasse 4, 
Postfach 2227, 
CH-4001 Basel</t>
  </si>
  <si>
    <t xml:space="preserve">Piratenpartei Schweiz Jorgo Ananiadis, 
Präsident Piratenpartei Schweiz und Bern  </t>
  </si>
  <si>
    <t xml:space="preserve">CH++ </t>
  </si>
  <si>
    <t xml:space="preserve">Fabian Aggeler &amp; Patrick Amrein on behalf of Ubique's SSI-Team Ubique Innovation AG Limmatquai 122
8001 Zürich </t>
  </si>
  <si>
    <t xml:space="preserve">Ausserparlamentarische Kommission KMU-Forum Sekretariat: 
Pascal Muller  
Holzikofenweg 36, 
CH-3003 Bern </t>
  </si>
  <si>
    <t>Swiss Fintech Innovations (SFTI) 
Rämistrasse 5 
Postfach 
8024 Zürich  
Prof. Dr. iur. Cornelia Stengel Co-Director SFTI</t>
  </si>
  <si>
    <t>Bogdan Mocanu, 
Netcetera AG in collaboration with Martin Zeisel, Netcetera AG Thomas Fromherz, 
Netcetera AG Raffael Grob, 
Netcetera AG Roger Burkhardt, 
Netcetera AG Franziska Mushik, 
Veridos AG Vladimir Simjanoski, Blokverse</t>
  </si>
  <si>
    <t>Samsung Electronics Switzerland GmbH Philipp Scharpf Corporate &amp; Public Affairs Manager Giesshübelstrasse 30  
8045 Zürich</t>
  </si>
  <si>
    <t>Finanzdepartement des Kantons Schwyz Postfach 1230 
6431 Schwyz</t>
  </si>
  <si>
    <t>E-ID-Referendum c/o Verein Public Beta Postfach 1853 
4001 Basel</t>
  </si>
  <si>
    <t>GRÜNE Schweiz 
Waisenhausplatz 21 
3011 Bern</t>
  </si>
  <si>
    <t>Landeskanzlei Basel-Landschaft; 
Rathausstrasse 2, 
4410 Liestal</t>
  </si>
  <si>
    <t>Bruno Zuber  
besec.digital ag 
Dorfstr. 19 
6332 Hagendorn</t>
  </si>
  <si>
    <t xml:space="preserve">Nico Fiore 
inter-pension 
Schwarztorstrasse 26 
3007 Bern  </t>
  </si>
  <si>
    <t>SIEN Martine Margairaz - cheffe de service Cadolles 7 
2000 Neuchâtel</t>
  </si>
  <si>
    <t xml:space="preserve">Educa 
Erlachstrasse 21 
3012 Bern </t>
  </si>
  <si>
    <t xml:space="preserve">digitalswitzerland </t>
  </si>
  <si>
    <t xml:space="preserve">Finanzdepartement des Kantons Luzern Bahnhofstrasse 19 
6002 Luzern </t>
  </si>
  <si>
    <t>Judith Bellaiche Swico 
Der Wirtschaftsverband für die digitale Schweiz</t>
  </si>
  <si>
    <t>Information Security Society Switzerland, Zentweg 13
3006 Bern</t>
  </si>
  <si>
    <t>Standeskommission des Kantons Appenzell I.Rh. 
Marktgasse 2 
9050 Appenzell</t>
  </si>
  <si>
    <t>Raphaël Dunant
CISO Bundesamt für Gesundheit BAG persönliche Meinung</t>
  </si>
  <si>
    <t>Bruno Furrer, 
Schiltmattstrasse 13, 
6048 Horw, Privatperson</t>
  </si>
  <si>
    <t>Swiss Data Alliance 
Schiffbaustrasse 10 
c/o Laux Lawyers 
8031 Zürich</t>
  </si>
  <si>
    <t>Departement für Inneres und Volkswirtschaft, Promenadenstrasse 8, 
8510 Frauenfeld</t>
  </si>
  <si>
    <t>FutureITcom GmbH; 
Chollerstrasse 4; 
Postfach; 
6300 Zug; 
Nunzio Putrino</t>
  </si>
  <si>
    <t>Finanzdirektion des Kantons Zug 
Baarerstrasse 53 
6300 Zug</t>
  </si>
  <si>
    <t>S. Gfeller, 
Student BFH</t>
  </si>
  <si>
    <t xml:space="preserve">Alexandra Rohrer, Vice-Présidente Association suisse des officiers de l'état civil c/o bwd Weiterbildung  
Papiermühlestrasse 65 
3014 Bern 
</t>
  </si>
  <si>
    <t>Beat Hug Leiter Rats- und Kanzleisekretariat Leiter Passbüro Obwalden Staatskanzlei Postfach 
6060 Sarnen</t>
  </si>
  <si>
    <t xml:space="preserve">Health Info Net AG 
Urs Fischer 
Seidenstrasse 4 
8304 Wallisellen </t>
  </si>
  <si>
    <t>Benjamin Fehrensen
Bern University of Applied Science (BFH) Höheweg 80 
2501 Biel</t>
  </si>
  <si>
    <t>Reto Fahrni Chief Digital Officer  Staatskanzlei Kanton Solothurn Kompetenzzentrum Digitale Verwaltung Rathaus
Barfüssergasse 24 
4509 Solothurn</t>
  </si>
  <si>
    <t xml:space="preserve">Fachstelle für Datenschutz Kanton St. Gallen </t>
  </si>
  <si>
    <t>syndicom - Gewerkschaft Medien und Kommunikation Zentralsekretariat Sektor ICT Daniel Hügli 
Monbijoustrasse 33 
Postfach 
3001 Bern</t>
  </si>
  <si>
    <t xml:space="preserve">Auslandschweizer-Organisation (ASO), 
Swiss Community </t>
  </si>
  <si>
    <t xml:space="preserve">Vasily Suvorov DIDAS </t>
  </si>
  <si>
    <t>Hoewler Consulting, Benjamin Hoewler, 
rue du Midi 35B, 
1400 Yverdon-les-Bains, Suisse 
(CEO et développeur, consultant IT et quality system manager EOQ/SAQ)</t>
  </si>
  <si>
    <t>- The incompatibility with an EU solution is a major drawback and might strongly limit use cases at ambition level 3. 
- A lack of support for hardware-based cryptography might also limit the applicability of the E-ID in some use cases.L49</t>
  </si>
  <si>
    <t>1. Absence of unlinkability and selective disclosure of credentials must not be accepted. 
2. Credentials need to be bound to trusted hardware such that they cannot be maliciously shared or forcibly stolen (in a digital way).</t>
  </si>
  <si>
    <t>Zu (1), falls der Gesetzesentwurf Gesetz sein wird, kann es die gemeldeten Schutzrechte nicht aushebeln. Es verhält sich gleichermassen, wie im Falle der Patente für die Vakzine während der COVID-19 Pandemie, welche bewahrt geblieben sind, jedoch alle Erfinder vorbehaltlos zur Bekämpfung der Pandemie ihren Beitrag geleistet haben. Demnach, es ist sinnvoll miteinander fruchtend das Szenario C, zu realisieren, weil, wie gezeigt, eine Obermenge der Szenarien A als auch B darstellt. Darüber hinaus, damit nahtlos und ohne weitere Investitionen, die Grundlage für das E*Nachweise Ökosystem von Anfang an kompromisslos realisiert werden kann.  
Zu (2), Das Framework liefert kompromisslos eine solide valide stabile staatliche Vertrauensinfrastruktur, welche national, im EU-Raum und sogar weltweit genutzt werden kann, die Komplexität und Handhabung der Self Soveign Identity für Endnutzer (Otto-Normal-Schweizer:In) auf zwei Fingerprints reduziert.   Diese Tatsachen stehen dem Flickwerk Szenario A oder Szenario B entgegen, wofür von Anfang an, das E-ID Team bereit zu sein scheint, schon im Voraus, unbekannte unüberschaubare Kompromisse eingehen zu wollen. Somit, Zeit und Ressourcen jeglicher Art und Weise fehl-investieren, deren Tragweite für das gesamte E*Nachweise-Ökosystem, insgesamt also die Transition zur Digitalisierung ungeahnte schwerwiegende Folgen haben und von Anfang an verunmöglicht wird.</t>
  </si>
  <si>
    <t>Linkability will be milked mercilessly by Big Tech ZKP are needed 
- it's not only age 18, but also 16, 21, 35, 40 (e.g. for parties) 
- and it's not only age (e.g. domiciled in canton or one of several cantons, ...)</t>
  </si>
  <si>
    <t>•	Verwaltungen wollen grundsätzlich haushälterisch mit den ihnen zur Verfügung gestell-ten Mittel umgehen. Aus diesem Grund ist der Einsatz reifer, standardisierter Lösungen und Technologien vorzuziehen. Für solche liegen i.d.R. robuste Erfahrungswerte zum Beispiel betreffend deren Einführung und Nutzung vor. Die Konzeption neuartiger Ver-fahren ist naturgemäss mit hohen Risiken und Kosten behaftet. 
•	Die Thematik der Datenspur wird nach der letzten Volksabstimmung zur eID in der Schweizer Öffentlichkeit verstärkt wahrgenommen. Die jeweiligen Datenschutzstellen sollten daher in die Stellungnahme involviert werden. 
•	Datenschutzstellen betonen, dass eine aktuelle Einschätzung mit all den vielen Unsi-cherheiten und wenigen weltweiten Erfahrungen in diesem Bereich äusserst schwierig ist. Allenfalls könnte man die Gültigkeit einer E-ID anfänglich auf eine kurze Zeit be-schränken, um aus den laufenden Erkenntnissen zu lernen und Anpassungen vorneh-men zu können, bis ein wirklich tolles Tool steht.</t>
  </si>
  <si>
    <t>Mr. Dirk Bachofen has shown in his presentation of the T-System ssi-wallet, in the Bamert business case, that the setup of the ssi-wallet is done by: 
- German ePersonalausweis and PIN (e.g. possesion factor credential on chip on ePersonalausweis and knowledge factor PIN) 
- or to show up personally in a Bamert branch and show the Personalausweis I think this is a good hint, that setting up a ssi-wallet and having really a trustable, secure eID, is not so easy (or should I say simple) to answer for the CH ssi-wallet and CH eID. Additionally the device/ssi-wallet app/holder binding and the VC-holder binding can also change the architeture of scenario A or B if e.g. unlinkability must be supported. AusweisApp with the 2 levels of Smart eID are good hints for a solution.</t>
  </si>
  <si>
    <t>Der Gesetzesentwurf regelt in Art. 23 die Pflicht, die E-ID zu akzeptieren ausschliesslich für Behörden und Stellen, welche öffentliche Aufgaben erfüllen:  Für den Erfolg der E-ID ist dies aus unserer Sicht nicht ausreichend. Es sollte auch festgelegt werden, unter welchen Bedingungen die E-ID in der Privatwirtschaft eingesetzt werden kann. Es wäre zu begrüssen, wenn möglichst viele privatwirtschaftliche Unternehmen die E-ID zur Identifikation akzeptieren würden in allen Prozessen, wo heute die physische ID oder Pass zur Anwendung kommt. Deshalb müsste das Gesetz aus unserer Sicht ergänzt werden mit einem weiteren Artikel:  "Art. x Jede privatwirtschaftliche oder andere Organisation kann zur Identifizierung einer Person die E-ID gleichwertig wie die physische ID/Pass nutzen und/oder einsetzen."  Dieser Artikel definiert zwei Aspekte. 
a) Der Einsatz und die Nutzung der E-ID ist freiwillig. 
b) Falls die E-ID eingesetzt und akzeptiert wird, dann hat diese gesetzlich die gleiche «Qualität» wie die physische ID. Beispielsweise bestehen bei Banken strenge Vorschriften in Bezug auf KYC (Know your customer), was aktuell mit der Hinterlegung einer Kopie/Foto der physischen ID erfolgt. Wenn nun die Bank die E-ID verwenden möchte, muss diese die gleiche gesetzliche Qualität haben, damit die Vorschriften zu KYC gleichwertig eingehalten sind. Falls dies nicht gewährleistet ist, dann wird die E-ID in der Privatwirtschaft keinen Nutzen generieren und auch nicht eingesetzt werden. Ein Einsatz ausschliesslich innerhalb der öffentlichen Verwaltungen macht wiederum wenig Sinn und würde von der Bevölkerung kaum verstanden.   Abschliessend bedanken wir uns für die Gelegenheit zur Stellungnahme, die erstreckte Frist und die übersetzten Unterlagen. Da Englisch in der Schweiz keine Amtssprache ist, sind wir Ihnen dankbar, wenn Sie weitere Konsultationen/Umfragen in einer der Amtssprachen versenden.</t>
  </si>
  <si>
    <t>Erstens: Fortsetzung zu „Which major risks do you forsee?“
11.	Die mit dem Framework realisierte staatlich betriebene Vertrauensstruktur ermöglicht den sicheren Austausch von hochsensitiven Informationen, länderübergreifend, weil der Bund damit ermöglicht jegliche Art von Dokumenten sowohl in Situ, als on Transfer, als auch die selective disclosure und Redaktion innerhalb von Dokumenten jeglicher Art und Weise mit individuellen biometrischen Kryptoschlüssel, zu verschlüsseln.    
12.	Diese Sicherheitsmethode ist wesentlich stärker, als die Signierung von Dokumenten, worüber niemand weiss, wer die Kryptoschlüssel bestimmt und verwaltet, siehe z.B. Zwischenfall mit Micro-Soft, Apple usw. 
13.	Das Framework ermöglicht die sichere Authentisierung und Autorisierung zwischen  beliebig vielen Akteure und/oder Beteiligten kompromisslos. Soweit ersichtlich ist diese Möglichkeit weder im Szenaro A oder B, zu eruieren.  
14.	Die selektive Redaktion innerhalb eines Dokumentes, also Inhalte mit individuellen biometrischen Kryptoschlüssel, zu verschlüsseln, um ausschliesslich und nur, die im Voraus bestimmte authentizierte Endnutzer frei zu schalten,  ist die beste Versicherung im Zusammenhang mit AI/ML/DL. Leider ist in den beiden Szenarien A/B nicht ersichtlich, wie die selektive Redaktion von beliebigen Dokumenten zu bewerkstelligen ist. 
15.	Somit lassen sich im Zeitalter der AI/ML/DL Informationen bewusst demokratisieren, ohne die Identität Preis zu geben, unter Wahrung der Privacy, Secrecy, Identity, Transparency und Integrity by default und design. Noch mehr, Endnutzer haben die Wahl entweder die Informationen anonym oder mit hidden identity – sichtbar nur für zuvor bestimmte authentifizierte und autorisierte Individuen – zu veröffentlichen. Somit ist auch das Schlüsselproblem der „unlinkabily“ der beiden Szenarien A oder B pfannenfertig gelöst. 
16.	Mit dem Framework wird Cyber-Kriminellen von Anfang an einen Riegel vorgeschoben, weil die in Situ gespeicherten und/oder on Transfer befindenden Informationen mit individuellen biometrischen Kennzeichen verschlüsselt sind, damit wird stehlen, manipulieren, und mehrfaches Erpressen mit Malware und Ransomware definitiv beendet. Weder im Szenario A oder B ist zu erkennen, wie auch zu einem späteren Zeitpunkt die Cyber-Sicherheit umgesetzt werden könnte.  Zweitens: "Zu Additional Remarks" Ein erster produktiver Release des Frameworks lässt sich, nach Schätzungen des Autors, mit weniger als 20 Millionen CHF innerhalb eines Jahres realisieren. In zwei bis drei Jahren, bei rollenden feingranularen Korrekturen, lässt sich das gesamte Framework mit annähernd 99% Stabilität verwirklichen.  Selbst, wenn wir nach der anfänglichen Investition von 20 Millionen CHF, als Schätzung, pro Kalenderjahr jeweils 10 Millionen für das rollende Debugging und Erweiterungen investieren, folgt, dass innerhalb von drei Jahren, bei einer Investition von 40 Millionen CHF – ohne Tantiems, jährliche Lizenzkosten, usw. für die Patente, ein valides solides stabiles E*Nachweise-Ökosystem für alle erdenklichen E-Nachweise realisieren, welches alle Individuen, Industriezweige, öffentliche Hand, Organisationen, juristische Personen und Privatwirtschaft im Inland und Ausland sicher nutzen können, weil eben auf Selbst-bestimmend oder Self Sovereign Identity beruhend. Die Komplexität der Umsetzung und Handhabung für Endnutzer reduziert sich, wie bereits erwähnt, auf zwei Fingerprints.</t>
  </si>
  <si>
    <t>Faced with the single choice option in the previous question, we opted for Scenario A, but this should not be misinterpreted as full support for A. We have selected it for the following pragmatic reasons.    First, we do see a realistic chance to develop a robust technical ecosystem within the given timeline of the e-ID project. In our view, it is key to initiate the Swiss e-ID ecosystem in 2026 and build up adoption by actors in ambition level 2 and 3 from 2026 onwards to ensure that the momentum in the public and private sector is not slowed down and all stakeholders have a reliable initial technology stack to develop against.   Second, its reliance on a more mature set of components reduces implementation risks that would exist with scenario B, where reliance on “under development” technology makes reliable scoping difficult. Still, we would like to see the privacy properties of scenario B being achieved in scenario A as well, since that should not be an area for compromise (see more below).    
Third, in contrast to scenario B we see the support for appropriate private key management in scenario A, since it allows for the use of the secure element in the smartphone, which should be a requirement for private key handling, while also allowing for additional security measures later (e.g. device binding).    
To ensure citizen support for the new e-ID ecosystem and guarantee a high standard for privacy, we recommend adapting scenario A regarding its privacy features.    We recommend the use of a more privacy reserving revocation method, since it should be ensured that a verifier that has seen a credential in the past can still check its status even months or years after the interaction. Such an indirect identity verification against the explicit consent of the user would be problematic from a privacy and data sovereignty standpoint.    Overall, we would like to highlight that a flexible stack approach should be used. This is not only required to ensure upgradeability of the e-ID ecosystem when new technical systems become available, but also ensures that there is a good basis for the support of additional technical standards and international identity projects in the future, such as eIDAS2 regulation, mobile driving licenses (ISO 18013-5) and digital travel credentials (ICAO) that are driven by governments for international and cross border use cases.     
The flexible stack approach will also be beneficial when it comes to the interoperability with the European eIDAS wallet ecosystem that is still under development. We think there is no need to wait for the EU actors and their decision-making process on the tech stack if a flexible stack approach is chosen, since waiting for the EU will likely result in missing the timeline for the Swiss e-ID project by months or even years. Designing the architecture in a way that allows for the later addition of specifications from the EUDI Wallet will ensure that the goal of interoperability with EU systems in the midterm can be achieved without impacting the Swiss e-ID project right now.    Lastly, looking at the eIDAS trilogue results, we would recommend considering a two-pronged approach to the issuance of verifiable credentials based on their security and assurance requirements. There are high assurance credentials (e.g. the e-ID or the driving license) and lower assurance cases (e.g. an employee credential or a membership credential in a gym) that can be setup differently on a technical level. The eIDAS 2.0 proposal differentiates between high assurance “Qualified Electronic Attribute Attestations” (QEAA) and lower assurance “Electronic Attribute Attestations” (EAA) that come with different security and usability properties. QEAAs rely on device binding for example and might come with additional authentication requirements for added security, while EAAs can be used without additional authentication and would for example also allow for a more user-friendly backup and recovery approach. The Swiss e-ID ecosystem would benefit a lot from such a differentiation of credentials and the resulting improvements in both security and usability for the respective cases, enabling the best of both worlds.</t>
  </si>
  <si>
    <t>First: Based on the current uncertainty about the technical approach, we see a significant risk of delay for the whole Swiss e-ID ecosystem since stakeholders are left without a clear technical roadmap and specification for the moment. To ensure that stakeholders (e-ID verifiers, and other credential issuers and verifiers in ambition levels 2 and 3) can plan with a concrete roadmap and prepare properly for the launch in 2026, the technical decision needs to be made very soon.   Second: The unclarity regarding private key management and storage needs to be resolved as the first thing, since leaving this architecture component vague will result in cascading risk for the whole architecture. A way to approach this decision would be to follow the suggested approach of two credential types (i.e. QEAA and EAA) that rely on two types of private key management approaches and to utilize a secure element stored private key for the QEAA and a software-based key for the EAA.   
Third: The e-ID is the most important electronic credential with an enormous potential risk of overidentification or even fraud for citizens (for example through illegitimate requests by verifiers). To mediate that risk and secure political support by citizens, there needs to be safeguards against the request of data (or just too much data beyond the required attribute set) from the e-ID from verifiers that have bad intentions. For that, the trust registry should be utilized to specify what data a verifier is eligible to request from the wallet. Thus, verifiers that want to request credentials (this could be different for high assurance and lower assurance credentials) should have to be registered on the trust registry with their legitimate requests. Ideally requests that are towards the e-ID or other high assurance credentials should be not just registered on the trust registry, but also actively governed by a body that grants the right to request certain data (eg. AHV number, etc.).   Fourth: The governments need to define clear rules and guidelines for the private sector. The rules would enable the private sector to prepare for the future e-ID ecosystem and use it from the beginning. An example is the verification or issuing of credentials, when is a private sector player allowed to verify or/and issue credentials?   
Lastly: The privacy risks of scenario A need to be mediated as suggested above to have an approach that is acceptable.</t>
  </si>
  <si>
    <t>o The  BBS+ signature schema fulfills the key principles of SSI, especially selective discloser and unlikability and it's revocation mechanism 
o In scenario A we may end-up with a tech-stack compatible to the EU , but  due to political reasons the compatibility is not given 
o Scenario A does not fulfill the key principles of SSI of selective discloser, unlikability and anonymity of the Credential usage due to its revocation mechanism</t>
  </si>
  <si>
    <t>This will allow to jump-start the ecosystem and will not prevent future adoption of a more privacy preserving technologies.   
OIDC4VC doesn't prescribe the format of credentials used. Both in the Issuance and in the Presentations parts of the specification, it is possible to use almost any type (or format) of a credential. The examples for W3C (both LD and non LD) credentials, mDOC, and even AnonCreds are given.    
In the OIDC4V Issuance there are defined "extension points" that allow definition of almost any type of credential.  On the presentation side, OIDC4V Presentations, Presentation Definition JSON Object allows to describe a credential, which can be, for required, obtained via DIDCOMM.</t>
  </si>
  <si>
    <t>The Organisation of the Swiss abroad does not clearly opt for one scenario. While Scenario A has the advantage of more compatibility with the EU system, Scenario B seems to offer more privacy preservation. However, our organisation has a tendency towards Scenario B.  
Regarding Scenario A, concerns about privacy preservation have been raised by several stakeholders, such as the technical communities, data protection officers, academia, and civil society. This criticism mainly relates to the potential risk of linkability. This risk arises from the inclusion of certain fields or metadata that are essential for maintaining the integrity of a credential or enabling the verifier to fulfil their verification duties. However, even when these fields do not directly disclose personal information, they can still make an identity traceable if they remain constant across multiple presentations. It can be argued that this goes against the principles of privacy by design, as it creates a digital footprint that can be used to track and profile individuals.  
The Organisation of the Swiss abroad has a mission to represent Swiss citizens living in foreign countries (about 11% of the Swiss population). 64% of all Swiss abroad live in Europe, therefore it is in their interest that the future system is compatible with the EU. Although an adoption of Scenario A might lead to easier compatibility with the EU, the privacy preservation concerns outweigh this benefit in our opinion. Moreover and according to the Discussion Paper, a fallback to Scenario A is always possible. Furthermore, the credential format and signature scheme proposed in Scenario B, might be accepted by the EU in the future. The proposed Scenario B might therefore still achieve EU conformity at a later point. Finally, the E-ID remains optional, which means that everybody can decide for themselve whether they want to use the E-ID.</t>
  </si>
  <si>
    <t>L’e-ID est un sujet qui est fortement médiatisé. Le rejet par le peuple Suisse de la première version de la loi a montré les attentes élevées de la population en termes de sécurité de l’information. Le respect du principe privacy by design du scénario B est un avantage déterminant.  
L’implémentation du scénario A pourrait être un frein voire un élément bloquant à l’adoption de l’e-ID qui est facultative. Au surplus la solution doit permettre d'avoir toutes les personnes de tous les pays qui puissent utiliser nos services / l'eID. Cela ne se limite pas à l’Europe notamment pour les suisses de l'étranger. Nous avons des relations avec le monde entier.</t>
  </si>
  <si>
    <t>IMHO following 2 questions are not answered by both scenarios (and I assume by the ssi-wallet ecosystem at all): 
1. Is the physical person who sets up the CH ssi-wallet the legitimate owner of the eID? (Risk: Identity theft) 
2. Is the holder presenting the VC to the verifier the legitimate user? (Risk: Identity theft, stolen VCs) IMHO the answer to these 2 questions are crucial to have a trustable, secure eID (and ssi-wallet). I think, the digital industry (banks, EPD, QES) are expecting, that the eID will answer these questions so they can use the eID and trust it.</t>
  </si>
  <si>
    <t>Die in Option B eingesetzten Standards und Technologien sind noch wenig etabliert und/oder ausgereift. Es besteht hierbei ein reelles Risiko, dass Limitationen auftauchen, die eine erfolgreiche Umsetzung und somit den geplanten Fahrplan gefährden.  
Falls durch die Limitationen das Einsatzgebiet einschränkt ist (z.B. Hardware-Unterstützung), so ist mit Akzeptanz-Problemen in der Bevölkerung zu rechnen.</t>
  </si>
  <si>
    <t>The major risk of scenario B is the combination of a potential delay of the development due to the implementation of less well researched technologies and the potential of an initial non-interoperability with the solution chosen for  the EUID. 
The initial risk of colluding verifiers diminishing privacy preservation in scenario A could be mitigated by more strict regulation (e.g. sanctions for misbehaving verifiers instead of only listing them)</t>
  </si>
  <si>
    <t>Scenario A poses major linkability risks in its current form, as explained above.  In addition, the EUDI system might be made generally available with unacceptable privacy preservation choices. There are several considerations for that scenario:  
1. Switzerland might just choose not to be compatible with that scenario. This is not ideal. 
2. Alternatively, Switzerland might support users of the Swiss E-ID system to make safe use of the EUDI system by equipping its users - for instance - with one-time-use SD-JWT tokens that certify the minimum amount of necessary attributes. Effectively, Switzerland would be thus protecting users of the Swiss E-ID system all the while guaranteeing compatibility with it.  
3. While this is conceptually simple, it has non-negligible implications on the design and implementation of the system that would possibly have to maintain a dual stack, support for one-time issuance etc.  In what follows we detail risks with the choice of scenario B.  The main risk is that a complete technical solution for scenario B might not be achievable in time for the desired deadlines. 
In particular:  
1. The cryptographic protocols and standards are still evolving and immature. For example, a recent paper by Tessaro et al. has changed the way BBS+ should be used, while most if not all open-source implementations still refer to earlier protocol specs. 
2. Credentials should be made hard to copy, otherwise they might be easily shared or stolen. This is typically achieved by storing credentials in HSMs or trusted elements. Depending on the chosen cryptographic protocols, it may be impossible to store the keys in hardware.  For both scenarios, there is a non-negligible risk that the financial investment and burden will prevail over benefits this system brings. The system should be made attractive enough to be used by millions of users to pay off, requiring significant education campaigns.  Finally, lack of interoperability across different countries may severely limit the usability and acceptance of any e-ID solution.</t>
  </si>
  <si>
    <t>Privacy is something that cannot be restored once it has been lost.   
If Scenario A is widely established, it will be very difficult (if not impossible) to replace it with a more privacy aware solution.   In both scenarios, a lot of questions concerning security and usability are open. The trade-off between the security and usability will be difficult, but an unsecure solution that easily get attacked and misused, will be not useable at the end.</t>
  </si>
  <si>
    <t>o The standardization of the BBS+ signature  will not come to an end 
o Missing industry support for hardware based BBS+ signature</t>
  </si>
  <si>
    <t>•	Rote Linien verhindern eine Lösungsfindung.  
•	Es soll eine technische Architektur gewählt werden, mit der eine Lösung in nützlicher Frist umgesetzt werden kann.  
•	Im Diskussionspapier wird darauf hingewiesen, dass die technologische Entwicklung nicht abgeschlossen ist. D.h. eine Lösung gemäss Szenario B kann zu einem späteren Zeitpunkt ins Auge gefasst werden, wenn die dafür benötigten Technologien ausgereift sind. 
•	Die ID sollte Interoperabel und Anschlussfähig an EU-Lösungen sein. Von einer Insel-lösung ohne die Kompatibilität mit Lösungen umliegender Länder, zu denen die Schweiz intensive Beziehungen pflegt, wird abgeraten.  
•	Aus Sicht des Datenschutzes wird betont, dass die Erstellung eines Bewegungsprofils der Nutzenden mit der gewählten Lösung nicht möglich sein darf.</t>
  </si>
  <si>
    <t>- The source code must be publicly available. 
- The register cannot store sensitive data. 
- The register must be highly available. 
- The proposed solution should not depend on a single, centralized API for all participants. Current solutions like MATTR VII or Truvity require multiple API calls to process a VC presentation. The operator of the API service gains access to the DIDs of both identity holders and verifiers.</t>
  </si>
  <si>
    <t>- It should be a decentralized solution. 
- Verifiers should not be able to track an ID holder. 
- Everything should be open source, including the issuing of the ID card.</t>
  </si>
  <si>
    <t>• Security must be based on well studied problems the wider community agrees on. A standard is necessary, not sufficient. 
• Keep cryptographic agility, consider an upgrade path. 
• Avoid vendor lock-in, stay in control.</t>
  </si>
  <si>
    <t>a.	Holders do need to have full control over what content of a credential they share at any time (selective disclosure). 
b.	The future solution needs to be interoberable with EU standards, also scenario B needs to be further developed to make sure the stack is sustainable and development is secured.</t>
  </si>
  <si>
    <t>-Die Konzepte müssen in der Praxis erprobt und erwiesen sein. Zusätzlich müssen namhafte externe Sicherheitsfirmen (PEN-Test) durchführen, die ausweisen können, dass die Software den Anforderungen an Privacy-by-Design bewahren können.  
-Die Sicherheit der Daten müssen zu jedem Zeitpunkt gewährleistet sein. 
-Datenmissbrauch muss systemseitig weitestgehend ausgeschlossen werden können.</t>
  </si>
  <si>
    <t>o Unlikability and selective disclosure  
o Anonymity of the use of a a credential by the end user, especially in terms of the revocation mechanism</t>
  </si>
  <si>
    <t>Interoperability with the EU solutions is important, but to sacrifice the privacy of all Swiss citizens would be a high price.    
A solution could be to implement an “EU interoperability mode” of the Swiss E-ID to be used exclusively in EU in LoA High scenarios (if there are any use cases).   
From our point of view, a scenario C might also be conceivable, in which the two scenarios A&amp;B are merged. For example, scenario B could be implemented and introduced and then the extent to which parts of scenario A can be integrated could be examined.</t>
  </si>
  <si>
    <t>L’équipe de l’OFSP responsable du Dossier Electronique du Patient (DEP) prend la position suivante : Nous soutenons fortement l’option A. L’option B ne répond pas à nos critères. 
1.	L’interconnectivité future avec les pays de l’Union Européenne est centrale pour le DEP. Nous avons comme objectif qu’il soit possible pour un citoyen Suisse de donner accès à ses données médicales aux professionnels qui le soignent dans l’Union Européenne. 
2.	Les deux options permettent du Level of Assurance 3 (équivalent au niveau de confiance 3 de la norme eCH-0170), qui doit être atteint pour que l'E-ID soit utilisable avec AGOV pour le DEP. 3.	Le DEP ne prévoit pas de login anonyme pour les patients ou les professionnels de la santé. Chaque action effectuée sur le DEP doit être tracée et liée à un compte. En conséquence, les désavantages 1 et 2 de l’option A (possibilité de lier plusieurs logins et traçabilité) ne nous posent pas de problème. 
4.	LE DEP ne prévoit pas, dans sa version actuelle, de prédicats, de zero-knowledge ou de divulgation sélective d’éléments de l’E-ID. Par conséquent, les désavantages 3 et 4 de l’option A ne nous posent pas de problème. 
5.	La compatibilité technique avec l’Union Européenne est centrale pour le DEP. De plus, il est possible que de futures évolutions du standard ARF de l’Union Européenne viennent corriger certains de ces défauts actuels. Nous sommes donc convaincus que la protection et la sécurité des données, qui sont d'une importance capitale dans le domaine du DEP, sont suffisamment prises en compte par l'option A.</t>
  </si>
  <si>
    <t>Unter dem Aspekt, dass wir davon ausgehen müssen, Teile des Systems laufend weiterzuentwickeln und zu adaptieren, erfüllen beide Szenarios heute die Erwartungen nur teilweise. Wir sind aber davon überzeugt, dass Szenario B die Anforderung, so schnell wie möglich zu starten, besser erfüllen kann. Zudem bildet KERI aus der heutigen Sicht eine hervorragende Basis, um die bestehenden Herausforderungen anzugehen und bietet die besten Chancen eine Vertrauensinfrastruktur auf dem Ambitionsniveau 3 zu realisieren. Aus diesem Grund sollten die Entwicklungen auf diesem Gebiet sorgfältig verfolgt und analysiert werden und diese Technologie entsprechend in die Weiterentwicklungen miteinbezogen werden.  
Wir sollten die Entwicklung des Ökosystems angehen und fördern!</t>
  </si>
  <si>
    <t>Additional efforts at the national level are needed to facilitate and encourage contribution of the Swiss tech community to the further establishment and evolution of the technical mechanisms, protocols and standards for a thriving community of VC issuers and verifiers.   
It was clear during the various discussion settings that a "user" mentality was prevalent - i.e. most participants expected there to be a ready to use set of technologies. This is, unfortunately, not the case in filed of VCs and privacy preserving technologies, in particular. The filed is developing rapidly as understanding of importance of reliable, privacy preserving data exchange (not just Identity verification) technologies grows.   
An important area is national ability to expedite evaluation and adoption of new cryptographic primitives  which would allow Switzerland to lead in this field and affect the decision making of HW manufacturers and, potentially, fellow European governments. This should help to level the playing field and reduce dependence on NIST and Large ( Google, Apple, Samsung, etc) manufacturers.</t>
  </si>
  <si>
    <t>Kanton Thurgau, Migrationsamt, 
C. Guhl, 
Frauenfeld, Schweiz.</t>
  </si>
  <si>
    <t>Reto Schubnell 
Kompetenzzentrum Digitale Verwaltung Thurgau</t>
  </si>
  <si>
    <t>Hartmut Keil, 
Adnovum AG</t>
  </si>
  <si>
    <t>Stefan Räz, 
Inova Solutions AG</t>
  </si>
  <si>
    <t>Catherine Pugin, 
DGNSI, 
Etat de Vaud</t>
  </si>
  <si>
    <t>Etat du Valais, 
service cantonal de l'informatique 
Bertrand Zermatten</t>
  </si>
  <si>
    <t>Vereign AG, 
Georg Greve</t>
  </si>
  <si>
    <t>Schweizerische Bundesbahnen, 
SBB AG Jochen Decker, 
Chief Information Officer (CIO)  
Luca Arnold, 
Director Regulatory and International Affairs</t>
  </si>
  <si>
    <t>Digitale Gesellschaft 
4000 Basel 
Schweiz</t>
  </si>
  <si>
    <t>Peter Stähli  
Swisscom (Schweiz) AG FinTech &amp; Digital Trust Pfingstweidstrasse 51 
8005 Zürich</t>
  </si>
  <si>
    <t>In summary of all the above points, we recommend implementing an adapted scenario A that is improved regarding its privacy properties to be acceptable. We further recommend that there should be two credential types, a high assurance and a lower assurance (e.g. QEAA and EAA) one to reflect the reality in the ecosystem where some credentials need to be secured on a higher level (e.g. the e-ID with hardware private key storage, device binding and additional authentication, as well as safeguards against overidentification and illegitimate requests) and others on a lower level (e.g. the membership credential of a gym that should support easy backup and recovery, with software based private keys and no additional authentication in the credential presentation process).   
Regarding timing, we want to highlight that there is a need to have a technology decision very soon to kick-start the development of the e-ID ecosystem also in ambition level 2 and 3 and provide all stakeholders with a dependable architecture to develop against and plan with. We also see a lot of open threads to be defined in the trust registry domain, as well as for the e-ID issuance process that will need to be tackled as soon as possible and require a dependable architecture decision to be successfully defined.   
Lastly, we want to highlight that the architecture (especially the architecture of the wallet and verifiers) needs to support multiple identity stacks (such as ISO mDL, digital travel credentials or the final eIDAS ARF) to be future proof and expandable according to the foreseeable additional requirements in national and cross border authentication and identification use cases.</t>
  </si>
  <si>
    <t>The target for the Swiss E-ID is to reach ambition level 3, where not only the state-issued credentials like the e-ID are supported, but also any other kind of digital credentials can be realized by third parties. This implies deployment of a full-blown digital trust infrastructure that is capable to serve current requirements but also flexible to support future requirements.  
Taking all underlying criteria into account, the discussion paper already states that a perfect fit doesn’t exist. For our feedback we focus on the three criteria groups we think are crucial for the implementation of a successful E-ID solution: security, interoperability and usability. In usability, we do not only include the user experience and ease of use but also the openness of the system to allow the development of various day-to-day use cases, governmental and commercial, that will make the usage of the e-ID attractive and will boost the uptake amongst citizens. One of the important preconditions for this is the security of the system and trust of all involved parties in its security and reliability.  
On top of that, the Swiss E-ID solution should be built with a strong emphasis on the interoperability in mind. Fortunately, in the last several years, this exact topic was (and still is) the focus of a lot of research and standardization.  
To be interoperable with other initiatives like EUDI (and other future ones) and to realize the full potential of the “network of networks” vision, one can tap into the accumulated knowledge/best practices in the community:  
- To prepare best for the future, the used protocol for credential exchange should NOT be tied to a particular cryptographic suite, identification format and/or technology. Instead, the protocol should have a modular architecture and well-defined extension points to avoid lock-in. This is one of the design goals for Scenario A. 
a. When it comes down to the cryptography, only those cryptographic algorithms that have passed the rigorous security tests, are published and well maintained within the industry should be used. Since cryptographic algorithms come and go (and with quantum computing around the corner), crypto-agility is a must to keep you in the driver’s seat. 
b. Usage of multiple identification formats should be possible. The used identifiers can come in different flavors (centralized or decentralized), but it’s mandatory to be categorized as verifiable.  
- The understanding of what digital identity is extends beyond the management of our identity records. The emerging school of thought is that our identity is a (virtual) collection of all our relationships. Hence, modern identity solutions should be built with a strong and flexible digital relationship management. At its core, the relationship is represented with a secure, life-long communication channel between the parties (like the one in DIDComm protocol).  
- Every digital transaction we participate in might have different requirements when it comes to authenticity, privacy and confidentiality. 
a. In our interactions with the governmental and regulated financial entities, authenticity (are we really the one we claim to be?) is absolutely critical. That is why identity verification is an integral part of these transactions. In some other transactions we do in the physical world (commerce, ticketing systems,…), what we are (a holder of a valid card or valid ticket) is more important than who we are. This should be well understood and preserved in the digital world as well. 
b. The PAC theorem (https://github.com/SmithSamuelM/Papers/blob/master/whitepapers/SPAC_Message.md) states that only two out of these three requirements can be achieved at the highest level at a time. Hence, the need for prioritization of the attributes in order to best support the digital transactions. 
c. Within the focus groups (https://trustoverip.org/blog/2023/08/31/mid-year-progress-report-on-the-toip-trust-spanning-protocol/) working on this topic, authenticity (message signing) and confidentiality (message encryption) are given preference over privacy on the protocol level. It is important to stress that the focus on privacy is achieving sustainable privacy rather than solving the correlation privacy based on the available metadata. This is due to the law of diminishing returns. After a certain point, increasing input or resources yields progressively smaller increases in output or benefits. Finding a proper balance is considered one of the major risks.</t>
  </si>
  <si>
    <t>Zusätzliche schriftliche Argumente</t>
  </si>
  <si>
    <t>Kanton Bern</t>
  </si>
  <si>
    <t>Aus unserer Sicht ist dies zurzeit noch nicht beurteilbar.
Die beiliegende Stellungnahme des Europainstituts an der Universität Zürich vom 21.12.2023 hält fest: «Im Ergebnis ist festzustellen, dass die Konsultation der Bundesverwaltung zu einem verfrühten Zeitpunkt erfolgt. Die Entwicklungen in der EU sind in massgeblichen Bereichen noch nicht abgeschlossen. Dies betrifft einerseits die technische Umsetzung der digitalen Identität und der hierbei verwendeten Spezifikationen sowie andererseits die Datenschutzstandards bei der hierbei auftretenden Verarbeitung personenbezogener Daten. (...) Grundsätzlich sollte eine international anschlussfähige Lösung bei der Einführung einer digitalen Identität im Interesse der Wirtschaft sowie auch im Interesse der Bürger im Vordergrund stehen. Wirtschafts- und Privatleben reichen heute über die Landesgrenzen hinaus; praktikable Identitätsnachweise spielen hierbei eine zentrale Rolle (...). Hiervon sollte nur abgewichen werden, wenn die EU tatsächlich von ihren eigenen, in der Datenschutz-Grundverordnung statuierten hohen Datenschutzstandards abweichen sollte.»
Dieser Meinung schliessen wir uns an. Wir schlagen daher vor, die Konsultation zu wiederholen, sobald die EU-Grundlagen beschlossen sind, wenn sie wider Erwarten ein Unterschreiten der Datenschutzanforderungen gemäss der DSGVO und des Schweizer Datenschutzrechts vorsehen.
Ist dies nicht der Fall, sollte sich die Schweizer E-ID an der EU-Lösung orientieren. Dies aus folgenden Gründen: Die Einführung der E-ID ist das wohl dringendste Bedürfnis der Digitalisierung der Verwaltungsabläufe in der Schweiz. Bei der Umsetzung sollte daher das risikoärmste und erfolgversprechendste Vorgehen gewählt werden, das mit den gesetzlichen Datenschutzvorgaben vereinbar ist. Dazu ist es erforderlich, dass auf technologische und regulatorische Ansätze abgestellt werden kann, die in der EU bereits erprobt sind. Zudem kann dies aufgrund der dadurch möglichen Wiederverwendung von Software auch Kosten sparen. Und nur dies stellt die Interoperabilität der E-ID mit digitalen Identitäten der EU sicher. Dies ist für die öffentliche Verwaltung wichtig, wenn es darum geht, Geschäftsprozesse zu digitalisieren, die auch ausländische Personen mit einbeziehen (als Steuerzahlende, Lieferanten, etc.). Auf eine teure und risikoreiche «Helvetisierung» bzw. einen «Swiss Finish» sollte u.E. daher verzichtet werden.</t>
  </si>
  <si>
    <t>Nein</t>
  </si>
  <si>
    <t>Aufgrund der Ausführungen zur ersten Frage sind die beiden Varianten und ihre Risiken u.E. noch nicht beurteilbar.</t>
  </si>
  <si>
    <t>Aufgrund der Ausführungen zur ersten Frage ist dies u.E. noch nicht beurteilbar.</t>
  </si>
  <si>
    <t>Diese Umfrage wurde an die Kantonsregierungen adressiert. Weil die angesetzte Antwortfrist für eine Befassung des Regierungsrates zu kurz ist, gibt diese Antwort die Fachmeinung des im Kanton Bern zuständigen KAIO wieder, und nicht notwendigerweise die Meinung des Regierungsrates.</t>
  </si>
  <si>
    <t>Thomas M. Fischer, Rechtsanwalt, stv. Amtsleiter, Leiter Stab / Fachbereich Recht
+41 31 633 40 94 (direkt), +41 79 746 75 03 (Mobile), thomas.fischer@be.ch
Finanzdirektion des Kantons Bern, Amt für Informatik und Organisation, Stab Amtsleitung
Wildhainweg 9, 3012 Bern
+41 31 633 59 00, info.kaio@be.ch, www.be.ch/kaio</t>
  </si>
  <si>
    <t>Kanton Appenzell Ausserrhoden</t>
  </si>
  <si>
    <t>Am 1. Dezember 2023 hat das Bundesamt für Justiz eine Konsultation zum Technologie-Entscheid für die E-ID eröffnet. Gemäss Konsultationsunterlagen werden ein Szenario A (der technischen Richtung der EU folgen) und ein Szenario B (eigenständiger technologischer Pfad für die Schweiz) zur Diskussion gestellt. Für Appenzell Ausserrhoden nimmt das Departement Finanzen gerne wie folgt Stellung.
Die Staatskanzlei des Kantons Zürich hat beim Europa-Institut der Universität Zürich ein Kurzgutachten zu den sich stellenden europarechtlichen Fragen in Auftrag gegeben und nach Vorliegen den anderen Kantonen zur Verfügung gestellt. Es kommt im Ergebnis zum Schluss, dass die Konsultation der Bundesverwaltung zu einem verfrühten Zeitpunkt erfolge. Die Entwicklungen in der EU seien in massgeblichen Bereichen noch nicht abgeschlossen. Dies betreffe einerseits die technische Umsetzung der digitalen Identität und der hierbei verwendeten Spezifikationen sowie andererseits die Datenschutzstandards bei der hierbei auftretenden Verarbeitung personenbezogener Daten.
Das erwähnte Kurzgutachten bestätigt den Eindruck, den die Unterlagen beim Lesen ergeben. Die wichtigsten Fragen, die als Rückmeldung erwartet werden, lassen sich beim jetzigen Informationsstand kaum verlässlich beantworten. Im Kurzgutachten wird insbesondere darauf hingewiesen, dass namentlich zur Einhaltung von datenschutzrechtlichen Belangen durch die EU im gegenwärtigen Zeitpunkt keine abschliessende Beantwortung möglich sei. Dieser Haltung ist zuzustimmen. Appenzell Ausserrhoden beantragt, die Konsultation zu einem späteren Zeitpunkt erneut durchzuführen, wenn die massgeblichen Grundlagen für eine Beurteilung vorliegen.
Allgemein kann festgehalten werden, dass sich der Bund beim zweiten Anlauf für eine E-ID nicht von der Entwicklung in der EU abhängig machen sollte. Zentral ist, dass ein überzeugendes Projekt aufgegleist wird, das wenig Angriffsfläche bietet, bei einer Volksabstimmung besteht und das eine in der Schweiz breit akzeptierte E-ID bringt. Falls in der Schweiz in Zukunft das Bedürfnis entsteht, ebenfalls eine E-ID der EU einzusetzen, so dürften sich dafür dannzumal technische und rechtliche Lösungen finden. Die Konzentration sollte indessen auf dem E-ID-Projekt des Bundes liegen.</t>
  </si>
  <si>
    <t>Hansueli Reutegger, Vorsteher Departement Finanzen</t>
  </si>
  <si>
    <t>Economiesuisse</t>
  </si>
  <si>
    <t>Verweisen auf digitalswitzerland und Swiss Fintech Innovation</t>
  </si>
  <si>
    <t>Kanton Glarus</t>
  </si>
  <si>
    <t>Besten Dank für die Möglichkeit zur Stellungnahme.
Unser Datenschutzbeauftragter und ich haben das Diskussionspapier besprochen.
Wir sind der Ansicht, dass es an ausreichenden Informationen fehlt um sich für ein Szenario entscheiden zu können. Szenario A erlaubt die Integration der E-ID in das europäische Umsystem. Zudem soll die eingesetzte Technologie erprobt sein. Im Umkehrschluss gibt es für Szenario B, das wohl datenschutzfreundlicher wäre (unlinkabilty bzw. reduzierte Trackingmöglichkeiten) wenig bis keine Informationen zur technischen Umsetzung, der Interoperabilität, der Akzeptanz einer anderen Technologie seitens der Europäischen Union (bspw. was fordert der Schengen-Besitzstand?) etc.. Insbesondere für Szenario B wären mehr Informationen erforderlich, um die Szenarien gegeneinander abwägen zu können.
Wir erlauben uns deshalb ihnen unsere Stellungnahme per E-Mail und nicht durch Ausfüllen des Antwortformulars zukommen zu lassen.</t>
  </si>
  <si>
    <t>Departement für Justiz, Sicherheit und Gesundheit Graubünden
Departement da giustia, segirezza e sanadad Grischun
Dipartimento di giustizia, sicurezza e sanità Grigioni
RA Dr. iur. Roger Plattner
Juristischer Mitarbeiter, Collavuratur giuridico, Collaboratore giuridico
Hofgraben 5, 7001 Chur
Tel.: +41 81 257 25 12
roger.plattner@djsg.gr.ch
www.djsg.gr.ch</t>
  </si>
  <si>
    <t>Kanton Graubünden</t>
  </si>
  <si>
    <t>Martin Jenny
Fachstellenleiter
kanton glarus - Staatskanzlei
Fachstelle Digitale Verwaltung
Rathaus, 8750 Glarus
Tel 055 646 60 04
www.gl.ch / staatskanzlei@gl.ch</t>
  </si>
  <si>
    <t>Kanton Zürich</t>
  </si>
  <si>
    <t>Dr. iur. Kathrin Arioli</t>
  </si>
  <si>
    <t>Keines</t>
  </si>
  <si>
    <t>Beides</t>
  </si>
  <si>
    <t xml:space="preserve">Total </t>
  </si>
  <si>
    <t>Quelle</t>
  </si>
  <si>
    <t>Webformular</t>
  </si>
  <si>
    <t>Official Sender</t>
  </si>
  <si>
    <t>digitalswitzerland: B, Swiss Fintech Innovation: B</t>
  </si>
  <si>
    <t>digitalswitzerland: yes, Swiss Fintech Innovation: no</t>
  </si>
  <si>
    <t xml:space="preserve">Roman Zoun, 
Michel Sahli, 
Leo Huber, 
Simon Dummermuth, 
Thomas Zangerl,
Adnovum AG  </t>
  </si>
  <si>
    <t>Einzelperson</t>
  </si>
  <si>
    <t>Webformular &amp; Zusätzliche Stellungnahme</t>
  </si>
  <si>
    <t>Zusätzliche Stellungnahme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</si>
</sst>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font>
    <font>
      <b/>
      <sz val="11"/>
      <color theme="1"/>
      <name val="Arial"/>
      <family val="2"/>
    </font>
    <font>
      <sz val="8"/>
      <name val="Arial"/>
      <family val="2"/>
    </font>
    <font>
      <sz val="9"/>
      <color indexed="81"/>
      <name val="Segoe UI"/>
      <charset val="1"/>
    </font>
    <font>
      <b/>
      <sz val="9"/>
      <color indexed="81"/>
      <name val="Segoe UI"/>
      <charset val="1"/>
    </font>
    <font>
      <b/>
      <sz val="11"/>
      <color theme="0"/>
      <name val="Arial"/>
      <family val="2"/>
    </font>
    <font>
      <b/>
      <sz val="9"/>
      <color indexed="81"/>
      <name val="Segoe UI"/>
      <family val="2"/>
    </font>
  </fonts>
  <fills count="4">
    <fill>
      <patternFill patternType="none"/>
    </fill>
    <fill>
      <patternFill patternType="gray125"/>
    </fill>
    <fill>
      <patternFill patternType="solid">
        <fgColor theme="9"/>
        <bgColor theme="9"/>
      </patternFill>
    </fill>
    <fill>
      <patternFill patternType="solid">
        <fgColor theme="9" tint="0.79998168889431442"/>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0" fillId="0" borderId="0" xfId="0" applyNumberFormat="1" applyFill="1" applyAlignment="1">
      <alignment vertical="top"/>
    </xf>
    <xf numFmtId="0" fontId="1" fillId="0" borderId="0" xfId="0" applyFont="1" applyFill="1" applyAlignment="1">
      <alignment vertical="top"/>
    </xf>
    <xf numFmtId="0" fontId="0" fillId="0" borderId="0" xfId="0" applyFill="1" applyAlignment="1">
      <alignment vertical="top"/>
    </xf>
    <xf numFmtId="0" fontId="0" fillId="0" borderId="0" xfId="0" applyNumberFormat="1" applyFill="1" applyAlignment="1">
      <alignment vertical="top" wrapText="1"/>
    </xf>
    <xf numFmtId="22" fontId="0" fillId="0" borderId="0" xfId="0" applyNumberFormat="1" applyFill="1" applyAlignment="1">
      <alignment vertical="top"/>
    </xf>
    <xf numFmtId="49" fontId="0" fillId="0" borderId="0" xfId="0" applyNumberFormat="1" applyFill="1" applyAlignment="1">
      <alignment vertical="top" wrapText="1"/>
    </xf>
    <xf numFmtId="49" fontId="0" fillId="0" borderId="0" xfId="0" applyNumberFormat="1" applyFill="1" applyAlignment="1">
      <alignment vertical="top"/>
    </xf>
    <xf numFmtId="0" fontId="0" fillId="0" borderId="0" xfId="0" applyFill="1" applyAlignment="1">
      <alignment vertical="top" wrapText="1"/>
    </xf>
    <xf numFmtId="0" fontId="1" fillId="0" borderId="0" xfId="0" applyFont="1" applyFill="1" applyAlignment="1">
      <alignment vertical="top" wrapText="1"/>
    </xf>
    <xf numFmtId="49" fontId="5" fillId="2" borderId="1" xfId="0" applyNumberFormat="1" applyFont="1" applyFill="1" applyBorder="1" applyAlignment="1">
      <alignment vertical="top" wrapText="1"/>
    </xf>
    <xf numFmtId="0" fontId="0" fillId="3" borderId="0" xfId="0" applyNumberFormat="1" applyFill="1" applyAlignment="1">
      <alignment vertical="top" wrapText="1"/>
    </xf>
    <xf numFmtId="0" fontId="0" fillId="3" borderId="1" xfId="0" applyNumberFormat="1" applyFont="1" applyFill="1" applyBorder="1" applyAlignment="1">
      <alignment vertical="top"/>
    </xf>
  </cellXfs>
  <cellStyles count="1">
    <cellStyle name="Standard" xfId="0" builtinId="0"/>
  </cellStyles>
  <dxfs count="134">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27" formatCode="dd/mm/yyyy\ hh:mm"/>
      <fill>
        <patternFill patternType="none">
          <fgColor indexed="64"/>
          <bgColor indexed="65"/>
        </patternFill>
      </fill>
      <alignment horizontal="general" vertical="top" textRotation="0" wrapText="0" indent="0" justifyLastLine="0" shrinkToFit="0" readingOrder="0"/>
    </dxf>
    <dxf>
      <numFmt numFmtId="27" formatCode="dd/mm/yyyy\ hh:mm"/>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30" formatCode="@"/>
      <fill>
        <patternFill patternType="none">
          <fgColor indexed="64"/>
          <bgColor auto="1"/>
        </patternFill>
      </fill>
      <alignment horizontal="general" vertical="top" textRotation="0" wrapText="1" indent="0" justifyLastLine="0" shrinkToFit="0" readingOrder="0"/>
    </dxf>
    <dxf>
      <numFmt numFmtId="30" formatCode="@"/>
      <fill>
        <patternFill patternType="none">
          <fgColor indexed="64"/>
          <bgColor auto="1"/>
        </patternFill>
      </fill>
      <alignment horizontal="general" vertical="top" textRotation="0" wrapText="1" indent="0" justifyLastLine="0" shrinkToFit="0" readingOrder="0"/>
    </dxf>
    <dxf>
      <numFmt numFmtId="30" formatCode="@"/>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30" formatCode="@"/>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numFmt numFmtId="0" formatCode="General"/>
      <fill>
        <patternFill patternType="none">
          <fgColor indexed="64"/>
          <bgColor auto="1"/>
        </patternFill>
      </fill>
      <alignment horizontal="general" vertical="top" textRotation="0" indent="0" justifyLastLine="0" shrinkToFit="0" readingOrder="0"/>
    </dxf>
    <dxf>
      <numFmt numFmtId="27" formatCode="dd/mm/yyyy\ hh:mm"/>
      <fill>
        <patternFill patternType="none">
          <fgColor indexed="64"/>
          <bgColor auto="1"/>
        </patternFill>
      </fill>
      <alignment horizontal="general" vertical="top" textRotation="0" indent="0" justifyLastLine="0" shrinkToFit="0" readingOrder="0"/>
    </dxf>
    <dxf>
      <numFmt numFmtId="27" formatCode="dd/mm/yyyy\ hh:mm"/>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75D83CA-2874-4C90-AC68-40BABFCBA4BF}" autoFormatId="16" applyNumberFormats="0" applyBorderFormats="0" applyFontFormats="0" applyPatternFormats="0" applyAlignmentFormats="0" applyWidthHeightFormats="0">
  <queryTableRefresh nextId="112" unboundColumnsRight="50">
    <queryTableFields count="66">
      <queryTableField id="1" name="ID" tableColumnId="1"/>
      <queryTableField id="3" name="Gestartet" tableColumnId="3"/>
      <queryTableField id="4" name="Abgeschlossen" tableColumnId="4"/>
      <queryTableField id="17" name="1 - Which scenario would you prefer?" tableColumnId="17"/>
      <queryTableField id="18" name="Scenario A" tableColumnId="18"/>
      <queryTableField id="19" name="Scenario B" tableColumnId="19"/>
      <queryTableField id="109" dataBound="0" tableColumnId="2"/>
      <queryTableField id="110" dataBound="0" tableColumnId="5"/>
      <queryTableField id="24" name=" ___ " tableColumnId="24"/>
      <queryTableField id="28" name="3 - Do both scenarios fulfil your expectations?" tableColumnId="28"/>
      <queryTableField id="29" name="Yes" tableColumnId="29"/>
      <queryTableField id="30" name="No" tableColumnId="30"/>
      <queryTableField id="35" name=" ___ _12" tableColumnId="35"/>
      <queryTableField id="40" name=" ___ _16" tableColumnId="40"/>
      <queryTableField id="45" name=" ___ _20" tableColumnId="45"/>
      <queryTableField id="55" name=" ___ _28" tableColumnId="55"/>
      <queryTableField id="56" dataBound="0" tableColumnId="56"/>
      <queryTableField id="57" dataBound="0" tableColumnId="57"/>
      <queryTableField id="59" dataBound="0" tableColumnId="59"/>
      <queryTableField id="62" dataBound="0" tableColumnId="62"/>
      <queryTableField id="63" dataBound="0" tableColumnId="63"/>
      <queryTableField id="64" dataBound="0" tableColumnId="64"/>
      <queryTableField id="65" dataBound="0" tableColumnId="65"/>
      <queryTableField id="66" dataBound="0" tableColumnId="66"/>
      <queryTableField id="67" dataBound="0" tableColumnId="67"/>
      <queryTableField id="68" dataBound="0" tableColumnId="68"/>
      <queryTableField id="69" dataBound="0" tableColumnId="69"/>
      <queryTableField id="70" dataBound="0" tableColumnId="70"/>
      <queryTableField id="71" dataBound="0" tableColumnId="71"/>
      <queryTableField id="72" dataBound="0" tableColumnId="72"/>
      <queryTableField id="73" dataBound="0" tableColumnId="73"/>
      <queryTableField id="74" dataBound="0" tableColumnId="74"/>
      <queryTableField id="75" dataBound="0" tableColumnId="75"/>
      <queryTableField id="76" dataBound="0" tableColumnId="76"/>
      <queryTableField id="77" dataBound="0" tableColumnId="77"/>
      <queryTableField id="78" dataBound="0" tableColumnId="78"/>
      <queryTableField id="79" dataBound="0" tableColumnId="79"/>
      <queryTableField id="80" dataBound="0" tableColumnId="80"/>
      <queryTableField id="81" dataBound="0" tableColumnId="81"/>
      <queryTableField id="82" dataBound="0" tableColumnId="82"/>
      <queryTableField id="83" dataBound="0" tableColumnId="83"/>
      <queryTableField id="84" dataBound="0" tableColumnId="84"/>
      <queryTableField id="85" dataBound="0" tableColumnId="85"/>
      <queryTableField id="86" dataBound="0" tableColumnId="86"/>
      <queryTableField id="87" dataBound="0" tableColumnId="87"/>
      <queryTableField id="88" dataBound="0" tableColumnId="88"/>
      <queryTableField id="89" dataBound="0" tableColumnId="89"/>
      <queryTableField id="90" dataBound="0" tableColumnId="90"/>
      <queryTableField id="91" dataBound="0" tableColumnId="91"/>
      <queryTableField id="92" dataBound="0" tableColumnId="92"/>
      <queryTableField id="93" dataBound="0" tableColumnId="93"/>
      <queryTableField id="94" dataBound="0" tableColumnId="94"/>
      <queryTableField id="95" dataBound="0" tableColumnId="95"/>
      <queryTableField id="96" dataBound="0" tableColumnId="96"/>
      <queryTableField id="97" dataBound="0" tableColumnId="97"/>
      <queryTableField id="98" dataBound="0" tableColumnId="98"/>
      <queryTableField id="99" dataBound="0" tableColumnId="99"/>
      <queryTableField id="100" dataBound="0" tableColumnId="100"/>
      <queryTableField id="101" dataBound="0" tableColumnId="101"/>
      <queryTableField id="102" dataBound="0" tableColumnId="102"/>
      <queryTableField id="103" dataBound="0" tableColumnId="103"/>
      <queryTableField id="104" dataBound="0" tableColumnId="104"/>
      <queryTableField id="105" dataBound="0" tableColumnId="105"/>
      <queryTableField id="106" dataBound="0" tableColumnId="106"/>
      <queryTableField id="107" dataBound="0" tableColumnId="107"/>
      <queryTableField id="108" dataBound="0" tableColumnId="108"/>
    </queryTableFields>
    <queryTableDeletedFields count="41">
      <deletedField name="2 - For what reason do you prefer that scenario?"/>
      <deletedField name="4 - What major risks do you foresee?"/>
      <deletedField name="5 - Which “red lines” should not be crossed? Where is no compromise conceivable for you?"/>
      <deletedField name="6 - Additional remarks"/>
      <deletedField name="7 - Official Sender"/>
      <deletedField name="_21"/>
      <deletedField name="_22"/>
      <deletedField name="_23"/>
      <deletedField name="_26"/>
      <deletedField name="_25"/>
      <deletedField name="8 - Your Email"/>
      <deletedField name="_27"/>
      <deletedField name="Manuell"/>
      <deletedField name="Eingeladen"/>
      <deletedField name="Column1"/>
      <deletedField name="_1"/>
      <deletedField name="_2"/>
      <deletedField name="A/B"/>
      <deletedField name="Sprache"/>
      <deletedField name="Neu"/>
      <deletedField name="Returning ID"/>
      <deletedField name="Kanal"/>
      <deletedField name="Gruppe"/>
      <deletedField name="Label"/>
      <deletedField name="_5"/>
      <deletedField name="_4"/>
      <deletedField name="_3"/>
      <deletedField name="_6"/>
      <deletedField name="_7"/>
      <deletedField name="_8"/>
      <deletedField name="_9"/>
      <deletedField name="_10"/>
      <deletedField name="_11"/>
      <deletedField name="_13"/>
      <deletedField name="_14"/>
      <deletedField name="_15"/>
      <deletedField name="_17"/>
      <deletedField name="_18"/>
      <deletedField name="_19"/>
      <deletedField name="Fertig"/>
      <deletedField name=" ___ _2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0DABCD-CFCA-45C8-A5B4-289E2FEA2995}" name="Discussion_Paper_Feedbacks__1" displayName="Discussion_Paper_Feedbacks__1" ref="B1:BO99" tableType="queryTable" totalsRowCount="1" headerRowDxfId="133" dataDxfId="132">
  <autoFilter ref="B1:BO98" xr:uid="{110DABCD-CFCA-45C8-A5B4-289E2FEA2995}"/>
  <tableColumns count="66">
    <tableColumn id="1" xr3:uid="{DB44AE23-E2BF-4EBD-9153-F85EC2F2672A}" uniqueName="1" name="ID" queryTableFieldId="1" dataDxfId="131" totalsRowDxfId="65"/>
    <tableColumn id="3" xr3:uid="{E69D4C84-3B04-4601-863D-8B0B27083738}" uniqueName="3" name="Gestartet" queryTableFieldId="3" dataDxfId="130" totalsRowDxfId="64"/>
    <tableColumn id="4" xr3:uid="{B55230A9-3BF0-415E-AB75-62B8617B6EE2}" uniqueName="4" name="Abgeschlossen" queryTableFieldId="4" dataDxfId="129" totalsRowDxfId="63"/>
    <tableColumn id="17" xr3:uid="{C0346D37-F3C1-499A-912A-04A18C43B979}" uniqueName="17" name="1 - Which scenario would you prefer?" queryTableFieldId="17" dataDxfId="128" totalsRowDxfId="62"/>
    <tableColumn id="18" xr3:uid="{8B9DD3BB-FB17-4AAD-8816-9C7BFAA81CFF}" uniqueName="18" name="Scenario A" totalsRowFunction="sum" queryTableFieldId="18" dataDxfId="127" totalsRowDxfId="61"/>
    <tableColumn id="19" xr3:uid="{60354062-9188-4A03-9670-9C0923E9EDF0}" uniqueName="19" name="Scenario B" totalsRowFunction="sum" queryTableFieldId="19" dataDxfId="126" totalsRowDxfId="60"/>
    <tableColumn id="2" xr3:uid="{AF75575B-74C1-4568-9D66-20104806731D}" uniqueName="2" name="Keines" totalsRowFunction="sum" queryTableFieldId="109" dataDxfId="125" totalsRowDxfId="59"/>
    <tableColumn id="5" xr3:uid="{FD9B2DFB-6A5F-49C9-A150-FDA905B7F173}" uniqueName="5" name="Beides" totalsRowFunction="sum" queryTableFieldId="110" dataDxfId="124" totalsRowDxfId="58"/>
    <tableColumn id="24" xr3:uid="{70E09D59-27F1-4483-853C-2D0C9062166A}" uniqueName="24" name="2 - For what reason do you prefer that scenario?" queryTableFieldId="24" dataDxfId="123" totalsRowDxfId="57"/>
    <tableColumn id="28" xr3:uid="{9A39D626-9D47-4389-A519-E8E7C53F4B0E}" uniqueName="28" name="3 - Do both scenarios fulfil your expectations?" queryTableFieldId="28" dataDxfId="122" totalsRowDxfId="56"/>
    <tableColumn id="29" xr3:uid="{10E7F40E-BBE7-49B3-8874-579E0C497B8F}" uniqueName="29" name="Yes" totalsRowFunction="sum" queryTableFieldId="29" dataDxfId="121" totalsRowDxfId="55"/>
    <tableColumn id="30" xr3:uid="{2BE7149B-D1ED-4533-AAF7-C3FBF60CDE1B}" uniqueName="30" name="No" totalsRowFunction="sum" queryTableFieldId="30" dataDxfId="120" totalsRowDxfId="54"/>
    <tableColumn id="35" xr3:uid="{341AE86A-6C3A-4F57-9C0E-4C5F0C83C7A4}" uniqueName="35" name="4 - What major risks do you foresee?" queryTableFieldId="35" dataDxfId="119" totalsRowDxfId="53"/>
    <tableColumn id="40" xr3:uid="{A836CDE8-1CD0-4DD5-863A-7D8FED0C2BB7}" uniqueName="40" name="5 - Which “red lines” should not be crossed? Where is no compromise conceivable for you?" queryTableFieldId="40" dataDxfId="118" totalsRowDxfId="52"/>
    <tableColumn id="45" xr3:uid="{A37FC506-30E6-4C70-8B8E-8FD1CE9AA65D}" uniqueName="45" name="6 - Additional remarks" queryTableFieldId="45" dataDxfId="117" totalsRowDxfId="51"/>
    <tableColumn id="55" xr3:uid="{8A1E168E-CAA8-41D1-92C8-63272F223710}" uniqueName="55" name="8 - Your Email" queryTableFieldId="55" dataDxfId="116" totalsRowDxfId="50"/>
    <tableColumn id="56" xr3:uid="{519F9AC8-D262-443F-9641-B6E68DB14FA3}" uniqueName="56" name="Bemerkungen" queryTableFieldId="56" dataDxfId="115" totalsRowDxfId="49"/>
    <tableColumn id="57" xr3:uid="{116A5095-3068-4FC1-AC30-CFCC1311EF02}" uniqueName="57" name="Gewichtung" queryTableFieldId="57" dataDxfId="114" totalsRowDxfId="48"/>
    <tableColumn id="59" xr3:uid="{5105CA78-2D4A-46DC-A1B9-708C46F71894}" uniqueName="59" name="Faktor" queryTableFieldId="59" dataDxfId="113" totalsRowDxfId="47"/>
    <tableColumn id="62" xr3:uid="{437C2E80-AF6E-4FC1-9B56-AB7382AAFA18}" uniqueName="62" name="Wichtige ORG" queryTableFieldId="62" dataDxfId="112" totalsRowDxfId="46"/>
    <tableColumn id="63" xr3:uid="{99D7AAC5-6C6B-40FD-97F4-FE0A3D9D3C70}" uniqueName="63" name="Argumente" queryTableFieldId="63" dataDxfId="111" totalsRowDxfId="45"/>
    <tableColumn id="64" xr3:uid="{F71D6B06-FCDE-41F7-85A6-0CACD4D4C65E}" uniqueName="64" name="Zusätzliche schriftliche Argumente" queryTableFieldId="64" dataDxfId="110" totalsRowDxfId="44"/>
    <tableColumn id="65" xr3:uid="{FD009C10-0638-47D6-BEDA-5A0B86C23C00}" uniqueName="65" name="Quelle" queryTableFieldId="65" dataDxfId="109" totalsRowDxfId="43"/>
    <tableColumn id="66" xr3:uid="{EB2C6278-2BAC-4FE1-8733-710957383A64}" uniqueName="66" name="Spalte5" queryTableFieldId="66" dataDxfId="108" totalsRowDxfId="42"/>
    <tableColumn id="67" xr3:uid="{030BB6BA-AA53-45A7-A68D-D3E8B5CA8F25}" uniqueName="67" name="Spalte6" queryTableFieldId="67" dataDxfId="107" totalsRowDxfId="41"/>
    <tableColumn id="68" xr3:uid="{035A1653-A693-4BE7-94E2-6BEB4C8D47D8}" uniqueName="68" name="Spalte7" queryTableFieldId="68" dataDxfId="106" totalsRowDxfId="40"/>
    <tableColumn id="69" xr3:uid="{9DC035C3-3D52-4D22-9321-F43550D0EF45}" uniqueName="69" name="Spalte8" queryTableFieldId="69" dataDxfId="105" totalsRowDxfId="39"/>
    <tableColumn id="70" xr3:uid="{26DBB14D-3A4D-43A0-A5B7-927CC0C6DCA6}" uniqueName="70" name="Spalte9" queryTableFieldId="70" dataDxfId="104" totalsRowDxfId="38"/>
    <tableColumn id="71" xr3:uid="{6C14679D-BBF7-4E53-B69A-558D90C305C3}" uniqueName="71" name="Spalte10" queryTableFieldId="71" dataDxfId="103" totalsRowDxfId="37"/>
    <tableColumn id="72" xr3:uid="{C14D7C6B-74A0-4A7D-A91F-E34FF92DB4D5}" uniqueName="72" name="Spalte11" queryTableFieldId="72" dataDxfId="102" totalsRowDxfId="36"/>
    <tableColumn id="73" xr3:uid="{7779B16D-F7BD-475E-94A2-BB9052577AF5}" uniqueName="73" name="Spalte12" queryTableFieldId="73" dataDxfId="101" totalsRowDxfId="35"/>
    <tableColumn id="74" xr3:uid="{5E7F5642-4FFD-4595-B64B-A4266CBCFB9A}" uniqueName="74" name="Spalte13" queryTableFieldId="74" dataDxfId="100" totalsRowDxfId="34"/>
    <tableColumn id="75" xr3:uid="{60E1DF77-1BB9-4CD0-B828-CEC736F3C44A}" uniqueName="75" name="Spalte14" queryTableFieldId="75" dataDxfId="99" totalsRowDxfId="33"/>
    <tableColumn id="76" xr3:uid="{B9190144-F7C9-4062-A9F4-93599132B686}" uniqueName="76" name="Spalte15" queryTableFieldId="76" dataDxfId="98" totalsRowDxfId="32"/>
    <tableColumn id="77" xr3:uid="{E86CC197-D7B4-42CE-8967-BBB1E5A0F3B6}" uniqueName="77" name="B" queryTableFieldId="77" dataDxfId="97" totalsRowDxfId="31"/>
    <tableColumn id="78" xr3:uid="{6025E37A-13EF-4D84-A638-72EECC88A27B}" uniqueName="78" name="Spalte16" queryTableFieldId="78" dataDxfId="96" totalsRowDxfId="30"/>
    <tableColumn id="79" xr3:uid="{FDE86132-EBEF-4076-9082-55B1A00DEE48}" uniqueName="79" name="Spalte17" queryTableFieldId="79" dataDxfId="95" totalsRowDxfId="29"/>
    <tableColumn id="80" xr3:uid="{767BBD96-4C09-4B94-AB5F-E88FFF7518D7}" uniqueName="80" name="Spalte18" queryTableFieldId="80" dataDxfId="94" totalsRowDxfId="28"/>
    <tableColumn id="81" xr3:uid="{763EB16E-3E47-40F2-B756-C597CE0DF99C}" uniqueName="81" name="Spalte19" queryTableFieldId="81" dataDxfId="93" totalsRowDxfId="27"/>
    <tableColumn id="82" xr3:uid="{B69C84F1-6DC1-47FB-BF44-6048742AAEF0}" uniqueName="82" name="Spalte20" queryTableFieldId="82" dataDxfId="92" totalsRowDxfId="26"/>
    <tableColumn id="83" xr3:uid="{20359175-3BA3-4233-8088-3A2B510C37E4}" uniqueName="83" name="Spalte21" queryTableFieldId="83" dataDxfId="91" totalsRowDxfId="25"/>
    <tableColumn id="84" xr3:uid="{92688623-74F4-4E18-AE3A-104B29AF35BC}" uniqueName="84" name="Spalte22" queryTableFieldId="84" dataDxfId="90" totalsRowDxfId="24"/>
    <tableColumn id="85" xr3:uid="{05FC43FC-A0FA-46EA-B9E6-6BF20E338623}" uniqueName="85" name="Spalte23" queryTableFieldId="85" dataDxfId="89" totalsRowDxfId="23"/>
    <tableColumn id="86" xr3:uid="{A25EE1CD-575F-4B6B-B972-D9F33DBF98B7}" uniqueName="86" name="Spalte24" queryTableFieldId="86" dataDxfId="88" totalsRowDxfId="22"/>
    <tableColumn id="87" xr3:uid="{AF6E0643-83AF-4D9D-AEA5-7598289DFAE4}" uniqueName="87" name="Spalte25" queryTableFieldId="87" dataDxfId="87" totalsRowDxfId="21"/>
    <tableColumn id="88" xr3:uid="{D1F69462-1D69-4C0A-B484-73731D2291AE}" uniqueName="88" name="Spalte26" queryTableFieldId="88" dataDxfId="86" totalsRowDxfId="20"/>
    <tableColumn id="89" xr3:uid="{FB6B1973-3E10-46AE-9910-4B309F606457}" uniqueName="89" name="Spalte27" queryTableFieldId="89" dataDxfId="85" totalsRowDxfId="19"/>
    <tableColumn id="90" xr3:uid="{6CCAD82B-910E-477D-89BD-84448726D0B8}" uniqueName="90" name="Spalte28" queryTableFieldId="90" dataDxfId="84" totalsRowDxfId="18"/>
    <tableColumn id="91" xr3:uid="{9E2A29D7-DAE8-4228-8689-8E6E9BB19FD5}" uniqueName="91" name="Spalte29" queryTableFieldId="91" dataDxfId="83" totalsRowDxfId="17"/>
    <tableColumn id="92" xr3:uid="{485A7A71-91EA-482E-9436-69B0CD1390CF}" uniqueName="92" name="Spalte30" queryTableFieldId="92" dataDxfId="82" totalsRowDxfId="16"/>
    <tableColumn id="93" xr3:uid="{D7FA478C-4D02-4EA0-BF1D-29E2FA06E28B}" uniqueName="93" name="Spalte31" queryTableFieldId="93" dataDxfId="81" totalsRowDxfId="15"/>
    <tableColumn id="94" xr3:uid="{7AE9160C-6C57-4CAE-B623-CE780EF0152D}" uniqueName="94" name="Spalte32" queryTableFieldId="94" dataDxfId="80" totalsRowDxfId="14"/>
    <tableColumn id="95" xr3:uid="{9D112ACE-FE69-4D7D-8A0B-120BE492C09B}" uniqueName="95" name="Spalte33" queryTableFieldId="95" dataDxfId="79" totalsRowDxfId="13"/>
    <tableColumn id="96" xr3:uid="{040EA8CE-5D22-4835-8FA5-49113FD0DA2B}" uniqueName="96" name="Spalte34" queryTableFieldId="96" dataDxfId="78" totalsRowDxfId="12"/>
    <tableColumn id="97" xr3:uid="{B655B7D8-221A-4258-B7FD-E914DCE96277}" uniqueName="97" name="Spalte35" queryTableFieldId="97" dataDxfId="77" totalsRowDxfId="11"/>
    <tableColumn id="98" xr3:uid="{5B3461C2-B077-4702-9853-6D2BCBF88608}" uniqueName="98" name="Spalte36" queryTableFieldId="98" dataDxfId="76" totalsRowDxfId="10"/>
    <tableColumn id="99" xr3:uid="{9A1815FA-F346-442C-AC55-B08980E27782}" uniqueName="99" name="Spalte37" queryTableFieldId="99" dataDxfId="75" totalsRowDxfId="9"/>
    <tableColumn id="100" xr3:uid="{B3ADF58E-9857-49DC-8F53-4E3623FEFE6C}" uniqueName="100" name="Spalte38" queryTableFieldId="100" dataDxfId="74" totalsRowDxfId="8"/>
    <tableColumn id="101" xr3:uid="{7C6B6270-8D7F-4114-8812-7BDDBE370B95}" uniqueName="101" name="Spalte39" queryTableFieldId="101" dataDxfId="73" totalsRowDxfId="7"/>
    <tableColumn id="102" xr3:uid="{B29A11FF-C4BE-4732-8F32-DC26EAF51E3C}" uniqueName="102" name="Spalte40" queryTableFieldId="102" dataDxfId="72" totalsRowDxfId="6"/>
    <tableColumn id="103" xr3:uid="{4B980A73-4390-47DF-90F7-5CB80AA0A0BA}" uniqueName="103" name="Spalte41" queryTableFieldId="103" dataDxfId="71" totalsRowDxfId="5"/>
    <tableColumn id="104" xr3:uid="{23117F08-9234-404F-8B42-4BA66933AD15}" uniqueName="104" name="Spalte42" queryTableFieldId="104" dataDxfId="70" totalsRowDxfId="4"/>
    <tableColumn id="105" xr3:uid="{3F97EE01-A67B-4C7D-8CC4-8DAA5313FC29}" uniqueName="105" name="Spalte43" queryTableFieldId="105" dataDxfId="69" totalsRowDxfId="3"/>
    <tableColumn id="106" xr3:uid="{267FEAA1-356F-4D7E-9A63-00A4F749AC61}" uniqueName="106" name="Spalte44" queryTableFieldId="106" dataDxfId="68" totalsRowDxfId="2"/>
    <tableColumn id="107" xr3:uid="{95B501FA-6E16-49A8-9507-CA62ED1B83D6}" uniqueName="107" name="Spalte45" queryTableFieldId="107" dataDxfId="67" totalsRowDxfId="1"/>
    <tableColumn id="108" xr3:uid="{400DC8C2-0255-4E5F-819C-178362A37FFE}" uniqueName="108" name="Spalte46" queryTableFieldId="108" dataDxfId="66" totalsRow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E1E6-FC2D-4C13-9EE8-86D3E56B4D1B}">
  <dimension ref="A1:BO99"/>
  <sheetViews>
    <sheetView tabSelected="1" zoomScale="93" zoomScaleNormal="93" workbookViewId="0">
      <pane xSplit="1" ySplit="1" topLeftCell="E2" activePane="bottomRight" state="frozen"/>
      <selection pane="topRight" activeCell="B1" sqref="B1"/>
      <selection pane="bottomLeft" activeCell="A2" sqref="A2"/>
      <selection pane="bottomRight" sqref="A1:XFD1"/>
    </sheetView>
  </sheetViews>
  <sheetFormatPr baseColWidth="10" defaultColWidth="11" defaultRowHeight="14.25" x14ac:dyDescent="0.2"/>
  <cols>
    <col min="1" max="1" width="40.125" style="8" customWidth="1"/>
    <col min="2" max="2" width="7.875" style="3" hidden="1" customWidth="1"/>
    <col min="3" max="3" width="20.5" style="3" hidden="1" customWidth="1"/>
    <col min="4" max="4" width="16.375" style="3" hidden="1" customWidth="1"/>
    <col min="5" max="5" width="13.25" style="3" customWidth="1"/>
    <col min="6" max="6" width="12.375" style="3" bestFit="1" customWidth="1"/>
    <col min="7" max="7" width="12.625" style="3" bestFit="1" customWidth="1"/>
    <col min="8" max="9" width="12.625" style="3" customWidth="1"/>
    <col min="10" max="10" width="81" style="7" customWidth="1"/>
    <col min="11" max="11" width="15.375" style="3" customWidth="1"/>
    <col min="12" max="12" width="6.25" style="3" bestFit="1" customWidth="1"/>
    <col min="13" max="13" width="5.375" style="3" bestFit="1" customWidth="1"/>
    <col min="14" max="14" width="81" style="7" bestFit="1" customWidth="1"/>
    <col min="15" max="15" width="81" style="6" bestFit="1" customWidth="1"/>
    <col min="16" max="16" width="79.75" style="6" customWidth="1"/>
    <col min="17" max="17" width="33.625" style="3" hidden="1" customWidth="1"/>
    <col min="18" max="18" width="23.25" style="3" hidden="1" customWidth="1"/>
    <col min="19" max="19" width="26.375" style="3" hidden="1" customWidth="1"/>
    <col min="20" max="20" width="6.875" style="3" hidden="1" customWidth="1"/>
    <col min="21" max="21" width="8.375" style="3" hidden="1" customWidth="1"/>
    <col min="22" max="22" width="55" style="3" hidden="1" customWidth="1"/>
    <col min="23" max="23" width="44.25" style="3" hidden="1" customWidth="1"/>
    <col min="24" max="24" width="23.875" style="3" customWidth="1"/>
    <col min="25" max="16384" width="11" style="3"/>
  </cols>
  <sheetData>
    <row r="1" spans="1:67" ht="15" x14ac:dyDescent="0.2">
      <c r="A1" s="10" t="s">
        <v>593</v>
      </c>
      <c r="B1" s="3" t="s">
        <v>0</v>
      </c>
      <c r="C1" s="3" t="s">
        <v>1</v>
      </c>
      <c r="D1" s="3" t="s">
        <v>2</v>
      </c>
      <c r="E1" s="3" t="s">
        <v>3</v>
      </c>
      <c r="F1" s="3" t="s">
        <v>4</v>
      </c>
      <c r="G1" s="3" t="s">
        <v>5</v>
      </c>
      <c r="H1" s="3" t="s">
        <v>588</v>
      </c>
      <c r="I1" s="3" t="s">
        <v>589</v>
      </c>
      <c r="J1" s="7" t="s">
        <v>6</v>
      </c>
      <c r="K1" s="3" t="s">
        <v>7</v>
      </c>
      <c r="L1" s="3" t="s">
        <v>8</v>
      </c>
      <c r="M1" s="3" t="s">
        <v>9</v>
      </c>
      <c r="N1" s="7" t="s">
        <v>10</v>
      </c>
      <c r="O1" s="6" t="s">
        <v>11</v>
      </c>
      <c r="P1" s="6" t="s">
        <v>12</v>
      </c>
      <c r="Q1" s="3" t="s">
        <v>13</v>
      </c>
      <c r="R1" s="3" t="s">
        <v>357</v>
      </c>
      <c r="S1" s="2" t="s">
        <v>326</v>
      </c>
      <c r="T1" s="2" t="s">
        <v>328</v>
      </c>
      <c r="U1" s="2" t="s">
        <v>417</v>
      </c>
      <c r="V1" s="2" t="s">
        <v>332</v>
      </c>
      <c r="W1" s="2" t="s">
        <v>568</v>
      </c>
      <c r="X1" s="3" t="s">
        <v>591</v>
      </c>
      <c r="Y1" s="3" t="s">
        <v>368</v>
      </c>
      <c r="Z1" s="3" t="s">
        <v>369</v>
      </c>
      <c r="AA1" s="3" t="s">
        <v>370</v>
      </c>
      <c r="AB1" s="3" t="s">
        <v>371</v>
      </c>
      <c r="AC1" s="3" t="s">
        <v>372</v>
      </c>
      <c r="AD1" s="3" t="s">
        <v>373</v>
      </c>
      <c r="AE1" s="3" t="s">
        <v>374</v>
      </c>
      <c r="AF1" s="3" t="s">
        <v>375</v>
      </c>
      <c r="AG1" s="3" t="s">
        <v>376</v>
      </c>
      <c r="AH1" s="3" t="s">
        <v>377</v>
      </c>
      <c r="AI1" s="3" t="s">
        <v>378</v>
      </c>
      <c r="AJ1" s="2" t="s">
        <v>359</v>
      </c>
      <c r="AK1" s="3" t="s">
        <v>379</v>
      </c>
      <c r="AL1" s="3" t="s">
        <v>380</v>
      </c>
      <c r="AM1" s="3" t="s">
        <v>381</v>
      </c>
      <c r="AN1" s="3" t="s">
        <v>382</v>
      </c>
      <c r="AO1" s="3" t="s">
        <v>383</v>
      </c>
      <c r="AP1" s="3" t="s">
        <v>384</v>
      </c>
      <c r="AQ1" s="3" t="s">
        <v>385</v>
      </c>
      <c r="AR1" s="3" t="s">
        <v>386</v>
      </c>
      <c r="AS1" s="3" t="s">
        <v>387</v>
      </c>
      <c r="AT1" s="3" t="s">
        <v>388</v>
      </c>
      <c r="AU1" s="3" t="s">
        <v>389</v>
      </c>
      <c r="AV1" s="3" t="s">
        <v>390</v>
      </c>
      <c r="AW1" s="3" t="s">
        <v>391</v>
      </c>
      <c r="AX1" s="3" t="s">
        <v>392</v>
      </c>
      <c r="AY1" s="3" t="s">
        <v>393</v>
      </c>
      <c r="AZ1" s="3" t="s">
        <v>394</v>
      </c>
      <c r="BA1" s="3" t="s">
        <v>395</v>
      </c>
      <c r="BB1" s="3" t="s">
        <v>396</v>
      </c>
      <c r="BC1" s="3" t="s">
        <v>397</v>
      </c>
      <c r="BD1" s="3" t="s">
        <v>398</v>
      </c>
      <c r="BE1" s="3" t="s">
        <v>399</v>
      </c>
      <c r="BF1" s="3" t="s">
        <v>400</v>
      </c>
      <c r="BG1" s="3" t="s">
        <v>401</v>
      </c>
      <c r="BH1" s="3" t="s">
        <v>402</v>
      </c>
      <c r="BI1" s="3" t="s">
        <v>403</v>
      </c>
      <c r="BJ1" s="3" t="s">
        <v>404</v>
      </c>
      <c r="BK1" s="3" t="s">
        <v>405</v>
      </c>
      <c r="BL1" s="3" t="s">
        <v>406</v>
      </c>
      <c r="BM1" s="3" t="s">
        <v>407</v>
      </c>
      <c r="BN1" s="3" t="s">
        <v>408</v>
      </c>
      <c r="BO1" s="3" t="s">
        <v>409</v>
      </c>
    </row>
    <row r="2" spans="1:67" ht="99.75" x14ac:dyDescent="0.2">
      <c r="A2" s="11" t="s">
        <v>355</v>
      </c>
      <c r="B2" s="3">
        <v>8200350</v>
      </c>
      <c r="C2" s="5">
        <v>45314.247546296298</v>
      </c>
      <c r="D2" s="5">
        <v>45314.256655092591</v>
      </c>
      <c r="E2" s="1" t="s">
        <v>14</v>
      </c>
      <c r="F2" s="3">
        <v>1</v>
      </c>
      <c r="G2" s="3">
        <v>0</v>
      </c>
      <c r="H2" s="3">
        <v>0</v>
      </c>
      <c r="I2" s="3">
        <v>0</v>
      </c>
      <c r="J2" s="6" t="s">
        <v>351</v>
      </c>
      <c r="K2" s="1" t="s">
        <v>14</v>
      </c>
      <c r="M2" s="3">
        <v>1</v>
      </c>
      <c r="N2" s="6" t="s">
        <v>352</v>
      </c>
      <c r="O2" s="6" t="s">
        <v>353</v>
      </c>
      <c r="P2" s="6" t="s">
        <v>354</v>
      </c>
      <c r="Q2" s="1" t="s">
        <v>356</v>
      </c>
      <c r="R2" s="1"/>
      <c r="S2" s="1" t="s">
        <v>327</v>
      </c>
      <c r="T2" s="1" t="e">
        <f>INDEX(#REF!, MATCH(S2,#REF!,0))</f>
        <v>#REF!</v>
      </c>
      <c r="U2" s="1"/>
      <c r="V2" s="1"/>
      <c r="W2" s="1"/>
      <c r="X2" s="1" t="s">
        <v>592</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row>
    <row r="3" spans="1:67" ht="342" x14ac:dyDescent="0.2">
      <c r="A3" s="4" t="s">
        <v>364</v>
      </c>
      <c r="B3" s="3">
        <v>9000001</v>
      </c>
      <c r="C3" s="5">
        <v>45313.556944444441</v>
      </c>
      <c r="D3" s="5">
        <v>45313.729166666664</v>
      </c>
      <c r="E3" s="1"/>
      <c r="F3" s="3">
        <v>0</v>
      </c>
      <c r="G3" s="3">
        <v>1</v>
      </c>
      <c r="H3" s="3">
        <v>0</v>
      </c>
      <c r="I3" s="3">
        <v>0</v>
      </c>
      <c r="J3" s="6" t="s">
        <v>365</v>
      </c>
      <c r="K3" s="1"/>
      <c r="L3" s="3">
        <v>1</v>
      </c>
      <c r="N3" s="6" t="s">
        <v>366</v>
      </c>
      <c r="O3" s="6" t="s">
        <v>367</v>
      </c>
      <c r="Q3" s="1" t="s">
        <v>363</v>
      </c>
      <c r="R3" s="1" t="s">
        <v>418</v>
      </c>
      <c r="S3" s="1" t="s">
        <v>330</v>
      </c>
      <c r="T3" s="1" t="e">
        <f>INDEX(#REF!, MATCH(S3,#REF!,0))</f>
        <v>#REF!</v>
      </c>
      <c r="U3" s="1"/>
      <c r="V3" s="1"/>
      <c r="W3" s="1">
        <v>1</v>
      </c>
      <c r="X3" s="1" t="s">
        <v>598</v>
      </c>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row>
    <row r="4" spans="1:67" ht="242.25" x14ac:dyDescent="0.2">
      <c r="A4" s="12" t="s">
        <v>486</v>
      </c>
      <c r="B4" s="3">
        <v>8192965</v>
      </c>
      <c r="C4" s="5">
        <v>45310.652291666665</v>
      </c>
      <c r="D4" s="5">
        <v>45313.26090277778</v>
      </c>
      <c r="E4" s="1" t="s">
        <v>14</v>
      </c>
      <c r="F4" s="3">
        <v>0</v>
      </c>
      <c r="G4" s="3">
        <v>1</v>
      </c>
      <c r="H4" s="3">
        <v>0</v>
      </c>
      <c r="I4" s="3">
        <v>0</v>
      </c>
      <c r="J4" s="6" t="s">
        <v>538</v>
      </c>
      <c r="K4" s="1" t="s">
        <v>14</v>
      </c>
      <c r="M4" s="3">
        <v>1</v>
      </c>
      <c r="N4" s="6" t="s">
        <v>433</v>
      </c>
      <c r="O4" s="6" t="s">
        <v>349</v>
      </c>
      <c r="P4" s="6" t="s">
        <v>350</v>
      </c>
      <c r="Q4" s="1" t="s">
        <v>29</v>
      </c>
      <c r="R4" s="1"/>
      <c r="S4" s="1" t="s">
        <v>330</v>
      </c>
      <c r="T4" s="1" t="e">
        <f>INDEX(#REF!, MATCH(S4,#REF!,0))</f>
        <v>#REF!</v>
      </c>
      <c r="U4" s="1"/>
      <c r="V4" s="1"/>
      <c r="W4" s="1"/>
      <c r="X4" s="1" t="s">
        <v>592</v>
      </c>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row>
    <row r="5" spans="1:67" ht="213.75" x14ac:dyDescent="0.2">
      <c r="A5" s="4" t="s">
        <v>487</v>
      </c>
      <c r="B5" s="3">
        <v>8189665</v>
      </c>
      <c r="C5" s="5">
        <v>45309.695914351854</v>
      </c>
      <c r="D5" s="5">
        <v>45309.715127314812</v>
      </c>
      <c r="E5" s="1" t="s">
        <v>14</v>
      </c>
      <c r="F5" s="3">
        <v>1</v>
      </c>
      <c r="G5" s="3">
        <v>0</v>
      </c>
      <c r="H5" s="3">
        <v>0</v>
      </c>
      <c r="I5" s="3">
        <v>0</v>
      </c>
      <c r="J5" s="6" t="s">
        <v>345</v>
      </c>
      <c r="K5" s="1" t="s">
        <v>14</v>
      </c>
      <c r="L5" s="3">
        <v>1</v>
      </c>
      <c r="N5" s="6" t="s">
        <v>434</v>
      </c>
      <c r="O5" s="6" t="s">
        <v>346</v>
      </c>
      <c r="P5" s="6" t="s">
        <v>347</v>
      </c>
      <c r="Q5" s="1" t="s">
        <v>348</v>
      </c>
      <c r="R5" s="1"/>
      <c r="S5" s="1" t="s">
        <v>330</v>
      </c>
      <c r="T5" s="1" t="e">
        <f>INDEX(#REF!, MATCH(S5,#REF!,0))</f>
        <v>#REF!</v>
      </c>
      <c r="U5" s="1"/>
      <c r="V5" s="1"/>
      <c r="W5" s="1"/>
      <c r="X5" s="1" t="s">
        <v>592</v>
      </c>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row>
    <row r="6" spans="1:67" ht="57" x14ac:dyDescent="0.2">
      <c r="A6" s="11" t="s">
        <v>343</v>
      </c>
      <c r="B6" s="3">
        <v>8189470</v>
      </c>
      <c r="C6" s="5">
        <v>45309.673715277779</v>
      </c>
      <c r="D6" s="5">
        <v>45309.675706018519</v>
      </c>
      <c r="E6" s="1" t="s">
        <v>14</v>
      </c>
      <c r="F6" s="3">
        <v>1</v>
      </c>
      <c r="G6" s="3">
        <v>0</v>
      </c>
      <c r="H6" s="3">
        <v>0</v>
      </c>
      <c r="I6" s="3">
        <v>0</v>
      </c>
      <c r="J6" s="6" t="s">
        <v>436</v>
      </c>
      <c r="K6" s="1" t="s">
        <v>14</v>
      </c>
      <c r="L6" s="3">
        <v>1</v>
      </c>
      <c r="N6" s="6" t="s">
        <v>435</v>
      </c>
      <c r="O6" s="6" t="s">
        <v>14</v>
      </c>
      <c r="P6" s="6" t="s">
        <v>14</v>
      </c>
      <c r="Q6" s="1" t="s">
        <v>344</v>
      </c>
      <c r="R6" s="1"/>
      <c r="S6" s="1" t="s">
        <v>330</v>
      </c>
      <c r="T6" s="1" t="e">
        <f>INDEX(#REF!, MATCH(S6,#REF!,0))</f>
        <v>#REF!</v>
      </c>
      <c r="U6" s="1"/>
      <c r="V6" s="1"/>
      <c r="W6" s="1">
        <v>1</v>
      </c>
      <c r="X6" s="1" t="s">
        <v>598</v>
      </c>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row>
    <row r="7" spans="1:67" ht="71.25" x14ac:dyDescent="0.2">
      <c r="A7" s="4" t="s">
        <v>341</v>
      </c>
      <c r="B7" s="3">
        <v>8189149</v>
      </c>
      <c r="C7" s="5">
        <v>45309.645972222221</v>
      </c>
      <c r="D7" s="5">
        <v>45309.647152777776</v>
      </c>
      <c r="E7" s="1" t="s">
        <v>14</v>
      </c>
      <c r="F7" s="3">
        <v>0</v>
      </c>
      <c r="G7" s="3">
        <v>1</v>
      </c>
      <c r="H7" s="3">
        <v>0</v>
      </c>
      <c r="I7" s="3">
        <v>0</v>
      </c>
      <c r="J7" s="6" t="s">
        <v>337</v>
      </c>
      <c r="K7" s="1" t="s">
        <v>14</v>
      </c>
      <c r="L7" s="3">
        <v>1</v>
      </c>
      <c r="N7" s="6" t="s">
        <v>338</v>
      </c>
      <c r="O7" s="6" t="s">
        <v>339</v>
      </c>
      <c r="P7" s="6" t="s">
        <v>340</v>
      </c>
      <c r="Q7" s="1" t="s">
        <v>342</v>
      </c>
      <c r="R7" s="1"/>
      <c r="S7" s="1" t="s">
        <v>330</v>
      </c>
      <c r="T7" s="1" t="e">
        <f>INDEX(#REF!, MATCH(S7,#REF!,0))</f>
        <v>#REF!</v>
      </c>
      <c r="U7" s="1"/>
      <c r="V7" s="1"/>
      <c r="W7" s="1"/>
      <c r="X7" s="1" t="s">
        <v>592</v>
      </c>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row>
    <row r="8" spans="1:67" ht="171" x14ac:dyDescent="0.2">
      <c r="A8" s="11" t="s">
        <v>427</v>
      </c>
      <c r="B8" s="3">
        <v>8188709</v>
      </c>
      <c r="C8" s="5">
        <v>45309.597615740742</v>
      </c>
      <c r="D8" s="5">
        <v>45309.600428240738</v>
      </c>
      <c r="E8" s="1" t="s">
        <v>14</v>
      </c>
      <c r="F8" s="3">
        <v>1</v>
      </c>
      <c r="G8" s="3">
        <v>0</v>
      </c>
      <c r="H8" s="3">
        <v>0</v>
      </c>
      <c r="I8" s="3">
        <v>0</v>
      </c>
      <c r="J8" s="6" t="s">
        <v>333</v>
      </c>
      <c r="K8" s="1" t="s">
        <v>14</v>
      </c>
      <c r="M8" s="3">
        <v>1</v>
      </c>
      <c r="N8" s="6" t="s">
        <v>334</v>
      </c>
      <c r="O8" s="6" t="s">
        <v>335</v>
      </c>
      <c r="P8" s="6" t="s">
        <v>14</v>
      </c>
      <c r="Q8" s="1" t="s">
        <v>336</v>
      </c>
      <c r="R8" s="1"/>
      <c r="S8" s="1" t="s">
        <v>331</v>
      </c>
      <c r="T8" s="1" t="e">
        <f>INDEX(#REF!, MATCH(S8,#REF!,0))</f>
        <v>#REF!</v>
      </c>
      <c r="U8" s="1"/>
      <c r="V8" s="4" t="s">
        <v>419</v>
      </c>
      <c r="W8" s="1"/>
      <c r="X8" s="1" t="s">
        <v>592</v>
      </c>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row>
    <row r="9" spans="1:67" ht="199.5" x14ac:dyDescent="0.2">
      <c r="A9" s="4" t="s">
        <v>324</v>
      </c>
      <c r="B9" s="3">
        <v>8183011</v>
      </c>
      <c r="C9" s="5">
        <v>45307.695162037038</v>
      </c>
      <c r="D9" s="5">
        <v>45308.454895833333</v>
      </c>
      <c r="E9" s="1" t="s">
        <v>14</v>
      </c>
      <c r="F9" s="3">
        <v>0</v>
      </c>
      <c r="G9" s="3">
        <v>1</v>
      </c>
      <c r="H9" s="3">
        <v>0</v>
      </c>
      <c r="I9" s="3">
        <v>0</v>
      </c>
      <c r="J9" s="6" t="s">
        <v>322</v>
      </c>
      <c r="K9" s="1" t="s">
        <v>14</v>
      </c>
      <c r="L9" s="3">
        <v>1</v>
      </c>
      <c r="N9" s="6" t="s">
        <v>269</v>
      </c>
      <c r="O9" s="6" t="s">
        <v>270</v>
      </c>
      <c r="P9" s="6" t="s">
        <v>323</v>
      </c>
      <c r="Q9" s="1" t="s">
        <v>325</v>
      </c>
      <c r="R9" s="1"/>
      <c r="S9" s="1" t="s">
        <v>331</v>
      </c>
      <c r="T9" s="1" t="e">
        <f>INDEX(#REF!, MATCH(S9,#REF!,0))</f>
        <v>#REF!</v>
      </c>
      <c r="U9" s="1"/>
      <c r="V9" s="4" t="s">
        <v>360</v>
      </c>
      <c r="W9" s="1"/>
      <c r="X9" s="1" t="s">
        <v>592</v>
      </c>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row>
    <row r="10" spans="1:67" ht="228" x14ac:dyDescent="0.2">
      <c r="A10" s="11" t="s">
        <v>437</v>
      </c>
      <c r="B10" s="3">
        <v>8181023</v>
      </c>
      <c r="C10" s="5">
        <v>45307.323506944442</v>
      </c>
      <c r="D10" s="5">
        <v>45307.337719907409</v>
      </c>
      <c r="E10" s="1" t="s">
        <v>14</v>
      </c>
      <c r="F10" s="3">
        <v>0</v>
      </c>
      <c r="G10" s="3">
        <v>1</v>
      </c>
      <c r="H10" s="3">
        <v>0</v>
      </c>
      <c r="I10" s="3">
        <v>0</v>
      </c>
      <c r="J10" s="6" t="s">
        <v>438</v>
      </c>
      <c r="K10" s="1" t="s">
        <v>14</v>
      </c>
      <c r="L10" s="3">
        <v>1</v>
      </c>
      <c r="N10" s="6" t="s">
        <v>439</v>
      </c>
      <c r="O10" s="6" t="s">
        <v>14</v>
      </c>
      <c r="P10" s="6" t="s">
        <v>14</v>
      </c>
      <c r="Q10" s="1" t="s">
        <v>321</v>
      </c>
      <c r="R10" s="1"/>
      <c r="S10" s="1" t="s">
        <v>327</v>
      </c>
      <c r="T10" s="1" t="e">
        <f>INDEX(#REF!, MATCH(S10,#REF!,0))</f>
        <v>#REF!</v>
      </c>
      <c r="U10" s="1"/>
      <c r="V10" s="1"/>
      <c r="W10" s="1"/>
      <c r="X10" s="1" t="s">
        <v>592</v>
      </c>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row>
    <row r="11" spans="1:67" ht="242.25" x14ac:dyDescent="0.2">
      <c r="A11" s="4" t="s">
        <v>488</v>
      </c>
      <c r="B11" s="3">
        <v>8124635</v>
      </c>
      <c r="C11" s="5">
        <v>45273.696018518516</v>
      </c>
      <c r="D11" s="5">
        <v>45306.996215277781</v>
      </c>
      <c r="E11" s="1" t="s">
        <v>14</v>
      </c>
      <c r="F11" s="3">
        <v>0</v>
      </c>
      <c r="G11" s="3">
        <v>1</v>
      </c>
      <c r="H11" s="3">
        <v>0</v>
      </c>
      <c r="I11" s="3">
        <v>0</v>
      </c>
      <c r="J11" s="6" t="s">
        <v>153</v>
      </c>
      <c r="K11" s="1" t="s">
        <v>14</v>
      </c>
      <c r="M11" s="3">
        <v>1</v>
      </c>
      <c r="N11" s="6" t="s">
        <v>154</v>
      </c>
      <c r="O11" s="6" t="s">
        <v>155</v>
      </c>
      <c r="P11" s="6" t="s">
        <v>156</v>
      </c>
      <c r="Q11" s="1" t="s">
        <v>157</v>
      </c>
      <c r="R11" s="1"/>
      <c r="S11" s="1" t="s">
        <v>329</v>
      </c>
      <c r="T11" s="1" t="e">
        <f>INDEX(#REF!, MATCH(S11,#REF!,0))</f>
        <v>#REF!</v>
      </c>
      <c r="U11" s="1"/>
      <c r="V11" s="4" t="s">
        <v>420</v>
      </c>
      <c r="W11" s="1"/>
      <c r="X11" s="1" t="s">
        <v>592</v>
      </c>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row>
    <row r="12" spans="1:67" ht="228" x14ac:dyDescent="0.2">
      <c r="A12" s="11" t="s">
        <v>489</v>
      </c>
      <c r="B12" s="3">
        <v>8180758</v>
      </c>
      <c r="C12" s="5">
        <v>45306.923622685186</v>
      </c>
      <c r="D12" s="5">
        <v>45306.931076388886</v>
      </c>
      <c r="E12" s="1" t="s">
        <v>14</v>
      </c>
      <c r="F12" s="3">
        <v>0</v>
      </c>
      <c r="G12" s="3">
        <v>1</v>
      </c>
      <c r="H12" s="3">
        <v>0</v>
      </c>
      <c r="I12" s="3">
        <v>0</v>
      </c>
      <c r="J12" s="6" t="s">
        <v>318</v>
      </c>
      <c r="K12" s="1" t="s">
        <v>14</v>
      </c>
      <c r="L12" s="3">
        <v>1</v>
      </c>
      <c r="N12" s="6" t="s">
        <v>319</v>
      </c>
      <c r="O12" s="6" t="s">
        <v>35</v>
      </c>
      <c r="P12" s="6" t="s">
        <v>35</v>
      </c>
      <c r="Q12" s="1" t="s">
        <v>320</v>
      </c>
      <c r="R12" s="1"/>
      <c r="S12" s="1" t="s">
        <v>331</v>
      </c>
      <c r="T12" s="1" t="e">
        <f>INDEX(#REF!, MATCH(S12,#REF!,0))</f>
        <v>#REF!</v>
      </c>
      <c r="U12" s="1">
        <v>1</v>
      </c>
      <c r="V12" s="4" t="s">
        <v>361</v>
      </c>
      <c r="W12" s="1"/>
      <c r="X12" s="1" t="s">
        <v>592</v>
      </c>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row>
    <row r="13" spans="1:67" ht="270.75" x14ac:dyDescent="0.2">
      <c r="A13" s="4" t="s">
        <v>316</v>
      </c>
      <c r="B13" s="3">
        <v>8180558</v>
      </c>
      <c r="C13" s="5">
        <v>45306.854687500003</v>
      </c>
      <c r="D13" s="5">
        <v>45306.866064814814</v>
      </c>
      <c r="E13" s="1" t="s">
        <v>14</v>
      </c>
      <c r="F13" s="3">
        <v>1</v>
      </c>
      <c r="G13" s="3">
        <v>0</v>
      </c>
      <c r="H13" s="3">
        <v>0</v>
      </c>
      <c r="I13" s="3">
        <v>0</v>
      </c>
      <c r="J13" s="6" t="s">
        <v>460</v>
      </c>
      <c r="K13" s="1" t="s">
        <v>14</v>
      </c>
      <c r="M13" s="3">
        <v>1</v>
      </c>
      <c r="N13" s="6" t="s">
        <v>469</v>
      </c>
      <c r="O13" s="6" t="s">
        <v>410</v>
      </c>
      <c r="P13" s="6" t="s">
        <v>440</v>
      </c>
      <c r="Q13" s="1" t="s">
        <v>317</v>
      </c>
      <c r="R13" s="1"/>
      <c r="S13" s="1" t="s">
        <v>331</v>
      </c>
      <c r="T13" s="1" t="e">
        <f>INDEX(#REF!, MATCH(S13,#REF!,0))</f>
        <v>#REF!</v>
      </c>
      <c r="U13" s="1">
        <v>1</v>
      </c>
      <c r="V13" s="1"/>
      <c r="W13" s="1">
        <v>1</v>
      </c>
      <c r="X13" s="1" t="s">
        <v>598</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row>
    <row r="14" spans="1:67" ht="409.5" x14ac:dyDescent="0.2">
      <c r="A14" s="11" t="s">
        <v>426</v>
      </c>
      <c r="B14" s="3">
        <v>8180449</v>
      </c>
      <c r="C14" s="5">
        <v>45306.819560185184</v>
      </c>
      <c r="D14" s="5">
        <v>45306.837604166663</v>
      </c>
      <c r="E14" s="1" t="s">
        <v>14</v>
      </c>
      <c r="F14" s="3">
        <v>1</v>
      </c>
      <c r="G14" s="3">
        <v>0</v>
      </c>
      <c r="H14" s="3">
        <v>0</v>
      </c>
      <c r="I14" s="3">
        <v>0</v>
      </c>
      <c r="J14" s="6" t="s">
        <v>471</v>
      </c>
      <c r="K14" s="1" t="s">
        <v>14</v>
      </c>
      <c r="L14" s="3">
        <v>1</v>
      </c>
      <c r="N14" s="6" t="s">
        <v>470</v>
      </c>
      <c r="O14" s="6" t="s">
        <v>411</v>
      </c>
      <c r="P14" s="6" t="s">
        <v>413</v>
      </c>
      <c r="Q14" s="1" t="s">
        <v>315</v>
      </c>
      <c r="R14" s="1"/>
      <c r="S14" s="1" t="s">
        <v>331</v>
      </c>
      <c r="T14" s="1" t="e">
        <f>INDEX(#REF!, MATCH(S14,#REF!,0))</f>
        <v>#REF!</v>
      </c>
      <c r="U14" s="1">
        <v>1</v>
      </c>
      <c r="V14" s="1" t="s">
        <v>412</v>
      </c>
      <c r="W14" s="1">
        <v>1</v>
      </c>
      <c r="X14" s="1" t="s">
        <v>598</v>
      </c>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row>
    <row r="15" spans="1:67" ht="142.5" x14ac:dyDescent="0.2">
      <c r="A15" s="4" t="s">
        <v>490</v>
      </c>
      <c r="B15" s="3">
        <v>8180173</v>
      </c>
      <c r="C15" s="5">
        <v>45306.73673611111</v>
      </c>
      <c r="D15" s="5">
        <v>45306.771157407406</v>
      </c>
      <c r="E15" s="1" t="s">
        <v>14</v>
      </c>
      <c r="F15" s="3">
        <v>0</v>
      </c>
      <c r="G15" s="3">
        <v>1</v>
      </c>
      <c r="H15" s="3">
        <v>0</v>
      </c>
      <c r="I15" s="3">
        <v>0</v>
      </c>
      <c r="J15" s="6" t="s">
        <v>306</v>
      </c>
      <c r="K15" s="1" t="s">
        <v>14</v>
      </c>
      <c r="M15" s="3">
        <v>1</v>
      </c>
      <c r="N15" s="6" t="s">
        <v>307</v>
      </c>
      <c r="O15" s="6" t="s">
        <v>308</v>
      </c>
      <c r="P15" s="6" t="s">
        <v>14</v>
      </c>
      <c r="Q15" s="1" t="s">
        <v>309</v>
      </c>
      <c r="R15" s="1"/>
      <c r="S15" s="1" t="s">
        <v>331</v>
      </c>
      <c r="T15" s="1" t="e">
        <f>INDEX(#REF!, MATCH(S15,#REF!,0))</f>
        <v>#REF!</v>
      </c>
      <c r="U15" s="1"/>
      <c r="V15" s="1"/>
      <c r="W15" s="1"/>
      <c r="X15" s="1" t="s">
        <v>592</v>
      </c>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row>
    <row r="16" spans="1:67" ht="42.75" x14ac:dyDescent="0.2">
      <c r="A16" s="11" t="s">
        <v>425</v>
      </c>
      <c r="B16" s="3">
        <v>8180177</v>
      </c>
      <c r="C16" s="5">
        <v>45306.737141203703</v>
      </c>
      <c r="D16" s="5">
        <v>45306.741886574076</v>
      </c>
      <c r="E16" s="1" t="s">
        <v>14</v>
      </c>
      <c r="F16" s="3">
        <v>1</v>
      </c>
      <c r="G16" s="3">
        <v>0</v>
      </c>
      <c r="H16" s="3">
        <v>0</v>
      </c>
      <c r="I16" s="3">
        <v>0</v>
      </c>
      <c r="J16" s="6" t="s">
        <v>310</v>
      </c>
      <c r="K16" s="1" t="s">
        <v>14</v>
      </c>
      <c r="M16" s="3">
        <v>1</v>
      </c>
      <c r="N16" s="6" t="s">
        <v>311</v>
      </c>
      <c r="O16" s="6" t="s">
        <v>312</v>
      </c>
      <c r="P16" s="6" t="s">
        <v>313</v>
      </c>
      <c r="Q16" s="1" t="s">
        <v>314</v>
      </c>
      <c r="R16" s="1"/>
      <c r="S16" s="1" t="s">
        <v>331</v>
      </c>
      <c r="T16" s="1" t="e">
        <f>INDEX(#REF!, MATCH(S16,#REF!,0))</f>
        <v>#REF!</v>
      </c>
      <c r="U16" s="1"/>
      <c r="V16" s="1"/>
      <c r="W16" s="1"/>
      <c r="X16" s="1" t="s">
        <v>592</v>
      </c>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row>
    <row r="17" spans="1:67" ht="142.5" x14ac:dyDescent="0.2">
      <c r="A17" s="4" t="s">
        <v>195</v>
      </c>
      <c r="B17" s="3">
        <v>8138239</v>
      </c>
      <c r="C17" s="5">
        <v>45280.644837962966</v>
      </c>
      <c r="D17" s="5">
        <v>45306.720868055556</v>
      </c>
      <c r="E17" s="1" t="s">
        <v>14</v>
      </c>
      <c r="F17" s="3">
        <v>0</v>
      </c>
      <c r="G17" s="3">
        <v>1</v>
      </c>
      <c r="H17" s="3">
        <v>0</v>
      </c>
      <c r="I17" s="3">
        <v>0</v>
      </c>
      <c r="J17" s="6" t="s">
        <v>191</v>
      </c>
      <c r="K17" s="1" t="s">
        <v>14</v>
      </c>
      <c r="M17" s="3">
        <v>1</v>
      </c>
      <c r="N17" s="6" t="s">
        <v>192</v>
      </c>
      <c r="O17" s="6" t="s">
        <v>193</v>
      </c>
      <c r="P17" s="6" t="s">
        <v>194</v>
      </c>
      <c r="Q17" s="1" t="s">
        <v>196</v>
      </c>
      <c r="R17" s="1"/>
      <c r="S17" s="1" t="s">
        <v>329</v>
      </c>
      <c r="T17" s="1" t="e">
        <f>INDEX(#REF!, MATCH(S17,#REF!,0))</f>
        <v>#REF!</v>
      </c>
      <c r="U17" s="1">
        <v>1</v>
      </c>
      <c r="V17" s="1"/>
      <c r="W17" s="1"/>
      <c r="X17" s="1" t="s">
        <v>592</v>
      </c>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row>
    <row r="18" spans="1:67" ht="85.5" x14ac:dyDescent="0.2">
      <c r="A18" s="11" t="s">
        <v>491</v>
      </c>
      <c r="B18" s="3">
        <v>8179215</v>
      </c>
      <c r="C18" s="5">
        <v>45306.622870370367</v>
      </c>
      <c r="D18" s="5">
        <v>45306.702916666669</v>
      </c>
      <c r="E18" s="1" t="s">
        <v>14</v>
      </c>
      <c r="F18" s="3">
        <v>1</v>
      </c>
      <c r="G18" s="3">
        <v>0</v>
      </c>
      <c r="H18" s="3">
        <v>0</v>
      </c>
      <c r="I18" s="3">
        <v>0</v>
      </c>
      <c r="J18" s="6" t="s">
        <v>293</v>
      </c>
      <c r="K18" s="1" t="s">
        <v>14</v>
      </c>
      <c r="M18" s="3">
        <v>1</v>
      </c>
      <c r="N18" s="6" t="s">
        <v>294</v>
      </c>
      <c r="O18" s="6" t="s">
        <v>295</v>
      </c>
      <c r="P18" s="6" t="s">
        <v>296</v>
      </c>
      <c r="Q18" s="1" t="s">
        <v>297</v>
      </c>
      <c r="R18" s="1"/>
      <c r="S18" s="1" t="s">
        <v>330</v>
      </c>
      <c r="T18" s="1" t="e">
        <f>INDEX(#REF!, MATCH(S18,#REF!,0))</f>
        <v>#REF!</v>
      </c>
      <c r="U18" s="1"/>
      <c r="V18" s="1"/>
      <c r="W18" s="1"/>
      <c r="X18" s="1" t="s">
        <v>592</v>
      </c>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row>
    <row r="19" spans="1:67" ht="114" x14ac:dyDescent="0.2">
      <c r="A19" s="4" t="s">
        <v>424</v>
      </c>
      <c r="B19" s="3">
        <v>8179603</v>
      </c>
      <c r="C19" s="5">
        <v>45306.663969907408</v>
      </c>
      <c r="D19" s="5">
        <v>45306.690891203703</v>
      </c>
      <c r="E19" s="1" t="s">
        <v>14</v>
      </c>
      <c r="F19" s="3">
        <v>1</v>
      </c>
      <c r="G19" s="3">
        <v>0</v>
      </c>
      <c r="H19" s="3">
        <v>0</v>
      </c>
      <c r="I19" s="3">
        <v>0</v>
      </c>
      <c r="J19" s="6" t="s">
        <v>301</v>
      </c>
      <c r="K19" s="1" t="s">
        <v>14</v>
      </c>
      <c r="M19" s="3">
        <v>1</v>
      </c>
      <c r="N19" s="6" t="s">
        <v>302</v>
      </c>
      <c r="O19" s="6" t="s">
        <v>303</v>
      </c>
      <c r="P19" s="6" t="s">
        <v>304</v>
      </c>
      <c r="Q19" s="1" t="s">
        <v>305</v>
      </c>
      <c r="R19" s="1"/>
      <c r="S19" s="1" t="s">
        <v>331</v>
      </c>
      <c r="T19" s="1" t="e">
        <f>INDEX(#REF!, MATCH(S19,#REF!,0))</f>
        <v>#REF!</v>
      </c>
      <c r="U19" s="1"/>
      <c r="V19" s="1"/>
      <c r="W19" s="1"/>
      <c r="X19" s="1" t="s">
        <v>592</v>
      </c>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row>
    <row r="20" spans="1:67" ht="327.75" x14ac:dyDescent="0.2">
      <c r="A20" s="11" t="s">
        <v>119</v>
      </c>
      <c r="B20" s="3">
        <v>8105804</v>
      </c>
      <c r="C20" s="5">
        <v>45266.597662037035</v>
      </c>
      <c r="D20" s="5">
        <v>45306.684560185182</v>
      </c>
      <c r="E20" s="1" t="s">
        <v>14</v>
      </c>
      <c r="F20" s="3">
        <v>1</v>
      </c>
      <c r="G20" s="3">
        <v>0</v>
      </c>
      <c r="H20" s="3">
        <v>0</v>
      </c>
      <c r="I20" s="3">
        <v>0</v>
      </c>
      <c r="J20" s="6" t="s">
        <v>444</v>
      </c>
      <c r="K20" s="1" t="s">
        <v>14</v>
      </c>
      <c r="M20" s="3">
        <v>1</v>
      </c>
      <c r="N20" s="6" t="s">
        <v>443</v>
      </c>
      <c r="O20" s="6" t="s">
        <v>442</v>
      </c>
      <c r="P20" s="6" t="s">
        <v>441</v>
      </c>
      <c r="Q20" s="1" t="s">
        <v>120</v>
      </c>
      <c r="R20" s="1"/>
      <c r="S20" s="1" t="s">
        <v>330</v>
      </c>
      <c r="T20" s="1" t="e">
        <f>INDEX(#REF!, MATCH(S20,#REF!,0))</f>
        <v>#REF!</v>
      </c>
      <c r="U20" s="1"/>
      <c r="V20" s="1"/>
      <c r="W20" s="1"/>
      <c r="X20" s="1" t="s">
        <v>592</v>
      </c>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row>
    <row r="21" spans="1:67" ht="242.25" x14ac:dyDescent="0.2">
      <c r="A21" s="4" t="s">
        <v>492</v>
      </c>
      <c r="B21" s="3">
        <v>8179577</v>
      </c>
      <c r="C21" s="5">
        <v>45306.661261574074</v>
      </c>
      <c r="D21" s="5">
        <v>45306.671134259261</v>
      </c>
      <c r="E21" s="1" t="s">
        <v>14</v>
      </c>
      <c r="F21" s="3">
        <v>0</v>
      </c>
      <c r="G21" s="3">
        <v>1</v>
      </c>
      <c r="H21" s="3">
        <v>0</v>
      </c>
      <c r="I21" s="3">
        <v>0</v>
      </c>
      <c r="J21" s="6" t="s">
        <v>445</v>
      </c>
      <c r="K21" s="1" t="s">
        <v>14</v>
      </c>
      <c r="M21" s="3">
        <v>1</v>
      </c>
      <c r="N21" s="6" t="s">
        <v>446</v>
      </c>
      <c r="O21" s="6" t="s">
        <v>298</v>
      </c>
      <c r="P21" s="6" t="s">
        <v>299</v>
      </c>
      <c r="Q21" s="1" t="s">
        <v>300</v>
      </c>
      <c r="R21" s="1"/>
      <c r="S21" s="1" t="s">
        <v>331</v>
      </c>
      <c r="T21" s="1" t="e">
        <f>INDEX(#REF!, MATCH(S21,#REF!,0))</f>
        <v>#REF!</v>
      </c>
      <c r="U21" s="1"/>
      <c r="V21" s="1"/>
      <c r="W21" s="1"/>
      <c r="X21" s="1" t="s">
        <v>592</v>
      </c>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row>
    <row r="22" spans="1:67" ht="409.5" x14ac:dyDescent="0.2">
      <c r="A22" s="11" t="s">
        <v>493</v>
      </c>
      <c r="B22" s="3">
        <v>8178654</v>
      </c>
      <c r="C22" s="5">
        <v>45306.501539351855</v>
      </c>
      <c r="D22" s="5">
        <v>45306.659270833334</v>
      </c>
      <c r="E22" s="1" t="s">
        <v>14</v>
      </c>
      <c r="F22" s="3">
        <v>1</v>
      </c>
      <c r="G22" s="3">
        <v>0</v>
      </c>
      <c r="H22" s="3">
        <v>0</v>
      </c>
      <c r="I22" s="3">
        <v>0</v>
      </c>
      <c r="J22" s="6" t="s">
        <v>282</v>
      </c>
      <c r="K22" s="1" t="s">
        <v>14</v>
      </c>
      <c r="M22" s="3">
        <v>1</v>
      </c>
      <c r="N22" s="6" t="s">
        <v>447</v>
      </c>
      <c r="O22" s="6" t="s">
        <v>283</v>
      </c>
      <c r="P22" s="6" t="s">
        <v>567</v>
      </c>
      <c r="Q22" s="1" t="s">
        <v>284</v>
      </c>
      <c r="R22" s="1"/>
      <c r="S22" s="1" t="s">
        <v>331</v>
      </c>
      <c r="T22" s="1" t="e">
        <f>INDEX(#REF!, MATCH(S22,#REF!,0))</f>
        <v>#REF!</v>
      </c>
      <c r="U22" s="1"/>
      <c r="V22" s="1"/>
      <c r="W22" s="1"/>
      <c r="X22" s="1" t="s">
        <v>592</v>
      </c>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row>
    <row r="23" spans="1:67" ht="213.75" x14ac:dyDescent="0.2">
      <c r="A23" s="4" t="s">
        <v>452</v>
      </c>
      <c r="B23" s="3">
        <v>8155131</v>
      </c>
      <c r="C23" s="5">
        <v>45296.678923611114</v>
      </c>
      <c r="D23" s="5">
        <v>45306.636921296296</v>
      </c>
      <c r="E23" s="1" t="s">
        <v>14</v>
      </c>
      <c r="F23" s="3">
        <v>1</v>
      </c>
      <c r="G23" s="3">
        <v>0</v>
      </c>
      <c r="H23" s="3">
        <v>0</v>
      </c>
      <c r="I23" s="3">
        <v>0</v>
      </c>
      <c r="J23" s="6" t="s">
        <v>449</v>
      </c>
      <c r="K23" s="1" t="s">
        <v>14</v>
      </c>
      <c r="L23" s="3">
        <v>1</v>
      </c>
      <c r="N23" s="6" t="s">
        <v>448</v>
      </c>
      <c r="O23" s="6" t="s">
        <v>450</v>
      </c>
      <c r="P23" s="6" t="s">
        <v>451</v>
      </c>
      <c r="Q23" s="1" t="s">
        <v>222</v>
      </c>
      <c r="R23" s="1"/>
      <c r="S23" s="1" t="s">
        <v>330</v>
      </c>
      <c r="T23" s="1" t="e">
        <f>INDEX(#REF!, MATCH(S23,#REF!,0))</f>
        <v>#REF!</v>
      </c>
      <c r="U23" s="1"/>
      <c r="V23" s="4"/>
      <c r="W23" s="1"/>
      <c r="X23" s="1" t="s">
        <v>592</v>
      </c>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row>
    <row r="24" spans="1:67" ht="99.75" x14ac:dyDescent="0.2">
      <c r="A24" s="11" t="s">
        <v>129</v>
      </c>
      <c r="B24" s="3">
        <v>8108872</v>
      </c>
      <c r="C24" s="5">
        <v>45267.508506944447</v>
      </c>
      <c r="D24" s="5">
        <v>45306.60659722222</v>
      </c>
      <c r="E24" s="1" t="s">
        <v>14</v>
      </c>
      <c r="F24" s="3">
        <v>0</v>
      </c>
      <c r="G24" s="3">
        <v>1</v>
      </c>
      <c r="H24" s="3">
        <v>0</v>
      </c>
      <c r="I24" s="3">
        <v>0</v>
      </c>
      <c r="J24" s="6" t="s">
        <v>126</v>
      </c>
      <c r="K24" s="1" t="s">
        <v>14</v>
      </c>
      <c r="M24" s="3">
        <v>1</v>
      </c>
      <c r="N24" s="6" t="s">
        <v>453</v>
      </c>
      <c r="O24" s="6" t="s">
        <v>127</v>
      </c>
      <c r="P24" s="6" t="s">
        <v>128</v>
      </c>
      <c r="Q24" s="1" t="s">
        <v>130</v>
      </c>
      <c r="R24" s="1"/>
      <c r="S24" s="1" t="s">
        <v>330</v>
      </c>
      <c r="T24" s="1" t="e">
        <f>INDEX(#REF!, MATCH(S24,#REF!,0))</f>
        <v>#REF!</v>
      </c>
      <c r="U24" s="1"/>
      <c r="W24" s="1"/>
      <c r="X24" s="1" t="s">
        <v>592</v>
      </c>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row>
    <row r="25" spans="1:67" ht="409.5" x14ac:dyDescent="0.2">
      <c r="A25" s="4" t="s">
        <v>494</v>
      </c>
      <c r="B25" s="3">
        <v>8134577</v>
      </c>
      <c r="C25" s="5">
        <v>45279.363587962966</v>
      </c>
      <c r="D25" s="5">
        <v>45306.587233796294</v>
      </c>
      <c r="E25" s="1" t="s">
        <v>14</v>
      </c>
      <c r="F25" s="3">
        <v>1</v>
      </c>
      <c r="G25" s="3">
        <v>0</v>
      </c>
      <c r="H25" s="3">
        <v>0</v>
      </c>
      <c r="I25" s="3">
        <v>0</v>
      </c>
      <c r="J25" s="6" t="s">
        <v>454</v>
      </c>
      <c r="K25" s="1" t="s">
        <v>14</v>
      </c>
      <c r="L25" s="3">
        <v>1</v>
      </c>
      <c r="N25" s="6" t="s">
        <v>181</v>
      </c>
      <c r="O25" s="6" t="s">
        <v>181</v>
      </c>
      <c r="P25" s="6" t="s">
        <v>455</v>
      </c>
      <c r="Q25" s="1" t="s">
        <v>182</v>
      </c>
      <c r="R25" s="1"/>
      <c r="S25" s="1" t="s">
        <v>331</v>
      </c>
      <c r="T25" s="1" t="e">
        <f>INDEX(#REF!, MATCH(S25,#REF!,0))</f>
        <v>#REF!</v>
      </c>
      <c r="U25" s="1"/>
      <c r="V25" s="1"/>
      <c r="W25" s="1"/>
      <c r="X25" s="1" t="s">
        <v>592</v>
      </c>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row>
    <row r="26" spans="1:67" ht="409.5" x14ac:dyDescent="0.2">
      <c r="A26" s="11" t="s">
        <v>456</v>
      </c>
      <c r="B26" s="3">
        <v>8178867</v>
      </c>
      <c r="C26" s="5">
        <v>45306.55568287037</v>
      </c>
      <c r="D26" s="5">
        <v>45306.557627314818</v>
      </c>
      <c r="E26" s="1" t="s">
        <v>14</v>
      </c>
      <c r="F26" s="3">
        <v>1</v>
      </c>
      <c r="G26" s="3">
        <v>0</v>
      </c>
      <c r="H26" s="3">
        <v>0</v>
      </c>
      <c r="I26" s="3">
        <v>0</v>
      </c>
      <c r="J26" s="6" t="s">
        <v>533</v>
      </c>
      <c r="K26" s="1" t="s">
        <v>14</v>
      </c>
      <c r="M26" s="3">
        <v>1</v>
      </c>
      <c r="N26" s="6" t="s">
        <v>534</v>
      </c>
      <c r="O26" s="6" t="s">
        <v>291</v>
      </c>
      <c r="P26" s="6" t="s">
        <v>566</v>
      </c>
      <c r="Q26" s="1" t="s">
        <v>292</v>
      </c>
      <c r="R26" s="1"/>
      <c r="S26" s="1" t="s">
        <v>331</v>
      </c>
      <c r="T26" s="1" t="e">
        <f>INDEX(#REF!, MATCH(S26,#REF!,0))</f>
        <v>#REF!</v>
      </c>
      <c r="U26" s="1"/>
      <c r="V26" s="1"/>
      <c r="W26" s="1"/>
      <c r="X26" s="1" t="s">
        <v>592</v>
      </c>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row>
    <row r="27" spans="1:67" ht="409.5" x14ac:dyDescent="0.2">
      <c r="A27" s="4" t="s">
        <v>457</v>
      </c>
      <c r="B27" s="3">
        <v>8178844</v>
      </c>
      <c r="C27" s="5">
        <v>45306.551435185182</v>
      </c>
      <c r="D27" s="5">
        <v>45306.554664351854</v>
      </c>
      <c r="E27" s="1" t="s">
        <v>14</v>
      </c>
      <c r="F27" s="3">
        <v>1</v>
      </c>
      <c r="G27" s="3">
        <v>0</v>
      </c>
      <c r="H27" s="3">
        <v>0</v>
      </c>
      <c r="I27" s="3">
        <v>0</v>
      </c>
      <c r="J27" s="6" t="s">
        <v>461</v>
      </c>
      <c r="K27" s="1" t="s">
        <v>14</v>
      </c>
      <c r="M27" s="3">
        <v>1</v>
      </c>
      <c r="N27" s="6" t="s">
        <v>472</v>
      </c>
      <c r="O27" s="6" t="s">
        <v>545</v>
      </c>
      <c r="P27" s="6" t="s">
        <v>529</v>
      </c>
      <c r="Q27" s="1" t="s">
        <v>290</v>
      </c>
      <c r="R27" s="1"/>
      <c r="S27" s="1" t="s">
        <v>330</v>
      </c>
      <c r="T27" s="1" t="e">
        <f>INDEX(#REF!, MATCH(S27,#REF!,0))</f>
        <v>#REF!</v>
      </c>
      <c r="U27" s="1"/>
      <c r="V27" s="1"/>
      <c r="W27" s="1"/>
      <c r="X27" s="1" t="s">
        <v>592</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row>
    <row r="28" spans="1:67" ht="57" x14ac:dyDescent="0.2">
      <c r="A28" s="11" t="s">
        <v>565</v>
      </c>
      <c r="B28" s="3">
        <v>8178768</v>
      </c>
      <c r="C28" s="5">
        <v>45306.533275462964</v>
      </c>
      <c r="D28" s="5">
        <v>45306.539965277778</v>
      </c>
      <c r="E28" s="1" t="s">
        <v>14</v>
      </c>
      <c r="F28" s="3">
        <v>1</v>
      </c>
      <c r="G28" s="3">
        <v>0</v>
      </c>
      <c r="H28" s="3">
        <v>0</v>
      </c>
      <c r="I28" s="3">
        <v>0</v>
      </c>
      <c r="J28" s="6" t="s">
        <v>285</v>
      </c>
      <c r="K28" s="1" t="s">
        <v>14</v>
      </c>
      <c r="M28" s="3">
        <v>1</v>
      </c>
      <c r="N28" s="6" t="s">
        <v>286</v>
      </c>
      <c r="O28" s="6" t="s">
        <v>287</v>
      </c>
      <c r="P28" s="6" t="s">
        <v>288</v>
      </c>
      <c r="Q28" s="1" t="s">
        <v>289</v>
      </c>
      <c r="R28" s="1"/>
      <c r="S28" s="1" t="s">
        <v>331</v>
      </c>
      <c r="T28" s="1" t="e">
        <f>INDEX(#REF!, MATCH(S28,#REF!,0))</f>
        <v>#REF!</v>
      </c>
      <c r="U28" s="1"/>
      <c r="V28" s="1"/>
      <c r="W28" s="1"/>
      <c r="X28" s="1" t="s">
        <v>592</v>
      </c>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row>
    <row r="29" spans="1:67" ht="99.75" x14ac:dyDescent="0.2">
      <c r="A29" s="4" t="s">
        <v>495</v>
      </c>
      <c r="B29" s="3">
        <v>8178011</v>
      </c>
      <c r="C29" s="5">
        <v>45306.392488425925</v>
      </c>
      <c r="D29" s="5">
        <v>45306.498854166668</v>
      </c>
      <c r="E29" s="1" t="s">
        <v>14</v>
      </c>
      <c r="F29" s="3">
        <v>0</v>
      </c>
      <c r="G29" s="3">
        <v>1</v>
      </c>
      <c r="H29" s="3">
        <v>0</v>
      </c>
      <c r="I29" s="3">
        <v>0</v>
      </c>
      <c r="J29" s="6" t="s">
        <v>273</v>
      </c>
      <c r="K29" s="1" t="s">
        <v>14</v>
      </c>
      <c r="L29" s="3">
        <v>1</v>
      </c>
      <c r="N29" s="6" t="s">
        <v>473</v>
      </c>
      <c r="O29" s="6" t="s">
        <v>274</v>
      </c>
      <c r="P29" s="6" t="s">
        <v>275</v>
      </c>
      <c r="Q29" s="1" t="s">
        <v>276</v>
      </c>
      <c r="R29" s="1"/>
      <c r="S29" s="1" t="s">
        <v>330</v>
      </c>
      <c r="T29" s="1" t="e">
        <f>INDEX(#REF!, MATCH(S29,#REF!,0))</f>
        <v>#REF!</v>
      </c>
      <c r="U29" s="1"/>
      <c r="V29" s="1"/>
      <c r="W29" s="1"/>
      <c r="X29" s="1" t="s">
        <v>592</v>
      </c>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row>
    <row r="30" spans="1:67" ht="242.25" x14ac:dyDescent="0.2">
      <c r="A30" s="11" t="s">
        <v>496</v>
      </c>
      <c r="B30" s="3">
        <v>8178345</v>
      </c>
      <c r="C30" s="5">
        <v>45306.44226851852</v>
      </c>
      <c r="D30" s="5">
        <v>45306.444513888891</v>
      </c>
      <c r="E30" s="1" t="s">
        <v>14</v>
      </c>
      <c r="F30" s="3">
        <v>0</v>
      </c>
      <c r="G30" s="3">
        <v>1</v>
      </c>
      <c r="H30" s="3">
        <v>0</v>
      </c>
      <c r="I30" s="3">
        <v>0</v>
      </c>
      <c r="J30" s="6" t="s">
        <v>280</v>
      </c>
      <c r="K30" s="1" t="s">
        <v>14</v>
      </c>
      <c r="M30" s="3">
        <v>1</v>
      </c>
      <c r="N30" s="6" t="s">
        <v>226</v>
      </c>
      <c r="O30" s="6" t="s">
        <v>227</v>
      </c>
      <c r="P30" s="6" t="s">
        <v>278</v>
      </c>
      <c r="Q30" s="1" t="s">
        <v>281</v>
      </c>
      <c r="R30" s="1"/>
      <c r="S30" s="1" t="s">
        <v>329</v>
      </c>
      <c r="T30" s="1" t="e">
        <f>INDEX(#REF!, MATCH(S30,#REF!,0))</f>
        <v>#REF!</v>
      </c>
      <c r="U30" s="1"/>
      <c r="V30" s="1"/>
      <c r="W30" s="1"/>
      <c r="X30" s="1" t="s">
        <v>592</v>
      </c>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row>
    <row r="31" spans="1:67" ht="256.5" x14ac:dyDescent="0.2">
      <c r="A31" s="4" t="s">
        <v>564</v>
      </c>
      <c r="B31" s="3">
        <v>8178235</v>
      </c>
      <c r="C31" s="5">
        <v>45306.431886574072</v>
      </c>
      <c r="D31" s="5">
        <v>45306.441307870373</v>
      </c>
      <c r="E31" s="1" t="s">
        <v>14</v>
      </c>
      <c r="F31" s="3">
        <v>0</v>
      </c>
      <c r="G31" s="3">
        <v>1</v>
      </c>
      <c r="H31" s="3">
        <v>0</v>
      </c>
      <c r="I31" s="3">
        <v>0</v>
      </c>
      <c r="J31" s="6" t="s">
        <v>277</v>
      </c>
      <c r="K31" s="1" t="s">
        <v>14</v>
      </c>
      <c r="M31" s="3">
        <v>1</v>
      </c>
      <c r="N31" s="6" t="s">
        <v>226</v>
      </c>
      <c r="O31" s="6" t="s">
        <v>227</v>
      </c>
      <c r="P31" s="6" t="s">
        <v>278</v>
      </c>
      <c r="Q31" s="1" t="s">
        <v>279</v>
      </c>
      <c r="R31" s="1"/>
      <c r="S31" s="1" t="s">
        <v>329</v>
      </c>
      <c r="T31" s="1" t="e">
        <f>INDEX(#REF!, MATCH(S31,#REF!,0))</f>
        <v>#REF!</v>
      </c>
      <c r="U31" s="1">
        <v>1</v>
      </c>
      <c r="V31" s="4" t="s">
        <v>358</v>
      </c>
      <c r="W31" s="1"/>
      <c r="X31" s="1" t="s">
        <v>592</v>
      </c>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ht="213.75" x14ac:dyDescent="0.2">
      <c r="A32" s="11" t="s">
        <v>497</v>
      </c>
      <c r="B32" s="3">
        <v>8171211</v>
      </c>
      <c r="C32" s="5">
        <v>45302.59615740741</v>
      </c>
      <c r="D32" s="5">
        <v>45306.377962962964</v>
      </c>
      <c r="E32" s="1" t="s">
        <v>14</v>
      </c>
      <c r="F32" s="3">
        <v>0</v>
      </c>
      <c r="G32" s="3">
        <v>1</v>
      </c>
      <c r="H32" s="3">
        <v>0</v>
      </c>
      <c r="I32" s="3">
        <v>0</v>
      </c>
      <c r="J32" s="6" t="s">
        <v>225</v>
      </c>
      <c r="K32" s="1" t="s">
        <v>14</v>
      </c>
      <c r="M32" s="3">
        <v>1</v>
      </c>
      <c r="N32" s="6" t="s">
        <v>226</v>
      </c>
      <c r="O32" s="6" t="s">
        <v>227</v>
      </c>
      <c r="P32" s="6" t="s">
        <v>228</v>
      </c>
      <c r="Q32" s="1" t="s">
        <v>229</v>
      </c>
      <c r="R32" s="1"/>
      <c r="S32" s="1" t="s">
        <v>329</v>
      </c>
      <c r="T32" s="1" t="e">
        <f>INDEX(#REF!, MATCH(S32,#REF!,0))</f>
        <v>#REF!</v>
      </c>
      <c r="U32" s="1"/>
      <c r="V32" s="1"/>
      <c r="W32" s="1"/>
      <c r="X32" s="1" t="s">
        <v>592</v>
      </c>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ht="409.5" x14ac:dyDescent="0.2">
      <c r="A33" s="4" t="s">
        <v>271</v>
      </c>
      <c r="B33" s="3">
        <v>8177822</v>
      </c>
      <c r="C33" s="5">
        <v>45306.348275462966</v>
      </c>
      <c r="D33" s="5">
        <v>45306.349976851852</v>
      </c>
      <c r="E33" s="1" t="s">
        <v>14</v>
      </c>
      <c r="F33" s="3">
        <v>0</v>
      </c>
      <c r="G33" s="3">
        <v>1</v>
      </c>
      <c r="H33" s="3">
        <v>0</v>
      </c>
      <c r="I33" s="3">
        <v>0</v>
      </c>
      <c r="J33" s="6" t="s">
        <v>268</v>
      </c>
      <c r="K33" s="1" t="s">
        <v>14</v>
      </c>
      <c r="L33" s="3">
        <v>1</v>
      </c>
      <c r="N33" s="6" t="s">
        <v>269</v>
      </c>
      <c r="O33" s="6" t="s">
        <v>270</v>
      </c>
      <c r="P33" s="6" t="s">
        <v>14</v>
      </c>
      <c r="Q33" s="1" t="s">
        <v>272</v>
      </c>
      <c r="R33" s="1"/>
      <c r="S33" s="1" t="s">
        <v>330</v>
      </c>
      <c r="T33" s="1" t="e">
        <f>INDEX(#REF!, MATCH(S33,#REF!,0))</f>
        <v>#REF!</v>
      </c>
      <c r="U33" s="1"/>
      <c r="V33" s="1"/>
      <c r="W33" s="1"/>
      <c r="X33" s="1" t="s">
        <v>592</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ht="171" x14ac:dyDescent="0.2">
      <c r="A34" s="11" t="s">
        <v>423</v>
      </c>
      <c r="B34" s="3">
        <v>8177529</v>
      </c>
      <c r="C34" s="5">
        <v>45306.303530092591</v>
      </c>
      <c r="D34" s="5">
        <v>45306.318090277775</v>
      </c>
      <c r="E34" s="1" t="s">
        <v>14</v>
      </c>
      <c r="F34" s="3">
        <v>1</v>
      </c>
      <c r="G34" s="3">
        <v>0</v>
      </c>
      <c r="H34" s="3">
        <v>0</v>
      </c>
      <c r="I34" s="3">
        <v>0</v>
      </c>
      <c r="J34" s="6" t="s">
        <v>263</v>
      </c>
      <c r="K34" s="1" t="s">
        <v>14</v>
      </c>
      <c r="M34" s="3">
        <v>1</v>
      </c>
      <c r="N34" s="6" t="s">
        <v>264</v>
      </c>
      <c r="O34" s="6" t="s">
        <v>265</v>
      </c>
      <c r="P34" s="6" t="s">
        <v>266</v>
      </c>
      <c r="Q34" s="1" t="s">
        <v>267</v>
      </c>
      <c r="R34" s="1"/>
      <c r="S34" s="1" t="s">
        <v>331</v>
      </c>
      <c r="T34" s="1" t="e">
        <f>INDEX(#REF!, MATCH(S34,#REF!,0))</f>
        <v>#REF!</v>
      </c>
      <c r="U34" s="1"/>
      <c r="V34" s="1"/>
      <c r="W34" s="1"/>
      <c r="X34" s="1" t="s">
        <v>592</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ht="128.25" x14ac:dyDescent="0.2">
      <c r="A35" s="4" t="s">
        <v>498</v>
      </c>
      <c r="B35" s="3">
        <v>8116755</v>
      </c>
      <c r="C35" s="5">
        <v>45271.490601851852</v>
      </c>
      <c r="D35" s="5">
        <v>45305.918842592589</v>
      </c>
      <c r="E35" s="1" t="s">
        <v>14</v>
      </c>
      <c r="F35" s="3">
        <v>1</v>
      </c>
      <c r="G35" s="3">
        <v>0</v>
      </c>
      <c r="H35" s="3">
        <v>0</v>
      </c>
      <c r="I35" s="3">
        <v>0</v>
      </c>
      <c r="J35" s="6" t="s">
        <v>462</v>
      </c>
      <c r="K35" s="1" t="s">
        <v>14</v>
      </c>
      <c r="L35" s="3">
        <v>1</v>
      </c>
      <c r="N35" s="6" t="s">
        <v>141</v>
      </c>
      <c r="O35" s="6" t="s">
        <v>142</v>
      </c>
      <c r="P35" s="6" t="s">
        <v>143</v>
      </c>
      <c r="Q35" s="1" t="s">
        <v>144</v>
      </c>
      <c r="R35" s="1"/>
      <c r="S35" s="1" t="s">
        <v>330</v>
      </c>
      <c r="T35" s="1" t="e">
        <f>INDEX(#REF!, MATCH(S35,#REF!,0))</f>
        <v>#REF!</v>
      </c>
      <c r="U35" s="1"/>
      <c r="V35" s="1"/>
      <c r="W35" s="1"/>
      <c r="X35" s="1" t="s">
        <v>592</v>
      </c>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ht="199.5" x14ac:dyDescent="0.2">
      <c r="A36" s="11" t="s">
        <v>230</v>
      </c>
      <c r="B36" s="3">
        <v>8171411</v>
      </c>
      <c r="C36" s="5">
        <v>45302.62939814815</v>
      </c>
      <c r="D36" s="5">
        <v>45305.887175925927</v>
      </c>
      <c r="E36" s="1" t="s">
        <v>14</v>
      </c>
      <c r="F36" s="3">
        <v>1</v>
      </c>
      <c r="G36" s="3">
        <v>0</v>
      </c>
      <c r="H36" s="3">
        <v>0</v>
      </c>
      <c r="I36" s="3">
        <v>0</v>
      </c>
      <c r="J36" s="6" t="s">
        <v>463</v>
      </c>
      <c r="K36" s="1" t="s">
        <v>14</v>
      </c>
      <c r="M36" s="3">
        <v>1</v>
      </c>
      <c r="N36" s="6" t="s">
        <v>474</v>
      </c>
      <c r="O36" s="6" t="s">
        <v>546</v>
      </c>
      <c r="P36" s="6" t="s">
        <v>14</v>
      </c>
      <c r="Q36" s="1" t="s">
        <v>231</v>
      </c>
      <c r="R36" s="1"/>
      <c r="S36" s="1" t="s">
        <v>330</v>
      </c>
      <c r="T36" s="1" t="e">
        <f>INDEX(#REF!, MATCH(S36,#REF!,0))</f>
        <v>#REF!</v>
      </c>
      <c r="U36" s="1"/>
      <c r="V36" s="1"/>
      <c r="W36" s="1"/>
      <c r="X36" s="1" t="s">
        <v>592</v>
      </c>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ht="409.5" x14ac:dyDescent="0.2">
      <c r="A37" s="4" t="s">
        <v>596</v>
      </c>
      <c r="B37" s="3">
        <v>8177291</v>
      </c>
      <c r="C37" s="5">
        <v>45305.836701388886</v>
      </c>
      <c r="D37" s="5">
        <v>45305.838819444441</v>
      </c>
      <c r="E37" s="1" t="s">
        <v>14</v>
      </c>
      <c r="F37" s="3">
        <v>1</v>
      </c>
      <c r="G37" s="3">
        <v>0</v>
      </c>
      <c r="H37" s="3">
        <v>0</v>
      </c>
      <c r="I37" s="3">
        <v>0</v>
      </c>
      <c r="J37" s="6" t="s">
        <v>259</v>
      </c>
      <c r="K37" s="1" t="s">
        <v>14</v>
      </c>
      <c r="M37" s="3">
        <v>1</v>
      </c>
      <c r="N37" s="6" t="s">
        <v>475</v>
      </c>
      <c r="O37" s="6" t="s">
        <v>260</v>
      </c>
      <c r="P37" s="6" t="s">
        <v>261</v>
      </c>
      <c r="Q37" s="1" t="s">
        <v>262</v>
      </c>
      <c r="R37" s="1"/>
      <c r="S37" s="1" t="s">
        <v>331</v>
      </c>
      <c r="T37" s="1" t="e">
        <f>INDEX(#REF!, MATCH(S37,#REF!,0))</f>
        <v>#REF!</v>
      </c>
      <c r="U37" s="1"/>
      <c r="V37" s="1"/>
      <c r="W37" s="1">
        <v>1</v>
      </c>
      <c r="X37" s="1" t="s">
        <v>598</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ht="85.5" x14ac:dyDescent="0.2">
      <c r="A38" s="11" t="s">
        <v>422</v>
      </c>
      <c r="B38" s="3">
        <v>8177120</v>
      </c>
      <c r="C38" s="5">
        <v>45305.752013888887</v>
      </c>
      <c r="D38" s="5">
        <v>45305.780671296299</v>
      </c>
      <c r="E38" s="1" t="s">
        <v>14</v>
      </c>
      <c r="F38" s="3">
        <v>1</v>
      </c>
      <c r="G38" s="3">
        <v>0</v>
      </c>
      <c r="H38" s="3">
        <v>0</v>
      </c>
      <c r="I38" s="3">
        <v>0</v>
      </c>
      <c r="J38" s="6" t="s">
        <v>464</v>
      </c>
      <c r="K38" s="1" t="s">
        <v>14</v>
      </c>
      <c r="L38" s="3">
        <v>1</v>
      </c>
      <c r="N38" s="6" t="s">
        <v>476</v>
      </c>
      <c r="O38" s="6" t="s">
        <v>547</v>
      </c>
      <c r="P38" s="6" t="s">
        <v>14</v>
      </c>
      <c r="Q38" s="1" t="s">
        <v>258</v>
      </c>
      <c r="R38" s="1"/>
      <c r="S38" s="1" t="s">
        <v>331</v>
      </c>
      <c r="T38" s="1" t="e">
        <f>INDEX(#REF!, MATCH(S38,#REF!,0))</f>
        <v>#REF!</v>
      </c>
      <c r="U38" s="1"/>
      <c r="V38" s="1"/>
      <c r="W38" s="1"/>
      <c r="X38" s="1" t="s">
        <v>592</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ht="156.75" x14ac:dyDescent="0.2">
      <c r="A39" s="4" t="s">
        <v>499</v>
      </c>
      <c r="B39" s="3">
        <v>8177046</v>
      </c>
      <c r="C39" s="5">
        <v>45305.724699074075</v>
      </c>
      <c r="D39" s="5">
        <v>45305.751828703702</v>
      </c>
      <c r="E39" s="1" t="s">
        <v>14</v>
      </c>
      <c r="F39" s="3">
        <v>0</v>
      </c>
      <c r="G39" s="3">
        <v>1</v>
      </c>
      <c r="H39" s="3">
        <v>0</v>
      </c>
      <c r="I39" s="3">
        <v>0</v>
      </c>
      <c r="J39" s="6" t="s">
        <v>465</v>
      </c>
      <c r="K39" s="1" t="s">
        <v>14</v>
      </c>
      <c r="M39" s="3">
        <v>1</v>
      </c>
      <c r="N39" s="6" t="s">
        <v>539</v>
      </c>
      <c r="O39" s="6" t="s">
        <v>256</v>
      </c>
      <c r="P39" s="6" t="s">
        <v>530</v>
      </c>
      <c r="Q39" s="1" t="s">
        <v>257</v>
      </c>
      <c r="R39" s="1"/>
      <c r="S39" s="1" t="s">
        <v>327</v>
      </c>
      <c r="T39" s="1" t="e">
        <f>INDEX(#REF!, MATCH(S39,#REF!,0))</f>
        <v>#REF!</v>
      </c>
      <c r="U39" s="1"/>
      <c r="V39" s="4"/>
      <c r="W39" s="1"/>
      <c r="X39" s="1" t="s">
        <v>592</v>
      </c>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row>
    <row r="40" spans="1:67" ht="128.25" x14ac:dyDescent="0.2">
      <c r="A40" s="11" t="s">
        <v>254</v>
      </c>
      <c r="B40" s="3">
        <v>8176413</v>
      </c>
      <c r="C40" s="5">
        <v>45304.941851851851</v>
      </c>
      <c r="D40" s="5">
        <v>45305.009629629632</v>
      </c>
      <c r="E40" s="1" t="s">
        <v>14</v>
      </c>
      <c r="F40" s="3">
        <v>1</v>
      </c>
      <c r="G40" s="3">
        <v>0</v>
      </c>
      <c r="H40" s="3">
        <v>0</v>
      </c>
      <c r="I40" s="3">
        <v>0</v>
      </c>
      <c r="J40" s="6" t="s">
        <v>458</v>
      </c>
      <c r="K40" s="1" t="s">
        <v>14</v>
      </c>
      <c r="M40" s="3">
        <v>1</v>
      </c>
      <c r="N40" s="6" t="s">
        <v>477</v>
      </c>
      <c r="O40" s="6" t="s">
        <v>548</v>
      </c>
      <c r="P40" s="6" t="s">
        <v>253</v>
      </c>
      <c r="Q40" s="1" t="s">
        <v>255</v>
      </c>
      <c r="R40" s="1"/>
      <c r="S40" s="1" t="s">
        <v>327</v>
      </c>
      <c r="T40" s="1" t="e">
        <f>INDEX(#REF!, MATCH(S40,#REF!,0))</f>
        <v>#REF!</v>
      </c>
      <c r="U40" s="1"/>
      <c r="V40" s="1"/>
      <c r="W40" s="1"/>
      <c r="X40" s="1" t="s">
        <v>592</v>
      </c>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row>
    <row r="41" spans="1:67" ht="128.25" x14ac:dyDescent="0.2">
      <c r="A41" s="4" t="s">
        <v>500</v>
      </c>
      <c r="B41" s="3">
        <v>8124773</v>
      </c>
      <c r="C41" s="5">
        <v>45273.730243055557</v>
      </c>
      <c r="D41" s="5">
        <v>45304.637557870374</v>
      </c>
      <c r="E41" s="1" t="s">
        <v>14</v>
      </c>
      <c r="F41" s="3">
        <v>1</v>
      </c>
      <c r="G41" s="3">
        <v>0</v>
      </c>
      <c r="H41" s="3">
        <v>0</v>
      </c>
      <c r="I41" s="3">
        <v>0</v>
      </c>
      <c r="J41" s="6" t="s">
        <v>459</v>
      </c>
      <c r="K41" s="1" t="s">
        <v>14</v>
      </c>
      <c r="M41" s="3">
        <v>1</v>
      </c>
      <c r="N41" s="6" t="s">
        <v>478</v>
      </c>
      <c r="O41" s="6" t="s">
        <v>478</v>
      </c>
      <c r="P41" s="6" t="s">
        <v>158</v>
      </c>
      <c r="Q41" s="1" t="s">
        <v>159</v>
      </c>
      <c r="R41" s="1"/>
      <c r="S41" s="1" t="s">
        <v>331</v>
      </c>
      <c r="T41" s="1" t="e">
        <f>INDEX(#REF!, MATCH(S41,#REF!,0))</f>
        <v>#REF!</v>
      </c>
      <c r="U41" s="1"/>
      <c r="V41" s="1"/>
      <c r="W41" s="1"/>
      <c r="X41" s="1" t="s">
        <v>592</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row>
    <row r="42" spans="1:67" ht="71.25" x14ac:dyDescent="0.2">
      <c r="A42" s="11" t="s">
        <v>501</v>
      </c>
      <c r="B42" s="3">
        <v>8174740</v>
      </c>
      <c r="C42" s="5">
        <v>45303.779803240737</v>
      </c>
      <c r="D42" s="5">
        <v>45303.783425925925</v>
      </c>
      <c r="E42" s="1" t="s">
        <v>14</v>
      </c>
      <c r="F42" s="3">
        <v>0</v>
      </c>
      <c r="G42" s="3">
        <v>1</v>
      </c>
      <c r="H42" s="3">
        <v>0</v>
      </c>
      <c r="I42" s="3">
        <v>0</v>
      </c>
      <c r="J42" s="6" t="s">
        <v>466</v>
      </c>
      <c r="K42" s="1" t="s">
        <v>14</v>
      </c>
      <c r="M42" s="3">
        <v>1</v>
      </c>
      <c r="N42" s="6" t="s">
        <v>249</v>
      </c>
      <c r="O42" s="6" t="s">
        <v>250</v>
      </c>
      <c r="P42" s="6" t="s">
        <v>251</v>
      </c>
      <c r="Q42" s="1" t="s">
        <v>252</v>
      </c>
      <c r="R42" s="1"/>
      <c r="S42" s="1" t="s">
        <v>330</v>
      </c>
      <c r="T42" s="1" t="e">
        <f>INDEX(#REF!, MATCH(S42,#REF!,0))</f>
        <v>#REF!</v>
      </c>
      <c r="U42" s="1"/>
      <c r="V42" s="1"/>
      <c r="W42" s="1"/>
      <c r="X42" s="1" t="s">
        <v>592</v>
      </c>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row>
    <row r="43" spans="1:67" ht="142.5" x14ac:dyDescent="0.2">
      <c r="A43" s="4" t="s">
        <v>502</v>
      </c>
      <c r="B43" s="3">
        <v>8099919</v>
      </c>
      <c r="C43" s="5">
        <v>45265.319085648145</v>
      </c>
      <c r="D43" s="5">
        <v>45303.752500000002</v>
      </c>
      <c r="E43" s="1" t="s">
        <v>14</v>
      </c>
      <c r="F43" s="3">
        <v>1</v>
      </c>
      <c r="G43" s="3">
        <v>0</v>
      </c>
      <c r="H43" s="3">
        <v>0</v>
      </c>
      <c r="I43" s="3">
        <v>0</v>
      </c>
      <c r="J43" s="6" t="s">
        <v>82</v>
      </c>
      <c r="K43" s="1" t="s">
        <v>14</v>
      </c>
      <c r="L43" s="3">
        <v>1</v>
      </c>
      <c r="N43" s="6" t="s">
        <v>479</v>
      </c>
      <c r="O43" s="6" t="s">
        <v>525</v>
      </c>
      <c r="P43" s="6" t="s">
        <v>83</v>
      </c>
      <c r="Q43" s="1" t="s">
        <v>84</v>
      </c>
      <c r="R43" s="1"/>
      <c r="S43" s="1" t="s">
        <v>330</v>
      </c>
      <c r="T43" s="1" t="e">
        <f>INDEX(#REF!, MATCH(S43,#REF!,0))</f>
        <v>#REF!</v>
      </c>
      <c r="U43" s="1"/>
      <c r="V43" s="1"/>
      <c r="W43" s="1"/>
      <c r="X43" s="1" t="s">
        <v>592</v>
      </c>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row>
    <row r="44" spans="1:67" ht="85.5" x14ac:dyDescent="0.2">
      <c r="A44" s="11" t="s">
        <v>421</v>
      </c>
      <c r="B44" s="3">
        <v>8174567</v>
      </c>
      <c r="C44" s="5">
        <v>45303.725243055553</v>
      </c>
      <c r="D44" s="5">
        <v>45303.751377314817</v>
      </c>
      <c r="E44" s="1" t="s">
        <v>14</v>
      </c>
      <c r="F44" s="3">
        <v>0</v>
      </c>
      <c r="G44" s="3">
        <v>1</v>
      </c>
      <c r="H44" s="3">
        <v>0</v>
      </c>
      <c r="I44" s="3">
        <v>0</v>
      </c>
      <c r="J44" s="6" t="s">
        <v>246</v>
      </c>
      <c r="K44" s="1" t="s">
        <v>14</v>
      </c>
      <c r="L44" s="3">
        <v>1</v>
      </c>
      <c r="N44" s="6" t="s">
        <v>540</v>
      </c>
      <c r="O44" s="6" t="s">
        <v>247</v>
      </c>
      <c r="P44" s="6" t="s">
        <v>14</v>
      </c>
      <c r="Q44" s="1" t="s">
        <v>248</v>
      </c>
      <c r="R44" s="1"/>
      <c r="S44" s="1" t="s">
        <v>331</v>
      </c>
      <c r="T44" s="1" t="e">
        <f>INDEX(#REF!, MATCH(S44,#REF!,0))</f>
        <v>#REF!</v>
      </c>
      <c r="U44" s="1"/>
      <c r="V44" s="1"/>
      <c r="W44" s="1"/>
      <c r="X44" s="1" t="s">
        <v>592</v>
      </c>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row>
    <row r="45" spans="1:67" ht="85.5" x14ac:dyDescent="0.2">
      <c r="A45" s="4" t="s">
        <v>563</v>
      </c>
      <c r="B45" s="3">
        <v>8097857</v>
      </c>
      <c r="C45" s="5">
        <v>45264.604224537034</v>
      </c>
      <c r="D45" s="5">
        <v>45303.732407407406</v>
      </c>
      <c r="E45" s="1" t="s">
        <v>14</v>
      </c>
      <c r="F45" s="3">
        <v>1</v>
      </c>
      <c r="G45" s="3">
        <v>0</v>
      </c>
      <c r="H45" s="3">
        <v>0</v>
      </c>
      <c r="I45" s="3">
        <v>0</v>
      </c>
      <c r="J45" s="6" t="s">
        <v>64</v>
      </c>
      <c r="K45" s="1" t="s">
        <v>14</v>
      </c>
      <c r="M45" s="3">
        <v>1</v>
      </c>
      <c r="N45" s="6" t="s">
        <v>541</v>
      </c>
      <c r="O45" s="6" t="s">
        <v>65</v>
      </c>
      <c r="P45" s="6" t="s">
        <v>66</v>
      </c>
      <c r="Q45" s="1" t="s">
        <v>67</v>
      </c>
      <c r="R45" s="1"/>
      <c r="S45" s="1" t="s">
        <v>330</v>
      </c>
      <c r="T45" s="1" t="e">
        <f>INDEX(#REF!, MATCH(S45,#REF!,0))</f>
        <v>#REF!</v>
      </c>
      <c r="U45" s="1"/>
      <c r="V45" s="1"/>
      <c r="W45" s="1"/>
      <c r="X45" s="1" t="s">
        <v>592</v>
      </c>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row>
    <row r="46" spans="1:67" ht="185.25" x14ac:dyDescent="0.2">
      <c r="A46" s="11" t="s">
        <v>210</v>
      </c>
      <c r="B46" s="3">
        <v>8142270</v>
      </c>
      <c r="C46" s="5">
        <v>45282.666979166665</v>
      </c>
      <c r="D46" s="5">
        <v>45303.693229166667</v>
      </c>
      <c r="E46" s="1" t="s">
        <v>14</v>
      </c>
      <c r="F46" s="3">
        <v>1</v>
      </c>
      <c r="G46" s="3">
        <v>0</v>
      </c>
      <c r="H46" s="3">
        <v>0</v>
      </c>
      <c r="I46" s="3">
        <v>0</v>
      </c>
      <c r="J46" s="6" t="s">
        <v>207</v>
      </c>
      <c r="K46" s="1" t="s">
        <v>14</v>
      </c>
      <c r="L46" s="3">
        <v>1</v>
      </c>
      <c r="N46" s="6" t="s">
        <v>208</v>
      </c>
      <c r="O46" s="6" t="s">
        <v>209</v>
      </c>
      <c r="P46" s="6" t="s">
        <v>14</v>
      </c>
      <c r="Q46" s="1" t="s">
        <v>211</v>
      </c>
      <c r="R46" s="1"/>
      <c r="S46" s="1" t="s">
        <v>327</v>
      </c>
      <c r="T46" s="1" t="e">
        <f>INDEX(#REF!, MATCH(S46,#REF!,0))</f>
        <v>#REF!</v>
      </c>
      <c r="U46" s="1"/>
      <c r="V46" s="1"/>
      <c r="W46" s="1"/>
      <c r="X46" s="1" t="s">
        <v>592</v>
      </c>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row>
    <row r="47" spans="1:67" ht="85.5" x14ac:dyDescent="0.2">
      <c r="A47" s="4" t="s">
        <v>503</v>
      </c>
      <c r="B47" s="3">
        <v>8173808</v>
      </c>
      <c r="C47" s="5">
        <v>45303.593773148146</v>
      </c>
      <c r="D47" s="5">
        <v>45303.602500000001</v>
      </c>
      <c r="E47" s="1" t="s">
        <v>14</v>
      </c>
      <c r="F47" s="3">
        <v>0</v>
      </c>
      <c r="G47" s="3">
        <v>1</v>
      </c>
      <c r="H47" s="3">
        <v>0</v>
      </c>
      <c r="I47" s="3">
        <v>0</v>
      </c>
      <c r="J47" s="6" t="s">
        <v>242</v>
      </c>
      <c r="K47" s="1" t="s">
        <v>14</v>
      </c>
      <c r="L47" s="3">
        <v>1</v>
      </c>
      <c r="N47" s="6" t="s">
        <v>243</v>
      </c>
      <c r="O47" s="6" t="s">
        <v>244</v>
      </c>
      <c r="P47" s="6" t="s">
        <v>181</v>
      </c>
      <c r="Q47" s="1" t="s">
        <v>245</v>
      </c>
      <c r="R47" s="1"/>
      <c r="S47" s="1" t="s">
        <v>331</v>
      </c>
      <c r="T47" s="1" t="e">
        <f>INDEX(#REF!, MATCH(S47,#REF!,0))</f>
        <v>#REF!</v>
      </c>
      <c r="U47" s="1"/>
      <c r="V47" s="1"/>
      <c r="W47" s="1"/>
      <c r="X47" s="1" t="s">
        <v>592</v>
      </c>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row>
    <row r="48" spans="1:67" ht="409.5" x14ac:dyDescent="0.2">
      <c r="A48" s="11" t="s">
        <v>504</v>
      </c>
      <c r="B48" s="3">
        <v>8106088</v>
      </c>
      <c r="C48" s="5">
        <v>45266.6325462963</v>
      </c>
      <c r="D48" s="5">
        <v>45303.595370370371</v>
      </c>
      <c r="E48" s="1" t="s">
        <v>14</v>
      </c>
      <c r="F48" s="3">
        <v>0</v>
      </c>
      <c r="G48" s="3">
        <v>1</v>
      </c>
      <c r="H48" s="3">
        <v>0</v>
      </c>
      <c r="I48" s="3">
        <v>0</v>
      </c>
      <c r="J48" s="6" t="s">
        <v>467</v>
      </c>
      <c r="K48" s="1" t="s">
        <v>14</v>
      </c>
      <c r="M48" s="3">
        <v>1</v>
      </c>
      <c r="N48" s="6" t="s">
        <v>480</v>
      </c>
      <c r="O48" s="6" t="s">
        <v>121</v>
      </c>
      <c r="P48" s="6" t="s">
        <v>531</v>
      </c>
      <c r="Q48" s="1" t="s">
        <v>122</v>
      </c>
      <c r="R48" s="1"/>
      <c r="S48" s="1" t="s">
        <v>330</v>
      </c>
      <c r="T48" s="1" t="e">
        <f>INDEX(#REF!, MATCH(S48,#REF!,0))</f>
        <v>#REF!</v>
      </c>
      <c r="U48" s="1"/>
      <c r="V48" s="1"/>
      <c r="W48" s="1"/>
      <c r="X48" s="1" t="s">
        <v>592</v>
      </c>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row>
    <row r="49" spans="1:67" ht="409.5" x14ac:dyDescent="0.2">
      <c r="A49" s="4" t="s">
        <v>240</v>
      </c>
      <c r="B49" s="3">
        <v>8173639</v>
      </c>
      <c r="C49" s="5">
        <v>45303.563738425924</v>
      </c>
      <c r="D49" s="5">
        <v>45303.588113425925</v>
      </c>
      <c r="E49" s="1" t="s">
        <v>14</v>
      </c>
      <c r="F49" s="3">
        <v>0</v>
      </c>
      <c r="G49" s="3">
        <v>1</v>
      </c>
      <c r="H49" s="3">
        <v>0</v>
      </c>
      <c r="I49" s="3">
        <v>0</v>
      </c>
      <c r="J49" s="6" t="s">
        <v>468</v>
      </c>
      <c r="K49" s="1" t="s">
        <v>14</v>
      </c>
      <c r="M49" s="3">
        <v>1</v>
      </c>
      <c r="N49" s="6" t="s">
        <v>542</v>
      </c>
      <c r="O49" s="6" t="s">
        <v>526</v>
      </c>
      <c r="P49" s="6" t="s">
        <v>239</v>
      </c>
      <c r="Q49" s="1" t="s">
        <v>241</v>
      </c>
      <c r="R49" s="1"/>
      <c r="S49" s="1" t="s">
        <v>331</v>
      </c>
      <c r="T49" s="1" t="e">
        <f>INDEX(#REF!, MATCH(S49,#REF!,0))</f>
        <v>#REF!</v>
      </c>
      <c r="U49" s="1"/>
      <c r="V49" s="1"/>
      <c r="W49" s="1"/>
      <c r="X49" s="1" t="s">
        <v>592</v>
      </c>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row>
    <row r="50" spans="1:67" ht="114" x14ac:dyDescent="0.2">
      <c r="A50" s="11" t="s">
        <v>505</v>
      </c>
      <c r="B50" s="3">
        <v>8151614</v>
      </c>
      <c r="C50" s="5">
        <v>45295.603391203702</v>
      </c>
      <c r="D50" s="5">
        <v>45303.529062499998</v>
      </c>
      <c r="E50" s="1" t="s">
        <v>14</v>
      </c>
      <c r="F50" s="3">
        <v>0</v>
      </c>
      <c r="G50" s="3">
        <v>1</v>
      </c>
      <c r="H50" s="3">
        <v>0</v>
      </c>
      <c r="I50" s="3">
        <v>0</v>
      </c>
      <c r="J50" s="6" t="s">
        <v>217</v>
      </c>
      <c r="K50" s="1" t="s">
        <v>14</v>
      </c>
      <c r="L50" s="3">
        <v>1</v>
      </c>
      <c r="N50" s="6" t="s">
        <v>218</v>
      </c>
      <c r="O50" s="6" t="s">
        <v>219</v>
      </c>
      <c r="P50" s="6" t="s">
        <v>220</v>
      </c>
      <c r="Q50" s="1" t="s">
        <v>221</v>
      </c>
      <c r="R50" s="1"/>
      <c r="S50" s="1" t="s">
        <v>331</v>
      </c>
      <c r="T50" s="1" t="e">
        <f>INDEX(#REF!, MATCH(S50,#REF!,0))</f>
        <v>#REF!</v>
      </c>
      <c r="U50" s="1"/>
      <c r="V50" s="1"/>
      <c r="W50" s="1"/>
      <c r="X50" s="1" t="s">
        <v>592</v>
      </c>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row>
    <row r="51" spans="1:67" ht="199.5" x14ac:dyDescent="0.2">
      <c r="A51" s="4" t="s">
        <v>506</v>
      </c>
      <c r="B51" s="3">
        <v>8107341</v>
      </c>
      <c r="C51" s="5">
        <v>45266.903321759259</v>
      </c>
      <c r="D51" s="5">
        <v>45303.428784722222</v>
      </c>
      <c r="E51" s="1" t="s">
        <v>14</v>
      </c>
      <c r="F51" s="3">
        <v>0</v>
      </c>
      <c r="G51" s="3">
        <v>1</v>
      </c>
      <c r="H51" s="3">
        <v>0</v>
      </c>
      <c r="I51" s="3">
        <v>0</v>
      </c>
      <c r="J51" s="6" t="s">
        <v>123</v>
      </c>
      <c r="K51" s="1" t="s">
        <v>14</v>
      </c>
      <c r="M51" s="3">
        <v>1</v>
      </c>
      <c r="N51" s="6" t="s">
        <v>543</v>
      </c>
      <c r="O51" s="6" t="s">
        <v>124</v>
      </c>
      <c r="P51" s="6" t="s">
        <v>552</v>
      </c>
      <c r="Q51" s="1" t="s">
        <v>125</v>
      </c>
      <c r="R51" s="1"/>
      <c r="S51" s="1" t="s">
        <v>331</v>
      </c>
      <c r="T51" s="1" t="e">
        <f>INDEX(#REF!, MATCH(S51,#REF!,0))</f>
        <v>#REF!</v>
      </c>
      <c r="U51" s="1"/>
      <c r="V51" s="1"/>
      <c r="W51" s="1"/>
      <c r="X51" s="1" t="s">
        <v>592</v>
      </c>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row>
    <row r="52" spans="1:67" ht="114" x14ac:dyDescent="0.2">
      <c r="A52" s="11" t="s">
        <v>507</v>
      </c>
      <c r="B52" s="3">
        <v>8172726</v>
      </c>
      <c r="C52" s="5">
        <v>45303.358252314814</v>
      </c>
      <c r="D52" s="5">
        <v>45303.359756944446</v>
      </c>
      <c r="E52" s="1" t="s">
        <v>14</v>
      </c>
      <c r="F52" s="3">
        <v>1</v>
      </c>
      <c r="G52" s="3">
        <v>0</v>
      </c>
      <c r="H52" s="3">
        <v>0</v>
      </c>
      <c r="I52" s="3">
        <v>0</v>
      </c>
      <c r="J52" s="6" t="s">
        <v>234</v>
      </c>
      <c r="K52" s="1" t="s">
        <v>14</v>
      </c>
      <c r="L52" s="3">
        <v>1</v>
      </c>
      <c r="N52" s="6" t="s">
        <v>235</v>
      </c>
      <c r="O52" s="6" t="s">
        <v>236</v>
      </c>
      <c r="P52" s="6" t="s">
        <v>237</v>
      </c>
      <c r="Q52" s="1" t="s">
        <v>238</v>
      </c>
      <c r="R52" s="1"/>
      <c r="S52" s="1" t="s">
        <v>330</v>
      </c>
      <c r="T52" s="1" t="e">
        <f>INDEX(#REF!, MATCH(S52,#REF!,0))</f>
        <v>#REF!</v>
      </c>
      <c r="U52" s="1"/>
      <c r="V52" s="1"/>
      <c r="W52" s="1"/>
      <c r="X52" s="1" t="s">
        <v>592</v>
      </c>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row>
    <row r="53" spans="1:67" ht="270.75" x14ac:dyDescent="0.2">
      <c r="A53" s="4" t="s">
        <v>232</v>
      </c>
      <c r="B53" s="3">
        <v>8171726</v>
      </c>
      <c r="C53" s="5">
        <v>45302.681041666663</v>
      </c>
      <c r="D53" s="5">
        <v>45302.68545138889</v>
      </c>
      <c r="E53" s="1" t="s">
        <v>14</v>
      </c>
      <c r="F53" s="3">
        <v>1</v>
      </c>
      <c r="G53" s="3">
        <v>0</v>
      </c>
      <c r="H53" s="3">
        <v>0</v>
      </c>
      <c r="I53" s="3">
        <v>0</v>
      </c>
      <c r="J53" s="6" t="s">
        <v>14</v>
      </c>
      <c r="K53" s="1" t="s">
        <v>14</v>
      </c>
      <c r="M53" s="3">
        <v>1</v>
      </c>
      <c r="N53" s="6" t="s">
        <v>14</v>
      </c>
      <c r="O53" s="6" t="s">
        <v>14</v>
      </c>
      <c r="P53" s="6" t="s">
        <v>553</v>
      </c>
      <c r="Q53" s="1" t="s">
        <v>233</v>
      </c>
      <c r="R53" s="1"/>
      <c r="S53" s="1" t="s">
        <v>330</v>
      </c>
      <c r="T53" s="1" t="e">
        <f>INDEX(#REF!, MATCH(S53,#REF!,0))</f>
        <v>#REF!</v>
      </c>
      <c r="U53" s="1"/>
      <c r="V53" s="1"/>
      <c r="W53" s="1"/>
      <c r="X53" s="1" t="s">
        <v>592</v>
      </c>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row>
    <row r="54" spans="1:67" ht="71.25" x14ac:dyDescent="0.2">
      <c r="A54" s="11" t="s">
        <v>508</v>
      </c>
      <c r="B54" s="3">
        <v>8126242</v>
      </c>
      <c r="C54" s="5">
        <v>45274.545567129629</v>
      </c>
      <c r="D54" s="5">
        <v>45302.597916666666</v>
      </c>
      <c r="E54" s="1"/>
      <c r="F54" s="3">
        <v>1</v>
      </c>
      <c r="G54" s="3">
        <v>0</v>
      </c>
      <c r="H54" s="3">
        <v>0</v>
      </c>
      <c r="I54" s="3">
        <v>0</v>
      </c>
      <c r="J54" s="6" t="s">
        <v>428</v>
      </c>
      <c r="K54" s="1"/>
      <c r="L54" s="3">
        <v>1</v>
      </c>
      <c r="N54" s="6"/>
      <c r="Q54" s="1" t="s">
        <v>165</v>
      </c>
      <c r="R54" s="1"/>
      <c r="S54" s="1" t="s">
        <v>327</v>
      </c>
      <c r="T54" s="1" t="e">
        <f>INDEX(#REF!, MATCH(S54,#REF!,0))</f>
        <v>#REF!</v>
      </c>
      <c r="U54" s="1"/>
      <c r="V54" s="1"/>
      <c r="W54" s="1"/>
      <c r="X54" s="1" t="s">
        <v>592</v>
      </c>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row>
    <row r="55" spans="1:67" ht="299.25" x14ac:dyDescent="0.2">
      <c r="A55" s="4" t="s">
        <v>429</v>
      </c>
      <c r="B55" s="3">
        <v>900002</v>
      </c>
      <c r="C55" s="5">
        <v>45274.545567129629</v>
      </c>
      <c r="D55" s="5">
        <v>45302.597916666666</v>
      </c>
      <c r="E55" s="4"/>
      <c r="F55" s="1">
        <v>1</v>
      </c>
      <c r="G55" s="1">
        <v>0</v>
      </c>
      <c r="H55" s="3">
        <v>0</v>
      </c>
      <c r="I55" s="3">
        <v>0</v>
      </c>
      <c r="J55" s="6" t="s">
        <v>362</v>
      </c>
      <c r="K55" s="4" t="s">
        <v>14</v>
      </c>
      <c r="L55" s="1" t="s">
        <v>14</v>
      </c>
      <c r="M55" s="1">
        <v>1</v>
      </c>
      <c r="N55" s="7" t="s">
        <v>14</v>
      </c>
      <c r="O55" s="6" t="s">
        <v>14</v>
      </c>
      <c r="P55" s="6" t="s">
        <v>14</v>
      </c>
      <c r="Q55" s="1" t="s">
        <v>165</v>
      </c>
      <c r="R55" s="1"/>
      <c r="S55" s="1" t="s">
        <v>330</v>
      </c>
      <c r="T55" s="1" t="e">
        <f>INDEX(#REF!, MATCH(S55,#REF!,0))</f>
        <v>#REF!</v>
      </c>
      <c r="U55" s="1"/>
      <c r="V55" s="1"/>
      <c r="W55" s="1"/>
      <c r="X55" s="1" t="s">
        <v>592</v>
      </c>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row>
    <row r="56" spans="1:67" ht="42.75" x14ac:dyDescent="0.2">
      <c r="A56" s="11" t="s">
        <v>509</v>
      </c>
      <c r="B56" s="3">
        <v>8125192</v>
      </c>
      <c r="C56" s="5">
        <v>45273.914456018516</v>
      </c>
      <c r="D56" s="5">
        <v>45300.550659722219</v>
      </c>
      <c r="E56" s="1" t="s">
        <v>14</v>
      </c>
      <c r="F56" s="3">
        <v>0</v>
      </c>
      <c r="G56" s="3">
        <v>1</v>
      </c>
      <c r="H56" s="3">
        <v>0</v>
      </c>
      <c r="I56" s="3">
        <v>0</v>
      </c>
      <c r="J56" s="6" t="s">
        <v>160</v>
      </c>
      <c r="K56" s="1" t="s">
        <v>14</v>
      </c>
      <c r="L56" s="3">
        <v>1</v>
      </c>
      <c r="N56" s="6" t="s">
        <v>161</v>
      </c>
      <c r="O56" s="6" t="s">
        <v>162</v>
      </c>
      <c r="P56" s="6" t="s">
        <v>163</v>
      </c>
      <c r="Q56" s="1" t="s">
        <v>164</v>
      </c>
      <c r="R56" s="1"/>
      <c r="S56" s="1" t="s">
        <v>327</v>
      </c>
      <c r="T56" s="1" t="e">
        <f>INDEX(#REF!, MATCH(S56,#REF!,0))</f>
        <v>#REF!</v>
      </c>
      <c r="U56" s="1"/>
      <c r="V56" s="1"/>
      <c r="W56" s="1"/>
      <c r="X56" s="1" t="s">
        <v>592</v>
      </c>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row>
    <row r="57" spans="1:67" ht="171" x14ac:dyDescent="0.2">
      <c r="A57" s="4" t="s">
        <v>562</v>
      </c>
      <c r="B57" s="3">
        <v>8096437</v>
      </c>
      <c r="C57" s="5">
        <v>45264.414548611108</v>
      </c>
      <c r="D57" s="5">
        <v>45300.404629629629</v>
      </c>
      <c r="E57" s="1" t="s">
        <v>14</v>
      </c>
      <c r="F57" s="3">
        <v>0</v>
      </c>
      <c r="G57" s="3">
        <v>1</v>
      </c>
      <c r="H57" s="3">
        <v>0</v>
      </c>
      <c r="I57" s="3">
        <v>0</v>
      </c>
      <c r="J57" s="6" t="s">
        <v>40</v>
      </c>
      <c r="K57" s="1" t="s">
        <v>14</v>
      </c>
      <c r="M57" s="3">
        <v>1</v>
      </c>
      <c r="N57" s="6" t="s">
        <v>41</v>
      </c>
      <c r="O57" s="6" t="s">
        <v>42</v>
      </c>
      <c r="P57" s="6" t="s">
        <v>43</v>
      </c>
      <c r="Q57" s="1" t="s">
        <v>44</v>
      </c>
      <c r="R57" s="1"/>
      <c r="S57" s="1" t="s">
        <v>331</v>
      </c>
      <c r="T57" s="1" t="e">
        <f>INDEX(#REF!, MATCH(S57,#REF!,0))</f>
        <v>#REF!</v>
      </c>
      <c r="U57" s="1"/>
      <c r="V57" s="1"/>
      <c r="W57" s="1"/>
      <c r="X57" s="1" t="s">
        <v>592</v>
      </c>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row>
    <row r="58" spans="1:67" ht="85.5" x14ac:dyDescent="0.2">
      <c r="A58" s="11" t="s">
        <v>510</v>
      </c>
      <c r="B58" s="3">
        <v>8096034</v>
      </c>
      <c r="C58" s="5">
        <v>45264.35423611111</v>
      </c>
      <c r="D58" s="5">
        <v>45300.399594907409</v>
      </c>
      <c r="E58" s="1" t="s">
        <v>14</v>
      </c>
      <c r="F58" s="3">
        <v>0</v>
      </c>
      <c r="G58" s="3">
        <v>1</v>
      </c>
      <c r="H58" s="3">
        <v>0</v>
      </c>
      <c r="I58" s="3">
        <v>0</v>
      </c>
      <c r="J58" s="6" t="s">
        <v>30</v>
      </c>
      <c r="K58" s="1" t="s">
        <v>14</v>
      </c>
      <c r="L58" s="3">
        <v>1</v>
      </c>
      <c r="N58" s="6" t="s">
        <v>31</v>
      </c>
      <c r="O58" s="6" t="s">
        <v>32</v>
      </c>
      <c r="P58" s="6" t="s">
        <v>33</v>
      </c>
      <c r="Q58" s="1" t="s">
        <v>34</v>
      </c>
      <c r="R58" s="1"/>
      <c r="S58" s="1" t="s">
        <v>331</v>
      </c>
      <c r="T58" s="1" t="e">
        <f>INDEX(#REF!, MATCH(S58,#REF!,0))</f>
        <v>#REF!</v>
      </c>
      <c r="U58" s="1"/>
      <c r="V58" s="1"/>
      <c r="W58" s="1"/>
      <c r="X58" s="1" t="s">
        <v>592</v>
      </c>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row>
    <row r="59" spans="1:67" ht="171" x14ac:dyDescent="0.2">
      <c r="A59" s="4" t="s">
        <v>511</v>
      </c>
      <c r="B59" s="3">
        <v>8119792</v>
      </c>
      <c r="C59" s="5">
        <v>45272.482187499998</v>
      </c>
      <c r="D59" s="5">
        <v>45299.445335648146</v>
      </c>
      <c r="E59" s="1" t="s">
        <v>14</v>
      </c>
      <c r="F59" s="3">
        <v>0</v>
      </c>
      <c r="G59" s="3">
        <v>1</v>
      </c>
      <c r="H59" s="3">
        <v>0</v>
      </c>
      <c r="I59" s="3">
        <v>0</v>
      </c>
      <c r="J59" s="6" t="s">
        <v>145</v>
      </c>
      <c r="K59" s="1" t="s">
        <v>14</v>
      </c>
      <c r="M59" s="3">
        <v>1</v>
      </c>
      <c r="N59" s="6" t="s">
        <v>481</v>
      </c>
      <c r="O59" s="6" t="s">
        <v>549</v>
      </c>
      <c r="P59" s="6" t="s">
        <v>146</v>
      </c>
      <c r="Q59" s="1" t="s">
        <v>147</v>
      </c>
      <c r="R59" s="1"/>
      <c r="S59" s="1" t="s">
        <v>330</v>
      </c>
      <c r="T59" s="1" t="e">
        <f>INDEX(#REF!, MATCH(S59,#REF!,0))</f>
        <v>#REF!</v>
      </c>
      <c r="U59" s="1"/>
      <c r="V59" s="1"/>
      <c r="W59" s="1"/>
      <c r="X59" s="1" t="s">
        <v>592</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row>
    <row r="60" spans="1:67" ht="409.5" x14ac:dyDescent="0.2">
      <c r="A60" s="11" t="s">
        <v>512</v>
      </c>
      <c r="B60" s="3">
        <v>8160282</v>
      </c>
      <c r="C60" s="5">
        <v>45298.615289351852</v>
      </c>
      <c r="D60" s="5">
        <v>45298.63554398148</v>
      </c>
      <c r="E60" s="1" t="s">
        <v>14</v>
      </c>
      <c r="F60" s="3">
        <v>1</v>
      </c>
      <c r="G60" s="3">
        <v>0</v>
      </c>
      <c r="H60" s="3">
        <v>0</v>
      </c>
      <c r="I60" s="3">
        <v>0</v>
      </c>
      <c r="J60" s="6" t="s">
        <v>223</v>
      </c>
      <c r="K60" s="1" t="s">
        <v>14</v>
      </c>
      <c r="M60" s="3">
        <v>1</v>
      </c>
      <c r="N60" s="6" t="s">
        <v>482</v>
      </c>
      <c r="O60" s="6" t="s">
        <v>527</v>
      </c>
      <c r="P60" s="6" t="s">
        <v>532</v>
      </c>
      <c r="Q60" s="1" t="s">
        <v>224</v>
      </c>
      <c r="R60" s="1"/>
      <c r="S60" s="1" t="s">
        <v>327</v>
      </c>
      <c r="T60" s="1" t="e">
        <f>INDEX(#REF!, MATCH(S60,#REF!,0))</f>
        <v>#REF!</v>
      </c>
      <c r="U60" s="1"/>
      <c r="W60" s="1"/>
      <c r="X60" s="1" t="s">
        <v>592</v>
      </c>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row>
    <row r="61" spans="1:67" ht="356.25" x14ac:dyDescent="0.2">
      <c r="A61" s="4" t="s">
        <v>513</v>
      </c>
      <c r="B61" s="3">
        <v>8098495</v>
      </c>
      <c r="C61" s="5">
        <v>45264.672488425924</v>
      </c>
      <c r="D61" s="5">
        <v>45296.571562500001</v>
      </c>
      <c r="E61" s="1" t="s">
        <v>14</v>
      </c>
      <c r="F61" s="3">
        <v>1</v>
      </c>
      <c r="G61" s="3">
        <v>0</v>
      </c>
      <c r="H61" s="3">
        <v>0</v>
      </c>
      <c r="I61" s="3">
        <v>0</v>
      </c>
      <c r="J61" s="6" t="s">
        <v>68</v>
      </c>
      <c r="K61" s="1" t="s">
        <v>14</v>
      </c>
      <c r="L61" s="3">
        <v>1</v>
      </c>
      <c r="N61" s="6" t="s">
        <v>69</v>
      </c>
      <c r="O61" s="6" t="s">
        <v>70</v>
      </c>
      <c r="P61" s="6" t="s">
        <v>71</v>
      </c>
      <c r="Q61" s="1" t="s">
        <v>72</v>
      </c>
      <c r="R61" s="1"/>
      <c r="S61" s="1" t="s">
        <v>330</v>
      </c>
      <c r="T61" s="1" t="e">
        <f>INDEX(#REF!, MATCH(S61,#REF!,0))</f>
        <v>#REF!</v>
      </c>
      <c r="U61" s="1"/>
      <c r="V61" s="1"/>
      <c r="W61" s="1">
        <v>1</v>
      </c>
      <c r="X61" s="1" t="s">
        <v>598</v>
      </c>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row>
    <row r="62" spans="1:67" x14ac:dyDescent="0.2">
      <c r="A62" s="11" t="s">
        <v>215</v>
      </c>
      <c r="B62" s="3">
        <v>8151037</v>
      </c>
      <c r="C62" s="5">
        <v>45295.370381944442</v>
      </c>
      <c r="D62" s="5">
        <v>45295.654097222221</v>
      </c>
      <c r="E62" s="1" t="s">
        <v>14</v>
      </c>
      <c r="F62" s="3">
        <v>0</v>
      </c>
      <c r="G62" s="3">
        <v>1</v>
      </c>
      <c r="H62" s="3">
        <v>0</v>
      </c>
      <c r="I62" s="3">
        <v>0</v>
      </c>
      <c r="J62" s="6" t="s">
        <v>212</v>
      </c>
      <c r="K62" s="1" t="s">
        <v>14</v>
      </c>
      <c r="M62" s="3">
        <v>1</v>
      </c>
      <c r="N62" s="6" t="s">
        <v>213</v>
      </c>
      <c r="O62" s="6" t="s">
        <v>214</v>
      </c>
      <c r="P62" s="6" t="s">
        <v>14</v>
      </c>
      <c r="Q62" s="1" t="s">
        <v>216</v>
      </c>
      <c r="R62" s="1"/>
      <c r="S62" s="1" t="s">
        <v>331</v>
      </c>
      <c r="T62" s="1" t="e">
        <f>INDEX(#REF!, MATCH(S62,#REF!,0))</f>
        <v>#REF!</v>
      </c>
      <c r="U62" s="1"/>
      <c r="V62" s="4"/>
      <c r="W62" s="1"/>
      <c r="X62" s="1" t="s">
        <v>592</v>
      </c>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row>
    <row r="63" spans="1:67" ht="128.25" x14ac:dyDescent="0.2">
      <c r="A63" s="4" t="s">
        <v>514</v>
      </c>
      <c r="B63" s="3">
        <v>8096773</v>
      </c>
      <c r="C63" s="5">
        <v>45264.456979166665</v>
      </c>
      <c r="D63" s="5">
        <v>45294.789467592593</v>
      </c>
      <c r="E63" s="1" t="s">
        <v>14</v>
      </c>
      <c r="F63" s="3">
        <v>0</v>
      </c>
      <c r="G63" s="3">
        <v>1</v>
      </c>
      <c r="H63" s="3">
        <v>0</v>
      </c>
      <c r="I63" s="3">
        <v>0</v>
      </c>
      <c r="J63" s="6" t="s">
        <v>54</v>
      </c>
      <c r="K63" s="1" t="s">
        <v>14</v>
      </c>
      <c r="M63" s="3">
        <v>1</v>
      </c>
      <c r="N63" s="6" t="s">
        <v>55</v>
      </c>
      <c r="O63" s="6" t="s">
        <v>56</v>
      </c>
      <c r="P63" s="6" t="s">
        <v>57</v>
      </c>
      <c r="Q63" s="1" t="s">
        <v>58</v>
      </c>
      <c r="R63" s="1"/>
      <c r="S63" s="1" t="s">
        <v>327</v>
      </c>
      <c r="T63" s="1" t="e">
        <f>INDEX(#REF!, MATCH(S63,#REF!,0))</f>
        <v>#REF!</v>
      </c>
      <c r="U63" s="1"/>
      <c r="V63" s="4"/>
      <c r="W63" s="1"/>
      <c r="X63" s="1" t="s">
        <v>592</v>
      </c>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row>
    <row r="64" spans="1:67" ht="85.5" x14ac:dyDescent="0.2">
      <c r="A64" s="11" t="s">
        <v>515</v>
      </c>
      <c r="B64" s="3">
        <v>8100945</v>
      </c>
      <c r="C64" s="5">
        <v>45265.471168981479</v>
      </c>
      <c r="D64" s="5">
        <v>45289.446574074071</v>
      </c>
      <c r="E64" s="1" t="s">
        <v>14</v>
      </c>
      <c r="F64" s="3">
        <v>1</v>
      </c>
      <c r="G64" s="3">
        <v>0</v>
      </c>
      <c r="H64" s="3">
        <v>0</v>
      </c>
      <c r="I64" s="3">
        <v>0</v>
      </c>
      <c r="J64" s="6" t="s">
        <v>85</v>
      </c>
      <c r="K64" s="1" t="s">
        <v>14</v>
      </c>
      <c r="L64" s="3">
        <v>1</v>
      </c>
      <c r="N64" s="6" t="s">
        <v>86</v>
      </c>
      <c r="O64" s="6" t="s">
        <v>87</v>
      </c>
      <c r="P64" s="6" t="s">
        <v>88</v>
      </c>
      <c r="Q64" s="1" t="s">
        <v>89</v>
      </c>
      <c r="R64" s="1"/>
      <c r="S64" s="1" t="s">
        <v>330</v>
      </c>
      <c r="T64" s="1" t="e">
        <f>INDEX(#REF!, MATCH(S64,#REF!,0))</f>
        <v>#REF!</v>
      </c>
      <c r="U64" s="1"/>
      <c r="V64" s="1"/>
      <c r="W64" s="1"/>
      <c r="X64" s="1" t="s">
        <v>592</v>
      </c>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row>
    <row r="65" spans="1:67" ht="57" x14ac:dyDescent="0.2">
      <c r="A65" s="4" t="s">
        <v>561</v>
      </c>
      <c r="B65" s="3">
        <v>8098989</v>
      </c>
      <c r="C65" s="5">
        <v>45264.753634259258</v>
      </c>
      <c r="D65" s="5">
        <v>45284.42759259259</v>
      </c>
      <c r="E65" s="1" t="s">
        <v>14</v>
      </c>
      <c r="F65" s="3">
        <v>1</v>
      </c>
      <c r="G65" s="3">
        <v>0</v>
      </c>
      <c r="H65" s="3">
        <v>0</v>
      </c>
      <c r="I65" s="3">
        <v>0</v>
      </c>
      <c r="J65" s="6" t="s">
        <v>73</v>
      </c>
      <c r="K65" s="1" t="s">
        <v>14</v>
      </c>
      <c r="L65" s="3">
        <v>1</v>
      </c>
      <c r="N65" s="6" t="s">
        <v>74</v>
      </c>
      <c r="O65" s="6" t="s">
        <v>75</v>
      </c>
      <c r="P65" s="6" t="s">
        <v>76</v>
      </c>
      <c r="Q65" s="1" t="s">
        <v>77</v>
      </c>
      <c r="R65" s="1"/>
      <c r="S65" s="1" t="s">
        <v>330</v>
      </c>
      <c r="T65" s="1" t="e">
        <f>INDEX(#REF!, MATCH(S65,#REF!,0))</f>
        <v>#REF!</v>
      </c>
      <c r="U65" s="1"/>
      <c r="V65" s="1"/>
      <c r="W65" s="1"/>
      <c r="X65" s="1" t="s">
        <v>592</v>
      </c>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row>
    <row r="66" spans="1:67" ht="42.75" x14ac:dyDescent="0.2">
      <c r="A66" s="11" t="s">
        <v>560</v>
      </c>
      <c r="B66" s="3">
        <v>8102553</v>
      </c>
      <c r="C66" s="5">
        <v>45265.682812500003</v>
      </c>
      <c r="D66" s="5">
        <v>45282.660231481481</v>
      </c>
      <c r="E66" s="1" t="s">
        <v>14</v>
      </c>
      <c r="F66" s="3">
        <v>1</v>
      </c>
      <c r="G66" s="3">
        <v>0</v>
      </c>
      <c r="H66" s="3">
        <v>0</v>
      </c>
      <c r="I66" s="3">
        <v>0</v>
      </c>
      <c r="J66" s="6" t="s">
        <v>92</v>
      </c>
      <c r="K66" s="1" t="s">
        <v>14</v>
      </c>
      <c r="L66" s="3">
        <v>1</v>
      </c>
      <c r="N66" s="6" t="s">
        <v>93</v>
      </c>
      <c r="O66" s="6" t="s">
        <v>94</v>
      </c>
      <c r="P66" s="6" t="s">
        <v>14</v>
      </c>
      <c r="Q66" s="1" t="s">
        <v>95</v>
      </c>
      <c r="R66" s="1"/>
      <c r="S66" s="1" t="s">
        <v>330</v>
      </c>
      <c r="T66" s="1" t="e">
        <f>INDEX(#REF!, MATCH(S66,#REF!,0))</f>
        <v>#REF!</v>
      </c>
      <c r="U66" s="1"/>
      <c r="V66" s="4"/>
      <c r="W66" s="1"/>
      <c r="X66" s="1" t="s">
        <v>592</v>
      </c>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row>
    <row r="67" spans="1:67" ht="199.5" x14ac:dyDescent="0.2">
      <c r="A67" s="4" t="s">
        <v>205</v>
      </c>
      <c r="B67" s="3">
        <v>8141671</v>
      </c>
      <c r="C67" s="5">
        <v>45282.478182870371</v>
      </c>
      <c r="D67" s="5">
        <v>45282.47929398148</v>
      </c>
      <c r="E67" s="1" t="s">
        <v>14</v>
      </c>
      <c r="F67" s="3">
        <v>0</v>
      </c>
      <c r="G67" s="3">
        <v>1</v>
      </c>
      <c r="H67" s="3">
        <v>0</v>
      </c>
      <c r="I67" s="3">
        <v>0</v>
      </c>
      <c r="J67" s="6" t="s">
        <v>201</v>
      </c>
      <c r="K67" s="1" t="s">
        <v>14</v>
      </c>
      <c r="M67" s="3">
        <v>1</v>
      </c>
      <c r="N67" s="6" t="s">
        <v>202</v>
      </c>
      <c r="O67" s="6" t="s">
        <v>203</v>
      </c>
      <c r="P67" s="6" t="s">
        <v>204</v>
      </c>
      <c r="Q67" s="1" t="s">
        <v>206</v>
      </c>
      <c r="R67" s="1"/>
      <c r="S67" s="1" t="s">
        <v>330</v>
      </c>
      <c r="T67" s="1" t="e">
        <f>INDEX(#REF!, MATCH(S67,#REF!,0))</f>
        <v>#REF!</v>
      </c>
      <c r="U67" s="1">
        <v>1</v>
      </c>
      <c r="V67" s="1"/>
      <c r="W67" s="1"/>
      <c r="X67" s="1" t="s">
        <v>592</v>
      </c>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row>
    <row r="68" spans="1:67" ht="71.25" x14ac:dyDescent="0.2">
      <c r="A68" s="11" t="s">
        <v>516</v>
      </c>
      <c r="B68" s="3">
        <v>8099916</v>
      </c>
      <c r="C68" s="5">
        <v>45265.317280092589</v>
      </c>
      <c r="D68" s="5">
        <v>45281.730104166665</v>
      </c>
      <c r="E68" s="1" t="s">
        <v>14</v>
      </c>
      <c r="F68" s="3">
        <v>1</v>
      </c>
      <c r="G68" s="3">
        <v>0</v>
      </c>
      <c r="H68" s="3">
        <v>0</v>
      </c>
      <c r="I68" s="3">
        <v>0</v>
      </c>
      <c r="J68" s="6" t="s">
        <v>78</v>
      </c>
      <c r="K68" s="1" t="s">
        <v>14</v>
      </c>
      <c r="M68" s="3">
        <v>1</v>
      </c>
      <c r="N68" s="6" t="s">
        <v>430</v>
      </c>
      <c r="O68" s="6" t="s">
        <v>79</v>
      </c>
      <c r="P68" s="6" t="s">
        <v>80</v>
      </c>
      <c r="Q68" s="1" t="s">
        <v>81</v>
      </c>
      <c r="R68" s="1"/>
      <c r="S68" s="1" t="s">
        <v>330</v>
      </c>
      <c r="T68" s="1" t="e">
        <f>INDEX(#REF!, MATCH(S68,#REF!,0))</f>
        <v>#REF!</v>
      </c>
      <c r="U68" s="1"/>
      <c r="V68" s="4"/>
      <c r="W68" s="1"/>
      <c r="X68" s="1" t="s">
        <v>592</v>
      </c>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row>
    <row r="69" spans="1:67" ht="242.25" x14ac:dyDescent="0.2">
      <c r="A69" s="4" t="s">
        <v>112</v>
      </c>
      <c r="B69" s="3">
        <v>8104461</v>
      </c>
      <c r="C69" s="5">
        <v>45266.405173611114</v>
      </c>
      <c r="D69" s="5">
        <v>45281.698275462964</v>
      </c>
      <c r="E69" s="1" t="s">
        <v>14</v>
      </c>
      <c r="F69" s="3">
        <v>0</v>
      </c>
      <c r="G69" s="3">
        <v>1</v>
      </c>
      <c r="H69" s="3">
        <v>0</v>
      </c>
      <c r="I69" s="3">
        <v>0</v>
      </c>
      <c r="J69" s="6" t="s">
        <v>111</v>
      </c>
      <c r="K69" s="1" t="s">
        <v>14</v>
      </c>
      <c r="M69" s="3">
        <v>1</v>
      </c>
      <c r="N69" s="6" t="s">
        <v>431</v>
      </c>
      <c r="O69" s="6" t="s">
        <v>432</v>
      </c>
      <c r="P69" s="6" t="s">
        <v>66</v>
      </c>
      <c r="Q69" s="1" t="s">
        <v>113</v>
      </c>
      <c r="R69" s="1"/>
      <c r="S69" s="1" t="s">
        <v>330</v>
      </c>
      <c r="T69" s="1" t="e">
        <f>INDEX(#REF!, MATCH(S69,#REF!,0))</f>
        <v>#REF!</v>
      </c>
      <c r="U69" s="1">
        <v>1</v>
      </c>
      <c r="V69" s="4"/>
      <c r="W69" s="1"/>
      <c r="X69" s="1" t="s">
        <v>592</v>
      </c>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row>
    <row r="70" spans="1:67" ht="370.5" x14ac:dyDescent="0.2">
      <c r="A70" s="11" t="s">
        <v>517</v>
      </c>
      <c r="B70" s="3">
        <v>8139692</v>
      </c>
      <c r="C70" s="5">
        <v>45281.444444444445</v>
      </c>
      <c r="D70" s="5">
        <v>45281.447511574072</v>
      </c>
      <c r="E70" s="1" t="s">
        <v>14</v>
      </c>
      <c r="F70" s="3">
        <v>0</v>
      </c>
      <c r="G70" s="3">
        <v>1</v>
      </c>
      <c r="H70" s="3">
        <v>0</v>
      </c>
      <c r="I70" s="3">
        <v>0</v>
      </c>
      <c r="J70" s="6" t="s">
        <v>197</v>
      </c>
      <c r="K70" s="1" t="s">
        <v>14</v>
      </c>
      <c r="M70" s="3">
        <v>1</v>
      </c>
      <c r="N70" s="6" t="s">
        <v>198</v>
      </c>
      <c r="O70" s="6" t="s">
        <v>199</v>
      </c>
      <c r="P70" s="6" t="s">
        <v>554</v>
      </c>
      <c r="Q70" s="1" t="s">
        <v>200</v>
      </c>
      <c r="R70" s="1"/>
      <c r="S70" s="1" t="s">
        <v>331</v>
      </c>
      <c r="T70" s="1" t="e">
        <f>INDEX(#REF!, MATCH(S70,#REF!,0))</f>
        <v>#REF!</v>
      </c>
      <c r="U70" s="1"/>
      <c r="V70" s="4"/>
      <c r="W70" s="1"/>
      <c r="X70" s="1" t="s">
        <v>592</v>
      </c>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row>
    <row r="71" spans="1:67" ht="242.25" x14ac:dyDescent="0.2">
      <c r="A71" s="4" t="s">
        <v>518</v>
      </c>
      <c r="B71" s="3">
        <v>8136230</v>
      </c>
      <c r="C71" s="5">
        <v>45279.773958333331</v>
      </c>
      <c r="D71" s="5">
        <v>45279.802453703705</v>
      </c>
      <c r="E71" s="1" t="s">
        <v>14</v>
      </c>
      <c r="F71" s="3">
        <v>0</v>
      </c>
      <c r="G71" s="3">
        <v>1</v>
      </c>
      <c r="H71" s="3">
        <v>0</v>
      </c>
      <c r="I71" s="3">
        <v>0</v>
      </c>
      <c r="J71" s="6" t="s">
        <v>187</v>
      </c>
      <c r="K71" s="1" t="s">
        <v>14</v>
      </c>
      <c r="L71" s="3">
        <v>1</v>
      </c>
      <c r="N71" s="6" t="s">
        <v>483</v>
      </c>
      <c r="O71" s="6" t="s">
        <v>188</v>
      </c>
      <c r="P71" s="6" t="s">
        <v>189</v>
      </c>
      <c r="Q71" s="1" t="s">
        <v>190</v>
      </c>
      <c r="R71" s="1"/>
      <c r="S71" s="1" t="s">
        <v>327</v>
      </c>
      <c r="T71" s="1" t="e">
        <f>INDEX(#REF!, MATCH(S71,#REF!,0))</f>
        <v>#REF!</v>
      </c>
      <c r="U71" s="1"/>
      <c r="V71" s="1"/>
      <c r="W71" s="1"/>
      <c r="X71" s="1" t="s">
        <v>592</v>
      </c>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row>
    <row r="72" spans="1:67" ht="85.5" x14ac:dyDescent="0.2">
      <c r="A72" s="11" t="s">
        <v>519</v>
      </c>
      <c r="B72" s="3">
        <v>8135798</v>
      </c>
      <c r="C72" s="5">
        <v>45279.648668981485</v>
      </c>
      <c r="D72" s="5">
        <v>45279.650231481479</v>
      </c>
      <c r="E72" s="1" t="s">
        <v>14</v>
      </c>
      <c r="F72" s="3">
        <v>0</v>
      </c>
      <c r="G72" s="3">
        <v>1</v>
      </c>
      <c r="H72" s="3">
        <v>0</v>
      </c>
      <c r="I72" s="3">
        <v>0</v>
      </c>
      <c r="J72" s="6" t="s">
        <v>183</v>
      </c>
      <c r="K72" s="1" t="s">
        <v>14</v>
      </c>
      <c r="M72" s="3">
        <v>1</v>
      </c>
      <c r="N72" s="6" t="s">
        <v>184</v>
      </c>
      <c r="O72" s="6" t="s">
        <v>185</v>
      </c>
      <c r="P72" s="6" t="s">
        <v>14</v>
      </c>
      <c r="Q72" s="1" t="s">
        <v>186</v>
      </c>
      <c r="R72" s="1"/>
      <c r="S72" s="1" t="s">
        <v>330</v>
      </c>
      <c r="T72" s="1" t="e">
        <f>INDEX(#REF!, MATCH(S72,#REF!,0))</f>
        <v>#REF!</v>
      </c>
      <c r="U72" s="1"/>
      <c r="V72" s="4"/>
      <c r="W72" s="1"/>
      <c r="X72" s="1" t="s">
        <v>592</v>
      </c>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row>
    <row r="73" spans="1:67" ht="71.25" x14ac:dyDescent="0.2">
      <c r="A73" s="4" t="s">
        <v>520</v>
      </c>
      <c r="B73" s="3">
        <v>8132869</v>
      </c>
      <c r="C73" s="5">
        <v>45278.503553240742</v>
      </c>
      <c r="D73" s="5">
        <v>45278.509895833333</v>
      </c>
      <c r="E73" s="1" t="s">
        <v>14</v>
      </c>
      <c r="F73" s="3">
        <v>0</v>
      </c>
      <c r="G73" s="3">
        <v>1</v>
      </c>
      <c r="H73" s="3">
        <v>0</v>
      </c>
      <c r="I73" s="3">
        <v>0</v>
      </c>
      <c r="J73" s="6" t="s">
        <v>178</v>
      </c>
      <c r="K73" s="1" t="s">
        <v>14</v>
      </c>
      <c r="M73" s="3">
        <v>1</v>
      </c>
      <c r="N73" s="6" t="s">
        <v>484</v>
      </c>
      <c r="O73" s="6" t="s">
        <v>550</v>
      </c>
      <c r="P73" s="6" t="s">
        <v>179</v>
      </c>
      <c r="Q73" s="1" t="s">
        <v>180</v>
      </c>
      <c r="R73" s="1"/>
      <c r="S73" s="1" t="s">
        <v>330</v>
      </c>
      <c r="T73" s="1" t="e">
        <f>INDEX(#REF!, MATCH(S73,#REF!,0))</f>
        <v>#REF!</v>
      </c>
      <c r="U73" s="1"/>
      <c r="V73" s="4"/>
      <c r="W73" s="1"/>
      <c r="X73" s="1" t="s">
        <v>592</v>
      </c>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row>
    <row r="74" spans="1:67" ht="28.5" x14ac:dyDescent="0.2">
      <c r="A74" s="11" t="s">
        <v>559</v>
      </c>
      <c r="B74" s="3">
        <v>8132043</v>
      </c>
      <c r="C74" s="5">
        <v>45278.300497685188</v>
      </c>
      <c r="D74" s="5">
        <v>45278.307719907411</v>
      </c>
      <c r="E74" s="1" t="s">
        <v>14</v>
      </c>
      <c r="F74" s="3">
        <v>1</v>
      </c>
      <c r="G74" s="3">
        <v>0</v>
      </c>
      <c r="H74" s="3">
        <v>0</v>
      </c>
      <c r="I74" s="3">
        <v>0</v>
      </c>
      <c r="J74" s="6" t="s">
        <v>174</v>
      </c>
      <c r="K74" s="1" t="s">
        <v>14</v>
      </c>
      <c r="M74" s="3">
        <v>1</v>
      </c>
      <c r="N74" s="6" t="s">
        <v>175</v>
      </c>
      <c r="O74" s="6" t="s">
        <v>176</v>
      </c>
      <c r="P74" s="6" t="s">
        <v>14</v>
      </c>
      <c r="Q74" s="1" t="s">
        <v>177</v>
      </c>
      <c r="R74" s="1"/>
      <c r="S74" s="1" t="s">
        <v>331</v>
      </c>
      <c r="T74" s="1" t="e">
        <f>INDEX(#REF!, MATCH(S74,#REF!,0))</f>
        <v>#REF!</v>
      </c>
      <c r="U74" s="1"/>
      <c r="V74" s="1"/>
      <c r="W74" s="1"/>
      <c r="X74" s="1" t="s">
        <v>592</v>
      </c>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row>
    <row r="75" spans="1:67" ht="85.5" x14ac:dyDescent="0.2">
      <c r="A75" s="4" t="s">
        <v>521</v>
      </c>
      <c r="B75" s="3">
        <v>8128694</v>
      </c>
      <c r="C75" s="5">
        <v>45275.564166666663</v>
      </c>
      <c r="D75" s="5">
        <v>45275.57271990741</v>
      </c>
      <c r="E75" s="1" t="s">
        <v>14</v>
      </c>
      <c r="F75" s="3">
        <v>0</v>
      </c>
      <c r="G75" s="3">
        <v>1</v>
      </c>
      <c r="H75" s="3">
        <v>0</v>
      </c>
      <c r="I75" s="3">
        <v>0</v>
      </c>
      <c r="J75" s="6" t="s">
        <v>171</v>
      </c>
      <c r="K75" s="1" t="s">
        <v>14</v>
      </c>
      <c r="M75" s="3">
        <v>1</v>
      </c>
      <c r="N75" s="6" t="s">
        <v>172</v>
      </c>
      <c r="O75" s="6" t="s">
        <v>14</v>
      </c>
      <c r="P75" s="6" t="s">
        <v>14</v>
      </c>
      <c r="Q75" s="1" t="s">
        <v>173</v>
      </c>
      <c r="R75" s="1"/>
      <c r="S75" s="1" t="s">
        <v>331</v>
      </c>
      <c r="T75" s="1" t="e">
        <f>INDEX(#REF!, MATCH(S75,#REF!,0))</f>
        <v>#REF!</v>
      </c>
      <c r="U75" s="1"/>
      <c r="V75" s="1"/>
      <c r="W75" s="1"/>
      <c r="X75" s="1" t="s">
        <v>592</v>
      </c>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row>
    <row r="76" spans="1:67" x14ac:dyDescent="0.2">
      <c r="A76" s="11" t="s">
        <v>169</v>
      </c>
      <c r="B76" s="3">
        <v>8128364</v>
      </c>
      <c r="C76" s="5">
        <v>45275.480092592596</v>
      </c>
      <c r="D76" s="5">
        <v>45275.483344907407</v>
      </c>
      <c r="E76" s="1" t="s">
        <v>14</v>
      </c>
      <c r="F76" s="3">
        <v>1</v>
      </c>
      <c r="G76" s="3">
        <v>0</v>
      </c>
      <c r="H76" s="3">
        <v>0</v>
      </c>
      <c r="I76" s="3">
        <v>0</v>
      </c>
      <c r="J76" s="6" t="s">
        <v>166</v>
      </c>
      <c r="K76" s="1" t="s">
        <v>14</v>
      </c>
      <c r="M76" s="3">
        <v>1</v>
      </c>
      <c r="N76" s="6" t="s">
        <v>167</v>
      </c>
      <c r="O76" s="6" t="s">
        <v>168</v>
      </c>
      <c r="P76" s="6" t="s">
        <v>14</v>
      </c>
      <c r="Q76" s="1" t="s">
        <v>170</v>
      </c>
      <c r="R76" s="1"/>
      <c r="S76" s="1" t="s">
        <v>327</v>
      </c>
      <c r="T76" s="1" t="e">
        <f>INDEX(#REF!, MATCH(S76,#REF!,0))</f>
        <v>#REF!</v>
      </c>
      <c r="U76" s="1"/>
      <c r="V76" s="1"/>
      <c r="W76" s="1"/>
      <c r="X76" s="1" t="s">
        <v>592</v>
      </c>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row>
    <row r="77" spans="1:67" x14ac:dyDescent="0.2">
      <c r="A77" s="4" t="s">
        <v>151</v>
      </c>
      <c r="B77" s="3">
        <v>8124460</v>
      </c>
      <c r="C77" s="5">
        <v>45273.672071759262</v>
      </c>
      <c r="D77" s="5">
        <v>45273.675995370373</v>
      </c>
      <c r="E77" s="1" t="s">
        <v>14</v>
      </c>
      <c r="F77" s="3">
        <v>1</v>
      </c>
      <c r="G77" s="3">
        <v>0</v>
      </c>
      <c r="H77" s="3">
        <v>0</v>
      </c>
      <c r="I77" s="3">
        <v>0</v>
      </c>
      <c r="J77" s="6" t="s">
        <v>148</v>
      </c>
      <c r="K77" s="1" t="s">
        <v>14</v>
      </c>
      <c r="L77" s="3">
        <v>1</v>
      </c>
      <c r="N77" s="6" t="s">
        <v>149</v>
      </c>
      <c r="O77" s="6" t="s">
        <v>150</v>
      </c>
      <c r="P77" s="6" t="s">
        <v>14</v>
      </c>
      <c r="Q77" s="1" t="s">
        <v>152</v>
      </c>
      <c r="R77" s="1"/>
      <c r="S77" s="1" t="s">
        <v>327</v>
      </c>
      <c r="T77" s="1" t="e">
        <f>INDEX(#REF!, MATCH(S77,#REF!,0))</f>
        <v>#REF!</v>
      </c>
      <c r="U77" s="1"/>
      <c r="V77" s="1"/>
      <c r="W77" s="1"/>
      <c r="X77" s="1" t="s">
        <v>592</v>
      </c>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row>
    <row r="78" spans="1:67" ht="285" x14ac:dyDescent="0.2">
      <c r="A78" s="11" t="s">
        <v>522</v>
      </c>
      <c r="B78" s="3">
        <v>8096105</v>
      </c>
      <c r="C78" s="5">
        <v>45264.36136574074</v>
      </c>
      <c r="D78" s="5">
        <v>45272.559490740743</v>
      </c>
      <c r="E78" s="1" t="s">
        <v>14</v>
      </c>
      <c r="F78" s="3">
        <v>0</v>
      </c>
      <c r="G78" s="3">
        <v>1</v>
      </c>
      <c r="H78" s="3">
        <v>0</v>
      </c>
      <c r="I78" s="3">
        <v>0</v>
      </c>
      <c r="J78" s="6" t="s">
        <v>537</v>
      </c>
      <c r="K78" s="1" t="s">
        <v>14</v>
      </c>
      <c r="L78" s="3">
        <v>1</v>
      </c>
      <c r="N78" s="6" t="s">
        <v>36</v>
      </c>
      <c r="O78" s="6" t="s">
        <v>37</v>
      </c>
      <c r="P78" s="6" t="s">
        <v>14</v>
      </c>
      <c r="Q78" s="1" t="s">
        <v>38</v>
      </c>
      <c r="R78" s="1"/>
      <c r="S78" s="1" t="s">
        <v>330</v>
      </c>
      <c r="T78" s="1" t="e">
        <f>INDEX(#REF!, MATCH(S78,#REF!,0))</f>
        <v>#REF!</v>
      </c>
      <c r="U78" s="1">
        <v>1</v>
      </c>
      <c r="V78" s="4"/>
      <c r="W78" s="1"/>
      <c r="X78" s="1" t="s">
        <v>592</v>
      </c>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row>
    <row r="79" spans="1:67" ht="42.75" x14ac:dyDescent="0.2">
      <c r="A79" s="4" t="s">
        <v>139</v>
      </c>
      <c r="B79" s="3">
        <v>8116331</v>
      </c>
      <c r="C79" s="5">
        <v>45271.417673611111</v>
      </c>
      <c r="D79" s="5">
        <v>45271.42355324074</v>
      </c>
      <c r="E79" s="1" t="s">
        <v>14</v>
      </c>
      <c r="F79" s="3">
        <v>0</v>
      </c>
      <c r="G79" s="3">
        <v>1</v>
      </c>
      <c r="H79" s="3">
        <v>0</v>
      </c>
      <c r="I79" s="3">
        <v>0</v>
      </c>
      <c r="J79" s="6" t="s">
        <v>136</v>
      </c>
      <c r="K79" s="1" t="s">
        <v>14</v>
      </c>
      <c r="M79" s="3">
        <v>1</v>
      </c>
      <c r="N79" s="6" t="s">
        <v>137</v>
      </c>
      <c r="O79" s="6" t="s">
        <v>138</v>
      </c>
      <c r="P79" s="6" t="s">
        <v>14</v>
      </c>
      <c r="Q79" s="1" t="s">
        <v>140</v>
      </c>
      <c r="R79" s="1"/>
      <c r="S79" s="1" t="s">
        <v>327</v>
      </c>
      <c r="T79" s="1" t="e">
        <f>INDEX(#REF!, MATCH(S79,#REF!,0))</f>
        <v>#REF!</v>
      </c>
      <c r="U79" s="1"/>
      <c r="V79" s="1"/>
      <c r="W79" s="1"/>
      <c r="X79" s="1" t="s">
        <v>592</v>
      </c>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row>
    <row r="80" spans="1:67" x14ac:dyDescent="0.2">
      <c r="A80" s="11" t="s">
        <v>134</v>
      </c>
      <c r="B80" s="3">
        <v>8113760</v>
      </c>
      <c r="C80" s="5">
        <v>45269.61645833333</v>
      </c>
      <c r="D80" s="5">
        <v>45269.621481481481</v>
      </c>
      <c r="E80" s="1" t="s">
        <v>14</v>
      </c>
      <c r="F80" s="3">
        <v>1</v>
      </c>
      <c r="G80" s="3">
        <v>0</v>
      </c>
      <c r="H80" s="3">
        <v>0</v>
      </c>
      <c r="I80" s="3">
        <v>0</v>
      </c>
      <c r="J80" s="6" t="s">
        <v>131</v>
      </c>
      <c r="K80" s="1" t="s">
        <v>14</v>
      </c>
      <c r="L80" s="3">
        <v>1</v>
      </c>
      <c r="N80" s="6" t="s">
        <v>132</v>
      </c>
      <c r="O80" s="6" t="s">
        <v>133</v>
      </c>
      <c r="P80" s="6" t="s">
        <v>88</v>
      </c>
      <c r="Q80" s="1" t="s">
        <v>135</v>
      </c>
      <c r="R80" s="1"/>
      <c r="S80" s="1" t="s">
        <v>327</v>
      </c>
      <c r="T80" s="1" t="e">
        <f>INDEX(#REF!, MATCH(S80,#REF!,0))</f>
        <v>#REF!</v>
      </c>
      <c r="U80" s="1"/>
      <c r="V80" s="4"/>
      <c r="W80" s="1"/>
      <c r="X80" s="1" t="s">
        <v>592</v>
      </c>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row>
    <row r="81" spans="1:67" ht="114" x14ac:dyDescent="0.2">
      <c r="A81" s="4" t="s">
        <v>556</v>
      </c>
      <c r="B81" s="3">
        <v>8104467</v>
      </c>
      <c r="C81" s="5">
        <v>45266.40587962963</v>
      </c>
      <c r="D81" s="5">
        <v>45267.621678240743</v>
      </c>
      <c r="E81" s="1" t="s">
        <v>14</v>
      </c>
      <c r="F81" s="3">
        <v>1</v>
      </c>
      <c r="G81" s="3">
        <v>0</v>
      </c>
      <c r="H81" s="3">
        <v>0</v>
      </c>
      <c r="I81" s="3">
        <v>0</v>
      </c>
      <c r="J81" s="6" t="s">
        <v>114</v>
      </c>
      <c r="K81" s="1" t="s">
        <v>14</v>
      </c>
      <c r="L81" s="3">
        <v>1</v>
      </c>
      <c r="N81" s="6" t="s">
        <v>115</v>
      </c>
      <c r="O81" s="6" t="s">
        <v>116</v>
      </c>
      <c r="P81" s="6" t="s">
        <v>117</v>
      </c>
      <c r="Q81" s="1" t="s">
        <v>118</v>
      </c>
      <c r="R81" s="1"/>
      <c r="S81" s="1" t="s">
        <v>330</v>
      </c>
      <c r="T81" s="1" t="e">
        <f>INDEX(#REF!, MATCH(S81,#REF!,0))</f>
        <v>#REF!</v>
      </c>
      <c r="U81" s="1"/>
      <c r="V81" s="1"/>
      <c r="W81" s="1"/>
      <c r="X81" s="1" t="s">
        <v>592</v>
      </c>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row>
    <row r="82" spans="1:67" ht="156.75" x14ac:dyDescent="0.2">
      <c r="A82" s="11" t="s">
        <v>109</v>
      </c>
      <c r="B82" s="3">
        <v>8103516</v>
      </c>
      <c r="C82" s="5">
        <v>45265.893043981479</v>
      </c>
      <c r="D82" s="5">
        <v>45265.901238425926</v>
      </c>
      <c r="E82" s="1" t="s">
        <v>14</v>
      </c>
      <c r="F82" s="3">
        <v>1</v>
      </c>
      <c r="G82" s="3">
        <v>0</v>
      </c>
      <c r="H82" s="3">
        <v>0</v>
      </c>
      <c r="I82" s="3">
        <v>0</v>
      </c>
      <c r="J82" s="6" t="s">
        <v>106</v>
      </c>
      <c r="K82" s="1" t="s">
        <v>14</v>
      </c>
      <c r="L82" s="3">
        <v>1</v>
      </c>
      <c r="N82" s="6" t="s">
        <v>107</v>
      </c>
      <c r="O82" s="6" t="s">
        <v>108</v>
      </c>
      <c r="P82" s="6" t="s">
        <v>14</v>
      </c>
      <c r="Q82" s="1" t="s">
        <v>110</v>
      </c>
      <c r="R82" s="1"/>
      <c r="S82" s="1" t="s">
        <v>327</v>
      </c>
      <c r="T82" s="1" t="e">
        <f>INDEX(#REF!, MATCH(S82,#REF!,0))</f>
        <v>#REF!</v>
      </c>
      <c r="U82" s="1"/>
      <c r="V82" s="1"/>
      <c r="W82" s="1"/>
      <c r="X82" s="1" t="s">
        <v>592</v>
      </c>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row>
    <row r="83" spans="1:67" ht="142.5" x14ac:dyDescent="0.2">
      <c r="A83" s="4" t="s">
        <v>557</v>
      </c>
      <c r="B83" s="3">
        <v>8103186</v>
      </c>
      <c r="C83" s="5">
        <v>45265.806655092594</v>
      </c>
      <c r="D83" s="5">
        <v>45265.833124999997</v>
      </c>
      <c r="E83" s="1" t="s">
        <v>14</v>
      </c>
      <c r="F83" s="3">
        <v>0</v>
      </c>
      <c r="G83" s="3">
        <v>1</v>
      </c>
      <c r="H83" s="3">
        <v>0</v>
      </c>
      <c r="I83" s="3">
        <v>0</v>
      </c>
      <c r="J83" s="6" t="s">
        <v>101</v>
      </c>
      <c r="K83" s="1" t="s">
        <v>14</v>
      </c>
      <c r="L83" s="3">
        <v>1</v>
      </c>
      <c r="N83" s="6" t="s">
        <v>102</v>
      </c>
      <c r="O83" s="6" t="s">
        <v>103</v>
      </c>
      <c r="P83" s="6" t="s">
        <v>104</v>
      </c>
      <c r="Q83" s="1" t="s">
        <v>105</v>
      </c>
      <c r="R83" s="1"/>
      <c r="S83" s="1" t="s">
        <v>330</v>
      </c>
      <c r="T83" s="1" t="e">
        <f>INDEX(#REF!, MATCH(S83,#REF!,0))</f>
        <v>#REF!</v>
      </c>
      <c r="U83" s="1"/>
      <c r="V83" s="1"/>
      <c r="W83" s="1"/>
      <c r="X83" s="1" t="s">
        <v>592</v>
      </c>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row>
    <row r="84" spans="1:67" ht="42.75" x14ac:dyDescent="0.2">
      <c r="A84" s="11" t="s">
        <v>99</v>
      </c>
      <c r="B84" s="3">
        <v>8102946</v>
      </c>
      <c r="C84" s="5">
        <v>45265.756284722222</v>
      </c>
      <c r="D84" s="5">
        <v>45265.758784722224</v>
      </c>
      <c r="E84" s="1" t="s">
        <v>14</v>
      </c>
      <c r="F84" s="3">
        <v>0</v>
      </c>
      <c r="G84" s="3">
        <v>1</v>
      </c>
      <c r="H84" s="3">
        <v>0</v>
      </c>
      <c r="I84" s="3">
        <v>0</v>
      </c>
      <c r="J84" s="6" t="s">
        <v>96</v>
      </c>
      <c r="K84" s="1" t="s">
        <v>14</v>
      </c>
      <c r="L84" s="3">
        <v>1</v>
      </c>
      <c r="N84" s="6" t="s">
        <v>97</v>
      </c>
      <c r="O84" s="6" t="s">
        <v>98</v>
      </c>
      <c r="P84" s="6" t="s">
        <v>14</v>
      </c>
      <c r="Q84" s="1" t="s">
        <v>100</v>
      </c>
      <c r="R84" s="1"/>
      <c r="S84" s="1" t="s">
        <v>327</v>
      </c>
      <c r="T84" s="1" t="e">
        <f>INDEX(#REF!, MATCH(S84,#REF!,0))</f>
        <v>#REF!</v>
      </c>
      <c r="U84" s="1"/>
      <c r="V84" s="1"/>
      <c r="W84" s="1"/>
      <c r="X84" s="1" t="s">
        <v>592</v>
      </c>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row>
    <row r="85" spans="1:67" ht="185.25" x14ac:dyDescent="0.2">
      <c r="A85" s="4" t="s">
        <v>523</v>
      </c>
      <c r="B85" s="3">
        <v>8101817</v>
      </c>
      <c r="C85" s="5">
        <v>45265.574456018519</v>
      </c>
      <c r="D85" s="5">
        <v>45265.616412037038</v>
      </c>
      <c r="E85" s="1" t="s">
        <v>14</v>
      </c>
      <c r="F85" s="3">
        <v>1</v>
      </c>
      <c r="G85" s="3">
        <v>0</v>
      </c>
      <c r="H85" s="3">
        <v>0</v>
      </c>
      <c r="I85" s="3">
        <v>0</v>
      </c>
      <c r="J85" s="6" t="s">
        <v>536</v>
      </c>
      <c r="K85" s="1" t="s">
        <v>14</v>
      </c>
      <c r="L85" s="3">
        <v>1</v>
      </c>
      <c r="N85" s="6" t="s">
        <v>485</v>
      </c>
      <c r="O85" s="6" t="s">
        <v>90</v>
      </c>
      <c r="P85" s="6" t="s">
        <v>555</v>
      </c>
      <c r="Q85" s="1" t="s">
        <v>91</v>
      </c>
      <c r="R85" s="1"/>
      <c r="S85" s="1" t="s">
        <v>331</v>
      </c>
      <c r="T85" s="1" t="e">
        <f>INDEX(#REF!, MATCH(S85,#REF!,0))</f>
        <v>#REF!</v>
      </c>
      <c r="U85" s="1">
        <v>1</v>
      </c>
      <c r="V85" s="1"/>
      <c r="W85" s="1"/>
      <c r="X85" s="1" t="s">
        <v>592</v>
      </c>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row>
    <row r="86" spans="1:67" ht="28.5" x14ac:dyDescent="0.2">
      <c r="A86" s="11" t="s">
        <v>62</v>
      </c>
      <c r="B86" s="3">
        <v>8097769</v>
      </c>
      <c r="C86" s="5">
        <v>45264.591122685182</v>
      </c>
      <c r="D86" s="5">
        <v>45264.629861111112</v>
      </c>
      <c r="E86" s="1" t="s">
        <v>14</v>
      </c>
      <c r="F86" s="3">
        <v>1</v>
      </c>
      <c r="G86" s="3">
        <v>0</v>
      </c>
      <c r="H86" s="3">
        <v>0</v>
      </c>
      <c r="I86" s="3">
        <v>0</v>
      </c>
      <c r="J86" s="6" t="s">
        <v>59</v>
      </c>
      <c r="K86" s="1" t="s">
        <v>14</v>
      </c>
      <c r="M86" s="3">
        <v>1</v>
      </c>
      <c r="N86" s="6" t="s">
        <v>60</v>
      </c>
      <c r="O86" s="6" t="s">
        <v>61</v>
      </c>
      <c r="P86" s="6" t="s">
        <v>14</v>
      </c>
      <c r="Q86" s="1" t="s">
        <v>63</v>
      </c>
      <c r="R86" s="1"/>
      <c r="S86" s="1" t="s">
        <v>327</v>
      </c>
      <c r="T86" s="1" t="e">
        <f>INDEX(#REF!, MATCH(S86,#REF!,0))</f>
        <v>#REF!</v>
      </c>
      <c r="U86" s="1"/>
      <c r="V86" s="1"/>
      <c r="W86" s="1"/>
      <c r="X86" s="1" t="s">
        <v>592</v>
      </c>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row>
    <row r="87" spans="1:67" x14ac:dyDescent="0.2">
      <c r="A87" s="4" t="s">
        <v>597</v>
      </c>
      <c r="B87" s="3">
        <v>8096677</v>
      </c>
      <c r="C87" s="5">
        <v>45264.444537037038</v>
      </c>
      <c r="D87" s="5">
        <v>45264.447002314817</v>
      </c>
      <c r="E87" s="1" t="s">
        <v>14</v>
      </c>
      <c r="F87" s="3">
        <v>1</v>
      </c>
      <c r="G87" s="3">
        <v>0</v>
      </c>
      <c r="H87" s="3">
        <v>0</v>
      </c>
      <c r="I87" s="3">
        <v>0</v>
      </c>
      <c r="J87" s="6" t="s">
        <v>50</v>
      </c>
      <c r="K87" s="1" t="s">
        <v>14</v>
      </c>
      <c r="L87" s="3">
        <v>1</v>
      </c>
      <c r="N87" s="6" t="s">
        <v>51</v>
      </c>
      <c r="O87" s="6" t="s">
        <v>52</v>
      </c>
      <c r="P87" s="6" t="s">
        <v>14</v>
      </c>
      <c r="Q87" s="1" t="s">
        <v>53</v>
      </c>
      <c r="R87" s="1"/>
      <c r="S87" s="1" t="s">
        <v>327</v>
      </c>
      <c r="T87" s="1" t="e">
        <f>INDEX(#REF!, MATCH(S87,#REF!,0))</f>
        <v>#REF!</v>
      </c>
      <c r="U87" s="1"/>
      <c r="V87" s="1"/>
      <c r="W87" s="1"/>
      <c r="X87" s="1" t="s">
        <v>592</v>
      </c>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row>
    <row r="88" spans="1:67" ht="71.25" x14ac:dyDescent="0.2">
      <c r="A88" s="11" t="s">
        <v>48</v>
      </c>
      <c r="B88" s="3">
        <v>8096579</v>
      </c>
      <c r="C88" s="5">
        <v>45264.431770833333</v>
      </c>
      <c r="D88" s="5">
        <v>45264.438784722224</v>
      </c>
      <c r="E88" s="1" t="s">
        <v>14</v>
      </c>
      <c r="F88" s="3">
        <v>1</v>
      </c>
      <c r="G88" s="3">
        <v>0</v>
      </c>
      <c r="H88" s="3">
        <v>0</v>
      </c>
      <c r="I88" s="3">
        <v>0</v>
      </c>
      <c r="J88" s="6" t="s">
        <v>45</v>
      </c>
      <c r="K88" s="1" t="s">
        <v>14</v>
      </c>
      <c r="M88" s="3">
        <v>1</v>
      </c>
      <c r="N88" s="6" t="s">
        <v>46</v>
      </c>
      <c r="O88" s="6" t="s">
        <v>47</v>
      </c>
      <c r="P88" s="6" t="s">
        <v>14</v>
      </c>
      <c r="Q88" s="1" t="s">
        <v>49</v>
      </c>
      <c r="R88" s="1"/>
      <c r="S88" s="1" t="s">
        <v>327</v>
      </c>
      <c r="T88" s="1" t="e">
        <f>INDEX(#REF!, MATCH(S88,#REF!,0))</f>
        <v>#REF!</v>
      </c>
      <c r="U88" s="1"/>
      <c r="V88" s="1"/>
      <c r="W88" s="1"/>
      <c r="X88" s="1" t="s">
        <v>592</v>
      </c>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row>
    <row r="89" spans="1:67" ht="85.5" x14ac:dyDescent="0.2">
      <c r="A89" s="4" t="s">
        <v>558</v>
      </c>
      <c r="B89" s="3">
        <v>8096334</v>
      </c>
      <c r="C89" s="5">
        <v>45264.400497685187</v>
      </c>
      <c r="D89" s="5">
        <v>45264.419085648151</v>
      </c>
      <c r="E89" s="1" t="s">
        <v>14</v>
      </c>
      <c r="F89" s="3">
        <v>0</v>
      </c>
      <c r="G89" s="3">
        <v>1</v>
      </c>
      <c r="H89" s="3">
        <v>0</v>
      </c>
      <c r="I89" s="3">
        <v>0</v>
      </c>
      <c r="J89" s="6" t="s">
        <v>535</v>
      </c>
      <c r="K89" s="1" t="s">
        <v>14</v>
      </c>
      <c r="M89" s="3">
        <v>1</v>
      </c>
      <c r="N89" s="6" t="s">
        <v>544</v>
      </c>
      <c r="O89" s="6" t="s">
        <v>551</v>
      </c>
      <c r="P89" s="6" t="s">
        <v>414</v>
      </c>
      <c r="Q89" s="1" t="s">
        <v>39</v>
      </c>
      <c r="R89" s="1"/>
      <c r="S89" s="1" t="s">
        <v>327</v>
      </c>
      <c r="T89" s="1" t="e">
        <f>INDEX(#REF!, MATCH(S89,#REF!,0))</f>
        <v>#REF!</v>
      </c>
      <c r="U89" s="1"/>
      <c r="V89" s="1"/>
      <c r="W89" s="1"/>
      <c r="X89" s="1" t="s">
        <v>592</v>
      </c>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row>
    <row r="90" spans="1:67" ht="171" x14ac:dyDescent="0.2">
      <c r="A90" s="11" t="s">
        <v>524</v>
      </c>
      <c r="B90" s="3">
        <v>8093096</v>
      </c>
      <c r="C90" s="5">
        <v>45262.46234953704</v>
      </c>
      <c r="D90" s="5">
        <v>45262.496481481481</v>
      </c>
      <c r="E90" s="1" t="s">
        <v>14</v>
      </c>
      <c r="F90" s="3">
        <v>0</v>
      </c>
      <c r="G90" s="3">
        <v>1</v>
      </c>
      <c r="H90" s="3">
        <v>0</v>
      </c>
      <c r="I90" s="3">
        <v>0</v>
      </c>
      <c r="J90" s="6" t="s">
        <v>25</v>
      </c>
      <c r="K90" s="1" t="s">
        <v>14</v>
      </c>
      <c r="L90" s="3">
        <v>1</v>
      </c>
      <c r="N90" s="6" t="s">
        <v>26</v>
      </c>
      <c r="O90" s="6" t="s">
        <v>27</v>
      </c>
      <c r="P90" s="6" t="s">
        <v>28</v>
      </c>
      <c r="Q90" s="1" t="s">
        <v>415</v>
      </c>
      <c r="R90" s="1"/>
      <c r="S90" s="1" t="s">
        <v>327</v>
      </c>
      <c r="T90" s="1" t="e">
        <f>INDEX(#REF!, MATCH(S90,#REF!,0))</f>
        <v>#REF!</v>
      </c>
      <c r="U90" s="1"/>
      <c r="V90" s="1"/>
      <c r="W90" s="1"/>
      <c r="X90" s="1" t="s">
        <v>592</v>
      </c>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row>
    <row r="91" spans="1:67" ht="85.5" x14ac:dyDescent="0.2">
      <c r="A91" s="4" t="s">
        <v>23</v>
      </c>
      <c r="B91" s="3">
        <v>8090576</v>
      </c>
      <c r="C91" s="5">
        <v>45261.675451388888</v>
      </c>
      <c r="D91" s="5">
        <v>45261.707650462966</v>
      </c>
      <c r="E91" s="1" t="s">
        <v>14</v>
      </c>
      <c r="F91" s="3">
        <v>0</v>
      </c>
      <c r="G91" s="3">
        <v>1</v>
      </c>
      <c r="H91" s="3">
        <v>0</v>
      </c>
      <c r="I91" s="3">
        <v>0</v>
      </c>
      <c r="J91" s="6" t="s">
        <v>19</v>
      </c>
      <c r="K91" s="1" t="s">
        <v>14</v>
      </c>
      <c r="M91" s="3">
        <v>1</v>
      </c>
      <c r="N91" s="6" t="s">
        <v>20</v>
      </c>
      <c r="O91" s="6" t="s">
        <v>21</v>
      </c>
      <c r="P91" s="6" t="s">
        <v>22</v>
      </c>
      <c r="Q91" s="1" t="s">
        <v>24</v>
      </c>
      <c r="R91" s="1"/>
      <c r="S91" s="1" t="s">
        <v>327</v>
      </c>
      <c r="T91" s="1" t="e">
        <f>INDEX(#REF!, MATCH(S91,#REF!,0))</f>
        <v>#REF!</v>
      </c>
      <c r="U91" s="1"/>
      <c r="V91" s="1"/>
      <c r="W91" s="1"/>
      <c r="X91" s="1" t="s">
        <v>592</v>
      </c>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row>
    <row r="92" spans="1:67" ht="42.75" x14ac:dyDescent="0.2">
      <c r="A92" s="11" t="s">
        <v>416</v>
      </c>
      <c r="B92" s="3">
        <v>8089637</v>
      </c>
      <c r="C92" s="5">
        <v>45261.638773148145</v>
      </c>
      <c r="D92" s="5">
        <v>45261.643692129626</v>
      </c>
      <c r="E92" s="1" t="s">
        <v>14</v>
      </c>
      <c r="F92" s="3">
        <v>0</v>
      </c>
      <c r="G92" s="3">
        <v>1</v>
      </c>
      <c r="H92" s="3">
        <v>0</v>
      </c>
      <c r="I92" s="3">
        <v>0</v>
      </c>
      <c r="J92" s="6" t="s">
        <v>15</v>
      </c>
      <c r="K92" s="1" t="s">
        <v>14</v>
      </c>
      <c r="M92" s="3">
        <v>1</v>
      </c>
      <c r="N92" s="6" t="s">
        <v>528</v>
      </c>
      <c r="O92" s="6" t="s">
        <v>16</v>
      </c>
      <c r="P92" s="6" t="s">
        <v>17</v>
      </c>
      <c r="Q92" s="1" t="s">
        <v>18</v>
      </c>
      <c r="R92" s="1"/>
      <c r="S92" s="1" t="s">
        <v>327</v>
      </c>
      <c r="T92" s="1" t="e">
        <f>INDEX(#REF!, MATCH(S92,#REF!,0))</f>
        <v>#REF!</v>
      </c>
      <c r="U92" s="1"/>
      <c r="V92" s="1"/>
      <c r="W92" s="1"/>
      <c r="X92" s="1" t="s">
        <v>592</v>
      </c>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row>
    <row r="93" spans="1:67" ht="409.5" x14ac:dyDescent="0.2">
      <c r="A93" s="4" t="s">
        <v>569</v>
      </c>
      <c r="C93" s="5"/>
      <c r="D93" s="5"/>
      <c r="E93" s="1"/>
      <c r="F93" s="3">
        <v>0</v>
      </c>
      <c r="G93" s="3">
        <v>0</v>
      </c>
      <c r="H93" s="3">
        <v>1</v>
      </c>
      <c r="I93" s="3">
        <v>0</v>
      </c>
      <c r="J93" s="6" t="s">
        <v>570</v>
      </c>
      <c r="K93" s="1" t="s">
        <v>571</v>
      </c>
      <c r="M93" s="3">
        <v>1</v>
      </c>
      <c r="N93" s="7" t="s">
        <v>572</v>
      </c>
      <c r="O93" s="6" t="s">
        <v>573</v>
      </c>
      <c r="P93" s="6" t="s">
        <v>574</v>
      </c>
      <c r="Q93" s="4" t="s">
        <v>575</v>
      </c>
      <c r="R93" s="1"/>
      <c r="S93" s="1" t="s">
        <v>330</v>
      </c>
      <c r="T93" s="1"/>
      <c r="U93" s="1"/>
      <c r="V93" s="1"/>
      <c r="W93" s="1">
        <v>1</v>
      </c>
      <c r="X93" s="1" t="s">
        <v>599</v>
      </c>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row>
    <row r="94" spans="1:67" ht="399" x14ac:dyDescent="0.2">
      <c r="A94" s="11" t="s">
        <v>576</v>
      </c>
      <c r="C94" s="5"/>
      <c r="D94" s="5"/>
      <c r="E94" s="1"/>
      <c r="F94" s="3">
        <v>0</v>
      </c>
      <c r="G94" s="3">
        <v>0</v>
      </c>
      <c r="H94" s="3">
        <v>1</v>
      </c>
      <c r="I94" s="3">
        <v>0</v>
      </c>
      <c r="K94" s="1"/>
      <c r="M94" s="3">
        <v>1</v>
      </c>
      <c r="P94" s="6" t="s">
        <v>577</v>
      </c>
      <c r="Q94" s="1" t="s">
        <v>578</v>
      </c>
      <c r="R94" s="1"/>
      <c r="S94" s="1" t="s">
        <v>330</v>
      </c>
      <c r="T94" s="1"/>
      <c r="U94" s="1"/>
      <c r="V94" s="1"/>
      <c r="W94" s="1">
        <v>1</v>
      </c>
      <c r="X94" s="1" t="s">
        <v>599</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row>
    <row r="95" spans="1:67" x14ac:dyDescent="0.2">
      <c r="A95" s="4" t="s">
        <v>579</v>
      </c>
      <c r="C95" s="5"/>
      <c r="D95" s="5"/>
      <c r="E95" s="1"/>
      <c r="F95" s="3">
        <v>0</v>
      </c>
      <c r="G95" s="3">
        <v>1</v>
      </c>
      <c r="H95" s="3">
        <v>0</v>
      </c>
      <c r="I95" s="3">
        <v>0</v>
      </c>
      <c r="J95" s="7" t="s">
        <v>594</v>
      </c>
      <c r="K95" s="1"/>
      <c r="N95" s="7" t="s">
        <v>595</v>
      </c>
      <c r="Q95" s="1"/>
      <c r="R95" s="1"/>
      <c r="S95" s="1" t="s">
        <v>331</v>
      </c>
      <c r="T95" s="1"/>
      <c r="U95" s="1"/>
      <c r="V95" s="1" t="s">
        <v>580</v>
      </c>
      <c r="W95" s="1">
        <v>1</v>
      </c>
      <c r="X95" s="1" t="s">
        <v>599</v>
      </c>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row>
    <row r="96" spans="1:67" ht="270.75" x14ac:dyDescent="0.2">
      <c r="A96" s="11" t="s">
        <v>581</v>
      </c>
      <c r="C96" s="5"/>
      <c r="D96" s="5"/>
      <c r="E96" s="1"/>
      <c r="F96" s="3">
        <v>0</v>
      </c>
      <c r="G96" s="3">
        <v>0</v>
      </c>
      <c r="H96" s="3">
        <v>1</v>
      </c>
      <c r="I96" s="3">
        <v>0</v>
      </c>
      <c r="K96" s="1"/>
      <c r="M96" s="3">
        <v>1</v>
      </c>
      <c r="Q96" s="4" t="s">
        <v>585</v>
      </c>
      <c r="R96" s="1"/>
      <c r="S96" s="1" t="s">
        <v>330</v>
      </c>
      <c r="T96" s="1"/>
      <c r="U96" s="1"/>
      <c r="V96" s="4" t="s">
        <v>582</v>
      </c>
      <c r="W96" s="1">
        <v>1</v>
      </c>
      <c r="X96" s="1" t="s">
        <v>599</v>
      </c>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row>
    <row r="97" spans="1:67" ht="185.25" x14ac:dyDescent="0.2">
      <c r="A97" s="4" t="s">
        <v>584</v>
      </c>
      <c r="C97" s="5"/>
      <c r="D97" s="5"/>
      <c r="E97" s="1"/>
      <c r="F97" s="3">
        <v>0</v>
      </c>
      <c r="G97" s="3">
        <v>0</v>
      </c>
      <c r="H97" s="3">
        <v>1</v>
      </c>
      <c r="I97" s="3">
        <v>0</v>
      </c>
      <c r="K97" s="1"/>
      <c r="M97" s="3">
        <v>1</v>
      </c>
      <c r="Q97" s="4" t="s">
        <v>583</v>
      </c>
      <c r="R97" s="1"/>
      <c r="S97" s="1" t="s">
        <v>330</v>
      </c>
      <c r="T97" s="1"/>
      <c r="U97" s="1"/>
      <c r="V97" s="1"/>
      <c r="W97" s="1">
        <v>1</v>
      </c>
      <c r="X97" s="1" t="s">
        <v>599</v>
      </c>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row>
    <row r="98" spans="1:67" x14ac:dyDescent="0.2">
      <c r="A98" s="11" t="s">
        <v>586</v>
      </c>
      <c r="C98" s="5"/>
      <c r="D98" s="5"/>
      <c r="E98" s="1"/>
      <c r="F98" s="3">
        <v>0</v>
      </c>
      <c r="G98" s="3">
        <v>0</v>
      </c>
      <c r="H98" s="3">
        <v>1</v>
      </c>
      <c r="I98" s="3">
        <v>0</v>
      </c>
      <c r="K98" s="1"/>
      <c r="M98" s="3">
        <v>1</v>
      </c>
      <c r="Q98" s="1" t="s">
        <v>587</v>
      </c>
      <c r="R98" s="1"/>
      <c r="S98" s="1" t="s">
        <v>330</v>
      </c>
      <c r="T98" s="1"/>
      <c r="U98" s="1"/>
      <c r="V98" s="1"/>
      <c r="W98" s="1">
        <v>1</v>
      </c>
      <c r="X98" s="1" t="s">
        <v>599</v>
      </c>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row>
    <row r="99" spans="1:67" ht="15" x14ac:dyDescent="0.2">
      <c r="A99" s="9" t="s">
        <v>590</v>
      </c>
      <c r="C99" s="5"/>
      <c r="D99" s="5"/>
      <c r="E99" s="1"/>
      <c r="F99" s="3">
        <f>SUBTOTAL(109,Discussion_Paper_Feedbacks__1[Scenario A])</f>
        <v>46</v>
      </c>
      <c r="G99" s="3">
        <f>SUBTOTAL(109,Discussion_Paper_Feedbacks__1[Scenario B])</f>
        <v>46</v>
      </c>
      <c r="H99" s="3">
        <f>SUBTOTAL(109,Discussion_Paper_Feedbacks__1[Keines])</f>
        <v>5</v>
      </c>
      <c r="I99" s="3">
        <f>SUBTOTAL(109,Discussion_Paper_Feedbacks__1[Beides])</f>
        <v>0</v>
      </c>
      <c r="K99" s="1"/>
      <c r="L99" s="3">
        <f>SUBTOTAL(109,Discussion_Paper_Feedbacks__1[Yes])</f>
        <v>38</v>
      </c>
      <c r="M99" s="3">
        <f>SUBTOTAL(109,Discussion_Paper_Feedbacks__1[No])</f>
        <v>58</v>
      </c>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row>
  </sheetData>
  <phoneticPr fontId="2" type="noConversion"/>
  <dataValidations count="1">
    <dataValidation type="list" allowBlank="1" showInputMessage="1" showErrorMessage="1" sqref="S100:S1048576 S1:S98" xr:uid="{C2DC8CF5-60F6-4BEE-93C7-CBEB0B034B71}">
      <formula1>#REF!</formula1>
    </dataValidation>
  </dataValidations>
  <pageMargins left="0.7" right="0.7" top="0.78740157499999996" bottom="0.78740157499999996" header="0.3" footer="0.3"/>
  <pageSetup paperSize="9" orientation="portrait" horizontalDpi="200" verticalDpi="20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N s F A A B Q S w M E F A A C A A g A S 3 I y W A C 0 i Y a l A A A A 9 Q A A A B I A H A B D b 2 5 m a W c v U G F j a 2 F n Z S 5 4 b W w g o h g A K K A U A A A A A A A A A A A A A A A A A A A A A A A A A A A A h Y 8 x D o I w G I W v Q r r T 1 m o M k p 8 y s D h I Y m J i X J t S o R G K o c V y N w e P 5 B X E K O r m + L 7 3 D e / d r z d I h 6 Y O L q q z u j U J m m G K A m V k W 2 h T J q h 3 x z B C K Y e t k C d R q m C U j Y 0 H W y S o c u 4 c E + K 9 x 3 6 O 2 6 4 k j N I Z O e S b n a x U I 9 B H 1 v / l U B v r h J E K c d i / x n C G V 0 s c L R i m Q C Y G u T b f n o 1 z n + 0 P h K y v X d 8 p X q g w W w O Z I p D 3 B f 4 A U E s D B B Q A A g A I A E t y M 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c j J Y O x f R I t Q C A A C K B w A A E w A c A E Z v c m 1 1 b G F z L 1 N l Y 3 R p b 2 4 x L m 0 g o h g A K K A U A A A A A A A A A A A A A A A A A A A A A A A A A A A A f V X b T t t A E H 1 H y j + M z E s i u W k c C I S i C A V C A L W l t A F V i F T W x p 6 Q b d e 7 0 e 6 a i x A S H 9 K + 9 R v 6 A / w J X 9 J x w q 0 a p 3 l J f G a 8 c + a c 2 Y n D x E u j Y T D / j j Y r S 5 U l N x E W U 1 g O e t I l u X N F w p G Y o o U + Y j o S y Q 8 H 1 a g W Q A c U + s o S 0 O d z j k o h I T v u o t 4 z S Z 6 h 9 t W + V F j f M d r T g 6 s G O + + G J w 6 t G 5 6 0 G + 3 W x k a 0 O u y Z S 6 2 M S N 3 w / 8 X q i b s I a u F Z D 5 X M p E f b C c I g h B 2 j 8 k y 7 T q s V w q 5 O T C r 1 e W e t 1 W h E I V E y H g f + W m H n 5 W f 9 0 G j 8 V g v n r J e D / f s / E 6 p 1 j s 7 n Y 4 + w j y J F W 7 R 2 L E a U f m R N R u / O Y V e d t x n C 2 S P e V W q Q C C W s 6 3 i b v z 5 4 D + 9 / a 3 q H q M L x 9 f T l x G M r t B s b m 8 2 5 U w x d d S G R 8 O Y m O O h R p w f a r 6 3 W i + z b E G 6 C L + h z q 6 l b m E U 9 4 e D x y s + C e 3 S I o M r + K Z I K e p D Z / N X u i I o k E 2 W c Q 1 2 a 8 V 5 o o f i p N p 9 O k c E f x A h 5 8 m B q R T L h 2 d 2 3 2 w z r k 0 r y n P d 4 i D k H P w p d e M A O 2 S U t U J F m m o U Y E E c c a j I o g j f w d S K T C b g E t b D S w K X J V Q r X J o e p x T H a L d 7 3 U 2 q X U 3 + O b f N Y v M I p r X K o x a A m s e w b C 5 c T 4 c G i c H R / U v O K I / g i 8 t Q C Z w x x H A O v t M a h d Q 6 1 G b R C f H o G R s a / 6 O Z g n K u x V A U r C 3 g 1 p W 0 j i n 3 j O J 1 T d C W T Y E o U 2 y j x t V G C c b N X Z 8 6 S K p n 4 T t J Z 6 W j J P I p G N x M d 4 g K d 4 o j P S R y V e B e V m B d x 9 1 r P M / Z w 9 7 N Y u k p q d A 9 3 v 8 B N Z r O m j Y c R Q m K L 2 5 p u U T J a B O k o A I n J p r S G p K O 4 0 Q n K i 2 L B F B 0 U n S z s o M T Z q M T a i H s b R 1 z z N e q g m 6 a y s F M o m s B M 2 B 9 u Q e 1 m i T / N s s t Y o n K T q 7 x O t T + N x z K R V H m A e r Y w y w u X 2 N H k d s T N E n G a X J w 2 F T 4 t Z n k 3 E 5 L v o s e a / w p 4 W 6 s s S b 3 o 7 2 H z L 1 B L A Q I t A B Q A A g A I A E t y M l g A t I m G p Q A A A P U A A A A S A A A A A A A A A A A A A A A A A A A A A A B D b 2 5 m a W c v U G F j a 2 F n Z S 5 4 b W x Q S w E C L Q A U A A I A C A B L c j J Y D 8 r p q 6 Q A A A D p A A A A E w A A A A A A A A A A A A A A A A D x A A A A W 0 N v b n R l b n R f V H l w Z X N d L n h t b F B L A Q I t A B Q A A g A I A E t y M l g 7 F 9 E i 1 A I A A I o H A A A T A A A A A A A A A A A A A A A A A O I B A A B G b 3 J t d W x h c y 9 T Z W N 0 a W 9 u M S 5 t U E s F B g A A A A A D A A M A w g A A A A 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x A A A A A A A A Q j 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a X N j d X N z a W 9 u J T I w U G F w Z X I l M j B G Z W V k Y m F j a 3 M 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a X N j d X N z a W 9 u X 1 B h c G V y X 0 Z l Z W R i Y W N r c 1 9 f M S I g L z 4 8 R W 5 0 c n k g V H l w Z T 0 i R m l s b G V k Q 2 9 t c G x l d G V S Z X N 1 b H R U b 1 d v c m t z a G V l d C I g V m F s d W U 9 I m w x I i A v P j x F b n R y e S B U e X B l P S J B Z G R l Z F R v R G F 0 Y U 1 v Z G V s I i B W Y W x 1 Z T 0 i b D A i I C 8 + P E V u d H J 5 I F R 5 c G U 9 I k Z p b G x D b 3 V u d C I g V m F s d W U 9 I m w y N j Y i I C 8 + P E V u d H J 5 I F R 5 c G U 9 I k Z p b G x F c n J v c k N v Z G U i I F Z h b H V l P S J z V W 5 r b m 9 3 b i I g L z 4 8 R W 5 0 c n k g V H l w Z T 0 i R m l s b E V y c m 9 y Q 2 9 1 b n Q i I F Z h b H V l P S J s M C I g L z 4 8 R W 5 0 c n k g V H l w Z T 0 i R m l s b E x h c 3 R V c G R h d G V k I i B W Y W x 1 Z T 0 i Z D I w M j Q t M D E t M T h U M T M 6 M T g 6 M j I u M D I y O D M 1 M F o i I C 8 + P E V u d H J 5 I F R 5 c G U 9 I k Z p b G x D b 2 x 1 b W 5 U e X B l c y I g V m F s d W U 9 I n N B d 1 l I Q n d Z R 0 J n W U d B d 0 1 H Q m d Z R 0 J n W U R B d 1 l H Q m d Z R 0 J n W U d C Z 0 1 E Q m d Z R 0 J n W U d C Z 1 l H Q m d Z R 0 J n W U d C Z 1 l H Q m d Z R 0 J n W U d C Z z 0 9 I i A v P j x F b n R y e S B U e X B l P S J G a W x s Q 2 9 s d W 1 u T m F t Z X M i I F Z h b H V l P S J z W y Z x d W 9 0 O 0 l E J n F 1 b 3 Q 7 L C Z x d W 9 0 O 1 J l d H V y b m l u Z y B J R C Z x d W 9 0 O y w m c X V v d D t H Z X N 0 Y X J 0 Z X Q m c X V v d D s s J n F 1 b 3 Q 7 Q W J n Z X N j a G x v c 3 N l b i Z x d W 9 0 O y w m c X V v d D t L Y W 5 h b C Z x d W 9 0 O y w m c X V v d D t H c n V w c G U m c X V v d D s s J n F 1 b 3 Q 7 T G F i Z W w m c X V v d D s s J n F 1 b 3 Q 7 U 3 B y Y W N o Z S Z x d W 9 0 O y w m c X V v d D t B L 0 I m c X V v d D s s J n F 1 b 3 Q 7 R m V y d G l n J n F 1 b 3 Q 7 L C Z x d W 9 0 O 0 5 l d S Z x d W 9 0 O y w m c X V v d D t N Y W 5 1 Z W x s J n F 1 b 3 Q 7 L C Z x d W 9 0 O 0 V p b m d l b G F k Z W 4 m c X V v d D s s J n F 1 b 3 Q 7 Q 2 9 s d W 1 u M S Z x d W 9 0 O y w m c X V v d D t f M S Z x d W 9 0 O y w m c X V v d D t f M i Z x d W 9 0 O y w m c X V v d D s x I C 0 g V 2 h p Y 2 g g c 2 N l b m F y a W 8 g d 2 9 1 b G Q g e W 9 1 I H B y Z W Z l c j 8 m c X V v d D s s J n F 1 b 3 Q 7 U 2 N l b m F y a W 8 g Q S Z x d W 9 0 O y w m c X V v d D t T Y 2 V u Y X J p b y B C J n F 1 b 3 Q 7 L C Z x d W 9 0 O 1 8 z J n F 1 b 3 Q 7 L C Z x d W 9 0 O 1 8 0 J n F 1 b 3 Q 7 L C Z x d W 9 0 O 1 8 1 J n F 1 b 3 Q 7 L C Z x d W 9 0 O z I g L S B G b 3 I g d 2 h h d C B y Z W F z b 2 4 g Z G 8 g e W 9 1 I H B y Z W Z l c i B 0 a G F 0 I H N j Z W 5 h c m l v P y Z x d W 9 0 O y w m c X V v d D s g X 1 9 f I C Z x d W 9 0 O y w m c X V v d D t f N i Z x d W 9 0 O y w m c X V v d D t f N y Z x d W 9 0 O y w m c X V v d D t f O C Z x d W 9 0 O y w m c X V v d D s z I C 0 g R G 8 g Y m 9 0 a C B z Y 2 V u Y X J p b 3 M g Z n V s Z m l s I H l v d X I g Z X h w Z W N 0 Y X R p b 2 5 z P y Z x d W 9 0 O y w m c X V v d D t Z Z X M m c X V v d D s s J n F 1 b 3 Q 7 T m 8 m c X V v d D s s J n F 1 b 3 Q 7 X z k m c X V v d D s s J n F 1 b 3 Q 7 X z E w J n F 1 b 3 Q 7 L C Z x d W 9 0 O 1 8 x M S Z x d W 9 0 O y w m c X V v d D s 0 I C 0 g V 2 h h d C B t Y W p v c i B y a X N r c y B k b y B 5 b 3 U g Z m 9 y Z X N l Z T 8 m c X V v d D s s J n F 1 b 3 Q 7 I F 9 f X y B f M T I m c X V v d D s s J n F 1 b 3 Q 7 X z E z J n F 1 b 3 Q 7 L C Z x d W 9 0 O 1 8 x N C Z x d W 9 0 O y w m c X V v d D t f M T U m c X V v d D s s J n F 1 b 3 Q 7 N S A t I F d o a W N o I O K A n H J l Z C B s a W 5 l c + K A n S B z a G 9 1 b G Q g b m 9 0 I G J l I G N y b 3 N z Z W Q / I F d o Z X J l I G l z I G 5 v I G N v b X B y b 2 1 p c 2 U g Y 2 9 u Y 2 V p d m F i b G U g Z m 9 y I H l v d T 8 m c X V v d D s s J n F 1 b 3 Q 7 I F 9 f X y B f M T Y m c X V v d D s s J n F 1 b 3 Q 7 X z E 3 J n F 1 b 3 Q 7 L C Z x d W 9 0 O 1 8 x O C Z x d W 9 0 O y w m c X V v d D t f M T k m c X V v d D s s J n F 1 b 3 Q 7 N i A t I E F k Z G l 0 a W 9 u Y W w g c m V t Y X J r c y Z x d W 9 0 O y w m c X V v d D s g X 1 9 f I F 8 y M C Z x d W 9 0 O y w m c X V v d D t f M j E m c X V v d D s s J n F 1 b 3 Q 7 X z I y J n F 1 b 3 Q 7 L C Z x d W 9 0 O 1 8 y M y Z x d W 9 0 O y w m c X V v d D s 3 I C 0 g T 2 Z m a W N p Y W w g U 2 V u Z G V y J n F 1 b 3 Q 7 L C Z x d W 9 0 O y B f X 1 8 g X z I 0 J n F 1 b 3 Q 7 L C Z x d W 9 0 O 1 8 y N S Z x d W 9 0 O y w m c X V v d D t f M j Y m c X V v d D s s J n F 1 b 3 Q 7 X z I 3 J n F 1 b 3 Q 7 L C Z x d W 9 0 O z g g L S B Z b 3 V y I E V t Y W l s J n F 1 b 3 Q 7 L C Z x d W 9 0 O y B f X 1 8 g X z I 4 J n F 1 b 3 Q 7 X S I g L z 4 8 R W 5 0 c n k g V H l w Z T 0 i R m l s b F N 0 Y X R 1 c y I g V m F s d W U 9 I n N D b 2 1 w b G V 0 Z S I g L z 4 8 R W 5 0 c n k g V H l w Z T 0 i U m V s Y X R p b 2 5 z a G l w S W 5 m b 0 N v b n R h a W 5 l c i I g V m F s d W U 9 I n N 7 J n F 1 b 3 Q 7 Y 2 9 s d W 1 u Q 2 9 1 b n Q m c X V v d D s 6 N T U s J n F 1 b 3 Q 7 a 2 V 5 Q 2 9 s d W 1 u T m F t Z X M m c X V v d D s 6 W 1 0 s J n F 1 b 3 Q 7 c X V l c n l S Z W x h d G l v b n N o a X B z J n F 1 b 3 Q 7 O l t d L C Z x d W 9 0 O 2 N v b H V t b k l k Z W 5 0 a X R p Z X M m c X V v d D s 6 W y Z x d W 9 0 O 1 N l Y 3 R p b 2 4 x L 0 R p c 2 N 1 c 3 N p b 2 4 g U G F w Z X I g R m V l Z G J h Y 2 t z I C g x K S 9 H Z c O k b m R l c n R l c i B U e X A u e 0 l E L D B 9 J n F 1 b 3 Q 7 L C Z x d W 9 0 O 1 N l Y 3 R p b 2 4 x L 0 R p c 2 N 1 c 3 N p b 2 4 g U G F w Z X I g R m V l Z G J h Y 2 t z I C g x K S 9 H Z c O k b m R l c n R l c i B U e X A u e 1 J l d H V y b m l u Z y B J R C w x f S Z x d W 9 0 O y w m c X V v d D t T Z W N 0 a W 9 u M S 9 E a X N j d X N z a W 9 u I F B h c G V y I E Z l Z W R i Y W N r c y A o M S k v R 2 X D p G 5 k Z X J 0 Z X I g V H l w L n t H Z X N 0 Y X J 0 Z X Q s M n 0 m c X V v d D s s J n F 1 b 3 Q 7 U 2 V j d G l v b j E v R G l z Y 3 V z c 2 l v b i B Q Y X B l c i B G Z W V k Y m F j a 3 M g K D E p L 0 d l w 6 R u Z G V y d G V y I F R 5 c C 5 7 Q W J n Z X N j a G x v c 3 N l b i w z f S Z x d W 9 0 O y w m c X V v d D t T Z W N 0 a W 9 u M S 9 E a X N j d X N z a W 9 u I F B h c G V y I E Z l Z W R i Y W N r c y A o M S k v R 2 X D p G 5 k Z X J 0 Z X I g V H l w L n t L Y W 5 h b C w 0 f S Z x d W 9 0 O y w m c X V v d D t T Z W N 0 a W 9 u M S 9 E a X N j d X N z a W 9 u I F B h c G V y I E Z l Z W R i Y W N r c y A o M S k v R 2 X D p G 5 k Z X J 0 Z X I g V H l w L n t H c n V w c G U s N X 0 m c X V v d D s s J n F 1 b 3 Q 7 U 2 V j d G l v b j E v R G l z Y 3 V z c 2 l v b i B Q Y X B l c i B G Z W V k Y m F j a 3 M g K D E p L 0 d l w 6 R u Z G V y d G V y I F R 5 c C 5 7 T G F i Z W w s N n 0 m c X V v d D s s J n F 1 b 3 Q 7 U 2 V j d G l v b j E v R G l z Y 3 V z c 2 l v b i B Q Y X B l c i B G Z W V k Y m F j a 3 M g K D E p L 0 d l w 6 R u Z G V y d G V y I F R 5 c C 5 7 U 3 B y Y W N o Z S w 3 f S Z x d W 9 0 O y w m c X V v d D t T Z W N 0 a W 9 u M S 9 E a X N j d X N z a W 9 u I F B h c G V y I E Z l Z W R i Y W N r c y A o M S k v R 2 X D p G 5 k Z X J 0 Z X I g V H l w L n t B L 0 I s O H 0 m c X V v d D s s J n F 1 b 3 Q 7 U 2 V j d G l v b j E v R G l z Y 3 V z c 2 l v b i B Q Y X B l c i B G Z W V k Y m F j a 3 M g K D E p L 0 d l w 6 R u Z G V y d G V y I F R 5 c C 5 7 R m V y d G l n L D l 9 J n F 1 b 3 Q 7 L C Z x d W 9 0 O 1 N l Y 3 R p b 2 4 x L 0 R p c 2 N 1 c 3 N p b 2 4 g U G F w Z X I g R m V l Z G J h Y 2 t z I C g x K S 9 H Z c O k b m R l c n R l c i B U e X A u e 0 5 l d S w x M H 0 m c X V v d D s s J n F 1 b 3 Q 7 U 2 V j d G l v b j E v R G l z Y 3 V z c 2 l v b i B Q Y X B l c i B G Z W V k Y m F j a 3 M g K D E p L 0 d l w 6 R u Z G V y d G V y I F R 5 c C 5 7 T W F u d W V s b C w x M X 0 m c X V v d D s s J n F 1 b 3 Q 7 U 2 V j d G l v b j E v R G l z Y 3 V z c 2 l v b i B Q Y X B l c i B G Z W V k Y m F j a 3 M g K D E p L 0 d l w 6 R u Z G V y d G V y I F R 5 c C 5 7 R W l u Z 2 V s Y W R l b i w x M n 0 m c X V v d D s s J n F 1 b 3 Q 7 U 2 V j d G l v b j E v R G l z Y 3 V z c 2 l v b i B Q Y X B l c i B G Z W V k Y m F j a 3 M g K D E p L 0 d l w 6 R u Z G V y d G V y I F R 5 c C 5 7 L D E z f S Z x d W 9 0 O y w m c X V v d D t T Z W N 0 a W 9 u M S 9 E a X N j d X N z a W 9 u I F B h c G V y I E Z l Z W R i Y W N r c y A o M S k v R 2 X D p G 5 k Z X J 0 Z X I g V H l w L n t f M S w x N H 0 m c X V v d D s s J n F 1 b 3 Q 7 U 2 V j d G l v b j E v R G l z Y 3 V z c 2 l v b i B Q Y X B l c i B G Z W V k Y m F j a 3 M g K D E p L 0 d l w 6 R u Z G V y d G V y I F R 5 c C 5 7 X z I s M T V 9 J n F 1 b 3 Q 7 L C Z x d W 9 0 O 1 N l Y 3 R p b 2 4 x L 0 R p c 2 N 1 c 3 N p b 2 4 g U G F w Z X I g R m V l Z G J h Y 2 t z I C g x K S 9 H Z c O k b m R l c n R l c i B U e X A u e z E g L S B X a G l j a C B z Y 2 V u Y X J p b y B 3 b 3 V s Z C B 5 b 3 U g c H J l Z m V y P y w x N n 0 m c X V v d D s s J n F 1 b 3 Q 7 U 2 V j d G l v b j E v R G l z Y 3 V z c 2 l v b i B Q Y X B l c i B G Z W V k Y m F j a 3 M g K D E p L 0 d l w 6 R u Z G V y d G V y I F R 5 c C 5 7 U 2 N l b m F y a W 8 g Q S w x N 3 0 m c X V v d D s s J n F 1 b 3 Q 7 U 2 V j d G l v b j E v R G l z Y 3 V z c 2 l v b i B Q Y X B l c i B G Z W V k Y m F j a 3 M g K D E p L 0 d l w 6 R u Z G V y d G V y I F R 5 c C 5 7 U 2 N l b m F y a W 8 g Q i w x O H 0 m c X V v d D s s J n F 1 b 3 Q 7 U 2 V j d G l v b j E v R G l z Y 3 V z c 2 l v b i B Q Y X B l c i B G Z W V k Y m F j a 3 M g K D E p L 0 d l w 6 R u Z G V y d G V y I F R 5 c C 5 7 X z M s M T l 9 J n F 1 b 3 Q 7 L C Z x d W 9 0 O 1 N l Y 3 R p b 2 4 x L 0 R p c 2 N 1 c 3 N p b 2 4 g U G F w Z X I g R m V l Z G J h Y 2 t z I C g x K S 9 H Z c O k b m R l c n R l c i B U e X A u e 1 8 0 L D I w f S Z x d W 9 0 O y w m c X V v d D t T Z W N 0 a W 9 u M S 9 E a X N j d X N z a W 9 u I F B h c G V y I E Z l Z W R i Y W N r c y A o M S k v R 2 X D p G 5 k Z X J 0 Z X I g V H l w L n t f N S w y M X 0 m c X V v d D s s J n F 1 b 3 Q 7 U 2 V j d G l v b j E v R G l z Y 3 V z c 2 l v b i B Q Y X B l c i B G Z W V k Y m F j a 3 M g K D E p L 0 d l w 6 R u Z G V y d G V y I F R 5 c C 5 7 M i A t I E Z v c i B 3 a G F 0 I H J l Y X N v b i B k b y B 5 b 3 U g c H J l Z m V y I H R o Y X Q g c 2 N l b m F y a W 8 / L D I y f S Z x d W 9 0 O y w m c X V v d D t T Z W N 0 a W 9 u M S 9 E a X N j d X N z a W 9 u I F B h c G V y I E Z l Z W R i Y W N r c y A o M S k v R 2 X D p G 5 k Z X J 0 Z X I g V H l w L n s g X 1 9 f I C w y M 3 0 m c X V v d D s s J n F 1 b 3 Q 7 U 2 V j d G l v b j E v R G l z Y 3 V z c 2 l v b i B Q Y X B l c i B G Z W V k Y m F j a 3 M g K D E p L 0 d l w 6 R u Z G V y d G V y I F R 5 c C 5 7 X z Y s M j R 9 J n F 1 b 3 Q 7 L C Z x d W 9 0 O 1 N l Y 3 R p b 2 4 x L 0 R p c 2 N 1 c 3 N p b 2 4 g U G F w Z X I g R m V l Z G J h Y 2 t z I C g x K S 9 H Z c O k b m R l c n R l c i B U e X A u e 1 8 3 L D I 1 f S Z x d W 9 0 O y w m c X V v d D t T Z W N 0 a W 9 u M S 9 E a X N j d X N z a W 9 u I F B h c G V y I E Z l Z W R i Y W N r c y A o M S k v R 2 X D p G 5 k Z X J 0 Z X I g V H l w L n t f O C w y N n 0 m c X V v d D s s J n F 1 b 3 Q 7 U 2 V j d G l v b j E v R G l z Y 3 V z c 2 l v b i B Q Y X B l c i B G Z W V k Y m F j a 3 M g K D E p L 0 d l w 6 R u Z G V y d G V y I F R 5 c C 5 7 M y A t I E R v I G J v d G g g c 2 N l b m F y a W 9 z I G Z 1 b G Z p b C B 5 b 3 V y I G V 4 c G V j d G F 0 a W 9 u c z 8 s M j d 9 J n F 1 b 3 Q 7 L C Z x d W 9 0 O 1 N l Y 3 R p b 2 4 x L 0 R p c 2 N 1 c 3 N p b 2 4 g U G F w Z X I g R m V l Z G J h Y 2 t z I C g x K S 9 H Z c O k b m R l c n R l c i B U e X A u e 1 l l c y w y O H 0 m c X V v d D s s J n F 1 b 3 Q 7 U 2 V j d G l v b j E v R G l z Y 3 V z c 2 l v b i B Q Y X B l c i B G Z W V k Y m F j a 3 M g K D E p L 0 d l w 6 R u Z G V y d G V y I F R 5 c C 5 7 T m 8 s M j l 9 J n F 1 b 3 Q 7 L C Z x d W 9 0 O 1 N l Y 3 R p b 2 4 x L 0 R p c 2 N 1 c 3 N p b 2 4 g U G F w Z X I g R m V l Z G J h Y 2 t z I C g x K S 9 H Z c O k b m R l c n R l c i B U e X A u e 1 8 5 L D M w f S Z x d W 9 0 O y w m c X V v d D t T Z W N 0 a W 9 u M S 9 E a X N j d X N z a W 9 u I F B h c G V y I E Z l Z W R i Y W N r c y A o M S k v R 2 X D p G 5 k Z X J 0 Z X I g V H l w L n t f M T A s M z F 9 J n F 1 b 3 Q 7 L C Z x d W 9 0 O 1 N l Y 3 R p b 2 4 x L 0 R p c 2 N 1 c 3 N p b 2 4 g U G F w Z X I g R m V l Z G J h Y 2 t z I C g x K S 9 H Z c O k b m R l c n R l c i B U e X A u e 1 8 x M S w z M n 0 m c X V v d D s s J n F 1 b 3 Q 7 U 2 V j d G l v b j E v R G l z Y 3 V z c 2 l v b i B Q Y X B l c i B G Z W V k Y m F j a 3 M g K D E p L 0 d l w 6 R u Z G V y d G V y I F R 5 c C 5 7 N C A t I F d o Y X Q g b W F q b 3 I g c m l z a 3 M g Z G 8 g e W 9 1 I G Z v c m V z Z W U / L D M z f S Z x d W 9 0 O y w m c X V v d D t T Z W N 0 a W 9 u M S 9 E a X N j d X N z a W 9 u I F B h c G V y I E Z l Z W R i Y W N r c y A o M S k v R 2 X D p G 5 k Z X J 0 Z X I g V H l w L n s g X 1 9 f I F 8 x M i w z N H 0 m c X V v d D s s J n F 1 b 3 Q 7 U 2 V j d G l v b j E v R G l z Y 3 V z c 2 l v b i B Q Y X B l c i B G Z W V k Y m F j a 3 M g K D E p L 0 d l w 6 R u Z G V y d G V y I F R 5 c C 5 7 X z E z L D M 1 f S Z x d W 9 0 O y w m c X V v d D t T Z W N 0 a W 9 u M S 9 E a X N j d X N z a W 9 u I F B h c G V y I E Z l Z W R i Y W N r c y A o M S k v R 2 X D p G 5 k Z X J 0 Z X I g V H l w L n t f M T Q s M z Z 9 J n F 1 b 3 Q 7 L C Z x d W 9 0 O 1 N l Y 3 R p b 2 4 x L 0 R p c 2 N 1 c 3 N p b 2 4 g U G F w Z X I g R m V l Z G J h Y 2 t z I C g x K S 9 H Z c O k b m R l c n R l c i B U e X A u e 1 8 x N S w z N 3 0 m c X V v d D s s J n F 1 b 3 Q 7 U 2 V j d G l v b j E v R G l z Y 3 V z c 2 l v b i B Q Y X B l c i B G Z W V k Y m F j a 3 M g K D E p L 0 d l w 6 R u Z G V y d G V y I F R 5 c C 5 7 N S A t I F d o a W N o I O K A n H J l Z C B s a W 5 l c + K A n S B z a G 9 1 b G Q g b m 9 0 I G J l I G N y b 3 N z Z W Q / I F d o Z X J l I G l z I G 5 v I G N v b X B y b 2 1 p c 2 U g Y 2 9 u Y 2 V p d m F i b G U g Z m 9 y I H l v d T 8 s M z h 9 J n F 1 b 3 Q 7 L C Z x d W 9 0 O 1 N l Y 3 R p b 2 4 x L 0 R p c 2 N 1 c 3 N p b 2 4 g U G F w Z X I g R m V l Z G J h Y 2 t z I C g x K S 9 H Z c O k b m R l c n R l c i B U e X A u e y B f X 1 8 g X z E 2 L D M 5 f S Z x d W 9 0 O y w m c X V v d D t T Z W N 0 a W 9 u M S 9 E a X N j d X N z a W 9 u I F B h c G V y I E Z l Z W R i Y W N r c y A o M S k v R 2 X D p G 5 k Z X J 0 Z X I g V H l w L n t f M T c s N D B 9 J n F 1 b 3 Q 7 L C Z x d W 9 0 O 1 N l Y 3 R p b 2 4 x L 0 R p c 2 N 1 c 3 N p b 2 4 g U G F w Z X I g R m V l Z G J h Y 2 t z I C g x K S 9 H Z c O k b m R l c n R l c i B U e X A u e 1 8 x O C w 0 M X 0 m c X V v d D s s J n F 1 b 3 Q 7 U 2 V j d G l v b j E v R G l z Y 3 V z c 2 l v b i B Q Y X B l c i B G Z W V k Y m F j a 3 M g K D E p L 0 d l w 6 R u Z G V y d G V y I F R 5 c C 5 7 X z E 5 L D Q y f S Z x d W 9 0 O y w m c X V v d D t T Z W N 0 a W 9 u M S 9 E a X N j d X N z a W 9 u I F B h c G V y I E Z l Z W R i Y W N r c y A o M S k v R 2 X D p G 5 k Z X J 0 Z X I g V H l w L n s 2 I C 0 g Q W R k a X R p b 2 5 h b C B y Z W 1 h c m t z L D Q z f S Z x d W 9 0 O y w m c X V v d D t T Z W N 0 a W 9 u M S 9 E a X N j d X N z a W 9 u I F B h c G V y I E Z l Z W R i Y W N r c y A o M S k v R 2 X D p G 5 k Z X J 0 Z X I g V H l w L n s g X 1 9 f I F 8 y M C w 0 N H 0 m c X V v d D s s J n F 1 b 3 Q 7 U 2 V j d G l v b j E v R G l z Y 3 V z c 2 l v b i B Q Y X B l c i B G Z W V k Y m F j a 3 M g K D E p L 0 d l w 6 R u Z G V y d G V y I F R 5 c C 5 7 X z I x L D Q 1 f S Z x d W 9 0 O y w m c X V v d D t T Z W N 0 a W 9 u M S 9 E a X N j d X N z a W 9 u I F B h c G V y I E Z l Z W R i Y W N r c y A o M S k v R 2 X D p G 5 k Z X J 0 Z X I g V H l w L n t f M j I s N D Z 9 J n F 1 b 3 Q 7 L C Z x d W 9 0 O 1 N l Y 3 R p b 2 4 x L 0 R p c 2 N 1 c 3 N p b 2 4 g U G F w Z X I g R m V l Z G J h Y 2 t z I C g x K S 9 H Z c O k b m R l c n R l c i B U e X A u e 1 8 y M y w 0 N 3 0 m c X V v d D s s J n F 1 b 3 Q 7 U 2 V j d G l v b j E v R G l z Y 3 V z c 2 l v b i B Q Y X B l c i B G Z W V k Y m F j a 3 M g K D E p L 0 d l w 6 R u Z G V y d G V y I F R 5 c C 5 7 N y A t I E 9 m Z m l j a W F s I F N l b m R l c i w 0 O H 0 m c X V v d D s s J n F 1 b 3 Q 7 U 2 V j d G l v b j E v R G l z Y 3 V z c 2 l v b i B Q Y X B l c i B G Z W V k Y m F j a 3 M g K D E p L 0 d l w 6 R u Z G V y d G V y I F R 5 c C 5 7 I F 9 f X y B f M j Q s N D l 9 J n F 1 b 3 Q 7 L C Z x d W 9 0 O 1 N l Y 3 R p b 2 4 x L 0 R p c 2 N 1 c 3 N p b 2 4 g U G F w Z X I g R m V l Z G J h Y 2 t z I C g x K S 9 H Z c O k b m R l c n R l c i B U e X A u e 1 8 y N S w 1 M H 0 m c X V v d D s s J n F 1 b 3 Q 7 U 2 V j d G l v b j E v R G l z Y 3 V z c 2 l v b i B Q Y X B l c i B G Z W V k Y m F j a 3 M g K D E p L 0 d l w 6 R u Z G V y d G V y I F R 5 c C 5 7 X z I 2 L D U x f S Z x d W 9 0 O y w m c X V v d D t T Z W N 0 a W 9 u M S 9 E a X N j d X N z a W 9 u I F B h c G V y I E Z l Z W R i Y W N r c y A o M S k v R 2 X D p G 5 k Z X J 0 Z X I g V H l w L n t f M j c s N T J 9 J n F 1 b 3 Q 7 L C Z x d W 9 0 O 1 N l Y 3 R p b 2 4 x L 0 R p c 2 N 1 c 3 N p b 2 4 g U G F w Z X I g R m V l Z G J h Y 2 t z I C g x K S 9 H Z c O k b m R l c n R l c i B U e X A u e z g g L S B Z b 3 V y I E V t Y W l s L D U z f S Z x d W 9 0 O y w m c X V v d D t T Z W N 0 a W 9 u M S 9 E a X N j d X N z a W 9 u I F B h c G V y I E Z l Z W R i Y W N r c y A o M S k v R 2 X D p G 5 k Z X J 0 Z X I g V H l w L n s g X 1 9 f I F 8 y O C w 1 N H 0 m c X V v d D t d L C Z x d W 9 0 O 0 N v b H V t b k N v d W 5 0 J n F 1 b 3 Q 7 O j U 1 L C Z x d W 9 0 O 0 t l e U N v b H V t b k 5 h b W V z J n F 1 b 3 Q 7 O l t d L C Z x d W 9 0 O 0 N v b H V t b k l k Z W 5 0 a X R p Z X M m c X V v d D s 6 W y Z x d W 9 0 O 1 N l Y 3 R p b 2 4 x L 0 R p c 2 N 1 c 3 N p b 2 4 g U G F w Z X I g R m V l Z G J h Y 2 t z I C g x K S 9 H Z c O k b m R l c n R l c i B U e X A u e 0 l E L D B 9 J n F 1 b 3 Q 7 L C Z x d W 9 0 O 1 N l Y 3 R p b 2 4 x L 0 R p c 2 N 1 c 3 N p b 2 4 g U G F w Z X I g R m V l Z G J h Y 2 t z I C g x K S 9 H Z c O k b m R l c n R l c i B U e X A u e 1 J l d H V y b m l u Z y B J R C w x f S Z x d W 9 0 O y w m c X V v d D t T Z W N 0 a W 9 u M S 9 E a X N j d X N z a W 9 u I F B h c G V y I E Z l Z W R i Y W N r c y A o M S k v R 2 X D p G 5 k Z X J 0 Z X I g V H l w L n t H Z X N 0 Y X J 0 Z X Q s M n 0 m c X V v d D s s J n F 1 b 3 Q 7 U 2 V j d G l v b j E v R G l z Y 3 V z c 2 l v b i B Q Y X B l c i B G Z W V k Y m F j a 3 M g K D E p L 0 d l w 6 R u Z G V y d G V y I F R 5 c C 5 7 Q W J n Z X N j a G x v c 3 N l b i w z f S Z x d W 9 0 O y w m c X V v d D t T Z W N 0 a W 9 u M S 9 E a X N j d X N z a W 9 u I F B h c G V y I E Z l Z W R i Y W N r c y A o M S k v R 2 X D p G 5 k Z X J 0 Z X I g V H l w L n t L Y W 5 h b C w 0 f S Z x d W 9 0 O y w m c X V v d D t T Z W N 0 a W 9 u M S 9 E a X N j d X N z a W 9 u I F B h c G V y I E Z l Z W R i Y W N r c y A o M S k v R 2 X D p G 5 k Z X J 0 Z X I g V H l w L n t H c n V w c G U s N X 0 m c X V v d D s s J n F 1 b 3 Q 7 U 2 V j d G l v b j E v R G l z Y 3 V z c 2 l v b i B Q Y X B l c i B G Z W V k Y m F j a 3 M g K D E p L 0 d l w 6 R u Z G V y d G V y I F R 5 c C 5 7 T G F i Z W w s N n 0 m c X V v d D s s J n F 1 b 3 Q 7 U 2 V j d G l v b j E v R G l z Y 3 V z c 2 l v b i B Q Y X B l c i B G Z W V k Y m F j a 3 M g K D E p L 0 d l w 6 R u Z G V y d G V y I F R 5 c C 5 7 U 3 B y Y W N o Z S w 3 f S Z x d W 9 0 O y w m c X V v d D t T Z W N 0 a W 9 u M S 9 E a X N j d X N z a W 9 u I F B h c G V y I E Z l Z W R i Y W N r c y A o M S k v R 2 X D p G 5 k Z X J 0 Z X I g V H l w L n t B L 0 I s O H 0 m c X V v d D s s J n F 1 b 3 Q 7 U 2 V j d G l v b j E v R G l z Y 3 V z c 2 l v b i B Q Y X B l c i B G Z W V k Y m F j a 3 M g K D E p L 0 d l w 6 R u Z G V y d G V y I F R 5 c C 5 7 R m V y d G l n L D l 9 J n F 1 b 3 Q 7 L C Z x d W 9 0 O 1 N l Y 3 R p b 2 4 x L 0 R p c 2 N 1 c 3 N p b 2 4 g U G F w Z X I g R m V l Z G J h Y 2 t z I C g x K S 9 H Z c O k b m R l c n R l c i B U e X A u e 0 5 l d S w x M H 0 m c X V v d D s s J n F 1 b 3 Q 7 U 2 V j d G l v b j E v R G l z Y 3 V z c 2 l v b i B Q Y X B l c i B G Z W V k Y m F j a 3 M g K D E p L 0 d l w 6 R u Z G V y d G V y I F R 5 c C 5 7 T W F u d W V s b C w x M X 0 m c X V v d D s s J n F 1 b 3 Q 7 U 2 V j d G l v b j E v R G l z Y 3 V z c 2 l v b i B Q Y X B l c i B G Z W V k Y m F j a 3 M g K D E p L 0 d l w 6 R u Z G V y d G V y I F R 5 c C 5 7 R W l u Z 2 V s Y W R l b i w x M n 0 m c X V v d D s s J n F 1 b 3 Q 7 U 2 V j d G l v b j E v R G l z Y 3 V z c 2 l v b i B Q Y X B l c i B G Z W V k Y m F j a 3 M g K D E p L 0 d l w 6 R u Z G V y d G V y I F R 5 c C 5 7 L D E z f S Z x d W 9 0 O y w m c X V v d D t T Z W N 0 a W 9 u M S 9 E a X N j d X N z a W 9 u I F B h c G V y I E Z l Z W R i Y W N r c y A o M S k v R 2 X D p G 5 k Z X J 0 Z X I g V H l w L n t f M S w x N H 0 m c X V v d D s s J n F 1 b 3 Q 7 U 2 V j d G l v b j E v R G l z Y 3 V z c 2 l v b i B Q Y X B l c i B G Z W V k Y m F j a 3 M g K D E p L 0 d l w 6 R u Z G V y d G V y I F R 5 c C 5 7 X z I s M T V 9 J n F 1 b 3 Q 7 L C Z x d W 9 0 O 1 N l Y 3 R p b 2 4 x L 0 R p c 2 N 1 c 3 N p b 2 4 g U G F w Z X I g R m V l Z G J h Y 2 t z I C g x K S 9 H Z c O k b m R l c n R l c i B U e X A u e z E g L S B X a G l j a C B z Y 2 V u Y X J p b y B 3 b 3 V s Z C B 5 b 3 U g c H J l Z m V y P y w x N n 0 m c X V v d D s s J n F 1 b 3 Q 7 U 2 V j d G l v b j E v R G l z Y 3 V z c 2 l v b i B Q Y X B l c i B G Z W V k Y m F j a 3 M g K D E p L 0 d l w 6 R u Z G V y d G V y I F R 5 c C 5 7 U 2 N l b m F y a W 8 g Q S w x N 3 0 m c X V v d D s s J n F 1 b 3 Q 7 U 2 V j d G l v b j E v R G l z Y 3 V z c 2 l v b i B Q Y X B l c i B G Z W V k Y m F j a 3 M g K D E p L 0 d l w 6 R u Z G V y d G V y I F R 5 c C 5 7 U 2 N l b m F y a W 8 g Q i w x O H 0 m c X V v d D s s J n F 1 b 3 Q 7 U 2 V j d G l v b j E v R G l z Y 3 V z c 2 l v b i B Q Y X B l c i B G Z W V k Y m F j a 3 M g K D E p L 0 d l w 6 R u Z G V y d G V y I F R 5 c C 5 7 X z M s M T l 9 J n F 1 b 3 Q 7 L C Z x d W 9 0 O 1 N l Y 3 R p b 2 4 x L 0 R p c 2 N 1 c 3 N p b 2 4 g U G F w Z X I g R m V l Z G J h Y 2 t z I C g x K S 9 H Z c O k b m R l c n R l c i B U e X A u e 1 8 0 L D I w f S Z x d W 9 0 O y w m c X V v d D t T Z W N 0 a W 9 u M S 9 E a X N j d X N z a W 9 u I F B h c G V y I E Z l Z W R i Y W N r c y A o M S k v R 2 X D p G 5 k Z X J 0 Z X I g V H l w L n t f N S w y M X 0 m c X V v d D s s J n F 1 b 3 Q 7 U 2 V j d G l v b j E v R G l z Y 3 V z c 2 l v b i B Q Y X B l c i B G Z W V k Y m F j a 3 M g K D E p L 0 d l w 6 R u Z G V y d G V y I F R 5 c C 5 7 M i A t I E Z v c i B 3 a G F 0 I H J l Y X N v b i B k b y B 5 b 3 U g c H J l Z m V y I H R o Y X Q g c 2 N l b m F y a W 8 / L D I y f S Z x d W 9 0 O y w m c X V v d D t T Z W N 0 a W 9 u M S 9 E a X N j d X N z a W 9 u I F B h c G V y I E Z l Z W R i Y W N r c y A o M S k v R 2 X D p G 5 k Z X J 0 Z X I g V H l w L n s g X 1 9 f I C w y M 3 0 m c X V v d D s s J n F 1 b 3 Q 7 U 2 V j d G l v b j E v R G l z Y 3 V z c 2 l v b i B Q Y X B l c i B G Z W V k Y m F j a 3 M g K D E p L 0 d l w 6 R u Z G V y d G V y I F R 5 c C 5 7 X z Y s M j R 9 J n F 1 b 3 Q 7 L C Z x d W 9 0 O 1 N l Y 3 R p b 2 4 x L 0 R p c 2 N 1 c 3 N p b 2 4 g U G F w Z X I g R m V l Z G J h Y 2 t z I C g x K S 9 H Z c O k b m R l c n R l c i B U e X A u e 1 8 3 L D I 1 f S Z x d W 9 0 O y w m c X V v d D t T Z W N 0 a W 9 u M S 9 E a X N j d X N z a W 9 u I F B h c G V y I E Z l Z W R i Y W N r c y A o M S k v R 2 X D p G 5 k Z X J 0 Z X I g V H l w L n t f O C w y N n 0 m c X V v d D s s J n F 1 b 3 Q 7 U 2 V j d G l v b j E v R G l z Y 3 V z c 2 l v b i B Q Y X B l c i B G Z W V k Y m F j a 3 M g K D E p L 0 d l w 6 R u Z G V y d G V y I F R 5 c C 5 7 M y A t I E R v I G J v d G g g c 2 N l b m F y a W 9 z I G Z 1 b G Z p b C B 5 b 3 V y I G V 4 c G V j d G F 0 a W 9 u c z 8 s M j d 9 J n F 1 b 3 Q 7 L C Z x d W 9 0 O 1 N l Y 3 R p b 2 4 x L 0 R p c 2 N 1 c 3 N p b 2 4 g U G F w Z X I g R m V l Z G J h Y 2 t z I C g x K S 9 H Z c O k b m R l c n R l c i B U e X A u e 1 l l c y w y O H 0 m c X V v d D s s J n F 1 b 3 Q 7 U 2 V j d G l v b j E v R G l z Y 3 V z c 2 l v b i B Q Y X B l c i B G Z W V k Y m F j a 3 M g K D E p L 0 d l w 6 R u Z G V y d G V y I F R 5 c C 5 7 T m 8 s M j l 9 J n F 1 b 3 Q 7 L C Z x d W 9 0 O 1 N l Y 3 R p b 2 4 x L 0 R p c 2 N 1 c 3 N p b 2 4 g U G F w Z X I g R m V l Z G J h Y 2 t z I C g x K S 9 H Z c O k b m R l c n R l c i B U e X A u e 1 8 5 L D M w f S Z x d W 9 0 O y w m c X V v d D t T Z W N 0 a W 9 u M S 9 E a X N j d X N z a W 9 u I F B h c G V y I E Z l Z W R i Y W N r c y A o M S k v R 2 X D p G 5 k Z X J 0 Z X I g V H l w L n t f M T A s M z F 9 J n F 1 b 3 Q 7 L C Z x d W 9 0 O 1 N l Y 3 R p b 2 4 x L 0 R p c 2 N 1 c 3 N p b 2 4 g U G F w Z X I g R m V l Z G J h Y 2 t z I C g x K S 9 H Z c O k b m R l c n R l c i B U e X A u e 1 8 x M S w z M n 0 m c X V v d D s s J n F 1 b 3 Q 7 U 2 V j d G l v b j E v R G l z Y 3 V z c 2 l v b i B Q Y X B l c i B G Z W V k Y m F j a 3 M g K D E p L 0 d l w 6 R u Z G V y d G V y I F R 5 c C 5 7 N C A t I F d o Y X Q g b W F q b 3 I g c m l z a 3 M g Z G 8 g e W 9 1 I G Z v c m V z Z W U / L D M z f S Z x d W 9 0 O y w m c X V v d D t T Z W N 0 a W 9 u M S 9 E a X N j d X N z a W 9 u I F B h c G V y I E Z l Z W R i Y W N r c y A o M S k v R 2 X D p G 5 k Z X J 0 Z X I g V H l w L n s g X 1 9 f I F 8 x M i w z N H 0 m c X V v d D s s J n F 1 b 3 Q 7 U 2 V j d G l v b j E v R G l z Y 3 V z c 2 l v b i B Q Y X B l c i B G Z W V k Y m F j a 3 M g K D E p L 0 d l w 6 R u Z G V y d G V y I F R 5 c C 5 7 X z E z L D M 1 f S Z x d W 9 0 O y w m c X V v d D t T Z W N 0 a W 9 u M S 9 E a X N j d X N z a W 9 u I F B h c G V y I E Z l Z W R i Y W N r c y A o M S k v R 2 X D p G 5 k Z X J 0 Z X I g V H l w L n t f M T Q s M z Z 9 J n F 1 b 3 Q 7 L C Z x d W 9 0 O 1 N l Y 3 R p b 2 4 x L 0 R p c 2 N 1 c 3 N p b 2 4 g U G F w Z X I g R m V l Z G J h Y 2 t z I C g x K S 9 H Z c O k b m R l c n R l c i B U e X A u e 1 8 x N S w z N 3 0 m c X V v d D s s J n F 1 b 3 Q 7 U 2 V j d G l v b j E v R G l z Y 3 V z c 2 l v b i B Q Y X B l c i B G Z W V k Y m F j a 3 M g K D E p L 0 d l w 6 R u Z G V y d G V y I F R 5 c C 5 7 N S A t I F d o a W N o I O K A n H J l Z C B s a W 5 l c + K A n S B z a G 9 1 b G Q g b m 9 0 I G J l I G N y b 3 N z Z W Q / I F d o Z X J l I G l z I G 5 v I G N v b X B y b 2 1 p c 2 U g Y 2 9 u Y 2 V p d m F i b G U g Z m 9 y I H l v d T 8 s M z h 9 J n F 1 b 3 Q 7 L C Z x d W 9 0 O 1 N l Y 3 R p b 2 4 x L 0 R p c 2 N 1 c 3 N p b 2 4 g U G F w Z X I g R m V l Z G J h Y 2 t z I C g x K S 9 H Z c O k b m R l c n R l c i B U e X A u e y B f X 1 8 g X z E 2 L D M 5 f S Z x d W 9 0 O y w m c X V v d D t T Z W N 0 a W 9 u M S 9 E a X N j d X N z a W 9 u I F B h c G V y I E Z l Z W R i Y W N r c y A o M S k v R 2 X D p G 5 k Z X J 0 Z X I g V H l w L n t f M T c s N D B 9 J n F 1 b 3 Q 7 L C Z x d W 9 0 O 1 N l Y 3 R p b 2 4 x L 0 R p c 2 N 1 c 3 N p b 2 4 g U G F w Z X I g R m V l Z G J h Y 2 t z I C g x K S 9 H Z c O k b m R l c n R l c i B U e X A u e 1 8 x O C w 0 M X 0 m c X V v d D s s J n F 1 b 3 Q 7 U 2 V j d G l v b j E v R G l z Y 3 V z c 2 l v b i B Q Y X B l c i B G Z W V k Y m F j a 3 M g K D E p L 0 d l w 6 R u Z G V y d G V y I F R 5 c C 5 7 X z E 5 L D Q y f S Z x d W 9 0 O y w m c X V v d D t T Z W N 0 a W 9 u M S 9 E a X N j d X N z a W 9 u I F B h c G V y I E Z l Z W R i Y W N r c y A o M S k v R 2 X D p G 5 k Z X J 0 Z X I g V H l w L n s 2 I C 0 g Q W R k a X R p b 2 5 h b C B y Z W 1 h c m t z L D Q z f S Z x d W 9 0 O y w m c X V v d D t T Z W N 0 a W 9 u M S 9 E a X N j d X N z a W 9 u I F B h c G V y I E Z l Z W R i Y W N r c y A o M S k v R 2 X D p G 5 k Z X J 0 Z X I g V H l w L n s g X 1 9 f I F 8 y M C w 0 N H 0 m c X V v d D s s J n F 1 b 3 Q 7 U 2 V j d G l v b j E v R G l z Y 3 V z c 2 l v b i B Q Y X B l c i B G Z W V k Y m F j a 3 M g K D E p L 0 d l w 6 R u Z G V y d G V y I F R 5 c C 5 7 X z I x L D Q 1 f S Z x d W 9 0 O y w m c X V v d D t T Z W N 0 a W 9 u M S 9 E a X N j d X N z a W 9 u I F B h c G V y I E Z l Z W R i Y W N r c y A o M S k v R 2 X D p G 5 k Z X J 0 Z X I g V H l w L n t f M j I s N D Z 9 J n F 1 b 3 Q 7 L C Z x d W 9 0 O 1 N l Y 3 R p b 2 4 x L 0 R p c 2 N 1 c 3 N p b 2 4 g U G F w Z X I g R m V l Z G J h Y 2 t z I C g x K S 9 H Z c O k b m R l c n R l c i B U e X A u e 1 8 y M y w 0 N 3 0 m c X V v d D s s J n F 1 b 3 Q 7 U 2 V j d G l v b j E v R G l z Y 3 V z c 2 l v b i B Q Y X B l c i B G Z W V k Y m F j a 3 M g K D E p L 0 d l w 6 R u Z G V y d G V y I F R 5 c C 5 7 N y A t I E 9 m Z m l j a W F s I F N l b m R l c i w 0 O H 0 m c X V v d D s s J n F 1 b 3 Q 7 U 2 V j d G l v b j E v R G l z Y 3 V z c 2 l v b i B Q Y X B l c i B G Z W V k Y m F j a 3 M g K D E p L 0 d l w 6 R u Z G V y d G V y I F R 5 c C 5 7 I F 9 f X y B f M j Q s N D l 9 J n F 1 b 3 Q 7 L C Z x d W 9 0 O 1 N l Y 3 R p b 2 4 x L 0 R p c 2 N 1 c 3 N p b 2 4 g U G F w Z X I g R m V l Z G J h Y 2 t z I C g x K S 9 H Z c O k b m R l c n R l c i B U e X A u e 1 8 y N S w 1 M H 0 m c X V v d D s s J n F 1 b 3 Q 7 U 2 V j d G l v b j E v R G l z Y 3 V z c 2 l v b i B Q Y X B l c i B G Z W V k Y m F j a 3 M g K D E p L 0 d l w 6 R u Z G V y d G V y I F R 5 c C 5 7 X z I 2 L D U x f S Z x d W 9 0 O y w m c X V v d D t T Z W N 0 a W 9 u M S 9 E a X N j d X N z a W 9 u I F B h c G V y I E Z l Z W R i Y W N r c y A o M S k v R 2 X D p G 5 k Z X J 0 Z X I g V H l w L n t f M j c s N T J 9 J n F 1 b 3 Q 7 L C Z x d W 9 0 O 1 N l Y 3 R p b 2 4 x L 0 R p c 2 N 1 c 3 N p b 2 4 g U G F w Z X I g R m V l Z G J h Y 2 t z I C g x K S 9 H Z c O k b m R l c n R l c i B U e X A u e z g g L S B Z b 3 V y I E V t Y W l s L D U z f S Z x d W 9 0 O y w m c X V v d D t T Z W N 0 a W 9 u M S 9 E a X N j d X N z a W 9 u I F B h c G V y I E Z l Z W R i Y W N r c y A o M S k v R 2 X D p G 5 k Z X J 0 Z X I g V H l w L n s g X 1 9 f I F 8 y O C w 1 N H 0 m c X V v d D t d L C Z x d W 9 0 O 1 J l b G F 0 a W 9 u c 2 h p c E l u Z m 8 m c X V v d D s 6 W 1 1 9 I i A v P j w v U 3 R h Y m x l R W 5 0 c m l l c z 4 8 L 0 l 0 Z W 0 + P E l 0 Z W 0 + P E l 0 Z W 1 M b 2 N h d G l v b j 4 8 S X R l b V R 5 c G U + R m 9 y b X V s Y T w v S X R l b V R 5 c G U + P E l 0 Z W 1 Q Y X R o P l N l Y 3 R p b 2 4 x L 0 R p c 2 N 1 c 3 N p b 2 4 l M j B Q Y X B l c i U y M E Z l Z W R i Y W N r c y U y M C g x K S 9 R d W V s b G U 8 L 0 l 0 Z W 1 Q Y X R o P j w v S X R l b U x v Y 2 F 0 a W 9 u P j x T d G F i b G V F b n R y a W V z I C 8 + P C 9 J d G V t P j x J d G V t P j x J d G V t T G 9 j Y X R p b 2 4 + P E l 0 Z W 1 U e X B l P k Z v c m 1 1 b G E 8 L 0 l 0 Z W 1 U e X B l P j x J d G V t U G F 0 a D 5 T Z W N 0 a W 9 u M S 9 E a X N j d X N z a W 9 u J T I w U G F w Z X I l M j B G Z W V k Y m F j a 3 M l M j A o M S k v S C V D M y V C N m h l c i U y M G d l c 3 R 1 Z n R l J T I w S G V h Z G V y P C 9 J d G V t U G F 0 a D 4 8 L 0 l 0 Z W 1 M b 2 N h d G l v b j 4 8 U 3 R h Y m x l R W 5 0 c m l l c y A v P j w v S X R l b T 4 8 S X R l b T 4 8 S X R l b U x v Y 2 F 0 a W 9 u P j x J d G V t V H l w Z T 5 G b 3 J t d W x h P C 9 J d G V t V H l w Z T 4 8 S X R l b V B h d G g + U 2 V j d G l v b j E v R G l z Y 3 V z c 2 l v b i U y M F B h c G V y J T I w R m V l Z G J h Y 2 t z J T I w K D E p L 0 d l J U M z J U E 0 b m R l c n R l c i U y M F R 5 c D w v S X R l b V B h d G g + P C 9 J d G V t T G 9 j Y X R p b 2 4 + P F N 0 Y W J s Z U V u d H J p Z X M g L z 4 8 L 0 l 0 Z W 0 + P C 9 J d G V t c z 4 8 L 0 x v Y 2 F s U G F j a 2 F n Z U 1 l d G F k Y X R h R m l s Z T 4 W A A A A U E s F B g A A A A A A A A A A A A A A A A A A A A A A A N o A A A A B A A A A 0 I y d 3 w E V 0 R G M e g D A T 8 K X 6 w E A A A C V W y t X m l N 1 Q K w v 4 9 A j g W L 4 A A A A A A I A A A A A A A N m A A D A A A A A E A A A A N B O L d T 6 1 W B h O 7 q A D 0 S g u z s A A A A A B I A A A K A A A A A Q A A A A n 6 e 2 d V J Z r l O q s p s n Y m H E u l A A A A A A e u F v F y E x e Y 0 n h Y k 1 M G 5 Z 0 U K M o Z 8 G + g O p N d I z 6 E / 4 N 6 k 6 B D v j j R q b o x H 2 Q G b 4 9 q h T y q v b + H x 0 l h + J c t H F z y R T 4 y P b y 9 v O r l H j J g G w R 5 8 3 I R Q A A A C j l 2 D p n n c 2 k g j m i N + q 3 z 1 s T / V D E A = = < / D a t a M a s h u p > 
</file>

<file path=customXml/item4.xml><?xml version="1.0" encoding="utf-8"?>
<ct:contentTypeSchema xmlns:ct="http://schemas.microsoft.com/office/2006/metadata/contentType" xmlns:ma="http://schemas.microsoft.com/office/2006/metadata/properties/metaAttributes" ct:_="" ma:_="" ma:contentTypeName="Dokument" ma:contentTypeID="0x01010094022A368C711B4E9D5C1E396DB74AF6" ma:contentTypeVersion="2" ma:contentTypeDescription="Ein neues Dokument erstellen." ma:contentTypeScope="" ma:versionID="671d1cc7bfd031b5ae5fb2bde40a9d25">
  <xsd:schema xmlns:xsd="http://www.w3.org/2001/XMLSchema" xmlns:xs="http://www.w3.org/2001/XMLSchema" xmlns:p="http://schemas.microsoft.com/office/2006/metadata/properties" xmlns:ns2="ac5cde03-989f-45a8-9a84-0b7394c6a729" targetNamespace="http://schemas.microsoft.com/office/2006/metadata/properties" ma:root="true" ma:fieldsID="907cef6b5f60a19962685bf0674aeb16" ns2:_="">
    <xsd:import namespace="ac5cde03-989f-45a8-9a84-0b7394c6a729"/>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5cde03-989f-45a8-9a84-0b7394c6a729"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EE2164-0DD4-4365-ADBA-B5A2D92B79AE}">
  <ds:schemaRefs>
    <ds:schemaRef ds:uri="http://schemas.microsoft.com/sharepoint/v3/contenttype/forms"/>
  </ds:schemaRefs>
</ds:datastoreItem>
</file>

<file path=customXml/itemProps2.xml><?xml version="1.0" encoding="utf-8"?>
<ds:datastoreItem xmlns:ds="http://schemas.openxmlformats.org/officeDocument/2006/customXml" ds:itemID="{4B040C34-A5D5-409F-BFB3-98C23257E289}">
  <ds:schemaRefs>
    <ds:schemaRef ds:uri="http://purl.org/dc/terms/"/>
    <ds:schemaRef ds:uri="http://schemas.microsoft.com/office/2006/documentManagement/types"/>
    <ds:schemaRef ds:uri="http://schemas.openxmlformats.org/package/2006/metadata/core-properties"/>
    <ds:schemaRef ds:uri="ac5cde03-989f-45a8-9a84-0b7394c6a729"/>
    <ds:schemaRef ds:uri="http://schemas.microsoft.com/office/infopath/2007/PartnerControls"/>
    <ds:schemaRef ds:uri="http://schemas.microsoft.com/office/2006/metadata/properties"/>
    <ds:schemaRef ds:uri="http://purl.org/dc/dcmitype/"/>
    <ds:schemaRef ds:uri="http://www.w3.org/XML/1998/namespace"/>
    <ds:schemaRef ds:uri="http://purl.org/dc/elements/1.1/"/>
  </ds:schemaRefs>
</ds:datastoreItem>
</file>

<file path=customXml/itemProps3.xml><?xml version="1.0" encoding="utf-8"?>
<ds:datastoreItem xmlns:ds="http://schemas.openxmlformats.org/officeDocument/2006/customXml" ds:itemID="{AA04C6C7-7739-4C33-9A55-EE4DF0E239DA}">
  <ds:schemaRefs>
    <ds:schemaRef ds:uri="http://schemas.microsoft.com/DataMashup"/>
  </ds:schemaRefs>
</ds:datastoreItem>
</file>

<file path=customXml/itemProps4.xml><?xml version="1.0" encoding="utf-8"?>
<ds:datastoreItem xmlns:ds="http://schemas.openxmlformats.org/officeDocument/2006/customXml" ds:itemID="{06A4DA79-67C9-4C9E-A6AB-6105DCCBC0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5cde03-989f-45a8-9a84-0b7394c6a7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7</vt:i4>
      </vt:variant>
    </vt:vector>
  </HeadingPairs>
  <TitlesOfParts>
    <vt:vector size="8" baseType="lpstr">
      <vt:lpstr>Discussion Paper Feedbacks</vt:lpstr>
      <vt:lpstr>BothNo</vt:lpstr>
      <vt:lpstr>BothYes</vt:lpstr>
      <vt:lpstr>Faktor</vt:lpstr>
      <vt:lpstr>Full</vt:lpstr>
      <vt:lpstr>Gewichtung</vt:lpstr>
      <vt:lpstr>ScenarioA</vt:lpstr>
      <vt:lpstr>ScenarioB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Heimann Christian FEDPOL</dc:creator>
  <cp:lastModifiedBy>Rauschenbach Rolf BJ</cp:lastModifiedBy>
  <dcterms:created xsi:type="dcterms:W3CDTF">2024-01-18T13:17:46Z</dcterms:created>
  <dcterms:modified xsi:type="dcterms:W3CDTF">2024-03-07T09:40:46Z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0x01010094022A368C711B4E9D5C1E396DB74AF6</vt:lpwstr>
  </property>
</Properties>
</file>