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mik\Documents\Koulu\digitaalisen_valmistuksen_perusteet\group23\"/>
    </mc:Choice>
  </mc:AlternateContent>
  <xr:revisionPtr revIDLastSave="0" documentId="13_ncr:1_{D8A8CFDF-FC9B-4F22-8694-0C672A92234E}" xr6:coauthVersionLast="47" xr6:coauthVersionMax="47" xr10:uidLastSave="{00000000-0000-0000-0000-000000000000}"/>
  <bookViews>
    <workbookView xWindow="-120" yWindow="-120" windowWidth="29040" windowHeight="15840" xr2:uid="{206C7778-B294-4357-AFEA-16B3EFD6E5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31" i="1"/>
  <c r="H32" i="1"/>
  <c r="H36" i="1"/>
  <c r="F36" i="1"/>
  <c r="F32" i="1"/>
  <c r="F31" i="1"/>
  <c r="H10" i="1"/>
  <c r="H9" i="1"/>
  <c r="H8" i="1"/>
  <c r="H23" i="1"/>
  <c r="H22" i="1"/>
  <c r="H21" i="1"/>
  <c r="F20" i="1"/>
  <c r="F19" i="1"/>
  <c r="H19" i="1" s="1"/>
  <c r="H24" i="1"/>
  <c r="H12" i="1"/>
  <c r="H13" i="1"/>
  <c r="H14" i="1"/>
  <c r="H15" i="1"/>
  <c r="H16" i="1"/>
  <c r="H17" i="1"/>
  <c r="H18" i="1"/>
  <c r="H20" i="1"/>
  <c r="H11" i="1"/>
  <c r="H46" i="1" l="1"/>
</calcChain>
</file>

<file path=xl/sharedStrings.xml><?xml version="1.0" encoding="utf-8"?>
<sst xmlns="http://schemas.openxmlformats.org/spreadsheetml/2006/main" count="118" uniqueCount="78">
  <si>
    <t>Materials</t>
  </si>
  <si>
    <t>Group 23</t>
  </si>
  <si>
    <t>violent light-chasing alarm clock</t>
  </si>
  <si>
    <t>Updated:</t>
  </si>
  <si>
    <t>#</t>
  </si>
  <si>
    <t>Item</t>
  </si>
  <si>
    <t>Size (in materials)</t>
  </si>
  <si>
    <t>Quantity</t>
  </si>
  <si>
    <t>Material / component specification</t>
  </si>
  <si>
    <t>Cost per unit [€]</t>
  </si>
  <si>
    <t>Unit</t>
  </si>
  <si>
    <t>Total [€]</t>
  </si>
  <si>
    <t>Frame plate v1</t>
  </si>
  <si>
    <t>Frame plate v2</t>
  </si>
  <si>
    <t>Front wheel</t>
  </si>
  <si>
    <t>PLA</t>
  </si>
  <si>
    <t>Front wheel bracket v1</t>
  </si>
  <si>
    <t>Front wheel bracket v2</t>
  </si>
  <si>
    <t>Microcontroller</t>
  </si>
  <si>
    <t>Raspberry Pi Pico W</t>
  </si>
  <si>
    <t>piece</t>
  </si>
  <si>
    <t>Breadboard</t>
  </si>
  <si>
    <t>Big</t>
  </si>
  <si>
    <t>Small</t>
  </si>
  <si>
    <t>Phototransistor</t>
  </si>
  <si>
    <t>TEPT5700</t>
  </si>
  <si>
    <t>Resistor</t>
  </si>
  <si>
    <t>10k ohm</t>
  </si>
  <si>
    <t>Gear motor</t>
  </si>
  <si>
    <t>H-bridge</t>
  </si>
  <si>
    <t>L293D</t>
  </si>
  <si>
    <t>Microservo</t>
  </si>
  <si>
    <t>MG90S</t>
  </si>
  <si>
    <t>Jumper cable</t>
  </si>
  <si>
    <t>Male-male</t>
  </si>
  <si>
    <t>Male-female</t>
  </si>
  <si>
    <t>Rear wheel</t>
  </si>
  <si>
    <t>3 x AAA</t>
  </si>
  <si>
    <t>Electrical tape</t>
  </si>
  <si>
    <t>-</t>
  </si>
  <si>
    <t>(Printed rear wheel)</t>
  </si>
  <si>
    <t>TPU</t>
  </si>
  <si>
    <t>(Servo bracket)</t>
  </si>
  <si>
    <t>(Hammer)</t>
  </si>
  <si>
    <t>Prototype frame</t>
  </si>
  <si>
    <t>??</t>
  </si>
  <si>
    <t>Prototype wheels</t>
  </si>
  <si>
    <t>(Screw)</t>
  </si>
  <si>
    <t>TOTAL</t>
  </si>
  <si>
    <t>(brackets for not yet implemented/ready components/materials)</t>
  </si>
  <si>
    <t>GEARMOTOR 200 RPM 3-6V DC (Adafruit 3777)</t>
  </si>
  <si>
    <t>thin white wheel 65mm (Adafruit 3763)</t>
  </si>
  <si>
    <t>STPS3L60</t>
  </si>
  <si>
    <t>Schottky diode</t>
  </si>
  <si>
    <t>SPDT</t>
  </si>
  <si>
    <t>Slide switch</t>
  </si>
  <si>
    <t>Battery holder</t>
  </si>
  <si>
    <t>9213.417 mm3 / 9 g</t>
  </si>
  <si>
    <t>9002.649 mm3 / 9 g</t>
  </si>
  <si>
    <t>35931.574 mm3 / 28 g</t>
  </si>
  <si>
    <t>g</t>
  </si>
  <si>
    <t>Cable tie</t>
  </si>
  <si>
    <t>(Steel wire)</t>
  </si>
  <si>
    <t>M5 x 50 mm</t>
  </si>
  <si>
    <t>M5</t>
  </si>
  <si>
    <t>Washer</t>
  </si>
  <si>
    <t>Nut</t>
  </si>
  <si>
    <t>Bolt</t>
  </si>
  <si>
    <t>PLA?</t>
  </si>
  <si>
    <t>150 x 145 x 3 mm</t>
  </si>
  <si>
    <t>135 x 65 x 3 mm</t>
  </si>
  <si>
    <t>Plywood (thickness = 3 mm)</t>
  </si>
  <si>
    <t>mm2</t>
  </si>
  <si>
    <t>34516.570 mm3 / ?? g</t>
  </si>
  <si>
    <t>30372.943 mm3 / ?? g</t>
  </si>
  <si>
    <t>45181.519 mm3 / ?? g</t>
  </si>
  <si>
    <t>Cardboard from recycling bin</t>
  </si>
  <si>
    <t>0.33l recyclable soda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</si>
</sst>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CBEE-3478-41B5-8E92-3DF53108FB7E}">
  <dimension ref="A1:H51"/>
  <sheetViews>
    <sheetView tabSelected="1" workbookViewId="0">
      <selection activeCell="M27" sqref="M27"/>
    </sheetView>
  </sheetViews>
  <sheetFormatPr defaultRowHeight="15" x14ac:dyDescent="0.25"/>
  <cols>
    <col min="1" max="1" width="9.140625" style="1"/>
    <col min="2" max="2" width="23.28515625" bestFit="1" customWidth="1"/>
    <col min="3" max="3" width="19.5703125" bestFit="1" customWidth="1"/>
    <col min="4" max="4" width="20" bestFit="1" customWidth="1"/>
    <col min="5" max="5" width="43.42578125" bestFit="1" customWidth="1"/>
    <col min="6" max="6" width="15.7109375" bestFit="1" customWidth="1"/>
  </cols>
  <sheetData>
    <row r="1" spans="1:8" ht="21" x14ac:dyDescent="0.35">
      <c r="A1" s="4" t="s">
        <v>0</v>
      </c>
    </row>
    <row r="2" spans="1:8" ht="18.75" x14ac:dyDescent="0.3">
      <c r="A2" s="3" t="s">
        <v>1</v>
      </c>
    </row>
    <row r="3" spans="1:8" ht="15.75" x14ac:dyDescent="0.25">
      <c r="A3" s="5" t="s">
        <v>2</v>
      </c>
      <c r="D3" s="2" t="s">
        <v>3</v>
      </c>
      <c r="E3">
        <v>250429</v>
      </c>
    </row>
    <row r="4" spans="1:8" ht="15.75" thickBot="1" x14ac:dyDescent="0.3"/>
    <row r="5" spans="1:8" ht="15.75" thickBot="1" x14ac:dyDescent="0.3">
      <c r="A5" s="10" t="s">
        <v>4</v>
      </c>
      <c r="B5" s="22" t="s">
        <v>5</v>
      </c>
      <c r="C5" s="8" t="s">
        <v>6</v>
      </c>
      <c r="D5" s="8" t="s">
        <v>7</v>
      </c>
      <c r="E5" s="18" t="s">
        <v>8</v>
      </c>
      <c r="F5" s="8" t="s">
        <v>9</v>
      </c>
      <c r="G5" s="8" t="s">
        <v>10</v>
      </c>
      <c r="H5" s="9" t="s">
        <v>11</v>
      </c>
    </row>
    <row r="6" spans="1:8" x14ac:dyDescent="0.25">
      <c r="A6" s="11">
        <v>1</v>
      </c>
      <c r="B6" s="23" t="s">
        <v>12</v>
      </c>
      <c r="C6" s="7" t="s">
        <v>70</v>
      </c>
      <c r="D6" s="7">
        <v>4</v>
      </c>
      <c r="E6" s="19" t="s">
        <v>71</v>
      </c>
      <c r="F6" s="7">
        <v>2.0999999999999999E-5</v>
      </c>
      <c r="G6" s="7" t="s">
        <v>72</v>
      </c>
      <c r="H6" s="14">
        <f>F6*135*65*D6</f>
        <v>0.73709999999999998</v>
      </c>
    </row>
    <row r="7" spans="1:8" x14ac:dyDescent="0.25">
      <c r="A7" s="12">
        <v>2</v>
      </c>
      <c r="B7" s="24" t="s">
        <v>13</v>
      </c>
      <c r="C7" s="6" t="s">
        <v>69</v>
      </c>
      <c r="D7" s="6">
        <v>2</v>
      </c>
      <c r="E7" s="20" t="s">
        <v>71</v>
      </c>
      <c r="F7" s="6">
        <v>2.0999999999999999E-5</v>
      </c>
      <c r="G7" s="6" t="s">
        <v>72</v>
      </c>
      <c r="H7" s="15">
        <f>F7*150*145*D7</f>
        <v>0.91349999999999998</v>
      </c>
    </row>
    <row r="8" spans="1:8" x14ac:dyDescent="0.25">
      <c r="A8" s="12">
        <v>3</v>
      </c>
      <c r="B8" s="24" t="s">
        <v>14</v>
      </c>
      <c r="C8" s="6" t="s">
        <v>59</v>
      </c>
      <c r="D8" s="6">
        <v>2</v>
      </c>
      <c r="E8" s="20" t="s">
        <v>15</v>
      </c>
      <c r="F8" s="6">
        <v>1.4E-2</v>
      </c>
      <c r="G8" s="6" t="s">
        <v>60</v>
      </c>
      <c r="H8" s="15">
        <f>F8*28*D8</f>
        <v>0.78400000000000003</v>
      </c>
    </row>
    <row r="9" spans="1:8" x14ac:dyDescent="0.25">
      <c r="A9" s="12">
        <v>4</v>
      </c>
      <c r="B9" s="24" t="s">
        <v>16</v>
      </c>
      <c r="C9" s="6" t="s">
        <v>57</v>
      </c>
      <c r="D9" s="6">
        <v>1</v>
      </c>
      <c r="E9" s="20" t="s">
        <v>15</v>
      </c>
      <c r="F9" s="6">
        <v>1.4E-2</v>
      </c>
      <c r="G9" s="6" t="s">
        <v>60</v>
      </c>
      <c r="H9" s="15">
        <f>F9*9*D9</f>
        <v>0.126</v>
      </c>
    </row>
    <row r="10" spans="1:8" x14ac:dyDescent="0.25">
      <c r="A10" s="12">
        <v>5</v>
      </c>
      <c r="B10" s="24" t="s">
        <v>17</v>
      </c>
      <c r="C10" s="6" t="s">
        <v>58</v>
      </c>
      <c r="D10" s="6">
        <v>2</v>
      </c>
      <c r="E10" s="20" t="s">
        <v>15</v>
      </c>
      <c r="F10" s="6">
        <v>1.4E-2</v>
      </c>
      <c r="G10" s="6" t="s">
        <v>60</v>
      </c>
      <c r="H10" s="15">
        <f>F10*9*D10</f>
        <v>0.252</v>
      </c>
    </row>
    <row r="11" spans="1:8" x14ac:dyDescent="0.25">
      <c r="A11" s="12">
        <v>6</v>
      </c>
      <c r="B11" s="24" t="s">
        <v>18</v>
      </c>
      <c r="C11" s="6"/>
      <c r="D11" s="6">
        <v>1</v>
      </c>
      <c r="E11" s="20" t="s">
        <v>19</v>
      </c>
      <c r="F11" s="6">
        <v>8.11</v>
      </c>
      <c r="G11" s="6" t="s">
        <v>20</v>
      </c>
      <c r="H11" s="15">
        <f>D11*F11</f>
        <v>8.11</v>
      </c>
    </row>
    <row r="12" spans="1:8" x14ac:dyDescent="0.25">
      <c r="A12" s="12">
        <v>7</v>
      </c>
      <c r="B12" s="24" t="s">
        <v>21</v>
      </c>
      <c r="C12" s="6"/>
      <c r="D12" s="6">
        <v>1</v>
      </c>
      <c r="E12" s="20" t="s">
        <v>22</v>
      </c>
      <c r="F12" s="6">
        <v>5.35</v>
      </c>
      <c r="G12" s="6" t="s">
        <v>20</v>
      </c>
      <c r="H12" s="15">
        <f t="shared" ref="H12:H20" si="0">D12*F12</f>
        <v>5.35</v>
      </c>
    </row>
    <row r="13" spans="1:8" x14ac:dyDescent="0.25">
      <c r="A13" s="12">
        <v>8</v>
      </c>
      <c r="B13" s="24" t="s">
        <v>21</v>
      </c>
      <c r="C13" s="6"/>
      <c r="D13" s="6">
        <v>1</v>
      </c>
      <c r="E13" s="20" t="s">
        <v>23</v>
      </c>
      <c r="F13" s="6">
        <v>2.72</v>
      </c>
      <c r="G13" s="6" t="s">
        <v>20</v>
      </c>
      <c r="H13" s="15">
        <f t="shared" si="0"/>
        <v>2.72</v>
      </c>
    </row>
    <row r="14" spans="1:8" x14ac:dyDescent="0.25">
      <c r="A14" s="12">
        <v>9</v>
      </c>
      <c r="B14" s="24" t="s">
        <v>24</v>
      </c>
      <c r="C14" s="6"/>
      <c r="D14" s="6">
        <v>2</v>
      </c>
      <c r="E14" s="20" t="s">
        <v>25</v>
      </c>
      <c r="F14" s="6">
        <v>0.46</v>
      </c>
      <c r="G14" s="6" t="s">
        <v>20</v>
      </c>
      <c r="H14" s="15">
        <f t="shared" si="0"/>
        <v>0.92</v>
      </c>
    </row>
    <row r="15" spans="1:8" x14ac:dyDescent="0.25">
      <c r="A15" s="12">
        <v>10</v>
      </c>
      <c r="B15" s="24" t="s">
        <v>26</v>
      </c>
      <c r="C15" s="6"/>
      <c r="D15" s="6">
        <v>2</v>
      </c>
      <c r="E15" s="20" t="s">
        <v>27</v>
      </c>
      <c r="F15" s="6">
        <v>0.24</v>
      </c>
      <c r="G15" s="6" t="s">
        <v>20</v>
      </c>
      <c r="H15" s="15">
        <f t="shared" si="0"/>
        <v>0.48</v>
      </c>
    </row>
    <row r="16" spans="1:8" x14ac:dyDescent="0.25">
      <c r="A16" s="12">
        <v>11</v>
      </c>
      <c r="B16" s="24" t="s">
        <v>28</v>
      </c>
      <c r="C16" s="6"/>
      <c r="D16" s="6">
        <v>2</v>
      </c>
      <c r="E16" s="20" t="s">
        <v>50</v>
      </c>
      <c r="F16" s="6">
        <v>2.72</v>
      </c>
      <c r="G16" s="6" t="s">
        <v>20</v>
      </c>
      <c r="H16" s="15">
        <f t="shared" si="0"/>
        <v>5.44</v>
      </c>
    </row>
    <row r="17" spans="1:8" x14ac:dyDescent="0.25">
      <c r="A17" s="12">
        <v>12</v>
      </c>
      <c r="B17" s="24" t="s">
        <v>29</v>
      </c>
      <c r="C17" s="6"/>
      <c r="D17" s="6">
        <v>1</v>
      </c>
      <c r="E17" s="20" t="s">
        <v>30</v>
      </c>
      <c r="F17" s="6">
        <v>7.24</v>
      </c>
      <c r="G17" s="6" t="s">
        <v>20</v>
      </c>
      <c r="H17" s="15">
        <f t="shared" si="0"/>
        <v>7.24</v>
      </c>
    </row>
    <row r="18" spans="1:8" x14ac:dyDescent="0.25">
      <c r="A18" s="12">
        <v>13</v>
      </c>
      <c r="B18" s="24" t="s">
        <v>31</v>
      </c>
      <c r="C18" s="6"/>
      <c r="D18" s="6">
        <v>1</v>
      </c>
      <c r="E18" s="20" t="s">
        <v>32</v>
      </c>
      <c r="F18" s="6">
        <v>2.4</v>
      </c>
      <c r="G18" s="6" t="s">
        <v>20</v>
      </c>
      <c r="H18" s="15">
        <f t="shared" si="0"/>
        <v>2.4</v>
      </c>
    </row>
    <row r="19" spans="1:8" x14ac:dyDescent="0.25">
      <c r="A19" s="12">
        <v>14</v>
      </c>
      <c r="B19" s="24" t="s">
        <v>33</v>
      </c>
      <c r="C19" s="6"/>
      <c r="D19" s="6">
        <v>19</v>
      </c>
      <c r="E19" s="20" t="s">
        <v>34</v>
      </c>
      <c r="F19" s="6">
        <f>2.67/20</f>
        <v>0.13350000000000001</v>
      </c>
      <c r="G19" s="6" t="s">
        <v>20</v>
      </c>
      <c r="H19" s="15">
        <f t="shared" si="0"/>
        <v>2.5365000000000002</v>
      </c>
    </row>
    <row r="20" spans="1:8" x14ac:dyDescent="0.25">
      <c r="A20" s="12">
        <v>15</v>
      </c>
      <c r="B20" s="24" t="s">
        <v>33</v>
      </c>
      <c r="C20" s="6"/>
      <c r="D20" s="6">
        <v>8</v>
      </c>
      <c r="E20" s="20" t="s">
        <v>35</v>
      </c>
      <c r="F20" s="6">
        <f>2.63/20</f>
        <v>0.13150000000000001</v>
      </c>
      <c r="G20" s="6" t="s">
        <v>20</v>
      </c>
      <c r="H20" s="15">
        <f t="shared" si="0"/>
        <v>1.052</v>
      </c>
    </row>
    <row r="21" spans="1:8" x14ac:dyDescent="0.25">
      <c r="A21" s="12">
        <v>16</v>
      </c>
      <c r="B21" s="24" t="s">
        <v>36</v>
      </c>
      <c r="C21" s="6"/>
      <c r="D21" s="6">
        <v>2</v>
      </c>
      <c r="E21" s="20" t="s">
        <v>51</v>
      </c>
      <c r="F21" s="6">
        <v>1.38</v>
      </c>
      <c r="G21" s="6" t="s">
        <v>20</v>
      </c>
      <c r="H21" s="15">
        <f>D21*F21</f>
        <v>2.76</v>
      </c>
    </row>
    <row r="22" spans="1:8" x14ac:dyDescent="0.25">
      <c r="A22" s="12">
        <v>17</v>
      </c>
      <c r="B22" s="24" t="s">
        <v>53</v>
      </c>
      <c r="C22" s="6"/>
      <c r="D22" s="6">
        <v>1</v>
      </c>
      <c r="E22" s="20" t="s">
        <v>52</v>
      </c>
      <c r="F22" s="6">
        <v>0.39</v>
      </c>
      <c r="G22" s="6" t="s">
        <v>20</v>
      </c>
      <c r="H22" s="15">
        <f>D22*F22</f>
        <v>0.39</v>
      </c>
    </row>
    <row r="23" spans="1:8" x14ac:dyDescent="0.25">
      <c r="A23" s="12">
        <v>18</v>
      </c>
      <c r="B23" s="24" t="s">
        <v>55</v>
      </c>
      <c r="C23" s="6"/>
      <c r="D23" s="6">
        <v>1</v>
      </c>
      <c r="E23" s="20" t="s">
        <v>54</v>
      </c>
      <c r="F23" s="6">
        <v>0.88</v>
      </c>
      <c r="G23" s="6" t="s">
        <v>20</v>
      </c>
      <c r="H23" s="15">
        <f>D23*F23</f>
        <v>0.88</v>
      </c>
    </row>
    <row r="24" spans="1:8" x14ac:dyDescent="0.25">
      <c r="A24" s="12">
        <v>19</v>
      </c>
      <c r="B24" s="24" t="s">
        <v>56</v>
      </c>
      <c r="C24" s="6"/>
      <c r="D24" s="6">
        <v>1</v>
      </c>
      <c r="E24" s="20" t="s">
        <v>37</v>
      </c>
      <c r="F24" s="6">
        <v>1.67</v>
      </c>
      <c r="G24" s="6" t="s">
        <v>20</v>
      </c>
      <c r="H24" s="15">
        <f>D24*F24</f>
        <v>1.67</v>
      </c>
    </row>
    <row r="25" spans="1:8" x14ac:dyDescent="0.25">
      <c r="A25" s="12">
        <v>20</v>
      </c>
      <c r="B25" s="24" t="s">
        <v>38</v>
      </c>
      <c r="C25" s="6"/>
      <c r="D25" s="6"/>
      <c r="E25" s="20"/>
      <c r="F25" s="6" t="s">
        <v>39</v>
      </c>
      <c r="G25" s="6" t="s">
        <v>39</v>
      </c>
      <c r="H25" s="15"/>
    </row>
    <row r="26" spans="1:8" x14ac:dyDescent="0.25">
      <c r="A26" s="12">
        <v>21</v>
      </c>
      <c r="B26" s="24" t="s">
        <v>40</v>
      </c>
      <c r="C26" s="6" t="s">
        <v>73</v>
      </c>
      <c r="D26" s="6">
        <v>2</v>
      </c>
      <c r="E26" s="20" t="s">
        <v>41</v>
      </c>
      <c r="F26" s="6">
        <v>4.9000000000000002E-2</v>
      </c>
      <c r="G26" s="6" t="s">
        <v>60</v>
      </c>
      <c r="H26" s="15"/>
    </row>
    <row r="27" spans="1:8" x14ac:dyDescent="0.25">
      <c r="A27" s="12">
        <v>22</v>
      </c>
      <c r="B27" s="24" t="s">
        <v>42</v>
      </c>
      <c r="C27" s="6" t="s">
        <v>74</v>
      </c>
      <c r="D27" s="6">
        <v>1</v>
      </c>
      <c r="E27" s="20" t="s">
        <v>68</v>
      </c>
      <c r="F27" s="6"/>
      <c r="G27" s="6" t="s">
        <v>60</v>
      </c>
      <c r="H27" s="15"/>
    </row>
    <row r="28" spans="1:8" x14ac:dyDescent="0.25">
      <c r="A28" s="12">
        <v>23</v>
      </c>
      <c r="B28" s="24" t="s">
        <v>43</v>
      </c>
      <c r="C28" s="6" t="s">
        <v>75</v>
      </c>
      <c r="D28" s="6">
        <v>1</v>
      </c>
      <c r="E28" s="20" t="s">
        <v>68</v>
      </c>
      <c r="F28" s="6"/>
      <c r="G28" s="6" t="s">
        <v>60</v>
      </c>
      <c r="H28" s="15"/>
    </row>
    <row r="29" spans="1:8" x14ac:dyDescent="0.25">
      <c r="A29" s="12">
        <v>24</v>
      </c>
      <c r="B29" s="24" t="s">
        <v>44</v>
      </c>
      <c r="C29" s="6"/>
      <c r="D29" s="6">
        <v>1</v>
      </c>
      <c r="E29" s="20" t="s">
        <v>76</v>
      </c>
      <c r="F29" s="6" t="s">
        <v>39</v>
      </c>
      <c r="G29" s="6" t="s">
        <v>39</v>
      </c>
      <c r="H29" s="15"/>
    </row>
    <row r="30" spans="1:8" x14ac:dyDescent="0.25">
      <c r="A30" s="12">
        <v>25</v>
      </c>
      <c r="B30" s="24" t="s">
        <v>46</v>
      </c>
      <c r="C30" s="6"/>
      <c r="D30" s="6">
        <v>2</v>
      </c>
      <c r="E30" s="20" t="s">
        <v>77</v>
      </c>
      <c r="F30" s="6" t="s">
        <v>39</v>
      </c>
      <c r="G30" s="6" t="s">
        <v>39</v>
      </c>
      <c r="H30" s="15"/>
    </row>
    <row r="31" spans="1:8" x14ac:dyDescent="0.25">
      <c r="A31" s="12">
        <v>26</v>
      </c>
      <c r="B31" s="24" t="s">
        <v>67</v>
      </c>
      <c r="C31" s="6"/>
      <c r="D31" s="6">
        <v>4</v>
      </c>
      <c r="E31" s="20" t="s">
        <v>63</v>
      </c>
      <c r="F31" s="6">
        <f>0.99/10</f>
        <v>9.9000000000000005E-2</v>
      </c>
      <c r="G31" s="6" t="s">
        <v>20</v>
      </c>
      <c r="H31" s="15">
        <f>F31*D31</f>
        <v>0.39600000000000002</v>
      </c>
    </row>
    <row r="32" spans="1:8" x14ac:dyDescent="0.25">
      <c r="A32" s="12">
        <v>27</v>
      </c>
      <c r="B32" s="24" t="s">
        <v>66</v>
      </c>
      <c r="C32" s="6"/>
      <c r="D32" s="6">
        <v>12</v>
      </c>
      <c r="E32" s="20" t="s">
        <v>64</v>
      </c>
      <c r="F32" s="6">
        <f>2.99/25</f>
        <v>0.11960000000000001</v>
      </c>
      <c r="G32" s="6" t="s">
        <v>20</v>
      </c>
      <c r="H32" s="15">
        <f>F32*D32</f>
        <v>1.4352</v>
      </c>
    </row>
    <row r="33" spans="1:8" x14ac:dyDescent="0.25">
      <c r="A33" s="12">
        <v>28</v>
      </c>
      <c r="B33" s="24" t="s">
        <v>47</v>
      </c>
      <c r="C33" s="6"/>
      <c r="D33" s="6" t="s">
        <v>45</v>
      </c>
      <c r="E33" s="20" t="s">
        <v>45</v>
      </c>
      <c r="F33" s="6"/>
      <c r="G33" s="6" t="s">
        <v>20</v>
      </c>
      <c r="H33" s="15"/>
    </row>
    <row r="34" spans="1:8" x14ac:dyDescent="0.25">
      <c r="A34" s="12">
        <v>29</v>
      </c>
      <c r="B34" s="24" t="s">
        <v>61</v>
      </c>
      <c r="C34" s="6"/>
      <c r="D34" s="6"/>
      <c r="E34" s="20"/>
      <c r="F34" s="6" t="s">
        <v>39</v>
      </c>
      <c r="G34" s="6" t="s">
        <v>39</v>
      </c>
      <c r="H34" s="15"/>
    </row>
    <row r="35" spans="1:8" x14ac:dyDescent="0.25">
      <c r="A35" s="12">
        <v>30</v>
      </c>
      <c r="B35" s="24" t="s">
        <v>62</v>
      </c>
      <c r="C35" s="6"/>
      <c r="D35" s="6"/>
      <c r="E35" s="20"/>
      <c r="F35" s="6" t="s">
        <v>39</v>
      </c>
      <c r="G35" s="6" t="s">
        <v>39</v>
      </c>
      <c r="H35" s="15"/>
    </row>
    <row r="36" spans="1:8" x14ac:dyDescent="0.25">
      <c r="A36" s="12">
        <v>31</v>
      </c>
      <c r="B36" s="24" t="s">
        <v>65</v>
      </c>
      <c r="C36" s="6"/>
      <c r="D36" s="6">
        <v>16</v>
      </c>
      <c r="E36" s="20" t="s">
        <v>64</v>
      </c>
      <c r="F36" s="6">
        <f>2.99/25</f>
        <v>0.11960000000000001</v>
      </c>
      <c r="G36" s="6" t="s">
        <v>20</v>
      </c>
      <c r="H36" s="15">
        <f>F36*D36</f>
        <v>1.9136000000000002</v>
      </c>
    </row>
    <row r="37" spans="1:8" x14ac:dyDescent="0.25">
      <c r="A37" s="12">
        <v>32</v>
      </c>
      <c r="B37" s="24"/>
      <c r="C37" s="6"/>
      <c r="D37" s="6"/>
      <c r="E37" s="20"/>
      <c r="F37" s="6"/>
      <c r="G37" s="6"/>
      <c r="H37" s="15"/>
    </row>
    <row r="38" spans="1:8" x14ac:dyDescent="0.25">
      <c r="A38" s="12">
        <v>33</v>
      </c>
      <c r="B38" s="24"/>
      <c r="C38" s="6"/>
      <c r="D38" s="6"/>
      <c r="E38" s="20"/>
      <c r="F38" s="6"/>
      <c r="G38" s="6"/>
      <c r="H38" s="15"/>
    </row>
    <row r="39" spans="1:8" x14ac:dyDescent="0.25">
      <c r="A39" s="12">
        <v>34</v>
      </c>
      <c r="B39" s="24"/>
      <c r="C39" s="6"/>
      <c r="D39" s="6"/>
      <c r="E39" s="20"/>
      <c r="F39" s="6"/>
      <c r="G39" s="6"/>
      <c r="H39" s="15"/>
    </row>
    <row r="40" spans="1:8" x14ac:dyDescent="0.25">
      <c r="A40" s="12">
        <v>35</v>
      </c>
      <c r="B40" s="24"/>
      <c r="C40" s="6"/>
      <c r="D40" s="6"/>
      <c r="E40" s="20"/>
      <c r="F40" s="6"/>
      <c r="G40" s="6"/>
      <c r="H40" s="15"/>
    </row>
    <row r="41" spans="1:8" x14ac:dyDescent="0.25">
      <c r="A41" s="12">
        <v>36</v>
      </c>
      <c r="B41" s="24"/>
      <c r="C41" s="6"/>
      <c r="D41" s="6"/>
      <c r="E41" s="20"/>
      <c r="F41" s="6"/>
      <c r="G41" s="6"/>
      <c r="H41" s="15"/>
    </row>
    <row r="42" spans="1:8" x14ac:dyDescent="0.25">
      <c r="A42" s="12">
        <v>37</v>
      </c>
      <c r="B42" s="24"/>
      <c r="C42" s="6"/>
      <c r="D42" s="6"/>
      <c r="E42" s="20"/>
      <c r="F42" s="6"/>
      <c r="G42" s="6"/>
      <c r="H42" s="15"/>
    </row>
    <row r="43" spans="1:8" x14ac:dyDescent="0.25">
      <c r="A43" s="12">
        <v>38</v>
      </c>
      <c r="B43" s="24"/>
      <c r="C43" s="6"/>
      <c r="D43" s="6"/>
      <c r="E43" s="20"/>
      <c r="F43" s="6"/>
      <c r="G43" s="6"/>
      <c r="H43" s="15"/>
    </row>
    <row r="44" spans="1:8" x14ac:dyDescent="0.25">
      <c r="A44" s="12">
        <v>39</v>
      </c>
      <c r="B44" s="24"/>
      <c r="C44" s="6"/>
      <c r="D44" s="6"/>
      <c r="E44" s="20"/>
      <c r="F44" s="6"/>
      <c r="G44" s="6"/>
      <c r="H44" s="15"/>
    </row>
    <row r="45" spans="1:8" ht="15.75" thickBot="1" x14ac:dyDescent="0.3">
      <c r="A45" s="13">
        <v>40</v>
      </c>
      <c r="B45" s="25"/>
      <c r="C45" s="16"/>
      <c r="D45" s="16"/>
      <c r="E45" s="21"/>
      <c r="F45" s="16"/>
      <c r="G45" s="26"/>
      <c r="H45" s="27"/>
    </row>
    <row r="46" spans="1:8" ht="15.75" thickBot="1" x14ac:dyDescent="0.3">
      <c r="G46" s="28" t="s">
        <v>48</v>
      </c>
      <c r="H46" s="9">
        <f>SUM(H6:H45)</f>
        <v>48.505900000000011</v>
      </c>
    </row>
    <row r="47" spans="1:8" x14ac:dyDescent="0.25">
      <c r="B47" t="s">
        <v>49</v>
      </c>
    </row>
    <row r="50" spans="2:2" x14ac:dyDescent="0.25">
      <c r="B50" s="17"/>
    </row>
    <row r="51" spans="2:2" x14ac:dyDescent="0.25">
      <c r="B51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FF80C09CDD44CBEDCB6BDA3BB791A" ma:contentTypeVersion="3" ma:contentTypeDescription="Create a new document." ma:contentTypeScope="" ma:versionID="daf59a59666b18c77d16c7900867ac2e">
  <xsd:schema xmlns:xsd="http://www.w3.org/2001/XMLSchema" xmlns:xs="http://www.w3.org/2001/XMLSchema" xmlns:p="http://schemas.microsoft.com/office/2006/metadata/properties" xmlns:ns2="da167cd1-d7a6-4338-bc63-7a91f955c7fa" targetNamespace="http://schemas.microsoft.com/office/2006/metadata/properties" ma:root="true" ma:fieldsID="c8e8fbdc805c43d29a2e081e89408539" ns2:_="">
    <xsd:import namespace="da167cd1-d7a6-4338-bc63-7a91f955c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7cd1-d7a6-4338-bc63-7a91f955c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4C2661-2447-498C-AC3E-3E7F14D461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ED468-D2AB-4F3A-9751-48EE847F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7cd1-d7a6-4338-bc63-7a91f955c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38F08B-BAB3-4861-8EE3-0808A07B6694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a167cd1-d7a6-4338-bc63-7a91f955c7f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 Kreivi</dc:creator>
  <cp:keywords/>
  <dc:description/>
  <cp:lastModifiedBy>Sami Kreivi</cp:lastModifiedBy>
  <cp:revision/>
  <dcterms:created xsi:type="dcterms:W3CDTF">2025-04-18T14:07:06Z</dcterms:created>
  <dcterms:modified xsi:type="dcterms:W3CDTF">2025-04-29T17:26:06Z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0x010100288FF80C09CDD44CBEDCB6BDA3BB791A</vt:lpwstr>
  </property>
</Properties>
</file>