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8.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B8193CA4-3FED-40FA-AF83-880CF76C9F14}" xr6:coauthVersionLast="47" xr6:coauthVersionMax="47" xr10:uidLastSave="{00000000-0000-0000-0000-000000000000}"/>
  <bookViews>
    <workbookView xWindow="28680" yWindow="-120" windowWidth="29040" windowHeight="15840" firstSheet="1" activeTab="4" xr2:uid="{709D6556-256D-48BE-B2F9-014E33A7D899}"/>
  </bookViews>
  <sheets>
    <sheet name="Sheet4" sheetId="4" r:id="rId1"/>
    <sheet name="AllModelResults" sheetId="16" r:id="rId2"/>
    <sheet name="ModelTables" sheetId="18" r:id="rId3"/>
    <sheet name="ModelTablesImproved" sheetId="19" r:id="rId4"/>
    <sheet name="Model 0 Baseline" sheetId="25" r:id="rId5"/>
    <sheet name="Model 1 SES" sheetId="24" r:id="rId6"/>
    <sheet name="Model 2 SES Attitudes" sheetId="26" r:id="rId7"/>
    <sheet name="Model 3 Female x complexity" sheetId="27" r:id="rId8"/>
    <sheet name="VLOOKUP Class Name Reference" sheetId="6" r:id="rId9"/>
    <sheet name="VLOOKUP Var Name Reference" sheetId="7" r:id="rId10"/>
  </sheets>
  <definedNames>
    <definedName name="_xlnm._FilterDatabase" localSheetId="1" hidden="1">AllModelResults!$A$1:$I$1</definedName>
    <definedName name="_xlnm._FilterDatabase" localSheetId="0" hidden="1">Sheet4!$A$1:$F$1</definedName>
    <definedName name="Slicer_ModelID">#N/A</definedName>
    <definedName name="Slicer_ModelID1">#N/A</definedName>
    <definedName name="Slicer_ModelID11">#N/A</definedName>
    <definedName name="Slicer_ModelID12">#N/A</definedName>
    <definedName name="Slicer_ModelID13">#N/A</definedName>
    <definedName name="Slicer_ModelID14">#N/A</definedName>
  </definedNames>
  <calcPr calcId="191029"/>
  <pivotCaches>
    <pivotCache cacheId="0" r:id="rId11"/>
    <pivotCache cacheId="26"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7" i="27" l="1"/>
  <c r="P46" i="27"/>
  <c r="P45" i="27"/>
  <c r="P44" i="27"/>
  <c r="P43" i="27"/>
  <c r="P42" i="27"/>
  <c r="P41" i="27"/>
  <c r="P40" i="27"/>
  <c r="P39" i="27"/>
  <c r="P38" i="27"/>
  <c r="P37" i="27"/>
  <c r="P36" i="27"/>
  <c r="P35" i="27"/>
  <c r="P34" i="27"/>
  <c r="P33" i="27"/>
  <c r="P32" i="27"/>
  <c r="P31" i="27"/>
  <c r="P30" i="27"/>
  <c r="P29" i="27"/>
  <c r="P28" i="27"/>
  <c r="P27" i="27"/>
  <c r="P26" i="27"/>
  <c r="P25" i="27"/>
  <c r="P24" i="27"/>
  <c r="P23" i="27"/>
  <c r="P22" i="27"/>
  <c r="P21" i="27"/>
  <c r="P20" i="27"/>
  <c r="P19" i="27"/>
  <c r="P18" i="27"/>
  <c r="P17" i="27"/>
  <c r="P16" i="27"/>
  <c r="P15" i="27"/>
  <c r="P14" i="27"/>
  <c r="P13" i="27"/>
  <c r="P12" i="27"/>
  <c r="P11" i="27"/>
  <c r="P10" i="27"/>
  <c r="P9" i="27"/>
  <c r="P8" i="27"/>
  <c r="P7" i="27"/>
  <c r="P6" i="27"/>
  <c r="P47" i="26"/>
  <c r="P46" i="26"/>
  <c r="P45" i="26"/>
  <c r="P44" i="26"/>
  <c r="P43" i="26"/>
  <c r="P42" i="26"/>
  <c r="P41" i="26"/>
  <c r="P40" i="26"/>
  <c r="P39" i="26"/>
  <c r="P38" i="26"/>
  <c r="P37" i="26"/>
  <c r="P36" i="26"/>
  <c r="P35" i="26"/>
  <c r="P34" i="26"/>
  <c r="P33" i="26"/>
  <c r="P32" i="26"/>
  <c r="P31" i="26"/>
  <c r="P30" i="26"/>
  <c r="P29" i="26"/>
  <c r="P28" i="26"/>
  <c r="P27" i="26"/>
  <c r="P26" i="26"/>
  <c r="P25" i="26"/>
  <c r="P24" i="26"/>
  <c r="P23" i="26"/>
  <c r="P22" i="26"/>
  <c r="P21" i="26"/>
  <c r="P20" i="26"/>
  <c r="P19" i="26"/>
  <c r="P18" i="26"/>
  <c r="P17" i="26"/>
  <c r="P16" i="26"/>
  <c r="P15" i="26"/>
  <c r="P14" i="26"/>
  <c r="P13" i="26"/>
  <c r="P12" i="26"/>
  <c r="P11" i="26"/>
  <c r="P10" i="26"/>
  <c r="P9" i="26"/>
  <c r="P8" i="26"/>
  <c r="P7" i="26"/>
  <c r="P6" i="26"/>
  <c r="P47" i="25"/>
  <c r="P46" i="25"/>
  <c r="P45" i="25"/>
  <c r="P44" i="25"/>
  <c r="P43" i="25"/>
  <c r="P42" i="25"/>
  <c r="P41" i="25"/>
  <c r="P40" i="25"/>
  <c r="P39" i="25"/>
  <c r="P38" i="25"/>
  <c r="P37" i="25"/>
  <c r="P36" i="25"/>
  <c r="P35" i="25"/>
  <c r="P34" i="25"/>
  <c r="P33" i="25"/>
  <c r="P32" i="25"/>
  <c r="P31" i="25"/>
  <c r="P30" i="25"/>
  <c r="P29" i="25"/>
  <c r="P28" i="25"/>
  <c r="P27" i="25"/>
  <c r="P26" i="25"/>
  <c r="P25" i="25"/>
  <c r="P24" i="25"/>
  <c r="P23" i="25"/>
  <c r="P22" i="25"/>
  <c r="P21" i="25"/>
  <c r="P20" i="25"/>
  <c r="P19" i="25"/>
  <c r="P18" i="25"/>
  <c r="P17" i="25"/>
  <c r="P16" i="25"/>
  <c r="P15" i="25"/>
  <c r="P14" i="25"/>
  <c r="P13" i="25"/>
  <c r="P12" i="25"/>
  <c r="P11" i="25"/>
  <c r="P10" i="25"/>
  <c r="P9" i="25"/>
  <c r="P8" i="25"/>
  <c r="P7" i="25"/>
  <c r="P6" i="25"/>
  <c r="P47" i="24"/>
  <c r="P46" i="24"/>
  <c r="P45" i="24"/>
  <c r="P44" i="24"/>
  <c r="P43" i="24"/>
  <c r="P42" i="24"/>
  <c r="P41" i="24"/>
  <c r="P40" i="24"/>
  <c r="P39" i="24"/>
  <c r="P38" i="24"/>
  <c r="P37" i="24"/>
  <c r="P36" i="24"/>
  <c r="P35" i="24"/>
  <c r="P34" i="24"/>
  <c r="P33" i="24"/>
  <c r="P32" i="24"/>
  <c r="P31" i="24"/>
  <c r="P30" i="24"/>
  <c r="P29" i="24"/>
  <c r="P28" i="24"/>
  <c r="P27" i="24"/>
  <c r="P26" i="24"/>
  <c r="P25" i="24"/>
  <c r="P24" i="24"/>
  <c r="P23" i="24"/>
  <c r="P22" i="24"/>
  <c r="P21" i="24"/>
  <c r="P20" i="24"/>
  <c r="P19" i="24"/>
  <c r="P18" i="24"/>
  <c r="P17" i="24"/>
  <c r="P16" i="24"/>
  <c r="P15" i="24"/>
  <c r="P14" i="24"/>
  <c r="P13" i="24"/>
  <c r="P12" i="24"/>
  <c r="P11" i="24"/>
  <c r="P10" i="24"/>
  <c r="P9" i="24"/>
  <c r="P8" i="24"/>
  <c r="P7" i="24"/>
  <c r="P6" i="24"/>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<sst xmlns="http://schemas.openxmlformats.org/spreadsheetml/2006/main" count="2812" uniqueCount="225">
  <si>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</si>
  <si>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</si>
  <si>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</si>
  <si>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</si>
  <si>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</si>
  <si>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</si>
  <si>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</si>
  <si>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</si>
  <si>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</si>
  <si>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</si>
  <si>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</si>
  <si>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</si>
  <si>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</si>
  <si>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</si>
  <si>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</si>
  <si>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</si>
  <si>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</si>
  <si>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</si>
  <si>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</si>
  <si>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</si>
  <si>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</si>
  <si>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</si>
  <si>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</si>
  <si>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</si>
  <si>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</si>
  <si>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</si>
  <si>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</si>
  <si>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</si>
  <si>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</si>
  <si>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</si>
  <si>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</si>
  <si>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</si>
  <si>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</si>
  <si>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</si>
  <si>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</si>
  <si>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</si>
  <si>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</si>
  <si>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</si>
  <si>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</si>
  <si>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</si>
  <si>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</si>
  <si>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</si>
  <si>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</si>
  <si>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</si>
  <si>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</si>
  <si>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</si>
  <si>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</si>
  <si>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</si>
  <si>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</si>
  <si>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</si>
  <si>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</si>
  <si>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</si>
  <si>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</si>
  <si>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</si>
  <si>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</si>
  <si>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</si>
  <si>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</si>
  <si>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</si>
  <si>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</si>
  <si>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</si>
  <si>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</si>
  <si>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</si>
  <si>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</si>
  <si>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</si>
  <si>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</si>
  <si>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</si>
  <si>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</si>
  <si>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</si>
  <si>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</si>
  <si>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</si>
  <si>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</si>
  <si>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</si>
  <si>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</si>
  <si>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</si>
  <si>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</si>
  <si>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</si>
  <si>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</si>
  <si>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</si>
  <si>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</si>
  <si>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</si>
  <si>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</si>
  <si>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</si>
  <si>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</si>
  <si>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</si>
  <si>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</si>
  <si>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</si>
  <si>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</si>
  <si>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</si>
  <si>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</si>
  <si>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</si>
  <si>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</si>
  <si>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</si>
  <si>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</si>
  <si>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</si>
  <si>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</si>
  <si>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</si>
  <si>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</si>
  <si>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</si>
  <si>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</si>
  <si>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</si>
  <si>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Has driver's license</t>
  </si>
  <si>
    <t>Carless household</t>
  </si>
  <si>
    <t>Sequence: School day</t>
  </si>
  <si>
    <t>SEQ_6</t>
  </si>
  <si>
    <t>Complexity (measure of how complex their day is)</t>
  </si>
  <si>
    <t>SQ1FEM</t>
  </si>
  <si>
    <t>SQ2FEM</t>
  </si>
  <si>
    <t>SQ3FEM</t>
  </si>
  <si>
    <t>SQ4FEM</t>
  </si>
  <si>
    <t>SQ5FEM</t>
  </si>
  <si>
    <t>RACOTH</t>
  </si>
  <si>
    <t>Race: Other</t>
  </si>
  <si>
    <t>AGEGRP_3</t>
  </si>
  <si>
    <t>Age 65+</t>
  </si>
  <si>
    <t>SEQ_N</t>
  </si>
  <si>
    <t>Sequence: NONE</t>
  </si>
  <si>
    <t>Sequence: Home day</t>
  </si>
  <si>
    <t>Sequence: Errands day</t>
  </si>
  <si>
    <t>Sequence: Atypical work day</t>
  </si>
  <si>
    <t>Sequence: Typical work day</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</si>
  <si>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</si>
  <si>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</si>
  <si>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</si>
  <si>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</si>
  <si>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</si>
  <si>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</si>
  <si>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</si>
  <si>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</si>
  <si>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</si>
  <si>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</si>
  <si>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</si>
  <si>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</si>
  <si>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</si>
  <si>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</si>
  <si>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Home choice: Walkable neighborhood, near local activities</t>
  </si>
  <si>
    <t>Home choice: Reasonably short commute to work</t>
  </si>
  <si>
    <t>Diverse Mode Users</t>
  </si>
  <si>
    <t>Car Passengers</t>
  </si>
  <si>
    <t>Transit Users</t>
  </si>
  <si>
    <t>Solitary Drivers</t>
  </si>
  <si>
    <t>Non-solitary Drivers</t>
  </si>
  <si>
    <t>Walkers</t>
  </si>
  <si>
    <t>C#1      ON</t>
  </si>
  <si>
    <t>SQ1INC</t>
  </si>
  <si>
    <t>SQ2INC</t>
  </si>
  <si>
    <t>SQ3INC</t>
  </si>
  <si>
    <t>SQ4INC</t>
  </si>
  <si>
    <t>SQ5INC</t>
  </si>
  <si>
    <t>C#2      ON</t>
  </si>
  <si>
    <t>C#3      ON</t>
  </si>
  <si>
    <t>C#5      ON</t>
  </si>
  <si>
    <t>C#6      ON</t>
  </si>
  <si>
    <t>SQ6FEM</t>
  </si>
  <si>
    <t>SQ6INC</t>
  </si>
  <si>
    <t>C#4      ON</t>
  </si>
  <si>
    <t xml:space="preserve"> C1      ON</t>
  </si>
  <si>
    <t xml:space="preserve"> C2      ON</t>
  </si>
  <si>
    <t xml:space="preserve"> C3      ON</t>
  </si>
  <si>
    <t xml:space="preserve"> C5      ON</t>
  </si>
  <si>
    <t xml:space="preserve"> C6      ON</t>
  </si>
  <si>
    <t xml:space="preserve"> C4      ON</t>
  </si>
  <si>
    <t>Sequence: Out of home day</t>
  </si>
  <si>
    <t>ModelID</t>
  </si>
  <si>
    <t>Est. by Class</t>
  </si>
  <si>
    <t>P-Val. by Class</t>
  </si>
  <si>
    <t>Col Labels</t>
  </si>
  <si>
    <t>SQ1LIC</t>
  </si>
  <si>
    <t>SQ2LIC</t>
  </si>
  <si>
    <t>SQ3LIC</t>
  </si>
  <si>
    <t>SQ4LIC</t>
  </si>
  <si>
    <t>SQ5LIC</t>
  </si>
  <si>
    <t>Intercept</t>
  </si>
  <si>
    <t>SQ6LIC</t>
  </si>
  <si>
    <t>Interaction: Home day sequence &amp; female</t>
  </si>
  <si>
    <t>Interaction: Typical work day sequence &amp; female</t>
  </si>
  <si>
    <t>Interaction: School day sequence &amp; female</t>
  </si>
  <si>
    <t>Interaction: Atypical work day sequence &amp; female</t>
  </si>
  <si>
    <t>Interaction: Travel day sequence &amp; female</t>
  </si>
  <si>
    <t>Interaction: Home day sequence &amp; low-income</t>
  </si>
  <si>
    <t>Interaction: Typical work day sequence &amp; low-income</t>
  </si>
  <si>
    <t>Interaction: School day sequence &amp; low-income</t>
  </si>
  <si>
    <t>Interaction: Atypical work day sequence &amp; low-income</t>
  </si>
  <si>
    <t>Interaction: Out of home day sequence &amp; low-income</t>
  </si>
  <si>
    <t>Interaction: Home day sequence &amp; driver's license</t>
  </si>
  <si>
    <t>Interaction: Typical work day sequence &amp; driver's license</t>
  </si>
  <si>
    <t>Interaction: School day sequence &amp; driver's license</t>
  </si>
  <si>
    <t>Interaction: Atypical work day sequence &amp; driver's license</t>
  </si>
  <si>
    <t>Interaction: Travel day sequence &amp; driver's license</t>
  </si>
  <si>
    <t>Interaction: Errands day sequence &amp; female</t>
  </si>
  <si>
    <t>Interaction: Errands day sequence &amp; low-income</t>
  </si>
  <si>
    <t>Interaction: Errands day sequence &amp; driver's license</t>
  </si>
  <si>
    <t>(Multiple Items)</t>
  </si>
  <si>
    <t>Minors age 05–15 in household</t>
  </si>
  <si>
    <t>Minors age 00–04 in household</t>
  </si>
  <si>
    <t>SQ1NUF</t>
  </si>
  <si>
    <t>SQ2NUF</t>
  </si>
  <si>
    <t>SQ3NUF</t>
  </si>
  <si>
    <t>SQ4NUF</t>
  </si>
  <si>
    <t>SQ5NUF</t>
  </si>
  <si>
    <t>Interaction: Typical work day sequence &amp; enough vehs</t>
  </si>
  <si>
    <t>Interaction: School day sequence &amp; enough vehs</t>
  </si>
  <si>
    <t>Interaction: Errands day sequence &amp; enough vehs</t>
  </si>
  <si>
    <t>Interaction: Atypical work day sequence &amp; enough vehs</t>
  </si>
  <si>
    <t>Interaction: Travel day sequence &amp; enough vehs</t>
  </si>
  <si>
    <t>SQ6NUF</t>
  </si>
  <si>
    <t>Interaction: Home day sequence &amp; enough vehs</t>
  </si>
  <si>
    <t>VarID2</t>
  </si>
  <si>
    <t>NADULT</t>
  </si>
  <si>
    <t>Number of adults in household</t>
  </si>
  <si>
    <t>Non-Solitary Drivers</t>
  </si>
  <si>
    <t>Sequence: Home Day</t>
  </si>
  <si>
    <t>Sequence: Typical Work Day</t>
  </si>
  <si>
    <t>Sequence: School Day</t>
  </si>
  <si>
    <t>Sequence: Errands Day</t>
  </si>
  <si>
    <t>Sequence: Atypical Work Day</t>
  </si>
  <si>
    <t>Sequence: Travel Day</t>
  </si>
  <si>
    <t>Has Driver's License</t>
  </si>
  <si>
    <t>M0_baseline</t>
  </si>
  <si>
    <t>CMPFEM</t>
  </si>
  <si>
    <t>Interaction: Complexity &amp; female</t>
  </si>
  <si>
    <t>M3A_fem_cmplx</t>
  </si>
  <si>
    <t>At least 1 vehicle per adult with a driver's license</t>
  </si>
  <si>
    <t>Number of vehicles &gt;= Number of adults w/ driver's license in household</t>
  </si>
  <si>
    <t>M1_SES</t>
  </si>
  <si>
    <t>M2_SES_atts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</si>
</sst>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left"/>
    </xf>
    <xf numFmtId="0" fontId="5" fillId="0" borderId="0" xfId="0" applyFont="1" applyAlignment="1">
      <alignment wrapText="1"/>
    </xf>
    <xf numFmtId="0" fontId="6" fillId="0" borderId="0" xfId="0" applyFont="1"/>
    <xf numFmtId="164" fontId="5" fillId="0" borderId="0" xfId="0" applyNumberFormat="1" applyFont="1" applyAlignment="1">
      <alignment wrapText="1"/>
    </xf>
    <xf numFmtId="0" fontId="5" fillId="0" borderId="0" xfId="0" applyFont="1" applyAlignment="1">
      <alignment horizontal="center"/>
    </xf>
    <xf numFmtId="0" fontId="5" fillId="0" borderId="0" xfId="0" pivotButton="1" applyFont="1" applyAlignment="1">
      <alignment horizontal="center"/>
    </xf>
    <xf numFmtId="0" fontId="5" fillId="0" borderId="0" xfId="0" pivotButton="1"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Font="1" applyAlignment="1">
      <alignment horizontal="center" wrapText="1"/>
    </xf>
  </cellXfs>
  <cellStyles count="1">
    <cellStyle name="Normal" xfId="0" builtinId="0"/>
  </cellStyles>
  <dxfs count="682">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numFmt numFmtId="164" formatCode="0.000"/>
    </dxf>
    <dxf>
      <alignment wrapText="1"/>
    </dxf>
    <dxf>
      <alignment wrapText="1"/>
    </dxf>
    <dxf>
      <alignment wrapText="1"/>
    </dxf>
    <dxf>
      <alignment wrapText="1"/>
    </dxf>
    <dxf>
      <alignment wrapText="1"/>
    </dxf>
    <dxf>
      <alignment wrapText="1"/>
    </dxf>
    <dxf>
      <alignment wrapText="1"/>
    </dxf>
    <dxf>
      <alignment wrapText="1"/>
    </dxf>
    <dxf>
      <alignment horizontal="center"/>
    </dxf>
    <dxf>
      <alignment horizontal="center"/>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fill>
        <patternFill>
          <bgColor theme="5"/>
        </patternFill>
      </fill>
    </dxf>
    <dxf>
      <font>
        <b/>
        <i val="0"/>
      </font>
      <fill>
        <patternFill>
          <bgColor theme="5" tint="0.39994506668294322"/>
        </patternFill>
      </fill>
    </dxf>
    <dxf>
      <font>
        <b/>
        <i val="0"/>
      </font>
      <fill>
        <patternFill>
          <bgColor theme="5" tint="0.79998168889431442"/>
        </patternFill>
      </fill>
    </dxf>
    <dxf>
      <font>
        <b/>
        <i val="0"/>
      </font>
      <fill>
        <patternFill>
          <bgColor theme="9" tint="0.79998168889431442"/>
        </patternFill>
      </fill>
    </dxf>
    <dxf>
      <font>
        <b/>
        <i val="0"/>
      </font>
      <fill>
        <patternFill>
          <bgColor theme="9" tint="0.39994506668294322"/>
        </patternFill>
      </fill>
    </dxf>
    <dxf>
      <font>
        <b/>
        <i val="0"/>
      </font>
      <fill>
        <patternFill>
          <bgColor theme="9"/>
        </patternFill>
      </fill>
    </dxf>
    <dxf>
      <font>
        <b/>
        <i val="0"/>
      </font>
      <fill>
        <patternFill>
          <bgColor theme="5" tint="0.79998168889431442"/>
        </patternFill>
      </fill>
    </dxf>
    <dxf>
      <font>
        <b/>
        <i val="0"/>
      </font>
    </dxf>
    <dxf>
      <font>
        <b/>
        <i val="0"/>
      </font>
      <fill>
        <patternFill>
          <bgColor theme="9" tint="0.79998168889431442"/>
        </patternFill>
      </fill>
    </dxf>
    <dxf>
      <font>
        <b/>
        <i val="0"/>
      </font>
      <fill>
        <patternFill>
          <bgColor theme="5" tint="0.79998168889431442"/>
        </patternFill>
      </fill>
    </dxf>
    <dxf>
      <font>
        <b/>
        <i val="0"/>
      </font>
    </dxf>
    <dxf>
      <font>
        <b/>
        <i val="0"/>
      </font>
    </dxf>
    <dxf>
      <fill>
        <patternFill>
          <bgColor theme="5" tint="0.79998168889431442"/>
        </patternFill>
      </fill>
    </dxf>
    <dxf>
      <fill>
        <patternFill>
          <bgColor theme="9" tint="0.59996337778862885"/>
        </patternFill>
      </fill>
    </dxf>
    <dxf>
      <font>
        <b/>
        <i val="0"/>
      </font>
    </dxf>
    <dxf>
      <font>
        <b/>
        <i val="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164" formatCode="0.000"/>
    </dxf>
    <dxf>
      <font>
        <sz val="9"/>
      </font>
    </dxf>
    <dxf>
      <font>
        <sz val="9"/>
      </font>
    </dxf>
    <dxf>
      <font>
        <sz val="9"/>
      </font>
    </dxf>
    <dxf>
      <font>
        <sz val="9"/>
      </font>
    </dxf>
    <dxf>
      <font>
        <sz val="9"/>
      </font>
    </dxf>
    <dxf>
      <font>
        <sz val="9"/>
      </font>
    </dxf>
    <dxf>
      <font>
        <sz val="9"/>
      </font>
    </dxf>
    <dxf>
      <font>
        <sz val="9"/>
      </font>
    </dxf>
    <dxf>
      <font>
        <sz val="9"/>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0.000"/>
    </dxf>
    <dxf>
      <font>
        <b/>
      </font>
    </dxf>
    <dxf>
      <font>
        <b/>
      </font>
    </dxf>
    <dxf>
      <font>
        <b/>
      </font>
    </dxf>
  </dxfs>
  <tableStyles count="0" defaultTableStyle="TableStyleMedium2" defaultPivotStyle="PivotStyleLight16"/>
  <colors>
    <mruColors>
      <color rgb="FFF4F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4</xdr:row>
      <xdr:rowOff>161925</xdr:rowOff>
    </xdr:from>
    <xdr:to>
      <xdr:col>14</xdr:col>
      <xdr:colOff>28575</xdr:colOff>
      <xdr:row>15</xdr:row>
      <xdr:rowOff>95250</xdr:rowOff>
    </xdr:to>
    <mc:AlternateContent xmlns:mc="http://schemas.openxmlformats.org/markup-compatibility/2006" xmlns:a14="http://schemas.microsoft.com/office/drawing/2010/main">
      <mc:Choice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mlns="">
        <xdr:sp macro="" textlink="">
          <xdr:nvSpPr>
            <xdr:cNvPr id="0" name=""/>
            <xdr:cNvSpPr>
              <a:spLocks noTextEdit="1"/>
            </xdr:cNvSpPr>
          </xdr:nvSpPr>
          <xdr:spPr>
            <a:xfrm>
              <a:off x="103251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31</xdr:row>
      <xdr:rowOff>179294</xdr:rowOff>
    </xdr:to>
    <mc:AlternateContent xmlns:mc="http://schemas.openxmlformats.org/markup-compatibility/2006">
      <mc:Choice xmlns:a14="http://schemas.microsoft.com/office/drawing/2010/main" Requires="a14">
        <xdr:graphicFrame macro="">
          <xdr:nvGraphicFramePr>
            <xdr:cNvPr id="2" name="ModelID 1">
              <a:extLst>
                <a:ext uri="{FF2B5EF4-FFF2-40B4-BE49-F238E27FC236}">
                  <a16:creationId xmlns:a16="http://schemas.microsoft.com/office/drawing/2014/main" id="{1DB95F25-9488-461A-B974-EAF62F6ACDD4}"/>
                </a:ext>
              </a:extLst>
            </xdr:cNvPr>
            <xdr:cNvGraphicFramePr/>
          </xdr:nvGraphicFramePr>
          <xdr:xfrm>
            <a:off x="0" y="0"/>
            <a:ext cx="0" cy="0"/>
          </xdr:xfrm>
          <a:graphic>
            <a:graphicData uri="http://schemas.microsoft.com/office/drawing/2010/slicer">
              <sle:slicer xmlns:sle="http://schemas.microsoft.com/office/drawing/2010/slicer" name="ModelID 1"/>
            </a:graphicData>
          </a:graphic>
        </xdr:graphicFrame>
      </mc:Choice>
      <mc:Fallback>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31</xdr:row>
      <xdr:rowOff>179294</xdr:rowOff>
    </xdr:to>
    <mc:AlternateContent xmlns:mc="http://schemas.openxmlformats.org/markup-compatibility/2006">
      <mc:Choice xmlns:a14="http://schemas.microsoft.com/office/drawing/2010/main" Requires="a14">
        <xdr:graphicFrame macro="">
          <xdr:nvGraphicFramePr>
            <xdr:cNvPr id="2" name="ModelID 3">
              <a:extLst>
                <a:ext uri="{FF2B5EF4-FFF2-40B4-BE49-F238E27FC236}">
                  <a16:creationId xmlns:a16="http://schemas.microsoft.com/office/drawing/2014/main" id="{09E1E0E4-57D8-422B-8DF1-61249FD03819}"/>
                </a:ext>
              </a:extLst>
            </xdr:cNvPr>
            <xdr:cNvGraphicFramePr/>
          </xdr:nvGraphicFramePr>
          <xdr:xfrm>
            <a:off x="0" y="0"/>
            <a:ext cx="0" cy="0"/>
          </xdr:xfrm>
          <a:graphic>
            <a:graphicData uri="http://schemas.microsoft.com/office/drawing/2010/slicer">
              <sle:slicer xmlns:sle="http://schemas.microsoft.com/office/drawing/2010/slicer" name="ModelID 3"/>
            </a:graphicData>
          </a:graphic>
        </xdr:graphicFrame>
      </mc:Choice>
      <mc:Fallback>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31</xdr:row>
      <xdr:rowOff>179294</xdr:rowOff>
    </xdr:to>
    <mc:AlternateContent xmlns:mc="http://schemas.openxmlformats.org/markup-compatibility/2006">
      <mc:Choice xmlns:a14="http://schemas.microsoft.com/office/drawing/2010/main" Requires="a14">
        <xdr:graphicFrame macro="">
          <xdr:nvGraphicFramePr>
            <xdr:cNvPr id="2" name="ModelID 2">
              <a:extLst>
                <a:ext uri="{FF2B5EF4-FFF2-40B4-BE49-F238E27FC236}">
                  <a16:creationId xmlns:a16="http://schemas.microsoft.com/office/drawing/2014/main" id="{EBF3A4C7-B781-4C56-B4D2-33B7A9C16472}"/>
                </a:ext>
              </a:extLst>
            </xdr:cNvPr>
            <xdr:cNvGraphicFramePr/>
          </xdr:nvGraphicFramePr>
          <xdr:xfrm>
            <a:off x="0" y="0"/>
            <a:ext cx="0" cy="0"/>
          </xdr:xfrm>
          <a:graphic>
            <a:graphicData uri="http://schemas.microsoft.com/office/drawing/2010/slicer">
              <sle:slicer xmlns:sle="http://schemas.microsoft.com/office/drawing/2010/slicer" name="ModelID 2"/>
            </a:graphicData>
          </a:graphic>
        </xdr:graphicFrame>
      </mc:Choice>
      <mc:Fallback>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31</xdr:row>
      <xdr:rowOff>179294</xdr:rowOff>
    </xdr:to>
    <mc:AlternateContent xmlns:mc="http://schemas.openxmlformats.org/markup-compatibility/2006">
      <mc:Choice xmlns:a14="http://schemas.microsoft.com/office/drawing/2010/main" Requires="a14">
        <xdr:graphicFrame macro="">
          <xdr:nvGraphicFramePr>
            <xdr:cNvPr id="2" name="ModelID 4">
              <a:extLst>
                <a:ext uri="{FF2B5EF4-FFF2-40B4-BE49-F238E27FC236}">
                  <a16:creationId xmlns:a16="http://schemas.microsoft.com/office/drawing/2014/main" id="{F2D14570-0D16-425E-81B1-C04A2EBB48A2}"/>
                </a:ext>
              </a:extLst>
            </xdr:cNvPr>
            <xdr:cNvGraphicFramePr/>
          </xdr:nvGraphicFramePr>
          <xdr:xfrm>
            <a:off x="0" y="0"/>
            <a:ext cx="0" cy="0"/>
          </xdr:xfrm>
          <a:graphic>
            <a:graphicData uri="http://schemas.microsoft.com/office/drawing/2010/slicer">
              <sle:slicer xmlns:sle="http://schemas.microsoft.com/office/drawing/2010/slicer" name="ModelID 4"/>
            </a:graphicData>
          </a:graphic>
        </xdr:graphicFrame>
      </mc:Choice>
      <mc:Fallback>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414619</xdr:colOff>
      <xdr:row>2</xdr:row>
      <xdr:rowOff>184337</xdr:rowOff>
    </xdr:from>
    <xdr:to>
      <xdr:col>14</xdr:col>
      <xdr:colOff>773208</xdr:colOff>
      <xdr:row>31</xdr:row>
      <xdr:rowOff>179294</xdr:rowOff>
    </xdr:to>
    <mc:AlternateContent xmlns:mc="http://schemas.openxmlformats.org/markup-compatibility/2006">
      <mc:Choice xmlns:a14="http://schemas.microsoft.com/office/drawing/2010/main" Requires="a14">
        <xdr:graphicFrame macro="">
          <xdr:nvGraphicFramePr>
            <xdr:cNvPr id="2" name="ModelID 5">
              <a:extLst>
                <a:ext uri="{FF2B5EF4-FFF2-40B4-BE49-F238E27FC236}">
                  <a16:creationId xmlns:a16="http://schemas.microsoft.com/office/drawing/2014/main" id="{7FDFB443-2F93-438B-9FFA-D541F0BE9F8F}"/>
                </a:ext>
              </a:extLst>
            </xdr:cNvPr>
            <xdr:cNvGraphicFramePr/>
          </xdr:nvGraphicFramePr>
          <xdr:xfrm>
            <a:off x="0" y="0"/>
            <a:ext cx="0" cy="0"/>
          </xdr:xfrm>
          <a:graphic>
            <a:graphicData uri="http://schemas.microsoft.com/office/drawing/2010/slicer">
              <sle:slicer xmlns:sle="http://schemas.microsoft.com/office/drawing/2010/slicer" name="ModelID 5"/>
            </a:graphicData>
          </a:graphic>
        </xdr:graphicFrame>
      </mc:Choice>
      <mc:Fallback>
        <xdr:sp macro="" textlink="">
          <xdr:nvSpPr>
            <xdr:cNvPr id="0" name=""/>
            <xdr:cNvSpPr>
              <a:spLocks noTextEdit="1"/>
            </xdr:cNvSpPr>
          </xdr:nvSpPr>
          <xdr:spPr>
            <a:xfrm>
              <a:off x="6600266" y="184337"/>
              <a:ext cx="2891118" cy="5922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678441898148"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4.726126388887" createdVersion="7" refreshedVersion="7" minRefreshableVersion="3" recordCount="536" xr:uid="{9263CF6E-C8E9-4CF7-B441-CF0B7CAB0E47}">
  <cacheSource type="worksheet">
    <worksheetSource ref="A1:G1048576" sheet="AllModelResults"/>
  </cacheSource>
  <cacheFields count="7">
    <cacheField name="ModelID" numFmtId="0">
      <sharedItems containsBlank="1" count="16">
        <s v="M3A_fem_cmplx"/>
        <s v="M0_baseline"/>
        <s v="M1_SES"/>
        <s v="M2_SES_atts"/>
        <m/>
        <s v="M3A_inc_seq" u="1"/>
        <s v="M3A_fem_sq_rmcarless_nadlt" u="1"/>
        <s v="M3A_lic_seq" u="1"/>
        <s v="M3A_fem_sq_rmcarless" u="1"/>
        <s v="M3A_inc_sq_rmcarless" u="1"/>
        <s v="M3A_lic_sq_rmcarless" u="1"/>
        <s v="M3A_fem_cmplx_nuflic" u="1"/>
        <s v="M3A_fem_sq_rmcarless_nadlt_racwhiteref" u="1"/>
        <s v="M3A_fem_cmplx_nuflic2" u="1"/>
        <s v="M3A_fem_seq" u="1"/>
        <s v="M3A_nuf_seq" u="1"/>
      </sharedItems>
    </cacheField>
    <cacheField name="Class Name" numFmtId="0">
      <sharedItems containsBlank="1" count="8">
        <s v="Transit Users"/>
        <s v="Car Passengers"/>
        <s v="Diverse Mode Users"/>
        <s v="Walkers"/>
        <s v="Non-Solitary Drivers"/>
        <s v="Intercepts"/>
        <m/>
        <e v="#N/A" u="1"/>
      </sharedItems>
    </cacheField>
    <cacheField name="Var Name" numFmtId="0">
      <sharedItems containsBlank="1" count="82">
        <s v="Sequence: Home day"/>
        <s v="Sequence: Typical work day"/>
        <s v="Sequence: School day"/>
        <s v="Sequence: Errands day"/>
        <s v="Sequence: Atypical work day"/>
        <s v="Only uses car"/>
        <s v="Race: White"/>
        <s v="Race: Asian"/>
        <s v="Race: Hispanic"/>
        <s v="Race: Black"/>
        <s v="Age 18–34"/>
        <s v="Age 35–64"/>
        <s v="At least 1 vehicle per adult with a driver's license"/>
        <s v="Number of adults in household"/>
        <s v="Female"/>
        <s v="Worker"/>
        <s v="Income below the SSS"/>
        <s v="Minors age 00–04 in household"/>
        <s v="Minors age 05–15 in household"/>
        <s v="Minors age 16–17 in household"/>
        <s v="Has driver's license"/>
        <s v="Complexity (measure of how complex their day is)"/>
        <s v="Use transit more: Safer ways to get to stops"/>
        <s v="Use transit more: Increased frequency"/>
        <s v="Use transit more: Increased reliability"/>
        <s v="Use bike more: Shared use path or protected bike lane"/>
        <s v="Use bike more: Neighborhood greenway"/>
        <s v="Use bike more: Bike lane"/>
        <s v="Use bike more: Shared roadway lane"/>
        <s v="Use bike more: End of trip amenities"/>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Interaction: Complexity &amp; female"/>
        <s v="C#1"/>
        <s v="C#2"/>
        <s v="C#3"/>
        <s v="C#5"/>
        <s v="C#6"/>
        <m/>
        <s v="Interaction: Typical work day sequence and female" u="1"/>
        <s v="Interaction: Home day sequence &amp; enough vehs" u="1"/>
        <s v="Interaction: Home day sequence &amp; driver's license" u="1"/>
        <s v="Interaction: Errands day sequence &amp; female" u="1"/>
        <s v="Interaction: Errands day sequence and low-income" u="1"/>
        <s v="Minors age 0–4 in household" u="1"/>
        <s v="Interaction: Home day sequence &amp; female" u="1"/>
        <s v="Interaction: Typical work day sequence &amp; driver's license" u="1"/>
        <s v="Interaction: School day sequence and low-income" u="1"/>
        <s v="Interaction: Atypical work day sequence &amp; female" u="1"/>
        <s v="Interaction: Typical work day sequence &amp; enough vehs" u="1"/>
        <s v="Interaction: Atypical work day sequence and female" u="1"/>
        <s v="Interaction: School day sequence &amp; female" u="1"/>
        <s v="Interaction: Typical work day sequence and low-income" u="1"/>
        <s v="Interaction: Atypical work day sequence and low-income" u="1"/>
        <s v="Interaction: School day sequence &amp; enough vehs" u="1"/>
        <s v="Interaction: Atypical work day sequence &amp; enough vehs" u="1"/>
        <s v="Interaction: Errands day sequence &amp; driver's license" u="1"/>
        <s v="Carless household" u="1"/>
        <s v="Interaction: Atypical work day sequence &amp; low-income" u="1"/>
        <s v="Interaction: School day sequence &amp; driver's license" u="1"/>
        <s v="Interaction: Home day sequence and low-income" u="1"/>
        <s v="Interaction: School day sequence &amp; low-income" u="1"/>
        <s v="Interaction: Errands day sequence &amp; low-income" u="1"/>
        <e v="#N/A" u="1"/>
        <s v="Interaction: Typical work day sequence &amp; low-income" u="1"/>
        <s v="At least 1 vehicle per adult in HH" u="1"/>
        <s v="Race: Other" u="1"/>
        <s v="Interaction: School day sequence and female" u="1"/>
        <s v="Interaction: Errands day sequence and female" u="1"/>
        <s v="Interaction: Home day sequence and female" u="1"/>
        <s v="Interaction: Home day sequence &amp; low-income" u="1"/>
        <s v="Interaction: Typical work day sequence &amp; female" u="1"/>
        <s v="Interaction: Atypical work day sequence &amp; driver's license" u="1"/>
        <s v="Minors age 0–04 in household" u="1"/>
        <s v="Minors age 5–15 in household" u="1"/>
        <s v="Interaction: Errands day sequence &amp; enough vehs" u="1"/>
      </sharedItems>
    </cacheField>
    <cacheField name="Estimate" numFmtId="0">
      <sharedItems containsString="0" containsBlank="1" containsNumber="1" minValue="-32.054000000000002" maxValue="31.661000000000001"/>
    </cacheField>
    <cacheField name="S.E." numFmtId="0">
      <sharedItems containsString="0" containsBlank="1" containsNumber="1" minValue="6.5000000000000002E-2" maxValue="9.7620000000000005"/>
    </cacheField>
    <cacheField name="Est./S.E." numFmtId="0">
      <sharedItems containsString="0" containsBlank="1" containsNumber="1" minValue="-22.113" maxValue="12.138"/>
    </cacheField>
    <cacheField name="P-Value" numFmtId="0">
      <sharedItems containsString="0" containsBlank="1" containsNumber="1" minValue="0" maxValue="0.999"/>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n v="-0.70899999999999996"/>
    <n v="0.5"/>
    <n v="-1.4179999999999999"/>
    <n v="0.156"/>
  </r>
  <r>
    <x v="0"/>
    <x v="0"/>
    <x v="1"/>
    <n v="0.25"/>
    <n v="0.504"/>
    <n v="0.495"/>
    <n v="0.62"/>
  </r>
  <r>
    <x v="0"/>
    <x v="0"/>
    <x v="2"/>
    <n v="-0.248"/>
    <n v="0.66"/>
    <n v="-0.375"/>
    <n v="0.70799999999999996"/>
  </r>
  <r>
    <x v="0"/>
    <x v="0"/>
    <x v="3"/>
    <n v="0.35799999999999998"/>
    <n v="0.52600000000000002"/>
    <n v="0.68100000000000005"/>
    <n v="0.496"/>
  </r>
  <r>
    <x v="0"/>
    <x v="0"/>
    <x v="4"/>
    <n v="-0.41299999999999998"/>
    <n v="0.57599999999999996"/>
    <n v="-0.71599999999999997"/>
    <n v="0.47399999999999998"/>
  </r>
  <r>
    <x v="0"/>
    <x v="0"/>
    <x v="5"/>
    <n v="-4.8369999999999997"/>
    <n v="2.1219999999999999"/>
    <n v="-2.2799999999999998"/>
    <n v="2.3E-2"/>
  </r>
  <r>
    <x v="0"/>
    <x v="0"/>
    <x v="6"/>
    <n v="0.14399999999999999"/>
    <n v="0.20899999999999999"/>
    <n v="0.69"/>
    <n v="0.49"/>
  </r>
  <r>
    <x v="0"/>
    <x v="0"/>
    <x v="7"/>
    <n v="0.2"/>
    <n v="0.24399999999999999"/>
    <n v="0.82"/>
    <n v="0.41199999999999998"/>
  </r>
  <r>
    <x v="0"/>
    <x v="0"/>
    <x v="8"/>
    <n v="0.20899999999999999"/>
    <n v="0.35"/>
    <n v="0.59799999999999998"/>
    <n v="0.55000000000000004"/>
  </r>
  <r>
    <x v="0"/>
    <x v="0"/>
    <x v="9"/>
    <n v="-0.193"/>
    <n v="0.38"/>
    <n v="-0.50800000000000001"/>
    <n v="0.61099999999999999"/>
  </r>
  <r>
    <x v="0"/>
    <x v="0"/>
    <x v="10"/>
    <n v="0.28799999999999998"/>
    <n v="0.23899999999999999"/>
    <n v="1.204"/>
    <n v="0.22800000000000001"/>
  </r>
  <r>
    <x v="0"/>
    <x v="0"/>
    <x v="11"/>
    <n v="0.14599999999999999"/>
    <n v="0.223"/>
    <n v="0.65100000000000002"/>
    <n v="0.51500000000000001"/>
  </r>
  <r>
    <x v="0"/>
    <x v="0"/>
    <x v="12"/>
    <n v="-2.097"/>
    <n v="0.14099999999999999"/>
    <n v="-14.913"/>
    <n v="0"/>
  </r>
  <r>
    <x v="0"/>
    <x v="0"/>
    <x v="13"/>
    <n v="-0.52900000000000003"/>
    <n v="0.111"/>
    <n v="-4.7789999999999999"/>
    <n v="0"/>
  </r>
  <r>
    <x v="0"/>
    <x v="0"/>
    <x v="14"/>
    <n v="0.81200000000000006"/>
    <n v="0.32500000000000001"/>
    <n v="2.4950000000000001"/>
    <n v="1.2999999999999999E-2"/>
  </r>
  <r>
    <x v="0"/>
    <x v="0"/>
    <x v="15"/>
    <n v="-0.69299999999999995"/>
    <n v="0.217"/>
    <n v="-3.1880000000000002"/>
    <n v="1E-3"/>
  </r>
  <r>
    <x v="0"/>
    <x v="0"/>
    <x v="16"/>
    <n v="0.433"/>
    <n v="0.185"/>
    <n v="2.335"/>
    <n v="0.02"/>
  </r>
  <r>
    <x v="0"/>
    <x v="0"/>
    <x v="17"/>
    <n v="-0.16700000000000001"/>
    <n v="0.31"/>
    <n v="-0.53800000000000003"/>
    <n v="0.59099999999999997"/>
  </r>
  <r>
    <x v="0"/>
    <x v="0"/>
    <x v="18"/>
    <n v="0.21199999999999999"/>
    <n v="0.28899999999999998"/>
    <n v="0.73399999999999999"/>
    <n v="0.46300000000000002"/>
  </r>
  <r>
    <x v="0"/>
    <x v="0"/>
    <x v="19"/>
    <n v="1.2889999999999999"/>
    <n v="0.57799999999999996"/>
    <n v="2.23"/>
    <n v="2.5999999999999999E-2"/>
  </r>
  <r>
    <x v="0"/>
    <x v="0"/>
    <x v="20"/>
    <n v="-5.5970000000000004"/>
    <n v="1.7410000000000001"/>
    <n v="-3.214"/>
    <n v="1E-3"/>
  </r>
  <r>
    <x v="0"/>
    <x v="0"/>
    <x v="21"/>
    <n v="4.0869999999999997"/>
    <n v="5.008"/>
    <n v="0.81599999999999995"/>
    <n v="0.41399999999999998"/>
  </r>
  <r>
    <x v="0"/>
    <x v="0"/>
    <x v="22"/>
    <n v="1.6579999999999999"/>
    <n v="0.23499999999999999"/>
    <n v="7.0519999999999996"/>
    <n v="0"/>
  </r>
  <r>
    <x v="0"/>
    <x v="0"/>
    <x v="23"/>
    <n v="0.32"/>
    <n v="0.373"/>
    <n v="0.85899999999999999"/>
    <n v="0.39"/>
  </r>
  <r>
    <x v="0"/>
    <x v="0"/>
    <x v="24"/>
    <n v="0.70799999999999996"/>
    <n v="0.35399999999999998"/>
    <n v="1.9990000000000001"/>
    <n v="4.5999999999999999E-2"/>
  </r>
  <r>
    <x v="0"/>
    <x v="0"/>
    <x v="25"/>
    <n v="0.189"/>
    <n v="0.24399999999999999"/>
    <n v="0.77500000000000002"/>
    <n v="0.439"/>
  </r>
  <r>
    <x v="0"/>
    <x v="0"/>
    <x v="26"/>
    <n v="-8.5000000000000006E-2"/>
    <n v="0.246"/>
    <n v="-0.34499999999999997"/>
    <n v="0.73"/>
  </r>
  <r>
    <x v="0"/>
    <x v="0"/>
    <x v="27"/>
    <n v="5.6000000000000001E-2"/>
    <n v="0.29399999999999998"/>
    <n v="0.191"/>
    <n v="0.84899999999999998"/>
  </r>
  <r>
    <x v="0"/>
    <x v="0"/>
    <x v="28"/>
    <n v="-0.23300000000000001"/>
    <n v="0.252"/>
    <n v="-0.92500000000000004"/>
    <n v="0.35499999999999998"/>
  </r>
  <r>
    <x v="0"/>
    <x v="0"/>
    <x v="29"/>
    <n v="-5.1999999999999998E-2"/>
    <n v="0.21099999999999999"/>
    <n v="-0.248"/>
    <n v="0.80400000000000005"/>
  </r>
  <r>
    <x v="0"/>
    <x v="0"/>
    <x v="30"/>
    <n v="0.20899999999999999"/>
    <n v="0.16200000000000001"/>
    <n v="1.288"/>
    <n v="0.19800000000000001"/>
  </r>
  <r>
    <x v="0"/>
    <x v="0"/>
    <x v="31"/>
    <n v="-0.497"/>
    <n v="0.184"/>
    <n v="-2.702"/>
    <n v="7.0000000000000001E-3"/>
  </r>
  <r>
    <x v="0"/>
    <x v="0"/>
    <x v="32"/>
    <n v="-0.187"/>
    <n v="0.121"/>
    <n v="-1.552"/>
    <n v="0.121"/>
  </r>
  <r>
    <x v="0"/>
    <x v="0"/>
    <x v="33"/>
    <n v="-0.58299999999999996"/>
    <n v="0.126"/>
    <n v="-4.625"/>
    <n v="0"/>
  </r>
  <r>
    <x v="0"/>
    <x v="0"/>
    <x v="34"/>
    <n v="-0.32400000000000001"/>
    <n v="0.16600000000000001"/>
    <n v="-1.954"/>
    <n v="5.0999999999999997E-2"/>
  </r>
  <r>
    <x v="0"/>
    <x v="0"/>
    <x v="35"/>
    <n v="-0.10299999999999999"/>
    <n v="0.121"/>
    <n v="-0.85699999999999998"/>
    <n v="0.39100000000000001"/>
  </r>
  <r>
    <x v="0"/>
    <x v="0"/>
    <x v="36"/>
    <n v="0.94599999999999995"/>
    <n v="0.20100000000000001"/>
    <n v="4.6959999999999997"/>
    <n v="0"/>
  </r>
  <r>
    <x v="0"/>
    <x v="0"/>
    <x v="37"/>
    <n v="0.115"/>
    <n v="0.20699999999999999"/>
    <n v="0.55600000000000005"/>
    <n v="0.57799999999999996"/>
  </r>
  <r>
    <x v="0"/>
    <x v="0"/>
    <x v="38"/>
    <n v="-16.292999999999999"/>
    <n v="6.585"/>
    <n v="-2.4740000000000002"/>
    <n v="1.2999999999999999E-2"/>
  </r>
  <r>
    <x v="0"/>
    <x v="1"/>
    <x v="0"/>
    <n v="-1.3320000000000001"/>
    <n v="0.34599999999999997"/>
    <n v="-3.847"/>
    <n v="0"/>
  </r>
  <r>
    <x v="0"/>
    <x v="1"/>
    <x v="1"/>
    <n v="-2.1459999999999999"/>
    <n v="0.37"/>
    <n v="-5.7939999999999996"/>
    <n v="0"/>
  </r>
  <r>
    <x v="0"/>
    <x v="1"/>
    <x v="2"/>
    <n v="-2.5449999999999999"/>
    <n v="0.82299999999999995"/>
    <n v="-3.093"/>
    <n v="2E-3"/>
  </r>
  <r>
    <x v="0"/>
    <x v="1"/>
    <x v="3"/>
    <n v="-1.232"/>
    <n v="0.40799999999999997"/>
    <n v="-3.0190000000000001"/>
    <n v="3.0000000000000001E-3"/>
  </r>
  <r>
    <x v="0"/>
    <x v="1"/>
    <x v="4"/>
    <n v="-1.794"/>
    <n v="0.57099999999999995"/>
    <n v="-3.14"/>
    <n v="2E-3"/>
  </r>
  <r>
    <x v="0"/>
    <x v="1"/>
    <x v="5"/>
    <n v="-0.29599999999999999"/>
    <n v="0.17100000000000001"/>
    <n v="-1.7310000000000001"/>
    <n v="8.3000000000000004E-2"/>
  </r>
  <r>
    <x v="0"/>
    <x v="1"/>
    <x v="6"/>
    <n v="-0.372"/>
    <n v="0.23"/>
    <n v="-1.6220000000000001"/>
    <n v="0.105"/>
  </r>
  <r>
    <x v="0"/>
    <x v="1"/>
    <x v="7"/>
    <n v="-0.249"/>
    <n v="0.28299999999999997"/>
    <n v="-0.88"/>
    <n v="0.379"/>
  </r>
  <r>
    <x v="0"/>
    <x v="1"/>
    <x v="8"/>
    <n v="0.312"/>
    <n v="0.439"/>
    <n v="0.71"/>
    <n v="0.47699999999999998"/>
  </r>
  <r>
    <x v="0"/>
    <x v="1"/>
    <x v="9"/>
    <n v="-0.31"/>
    <n v="0.54800000000000004"/>
    <n v="-0.56499999999999995"/>
    <n v="0.57199999999999995"/>
  </r>
  <r>
    <x v="0"/>
    <x v="1"/>
    <x v="10"/>
    <n v="0.215"/>
    <n v="0.246"/>
    <n v="0.872"/>
    <n v="0.38300000000000001"/>
  </r>
  <r>
    <x v="0"/>
    <x v="1"/>
    <x v="11"/>
    <n v="4.0000000000000001E-3"/>
    <n v="0.20100000000000001"/>
    <n v="2.1999999999999999E-2"/>
    <n v="0.98199999999999998"/>
  </r>
  <r>
    <x v="0"/>
    <x v="1"/>
    <x v="12"/>
    <n v="-1.548"/>
    <n v="0.18"/>
    <n v="-8.6170000000000009"/>
    <n v="0"/>
  </r>
  <r>
    <x v="0"/>
    <x v="1"/>
    <x v="13"/>
    <n v="0.42899999999999999"/>
    <n v="0.111"/>
    <n v="3.8759999999999999"/>
    <n v="0"/>
  </r>
  <r>
    <x v="0"/>
    <x v="1"/>
    <x v="14"/>
    <n v="2.198"/>
    <n v="0.42599999999999999"/>
    <n v="5.1580000000000004"/>
    <n v="0"/>
  </r>
  <r>
    <x v="0"/>
    <x v="1"/>
    <x v="15"/>
    <n v="-0.98099999999999998"/>
    <n v="0.20499999999999999"/>
    <n v="-4.7880000000000003"/>
    <n v="0"/>
  </r>
  <r>
    <x v="0"/>
    <x v="1"/>
    <x v="16"/>
    <n v="-0.78100000000000003"/>
    <n v="0.23799999999999999"/>
    <n v="-3.2850000000000001"/>
    <n v="1E-3"/>
  </r>
  <r>
    <x v="0"/>
    <x v="1"/>
    <x v="17"/>
    <n v="0.64400000000000002"/>
    <n v="0.27400000000000002"/>
    <n v="2.347"/>
    <n v="1.9E-2"/>
  </r>
  <r>
    <x v="0"/>
    <x v="1"/>
    <x v="18"/>
    <n v="0.252"/>
    <n v="0.31"/>
    <n v="0.81399999999999995"/>
    <n v="0.41599999999999998"/>
  </r>
  <r>
    <x v="0"/>
    <x v="1"/>
    <x v="19"/>
    <n v="0.45400000000000001"/>
    <n v="0.621"/>
    <n v="0.73099999999999998"/>
    <n v="0.46500000000000002"/>
  </r>
  <r>
    <x v="0"/>
    <x v="1"/>
    <x v="20"/>
    <n v="-5.8570000000000002"/>
    <n v="1.7310000000000001"/>
    <n v="-3.3820000000000001"/>
    <n v="1E-3"/>
  </r>
  <r>
    <x v="0"/>
    <x v="1"/>
    <x v="21"/>
    <n v="10.134"/>
    <n v="8.8460000000000001"/>
    <n v="1.1459999999999999"/>
    <n v="0.252"/>
  </r>
  <r>
    <x v="0"/>
    <x v="1"/>
    <x v="22"/>
    <n v="0.66500000000000004"/>
    <n v="0.28999999999999998"/>
    <n v="2.29"/>
    <n v="2.1999999999999999E-2"/>
  </r>
  <r>
    <x v="0"/>
    <x v="1"/>
    <x v="23"/>
    <n v="-0.54700000000000004"/>
    <n v="0.313"/>
    <n v="-1.7509999999999999"/>
    <n v="0.08"/>
  </r>
  <r>
    <x v="0"/>
    <x v="1"/>
    <x v="24"/>
    <n v="0.19500000000000001"/>
    <n v="0.33700000000000002"/>
    <n v="0.57799999999999996"/>
    <n v="0.56299999999999994"/>
  </r>
  <r>
    <x v="0"/>
    <x v="1"/>
    <x v="25"/>
    <n v="0.191"/>
    <n v="0.38800000000000001"/>
    <n v="0.49099999999999999"/>
    <n v="0.623"/>
  </r>
  <r>
    <x v="0"/>
    <x v="1"/>
    <x v="26"/>
    <n v="-0.372"/>
    <n v="0.39900000000000002"/>
    <n v="-0.93200000000000005"/>
    <n v="0.35099999999999998"/>
  </r>
  <r>
    <x v="0"/>
    <x v="1"/>
    <x v="27"/>
    <n v="4.3999999999999997E-2"/>
    <n v="0.44800000000000001"/>
    <n v="9.8000000000000004E-2"/>
    <n v="0.92200000000000004"/>
  </r>
  <r>
    <x v="0"/>
    <x v="1"/>
    <x v="28"/>
    <n v="0.28999999999999998"/>
    <n v="0.40500000000000003"/>
    <n v="0.71499999999999997"/>
    <n v="0.47499999999999998"/>
  </r>
  <r>
    <x v="0"/>
    <x v="1"/>
    <x v="29"/>
    <n v="-0.33800000000000002"/>
    <n v="0.29099999999999998"/>
    <n v="-1.165"/>
    <n v="0.24399999999999999"/>
  </r>
  <r>
    <x v="0"/>
    <x v="1"/>
    <x v="30"/>
    <n v="-0.20100000000000001"/>
    <n v="0.17"/>
    <n v="-1.1779999999999999"/>
    <n v="0.23899999999999999"/>
  </r>
  <r>
    <x v="0"/>
    <x v="1"/>
    <x v="31"/>
    <n v="-0.159"/>
    <n v="0.245"/>
    <n v="-0.64900000000000002"/>
    <n v="0.51600000000000001"/>
  </r>
  <r>
    <x v="0"/>
    <x v="1"/>
    <x v="32"/>
    <n v="0.02"/>
    <n v="0.156"/>
    <n v="0.13"/>
    <n v="0.89700000000000002"/>
  </r>
  <r>
    <x v="0"/>
    <x v="1"/>
    <x v="33"/>
    <n v="-0.13300000000000001"/>
    <n v="0.154"/>
    <n v="-0.86099999999999999"/>
    <n v="0.38900000000000001"/>
  </r>
  <r>
    <x v="0"/>
    <x v="1"/>
    <x v="34"/>
    <n v="-0.16700000000000001"/>
    <n v="0.17100000000000001"/>
    <n v="-0.97599999999999998"/>
    <n v="0.32900000000000001"/>
  </r>
  <r>
    <x v="0"/>
    <x v="1"/>
    <x v="35"/>
    <n v="0.28899999999999998"/>
    <n v="0.158"/>
    <n v="1.8340000000000001"/>
    <n v="6.7000000000000004E-2"/>
  </r>
  <r>
    <x v="0"/>
    <x v="1"/>
    <x v="36"/>
    <n v="-3.2000000000000001E-2"/>
    <n v="0.17100000000000001"/>
    <n v="-0.187"/>
    <n v="0.85199999999999998"/>
  </r>
  <r>
    <x v="0"/>
    <x v="1"/>
    <x v="37"/>
    <n v="0.218"/>
    <n v="0.19800000000000001"/>
    <n v="1.099"/>
    <n v="0.27200000000000002"/>
  </r>
  <r>
    <x v="0"/>
    <x v="1"/>
    <x v="38"/>
    <n v="-23.599"/>
    <n v="9.7620000000000005"/>
    <n v="-2.4169999999999998"/>
    <n v="1.6E-2"/>
  </r>
  <r>
    <x v="0"/>
    <x v="2"/>
    <x v="0"/>
    <n v="-1.76"/>
    <n v="0.30499999999999999"/>
    <n v="-5.7720000000000002"/>
    <n v="0"/>
  </r>
  <r>
    <x v="0"/>
    <x v="2"/>
    <x v="1"/>
    <n v="-2.298"/>
    <n v="0.29399999999999998"/>
    <n v="-7.8070000000000004"/>
    <n v="0"/>
  </r>
  <r>
    <x v="0"/>
    <x v="2"/>
    <x v="2"/>
    <n v="-1.6839999999999999"/>
    <n v="0.50600000000000001"/>
    <n v="-3.3260000000000001"/>
    <n v="1E-3"/>
  </r>
  <r>
    <x v="0"/>
    <x v="2"/>
    <x v="3"/>
    <n v="-1.256"/>
    <n v="0.32400000000000001"/>
    <n v="-3.8719999999999999"/>
    <n v="0"/>
  </r>
  <r>
    <x v="0"/>
    <x v="2"/>
    <x v="4"/>
    <n v="-2.3380000000000001"/>
    <n v="0.42"/>
    <n v="-5.57"/>
    <n v="0"/>
  </r>
  <r>
    <x v="0"/>
    <x v="2"/>
    <x v="5"/>
    <n v="-0.84199999999999997"/>
    <n v="0.13900000000000001"/>
    <n v="-6.0640000000000001"/>
    <n v="0"/>
  </r>
  <r>
    <x v="0"/>
    <x v="2"/>
    <x v="6"/>
    <n v="0.83399999999999996"/>
    <n v="0.22600000000000001"/>
    <n v="3.6989999999999998"/>
    <n v="0"/>
  </r>
  <r>
    <x v="0"/>
    <x v="2"/>
    <x v="7"/>
    <n v="0.77700000000000002"/>
    <n v="0.25600000000000001"/>
    <n v="3.032"/>
    <n v="2E-3"/>
  </r>
  <r>
    <x v="0"/>
    <x v="2"/>
    <x v="8"/>
    <n v="0.878"/>
    <n v="0.33700000000000002"/>
    <n v="2.601"/>
    <n v="8.9999999999999993E-3"/>
  </r>
  <r>
    <x v="0"/>
    <x v="2"/>
    <x v="9"/>
    <n v="0.39900000000000002"/>
    <n v="0.39100000000000001"/>
    <n v="1.022"/>
    <n v="0.307"/>
  </r>
  <r>
    <x v="0"/>
    <x v="2"/>
    <x v="10"/>
    <n v="1.5409999999999999"/>
    <n v="0.255"/>
    <n v="6.0449999999999999"/>
    <n v="0"/>
  </r>
  <r>
    <x v="0"/>
    <x v="2"/>
    <x v="11"/>
    <n v="0.91500000000000004"/>
    <n v="0.246"/>
    <n v="3.7189999999999999"/>
    <n v="0"/>
  </r>
  <r>
    <x v="0"/>
    <x v="2"/>
    <x v="12"/>
    <n v="-1.403"/>
    <n v="0.124"/>
    <n v="-11.284000000000001"/>
    <n v="0"/>
  </r>
  <r>
    <x v="0"/>
    <x v="2"/>
    <x v="13"/>
    <n v="-0.41499999999999998"/>
    <n v="8.7999999999999995E-2"/>
    <n v="-4.7060000000000004"/>
    <n v="0"/>
  </r>
  <r>
    <x v="0"/>
    <x v="2"/>
    <x v="14"/>
    <n v="0.82599999999999996"/>
    <n v="0.33200000000000002"/>
    <n v="2.4910000000000001"/>
    <n v="1.2999999999999999E-2"/>
  </r>
  <r>
    <x v="0"/>
    <x v="2"/>
    <x v="15"/>
    <n v="0.247"/>
    <n v="0.19600000000000001"/>
    <n v="1.2589999999999999"/>
    <n v="0.20799999999999999"/>
  </r>
  <r>
    <x v="0"/>
    <x v="2"/>
    <x v="16"/>
    <n v="-0.59899999999999998"/>
    <n v="0.19700000000000001"/>
    <n v="-3.0339999999999998"/>
    <n v="2E-3"/>
  </r>
  <r>
    <x v="0"/>
    <x v="2"/>
    <x v="17"/>
    <n v="0.93"/>
    <n v="0.183"/>
    <n v="5.0919999999999996"/>
    <n v="0"/>
  </r>
  <r>
    <x v="0"/>
    <x v="2"/>
    <x v="18"/>
    <n v="1.01"/>
    <n v="0.20200000000000001"/>
    <n v="5.0049999999999999"/>
    <n v="0"/>
  </r>
  <r>
    <x v="0"/>
    <x v="2"/>
    <x v="19"/>
    <n v="1.077"/>
    <n v="0.36499999999999999"/>
    <n v="2.952"/>
    <n v="3.0000000000000001E-3"/>
  </r>
  <r>
    <x v="0"/>
    <x v="2"/>
    <x v="20"/>
    <n v="-3.6"/>
    <n v="1.79"/>
    <n v="-2.0110000000000001"/>
    <n v="4.3999999999999997E-2"/>
  </r>
  <r>
    <x v="0"/>
    <x v="2"/>
    <x v="21"/>
    <n v="31.661000000000001"/>
    <n v="4.6609999999999996"/>
    <n v="6.7930000000000001"/>
    <n v="0"/>
  </r>
  <r>
    <x v="0"/>
    <x v="2"/>
    <x v="22"/>
    <n v="0.29599999999999999"/>
    <n v="0.151"/>
    <n v="1.9630000000000001"/>
    <n v="0.05"/>
  </r>
  <r>
    <x v="0"/>
    <x v="2"/>
    <x v="23"/>
    <n v="7.0999999999999994E-2"/>
    <n v="0.25"/>
    <n v="0.28499999999999998"/>
    <n v="0.77600000000000002"/>
  </r>
  <r>
    <x v="0"/>
    <x v="2"/>
    <x v="24"/>
    <n v="0.751"/>
    <n v="0.25"/>
    <n v="3.0009999999999999"/>
    <n v="3.0000000000000001E-3"/>
  </r>
  <r>
    <x v="0"/>
    <x v="2"/>
    <x v="25"/>
    <n v="0.124"/>
    <n v="0.24"/>
    <n v="0.51600000000000001"/>
    <n v="0.60599999999999998"/>
  </r>
  <r>
    <x v="0"/>
    <x v="2"/>
    <x v="26"/>
    <n v="0.152"/>
    <n v="0.218"/>
    <n v="0.7"/>
    <n v="0.48399999999999999"/>
  </r>
  <r>
    <x v="0"/>
    <x v="2"/>
    <x v="27"/>
    <n v="0.153"/>
    <n v="0.252"/>
    <n v="0.60799999999999998"/>
    <n v="0.54300000000000004"/>
  </r>
  <r>
    <x v="0"/>
    <x v="2"/>
    <x v="28"/>
    <n v="-0.39700000000000002"/>
    <n v="0.20599999999999999"/>
    <n v="-1.921"/>
    <n v="5.5E-2"/>
  </r>
  <r>
    <x v="0"/>
    <x v="2"/>
    <x v="29"/>
    <n v="0.17100000000000001"/>
    <n v="0.19400000000000001"/>
    <n v="0.88"/>
    <n v="0.379"/>
  </r>
  <r>
    <x v="0"/>
    <x v="2"/>
    <x v="30"/>
    <n v="0.186"/>
    <n v="0.14499999999999999"/>
    <n v="1.284"/>
    <n v="0.19900000000000001"/>
  </r>
  <r>
    <x v="0"/>
    <x v="2"/>
    <x v="31"/>
    <n v="0"/>
    <n v="0.17899999999999999"/>
    <n v="-2E-3"/>
    <n v="0.999"/>
  </r>
  <r>
    <x v="0"/>
    <x v="2"/>
    <x v="32"/>
    <n v="-0.157"/>
    <n v="0.109"/>
    <n v="-1.446"/>
    <n v="0.14799999999999999"/>
  </r>
  <r>
    <x v="0"/>
    <x v="2"/>
    <x v="33"/>
    <n v="-0.39100000000000001"/>
    <n v="0.11"/>
    <n v="-3.5569999999999999"/>
    <n v="0"/>
  </r>
  <r>
    <x v="0"/>
    <x v="2"/>
    <x v="34"/>
    <n v="-0.40699999999999997"/>
    <n v="0.14399999999999999"/>
    <n v="-2.827"/>
    <n v="5.0000000000000001E-3"/>
  </r>
  <r>
    <x v="0"/>
    <x v="2"/>
    <x v="35"/>
    <n v="-0.19500000000000001"/>
    <n v="0.106"/>
    <n v="-1.84"/>
    <n v="6.6000000000000003E-2"/>
  </r>
  <r>
    <x v="0"/>
    <x v="2"/>
    <x v="36"/>
    <n v="0.38"/>
    <n v="0.14499999999999999"/>
    <n v="2.6320000000000001"/>
    <n v="8.0000000000000002E-3"/>
  </r>
  <r>
    <x v="0"/>
    <x v="2"/>
    <x v="37"/>
    <n v="0.64400000000000002"/>
    <n v="0.189"/>
    <n v="3.411"/>
    <n v="1E-3"/>
  </r>
  <r>
    <x v="0"/>
    <x v="2"/>
    <x v="38"/>
    <n v="-13.544"/>
    <n v="6.3730000000000002"/>
    <n v="-2.125"/>
    <n v="3.4000000000000002E-2"/>
  </r>
  <r>
    <x v="0"/>
    <x v="3"/>
    <x v="0"/>
    <n v="-0.371"/>
    <n v="0.38300000000000001"/>
    <n v="-0.96799999999999997"/>
    <n v="0.33300000000000002"/>
  </r>
  <r>
    <x v="0"/>
    <x v="3"/>
    <x v="1"/>
    <n v="-0.57199999999999995"/>
    <n v="0.39"/>
    <n v="-1.4650000000000001"/>
    <n v="0.14299999999999999"/>
  </r>
  <r>
    <x v="0"/>
    <x v="3"/>
    <x v="2"/>
    <n v="0.312"/>
    <n v="0.54800000000000004"/>
    <n v="0.56999999999999995"/>
    <n v="0.56899999999999995"/>
  </r>
  <r>
    <x v="0"/>
    <x v="3"/>
    <x v="3"/>
    <n v="-0.496"/>
    <n v="0.437"/>
    <n v="-1.137"/>
    <n v="0.25600000000000001"/>
  </r>
  <r>
    <x v="0"/>
    <x v="3"/>
    <x v="4"/>
    <n v="-0.93400000000000005"/>
    <n v="0.48399999999999999"/>
    <n v="-1.9319999999999999"/>
    <n v="5.2999999999999999E-2"/>
  </r>
  <r>
    <x v="0"/>
    <x v="3"/>
    <x v="5"/>
    <n v="-1.4690000000000001"/>
    <n v="0.151"/>
    <n v="-9.7159999999999993"/>
    <n v="0"/>
  </r>
  <r>
    <x v="0"/>
    <x v="3"/>
    <x v="6"/>
    <n v="-5.5E-2"/>
    <n v="0.19400000000000001"/>
    <n v="-0.28299999999999997"/>
    <n v="0.77700000000000002"/>
  </r>
  <r>
    <x v="0"/>
    <x v="3"/>
    <x v="7"/>
    <n v="-0.10100000000000001"/>
    <n v="0.23599999999999999"/>
    <n v="-0.42599999999999999"/>
    <n v="0.67"/>
  </r>
  <r>
    <x v="0"/>
    <x v="3"/>
    <x v="8"/>
    <n v="0.159"/>
    <n v="0.33300000000000002"/>
    <n v="0.47799999999999998"/>
    <n v="0.63200000000000001"/>
  </r>
  <r>
    <x v="0"/>
    <x v="3"/>
    <x v="9"/>
    <n v="-1.101"/>
    <n v="0.5"/>
    <n v="-2.2040000000000002"/>
    <n v="2.7E-2"/>
  </r>
  <r>
    <x v="0"/>
    <x v="3"/>
    <x v="10"/>
    <n v="0.52100000000000002"/>
    <n v="0.21099999999999999"/>
    <n v="2.464"/>
    <n v="1.4E-2"/>
  </r>
  <r>
    <x v="0"/>
    <x v="3"/>
    <x v="11"/>
    <n v="0.317"/>
    <n v="0.19400000000000001"/>
    <n v="1.637"/>
    <n v="0.10199999999999999"/>
  </r>
  <r>
    <x v="0"/>
    <x v="3"/>
    <x v="12"/>
    <n v="-2.2120000000000002"/>
    <n v="0.13200000000000001"/>
    <n v="-16.707000000000001"/>
    <n v="0"/>
  </r>
  <r>
    <x v="0"/>
    <x v="3"/>
    <x v="13"/>
    <n v="-0.76700000000000002"/>
    <n v="0.109"/>
    <n v="-7.0449999999999999"/>
    <n v="0"/>
  </r>
  <r>
    <x v="0"/>
    <x v="3"/>
    <x v="14"/>
    <n v="0.495"/>
    <n v="0.33100000000000002"/>
    <n v="1.4970000000000001"/>
    <n v="0.13400000000000001"/>
  </r>
  <r>
    <x v="0"/>
    <x v="3"/>
    <x v="15"/>
    <n v="-0.36"/>
    <n v="0.185"/>
    <n v="-1.9410000000000001"/>
    <n v="5.1999999999999998E-2"/>
  </r>
  <r>
    <x v="0"/>
    <x v="3"/>
    <x v="16"/>
    <n v="0.13700000000000001"/>
    <n v="0.17299999999999999"/>
    <n v="0.79300000000000004"/>
    <n v="0.42799999999999999"/>
  </r>
  <r>
    <x v="0"/>
    <x v="3"/>
    <x v="17"/>
    <n v="0.154"/>
    <n v="0.24199999999999999"/>
    <n v="0.63800000000000001"/>
    <n v="0.52300000000000002"/>
  </r>
  <r>
    <x v="0"/>
    <x v="3"/>
    <x v="18"/>
    <n v="0.47599999999999998"/>
    <n v="0.245"/>
    <n v="1.946"/>
    <n v="5.1999999999999998E-2"/>
  </r>
  <r>
    <x v="0"/>
    <x v="3"/>
    <x v="19"/>
    <n v="0.96"/>
    <n v="0.436"/>
    <n v="2.202"/>
    <n v="2.8000000000000001E-2"/>
  </r>
  <r>
    <x v="0"/>
    <x v="3"/>
    <x v="20"/>
    <n v="-5.1420000000000003"/>
    <n v="1.76"/>
    <n v="-2.9209999999999998"/>
    <n v="3.0000000000000001E-3"/>
  </r>
  <r>
    <x v="0"/>
    <x v="3"/>
    <x v="21"/>
    <n v="-26.068999999999999"/>
    <n v="5.2629999999999999"/>
    <n v="-4.9530000000000003"/>
    <n v="0"/>
  </r>
  <r>
    <x v="0"/>
    <x v="3"/>
    <x v="22"/>
    <n v="-1.6E-2"/>
    <n v="0.16700000000000001"/>
    <n v="-9.4E-2"/>
    <n v="0.92500000000000004"/>
  </r>
  <r>
    <x v="0"/>
    <x v="3"/>
    <x v="23"/>
    <n v="-0.317"/>
    <n v="0.23899999999999999"/>
    <n v="-1.327"/>
    <n v="0.184"/>
  </r>
  <r>
    <x v="0"/>
    <x v="3"/>
    <x v="24"/>
    <n v="0.34300000000000003"/>
    <n v="0.248"/>
    <n v="1.383"/>
    <n v="0.16700000000000001"/>
  </r>
  <r>
    <x v="0"/>
    <x v="3"/>
    <x v="25"/>
    <n v="-4.2000000000000003E-2"/>
    <n v="0.246"/>
    <n v="-0.17100000000000001"/>
    <n v="0.86399999999999999"/>
  </r>
  <r>
    <x v="0"/>
    <x v="3"/>
    <x v="26"/>
    <n v="0.13900000000000001"/>
    <n v="0.22900000000000001"/>
    <n v="0.60899999999999999"/>
    <n v="0.54200000000000004"/>
  </r>
  <r>
    <x v="0"/>
    <x v="3"/>
    <x v="27"/>
    <n v="0.113"/>
    <n v="0.26200000000000001"/>
    <n v="0.43099999999999999"/>
    <n v="0.66600000000000004"/>
  </r>
  <r>
    <x v="0"/>
    <x v="3"/>
    <x v="28"/>
    <n v="0.54300000000000004"/>
    <n v="0.23300000000000001"/>
    <n v="2.335"/>
    <n v="0.02"/>
  </r>
  <r>
    <x v="0"/>
    <x v="3"/>
    <x v="29"/>
    <n v="0.04"/>
    <n v="0.19900000000000001"/>
    <n v="0.20100000000000001"/>
    <n v="0.84099999999999997"/>
  </r>
  <r>
    <x v="0"/>
    <x v="3"/>
    <x v="30"/>
    <n v="0.27800000000000002"/>
    <n v="0.13700000000000001"/>
    <n v="2.028"/>
    <n v="4.2999999999999997E-2"/>
  </r>
  <r>
    <x v="0"/>
    <x v="3"/>
    <x v="31"/>
    <n v="-0.77800000000000002"/>
    <n v="0.159"/>
    <n v="-4.8849999999999998"/>
    <n v="0"/>
  </r>
  <r>
    <x v="0"/>
    <x v="3"/>
    <x v="32"/>
    <n v="-0.157"/>
    <n v="0.115"/>
    <n v="-1.371"/>
    <n v="0.17"/>
  </r>
  <r>
    <x v="0"/>
    <x v="3"/>
    <x v="33"/>
    <n v="-0.73"/>
    <n v="0.11799999999999999"/>
    <n v="-6.1820000000000004"/>
    <n v="0"/>
  </r>
  <r>
    <x v="0"/>
    <x v="3"/>
    <x v="34"/>
    <n v="-0.34499999999999997"/>
    <n v="0.152"/>
    <n v="-2.2719999999999998"/>
    <n v="2.3E-2"/>
  </r>
  <r>
    <x v="0"/>
    <x v="3"/>
    <x v="35"/>
    <n v="-0.24199999999999999"/>
    <n v="0.113"/>
    <n v="-2.13"/>
    <n v="3.3000000000000002E-2"/>
  </r>
  <r>
    <x v="0"/>
    <x v="3"/>
    <x v="36"/>
    <n v="0.49"/>
    <n v="0.14599999999999999"/>
    <n v="3.3479999999999999"/>
    <n v="1E-3"/>
  </r>
  <r>
    <x v="0"/>
    <x v="3"/>
    <x v="37"/>
    <n v="0.86"/>
    <n v="0.17699999999999999"/>
    <n v="4.8600000000000003"/>
    <n v="0"/>
  </r>
  <r>
    <x v="0"/>
    <x v="3"/>
    <x v="38"/>
    <n v="-12.577"/>
    <n v="7.7830000000000004"/>
    <n v="-1.6160000000000001"/>
    <n v="0.106"/>
  </r>
  <r>
    <x v="0"/>
    <x v="4"/>
    <x v="0"/>
    <n v="-0.24199999999999999"/>
    <n v="0.27600000000000002"/>
    <n v="-0.879"/>
    <n v="0.38"/>
  </r>
  <r>
    <x v="0"/>
    <x v="4"/>
    <x v="1"/>
    <n v="-1.387"/>
    <n v="0.27700000000000002"/>
    <n v="-5.0140000000000002"/>
    <n v="0"/>
  </r>
  <r>
    <x v="0"/>
    <x v="4"/>
    <x v="2"/>
    <n v="-1.399"/>
    <n v="0.53200000000000003"/>
    <n v="-2.629"/>
    <n v="8.9999999999999993E-3"/>
  </r>
  <r>
    <x v="0"/>
    <x v="4"/>
    <x v="3"/>
    <n v="-0.67"/>
    <n v="0.29699999999999999"/>
    <n v="-2.254"/>
    <n v="2.4E-2"/>
  </r>
  <r>
    <x v="0"/>
    <x v="4"/>
    <x v="4"/>
    <n v="-1.5740000000000001"/>
    <n v="0.371"/>
    <n v="-4.2389999999999999"/>
    <n v="0"/>
  </r>
  <r>
    <x v="0"/>
    <x v="4"/>
    <x v="5"/>
    <n v="0.38400000000000001"/>
    <n v="8.8999999999999996E-2"/>
    <n v="4.3170000000000002"/>
    <n v="0"/>
  </r>
  <r>
    <x v="0"/>
    <x v="4"/>
    <x v="6"/>
    <n v="0.14199999999999999"/>
    <n v="0.14000000000000001"/>
    <n v="1.0109999999999999"/>
    <n v="0.312"/>
  </r>
  <r>
    <x v="0"/>
    <x v="4"/>
    <x v="7"/>
    <n v="0.16500000000000001"/>
    <n v="0.17599999999999999"/>
    <n v="0.93700000000000006"/>
    <n v="0.34899999999999998"/>
  </r>
  <r>
    <x v="0"/>
    <x v="4"/>
    <x v="8"/>
    <n v="0.48699999999999999"/>
    <n v="0.26600000000000001"/>
    <n v="1.83"/>
    <n v="6.7000000000000004E-2"/>
  </r>
  <r>
    <x v="0"/>
    <x v="4"/>
    <x v="9"/>
    <n v="-6.2E-2"/>
    <n v="0.29899999999999999"/>
    <n v="-0.20899999999999999"/>
    <n v="0.83499999999999996"/>
  </r>
  <r>
    <x v="0"/>
    <x v="4"/>
    <x v="10"/>
    <n v="0.747"/>
    <n v="0.15"/>
    <n v="4.97"/>
    <n v="0"/>
  </r>
  <r>
    <x v="0"/>
    <x v="4"/>
    <x v="11"/>
    <n v="0.503"/>
    <n v="0.13"/>
    <n v="3.8780000000000001"/>
    <n v="0"/>
  </r>
  <r>
    <x v="0"/>
    <x v="4"/>
    <x v="12"/>
    <n v="-0.75800000000000001"/>
    <n v="0.114"/>
    <n v="-6.6589999999999998"/>
    <n v="0"/>
  </r>
  <r>
    <x v="0"/>
    <x v="4"/>
    <x v="13"/>
    <n v="0.22600000000000001"/>
    <n v="6.8000000000000005E-2"/>
    <n v="3.3370000000000002"/>
    <n v="1E-3"/>
  </r>
  <r>
    <x v="0"/>
    <x v="4"/>
    <x v="14"/>
    <n v="0.124"/>
    <n v="0.221"/>
    <n v="0.55900000000000005"/>
    <n v="0.57599999999999996"/>
  </r>
  <r>
    <x v="0"/>
    <x v="4"/>
    <x v="15"/>
    <n v="-0.48799999999999999"/>
    <n v="0.125"/>
    <n v="-3.907"/>
    <n v="0"/>
  </r>
  <r>
    <x v="0"/>
    <x v="4"/>
    <x v="16"/>
    <n v="-0.495"/>
    <n v="0.13700000000000001"/>
    <n v="-3.605"/>
    <n v="0"/>
  </r>
  <r>
    <x v="0"/>
    <x v="4"/>
    <x v="17"/>
    <n v="1.151"/>
    <n v="0.13200000000000001"/>
    <n v="8.7029999999999994"/>
    <n v="0"/>
  </r>
  <r>
    <x v="0"/>
    <x v="4"/>
    <x v="18"/>
    <n v="1.4279999999999999"/>
    <n v="0.13"/>
    <n v="10.97"/>
    <n v="0"/>
  </r>
  <r>
    <x v="0"/>
    <x v="4"/>
    <x v="19"/>
    <n v="0.73399999999999999"/>
    <n v="0.25800000000000001"/>
    <n v="2.85"/>
    <n v="4.0000000000000001E-3"/>
  </r>
  <r>
    <x v="0"/>
    <x v="4"/>
    <x v="20"/>
    <n v="-0.38300000000000001"/>
    <n v="2.2130000000000001"/>
    <n v="-0.17299999999999999"/>
    <n v="0.86199999999999999"/>
  </r>
  <r>
    <x v="0"/>
    <x v="4"/>
    <x v="21"/>
    <n v="31.021000000000001"/>
    <n v="3.3279999999999998"/>
    <n v="9.3209999999999997"/>
    <n v="0"/>
  </r>
  <r>
    <x v="0"/>
    <x v="4"/>
    <x v="22"/>
    <n v="7.4999999999999997E-2"/>
    <n v="0.129"/>
    <n v="0.58399999999999996"/>
    <n v="0.55900000000000005"/>
  </r>
  <r>
    <x v="0"/>
    <x v="4"/>
    <x v="23"/>
    <n v="7.6999999999999999E-2"/>
    <n v="0.17100000000000001"/>
    <n v="0.45300000000000001"/>
    <n v="0.65100000000000002"/>
  </r>
  <r>
    <x v="0"/>
    <x v="4"/>
    <x v="24"/>
    <n v="3.5999999999999997E-2"/>
    <n v="0.17899999999999999"/>
    <n v="0.20300000000000001"/>
    <n v="0.83899999999999997"/>
  </r>
  <r>
    <x v="0"/>
    <x v="4"/>
    <x v="25"/>
    <n v="2.5000000000000001E-2"/>
    <n v="0.20699999999999999"/>
    <n v="0.121"/>
    <n v="0.90300000000000002"/>
  </r>
  <r>
    <x v="0"/>
    <x v="4"/>
    <x v="26"/>
    <n v="7.1999999999999995E-2"/>
    <n v="0.19"/>
    <n v="0.377"/>
    <n v="0.70599999999999996"/>
  </r>
  <r>
    <x v="0"/>
    <x v="4"/>
    <x v="27"/>
    <n v="9.9000000000000005E-2"/>
    <n v="0.219"/>
    <n v="0.45100000000000001"/>
    <n v="0.65200000000000002"/>
  </r>
  <r>
    <x v="0"/>
    <x v="4"/>
    <x v="28"/>
    <n v="-0.115"/>
    <n v="0.187"/>
    <n v="-0.61599999999999999"/>
    <n v="0.53800000000000003"/>
  </r>
  <r>
    <x v="0"/>
    <x v="4"/>
    <x v="29"/>
    <n v="-2.3E-2"/>
    <n v="0.159"/>
    <n v="-0.14499999999999999"/>
    <n v="0.88500000000000001"/>
  </r>
  <r>
    <x v="0"/>
    <x v="4"/>
    <x v="30"/>
    <n v="1.7999999999999999E-2"/>
    <n v="9.5000000000000001E-2"/>
    <n v="0.19400000000000001"/>
    <n v="0.84599999999999997"/>
  </r>
  <r>
    <x v="0"/>
    <x v="4"/>
    <x v="31"/>
    <n v="-0.1"/>
    <n v="0.12"/>
    <n v="-0.83599999999999997"/>
    <n v="0.40300000000000002"/>
  </r>
  <r>
    <x v="0"/>
    <x v="4"/>
    <x v="32"/>
    <n v="0.01"/>
    <n v="8.2000000000000003E-2"/>
    <n v="0.122"/>
    <n v="0.90300000000000002"/>
  </r>
  <r>
    <x v="0"/>
    <x v="4"/>
    <x v="33"/>
    <n v="1.6E-2"/>
    <n v="8.3000000000000004E-2"/>
    <n v="0.188"/>
    <n v="0.85099999999999998"/>
  </r>
  <r>
    <x v="0"/>
    <x v="4"/>
    <x v="34"/>
    <n v="0.13"/>
    <n v="9.5000000000000001E-2"/>
    <n v="1.367"/>
    <n v="0.17199999999999999"/>
  </r>
  <r>
    <x v="0"/>
    <x v="4"/>
    <x v="35"/>
    <n v="7.4999999999999997E-2"/>
    <n v="8.3000000000000004E-2"/>
    <n v="0.90100000000000002"/>
    <n v="0.36699999999999999"/>
  </r>
  <r>
    <x v="0"/>
    <x v="4"/>
    <x v="36"/>
    <n v="-8.9999999999999993E-3"/>
    <n v="9.1999999999999998E-2"/>
    <n v="-0.10199999999999999"/>
    <n v="0.91900000000000004"/>
  </r>
  <r>
    <x v="0"/>
    <x v="4"/>
    <x v="37"/>
    <n v="4.8000000000000001E-2"/>
    <n v="0.10100000000000001"/>
    <n v="0.47599999999999998"/>
    <n v="0.63400000000000001"/>
  </r>
  <r>
    <x v="0"/>
    <x v="4"/>
    <x v="38"/>
    <n v="-3.9889999999999999"/>
    <n v="4.4080000000000004"/>
    <n v="-0.90500000000000003"/>
    <n v="0.36599999999999999"/>
  </r>
  <r>
    <x v="0"/>
    <x v="5"/>
    <x v="39"/>
    <n v="5.15"/>
    <n v="1.895"/>
    <n v="2.718"/>
    <n v="7.0000000000000001E-3"/>
  </r>
  <r>
    <x v="0"/>
    <x v="5"/>
    <x v="40"/>
    <n v="5.3810000000000002"/>
    <n v="1.861"/>
    <n v="2.8919999999999999"/>
    <n v="4.0000000000000001E-3"/>
  </r>
  <r>
    <x v="0"/>
    <x v="5"/>
    <x v="41"/>
    <n v="1.9350000000000001"/>
    <n v="1.8740000000000001"/>
    <n v="1.0329999999999999"/>
    <n v="0.30199999999999999"/>
  </r>
  <r>
    <x v="0"/>
    <x v="5"/>
    <x v="42"/>
    <n v="8.4629999999999992"/>
    <n v="1.841"/>
    <n v="4.5970000000000004"/>
    <n v="0"/>
  </r>
  <r>
    <x v="0"/>
    <x v="5"/>
    <x v="43"/>
    <n v="-1.236"/>
    <n v="2.25"/>
    <n v="-0.54900000000000004"/>
    <n v="0.58299999999999996"/>
  </r>
  <r>
    <x v="1"/>
    <x v="0"/>
    <x v="0"/>
    <n v="-0.78500000000000003"/>
    <n v="0.33800000000000002"/>
    <n v="-2.3250000000000002"/>
    <n v="0.02"/>
  </r>
  <r>
    <x v="1"/>
    <x v="0"/>
    <x v="1"/>
    <n v="-0.30199999999999999"/>
    <n v="0.32800000000000001"/>
    <n v="-0.92100000000000004"/>
    <n v="0.35699999999999998"/>
  </r>
  <r>
    <x v="1"/>
    <x v="0"/>
    <x v="2"/>
    <n v="0.81799999999999995"/>
    <n v="0.47"/>
    <n v="1.7410000000000001"/>
    <n v="8.2000000000000003E-2"/>
  </r>
  <r>
    <x v="1"/>
    <x v="0"/>
    <x v="3"/>
    <n v="-0.125"/>
    <n v="0.35499999999999998"/>
    <n v="-0.35399999999999998"/>
    <n v="0.72399999999999998"/>
  </r>
  <r>
    <x v="1"/>
    <x v="0"/>
    <x v="4"/>
    <n v="-0.67500000000000004"/>
    <n v="0.40799999999999997"/>
    <n v="-1.655"/>
    <n v="9.8000000000000004E-2"/>
  </r>
  <r>
    <x v="1"/>
    <x v="1"/>
    <x v="0"/>
    <n v="-0.76200000000000001"/>
    <n v="0.30399999999999999"/>
    <n v="-2.508"/>
    <n v="1.2E-2"/>
  </r>
  <r>
    <x v="1"/>
    <x v="1"/>
    <x v="1"/>
    <n v="-2.3140000000000001"/>
    <n v="0.32200000000000001"/>
    <n v="-7.1950000000000003"/>
    <n v="0"/>
  </r>
  <r>
    <x v="1"/>
    <x v="1"/>
    <x v="2"/>
    <n v="-0.70399999999999996"/>
    <n v="0.60499999999999998"/>
    <n v="-1.165"/>
    <n v="0.24399999999999999"/>
  </r>
  <r>
    <x v="1"/>
    <x v="1"/>
    <x v="3"/>
    <n v="-1.282"/>
    <n v="0.36399999999999999"/>
    <n v="-3.5179999999999998"/>
    <n v="0"/>
  </r>
  <r>
    <x v="1"/>
    <x v="1"/>
    <x v="4"/>
    <n v="-1.909"/>
    <n v="0.498"/>
    <n v="-3.8340000000000001"/>
    <n v="0"/>
  </r>
  <r>
    <x v="1"/>
    <x v="2"/>
    <x v="0"/>
    <n v="-2.2389999999999999"/>
    <n v="0.23899999999999999"/>
    <n v="-9.3629999999999995"/>
    <n v="0"/>
  </r>
  <r>
    <x v="1"/>
    <x v="2"/>
    <x v="1"/>
    <n v="-1.8480000000000001"/>
    <n v="0.22600000000000001"/>
    <n v="-8.1880000000000006"/>
    <n v="0"/>
  </r>
  <r>
    <x v="1"/>
    <x v="2"/>
    <x v="2"/>
    <n v="-0.77200000000000002"/>
    <n v="0.40699999999999997"/>
    <n v="-1.8959999999999999"/>
    <n v="5.8000000000000003E-2"/>
  </r>
  <r>
    <x v="1"/>
    <x v="2"/>
    <x v="3"/>
    <n v="-1.0229999999999999"/>
    <n v="0.249"/>
    <n v="-4.1050000000000004"/>
    <n v="0"/>
  </r>
  <r>
    <x v="1"/>
    <x v="2"/>
    <x v="4"/>
    <n v="-2.3090000000000002"/>
    <n v="0.34"/>
    <n v="-6.7869999999999999"/>
    <n v="0"/>
  </r>
  <r>
    <x v="1"/>
    <x v="3"/>
    <x v="0"/>
    <n v="-0.26600000000000001"/>
    <n v="0.29699999999999999"/>
    <n v="-0.89400000000000002"/>
    <n v="0.371"/>
  </r>
  <r>
    <x v="1"/>
    <x v="3"/>
    <x v="1"/>
    <n v="-0.91100000000000003"/>
    <n v="0.29599999999999999"/>
    <n v="-3.0750000000000002"/>
    <n v="2E-3"/>
  </r>
  <r>
    <x v="1"/>
    <x v="3"/>
    <x v="2"/>
    <n v="0.71199999999999997"/>
    <n v="0.442"/>
    <n v="1.613"/>
    <n v="0.107"/>
  </r>
  <r>
    <x v="1"/>
    <x v="3"/>
    <x v="3"/>
    <n v="-1.115"/>
    <n v="0.35"/>
    <n v="-3.1840000000000002"/>
    <n v="1E-3"/>
  </r>
  <r>
    <x v="1"/>
    <x v="3"/>
    <x v="4"/>
    <n v="-0.86899999999999999"/>
    <n v="0.377"/>
    <n v="-2.3050000000000002"/>
    <n v="2.1000000000000001E-2"/>
  </r>
  <r>
    <x v="1"/>
    <x v="4"/>
    <x v="0"/>
    <n v="-0.249"/>
    <n v="0.254"/>
    <n v="-0.97799999999999998"/>
    <n v="0.32800000000000001"/>
  </r>
  <r>
    <x v="1"/>
    <x v="4"/>
    <x v="1"/>
    <n v="-0.96899999999999997"/>
    <n v="0.254"/>
    <n v="-3.8220000000000001"/>
    <n v="0"/>
  </r>
  <r>
    <x v="1"/>
    <x v="4"/>
    <x v="2"/>
    <n v="-0.66400000000000003"/>
    <n v="0.47899999999999998"/>
    <n v="-1.3839999999999999"/>
    <n v="0.16600000000000001"/>
  </r>
  <r>
    <x v="1"/>
    <x v="4"/>
    <x v="3"/>
    <n v="-0.246"/>
    <n v="0.27400000000000002"/>
    <n v="-0.89800000000000002"/>
    <n v="0.36899999999999999"/>
  </r>
  <r>
    <x v="1"/>
    <x v="4"/>
    <x v="4"/>
    <n v="-1.26"/>
    <n v="0.33300000000000002"/>
    <n v="-3.7890000000000001"/>
    <n v="0"/>
  </r>
  <r>
    <x v="1"/>
    <x v="5"/>
    <x v="39"/>
    <n v="-0.57199999999999995"/>
    <n v="0.32300000000000001"/>
    <n v="-1.772"/>
    <n v="7.5999999999999998E-2"/>
  </r>
  <r>
    <x v="1"/>
    <x v="5"/>
    <x v="40"/>
    <n v="-0.56100000000000005"/>
    <n v="0.29099999999999998"/>
    <n v="-1.9279999999999999"/>
    <n v="5.3999999999999999E-2"/>
  </r>
  <r>
    <x v="1"/>
    <x v="5"/>
    <x v="41"/>
    <n v="1.2230000000000001"/>
    <n v="0.218"/>
    <n v="5.6120000000000001"/>
    <n v="0"/>
  </r>
  <r>
    <x v="1"/>
    <x v="5"/>
    <x v="42"/>
    <n v="-0.307"/>
    <n v="0.28799999999999998"/>
    <n v="-1.0620000000000001"/>
    <n v="0.28799999999999998"/>
  </r>
  <r>
    <x v="1"/>
    <x v="5"/>
    <x v="43"/>
    <n v="0.29599999999999999"/>
    <n v="0.248"/>
    <n v="1.1950000000000001"/>
    <n v="0.23200000000000001"/>
  </r>
  <r>
    <x v="2"/>
    <x v="0"/>
    <x v="0"/>
    <n v="-1.0349999999999999"/>
    <n v="0.36199999999999999"/>
    <n v="-2.863"/>
    <n v="4.0000000000000001E-3"/>
  </r>
  <r>
    <x v="2"/>
    <x v="0"/>
    <x v="1"/>
    <n v="-0.249"/>
    <n v="0.36799999999999999"/>
    <n v="-0.67600000000000005"/>
    <n v="0.499"/>
  </r>
  <r>
    <x v="2"/>
    <x v="0"/>
    <x v="2"/>
    <n v="-0.109"/>
    <n v="0.56299999999999994"/>
    <n v="-0.19400000000000001"/>
    <n v="0.84599999999999997"/>
  </r>
  <r>
    <x v="2"/>
    <x v="0"/>
    <x v="3"/>
    <n v="-2.1999999999999999E-2"/>
    <n v="0.39100000000000001"/>
    <n v="-5.5E-2"/>
    <n v="0.95599999999999996"/>
  </r>
  <r>
    <x v="2"/>
    <x v="0"/>
    <x v="4"/>
    <n v="-0.85199999999999998"/>
    <n v="0.45300000000000001"/>
    <n v="-1.8819999999999999"/>
    <n v="0.06"/>
  </r>
  <r>
    <x v="2"/>
    <x v="0"/>
    <x v="6"/>
    <n v="1E-3"/>
    <n v="0.18"/>
    <n v="4.0000000000000001E-3"/>
    <n v="0.997"/>
  </r>
  <r>
    <x v="2"/>
    <x v="0"/>
    <x v="7"/>
    <n v="2.8000000000000001E-2"/>
    <n v="0.21299999999999999"/>
    <n v="0.129"/>
    <n v="0.89700000000000002"/>
  </r>
  <r>
    <x v="2"/>
    <x v="0"/>
    <x v="8"/>
    <n v="2.5000000000000001E-2"/>
    <n v="0.33600000000000002"/>
    <n v="7.2999999999999995E-2"/>
    <n v="0.94199999999999995"/>
  </r>
  <r>
    <x v="2"/>
    <x v="0"/>
    <x v="9"/>
    <n v="-0.21199999999999999"/>
    <n v="0.33400000000000002"/>
    <n v="-0.63600000000000001"/>
    <n v="0.52500000000000002"/>
  </r>
  <r>
    <x v="2"/>
    <x v="0"/>
    <x v="10"/>
    <n v="0.86399999999999999"/>
    <n v="0.216"/>
    <n v="3.9969999999999999"/>
    <n v="0"/>
  </r>
  <r>
    <x v="2"/>
    <x v="0"/>
    <x v="11"/>
    <n v="0.47899999999999998"/>
    <n v="0.19700000000000001"/>
    <n v="2.4289999999999998"/>
    <n v="1.4999999999999999E-2"/>
  </r>
  <r>
    <x v="2"/>
    <x v="0"/>
    <x v="12"/>
    <n v="-2.9159999999999999"/>
    <n v="0.13300000000000001"/>
    <n v="-21.856000000000002"/>
    <n v="0"/>
  </r>
  <r>
    <x v="2"/>
    <x v="0"/>
    <x v="13"/>
    <n v="-0.89700000000000002"/>
    <n v="0.113"/>
    <n v="-7.9219999999999997"/>
    <n v="0"/>
  </r>
  <r>
    <x v="2"/>
    <x v="0"/>
    <x v="14"/>
    <n v="0.128"/>
    <n v="0.105"/>
    <n v="1.2150000000000001"/>
    <n v="0.224"/>
  </r>
  <r>
    <x v="2"/>
    <x v="0"/>
    <x v="15"/>
    <n v="-0.48899999999999999"/>
    <n v="0.193"/>
    <n v="-2.532"/>
    <n v="1.0999999999999999E-2"/>
  </r>
  <r>
    <x v="2"/>
    <x v="0"/>
    <x v="16"/>
    <n v="0.16400000000000001"/>
    <n v="0.154"/>
    <n v="1.0640000000000001"/>
    <n v="0.28699999999999998"/>
  </r>
  <r>
    <x v="2"/>
    <x v="0"/>
    <x v="17"/>
    <n v="-0.42199999999999999"/>
    <n v="0.29199999999999998"/>
    <n v="-1.444"/>
    <n v="0.14899999999999999"/>
  </r>
  <r>
    <x v="2"/>
    <x v="0"/>
    <x v="18"/>
    <n v="0.16400000000000001"/>
    <n v="0.25800000000000001"/>
    <n v="0.63800000000000001"/>
    <n v="0.52400000000000002"/>
  </r>
  <r>
    <x v="2"/>
    <x v="0"/>
    <x v="19"/>
    <n v="0.56899999999999995"/>
    <n v="0.46700000000000003"/>
    <n v="1.22"/>
    <n v="0.223"/>
  </r>
  <r>
    <x v="2"/>
    <x v="0"/>
    <x v="20"/>
    <n v="-6.9409999999999998"/>
    <n v="2.2530000000000001"/>
    <n v="-3.08"/>
    <n v="2E-3"/>
  </r>
  <r>
    <x v="2"/>
    <x v="0"/>
    <x v="21"/>
    <n v="1.86"/>
    <n v="3.3559999999999999"/>
    <n v="0.55400000000000005"/>
    <n v="0.57899999999999996"/>
  </r>
  <r>
    <x v="2"/>
    <x v="1"/>
    <x v="0"/>
    <n v="-1.359"/>
    <n v="0.32800000000000001"/>
    <n v="-4.1379999999999999"/>
    <n v="0"/>
  </r>
  <r>
    <x v="2"/>
    <x v="1"/>
    <x v="1"/>
    <n v="-2.1070000000000002"/>
    <n v="0.35499999999999998"/>
    <n v="-5.9420000000000002"/>
    <n v="0"/>
  </r>
  <r>
    <x v="2"/>
    <x v="1"/>
    <x v="2"/>
    <n v="-2.2290000000000001"/>
    <n v="0.77600000000000002"/>
    <n v="-2.8730000000000002"/>
    <n v="4.0000000000000001E-3"/>
  </r>
  <r>
    <x v="2"/>
    <x v="1"/>
    <x v="3"/>
    <n v="-1.234"/>
    <n v="0.39200000000000002"/>
    <n v="-3.1480000000000001"/>
    <n v="2E-3"/>
  </r>
  <r>
    <x v="2"/>
    <x v="1"/>
    <x v="4"/>
    <n v="-1.7529999999999999"/>
    <n v="0.53100000000000003"/>
    <n v="-3.3029999999999999"/>
    <n v="1E-3"/>
  </r>
  <r>
    <x v="2"/>
    <x v="1"/>
    <x v="6"/>
    <n v="-0.36699999999999999"/>
    <n v="0.224"/>
    <n v="-1.6419999999999999"/>
    <n v="0.10100000000000001"/>
  </r>
  <r>
    <x v="2"/>
    <x v="1"/>
    <x v="7"/>
    <n v="-0.29799999999999999"/>
    <n v="0.27800000000000002"/>
    <n v="-1.073"/>
    <n v="0.28299999999999997"/>
  </r>
  <r>
    <x v="2"/>
    <x v="1"/>
    <x v="8"/>
    <n v="0.28000000000000003"/>
    <n v="0.439"/>
    <n v="0.63800000000000001"/>
    <n v="0.52300000000000002"/>
  </r>
  <r>
    <x v="2"/>
    <x v="1"/>
    <x v="9"/>
    <n v="-0.28299999999999997"/>
    <n v="0.501"/>
    <n v="-0.56499999999999995"/>
    <n v="0.57199999999999995"/>
  </r>
  <r>
    <x v="2"/>
    <x v="1"/>
    <x v="10"/>
    <n v="0.11600000000000001"/>
    <n v="0.23"/>
    <n v="0.50600000000000001"/>
    <n v="0.61299999999999999"/>
  </r>
  <r>
    <x v="2"/>
    <x v="1"/>
    <x v="11"/>
    <n v="-0.11"/>
    <n v="0.192"/>
    <n v="-0.57499999999999996"/>
    <n v="0.56499999999999995"/>
  </r>
  <r>
    <x v="2"/>
    <x v="1"/>
    <x v="12"/>
    <n v="-1.625"/>
    <n v="0.17"/>
    <n v="-9.5540000000000003"/>
    <n v="0"/>
  </r>
  <r>
    <x v="2"/>
    <x v="1"/>
    <x v="13"/>
    <n v="0.37"/>
    <n v="0.104"/>
    <n v="3.5619999999999998"/>
    <n v="0"/>
  </r>
  <r>
    <x v="2"/>
    <x v="1"/>
    <x v="14"/>
    <n v="1.2230000000000001"/>
    <n v="0.16700000000000001"/>
    <n v="7.3150000000000004"/>
    <n v="0"/>
  </r>
  <r>
    <x v="2"/>
    <x v="1"/>
    <x v="15"/>
    <n v="-0.97799999999999998"/>
    <n v="0.19800000000000001"/>
    <n v="-4.9359999999999999"/>
    <n v="0"/>
  </r>
  <r>
    <x v="2"/>
    <x v="1"/>
    <x v="16"/>
    <n v="-0.79500000000000004"/>
    <n v="0.24"/>
    <n v="-3.3159999999999998"/>
    <n v="1E-3"/>
  </r>
  <r>
    <x v="2"/>
    <x v="1"/>
    <x v="17"/>
    <n v="0.56100000000000005"/>
    <n v="0.26700000000000002"/>
    <n v="2.105"/>
    <n v="3.5000000000000003E-2"/>
  </r>
  <r>
    <x v="2"/>
    <x v="1"/>
    <x v="18"/>
    <n v="0.307"/>
    <n v="0.28999999999999998"/>
    <n v="1.0589999999999999"/>
    <n v="0.28999999999999998"/>
  </r>
  <r>
    <x v="2"/>
    <x v="1"/>
    <x v="19"/>
    <n v="0.27600000000000002"/>
    <n v="0.61399999999999999"/>
    <n v="0.45"/>
    <n v="0.65300000000000002"/>
  </r>
  <r>
    <x v="2"/>
    <x v="1"/>
    <x v="20"/>
    <n v="-6.3"/>
    <n v="2.2400000000000002"/>
    <n v="-2.8130000000000002"/>
    <n v="5.0000000000000001E-3"/>
  </r>
  <r>
    <x v="2"/>
    <x v="1"/>
    <x v="21"/>
    <n v="-5.8719999999999999"/>
    <n v="4.3940000000000001"/>
    <n v="-1.3360000000000001"/>
    <n v="0.18099999999999999"/>
  </r>
  <r>
    <x v="2"/>
    <x v="2"/>
    <x v="0"/>
    <n v="-1.8049999999999999"/>
    <n v="0.27200000000000002"/>
    <n v="-6.6369999999999996"/>
    <n v="0"/>
  </r>
  <r>
    <x v="2"/>
    <x v="2"/>
    <x v="1"/>
    <n v="-2.3980000000000001"/>
    <n v="0.26600000000000001"/>
    <n v="-9.0079999999999991"/>
    <n v="0"/>
  </r>
  <r>
    <x v="2"/>
    <x v="2"/>
    <x v="2"/>
    <n v="-1.4890000000000001"/>
    <n v="0.48799999999999999"/>
    <n v="-3.0510000000000002"/>
    <n v="2E-3"/>
  </r>
  <r>
    <x v="2"/>
    <x v="2"/>
    <x v="3"/>
    <n v="-1.3240000000000001"/>
    <n v="0.29099999999999998"/>
    <n v="-4.5490000000000004"/>
    <n v="0"/>
  </r>
  <r>
    <x v="2"/>
    <x v="2"/>
    <x v="4"/>
    <n v="-2.544"/>
    <n v="0.38900000000000001"/>
    <n v="-6.5359999999999996"/>
    <n v="0"/>
  </r>
  <r>
    <x v="2"/>
    <x v="2"/>
    <x v="6"/>
    <n v="0.88"/>
    <n v="0.20699999999999999"/>
    <n v="4.2480000000000002"/>
    <n v="0"/>
  </r>
  <r>
    <x v="2"/>
    <x v="2"/>
    <x v="7"/>
    <n v="0.72199999999999998"/>
    <n v="0.23599999999999999"/>
    <n v="3.0569999999999999"/>
    <n v="2E-3"/>
  </r>
  <r>
    <x v="2"/>
    <x v="2"/>
    <x v="8"/>
    <n v="0.91"/>
    <n v="0.33200000000000002"/>
    <n v="2.7410000000000001"/>
    <n v="6.0000000000000001E-3"/>
  </r>
  <r>
    <x v="2"/>
    <x v="2"/>
    <x v="9"/>
    <n v="0.373"/>
    <n v="0.38400000000000001"/>
    <n v="0.97299999999999998"/>
    <n v="0.33100000000000002"/>
  </r>
  <r>
    <x v="2"/>
    <x v="2"/>
    <x v="10"/>
    <n v="2.1309999999999998"/>
    <n v="0.25900000000000001"/>
    <n v="8.2219999999999995"/>
    <n v="0"/>
  </r>
  <r>
    <x v="2"/>
    <x v="2"/>
    <x v="11"/>
    <n v="1.2909999999999999"/>
    <n v="0.252"/>
    <n v="5.1150000000000002"/>
    <n v="0"/>
  </r>
  <r>
    <x v="2"/>
    <x v="2"/>
    <x v="12"/>
    <n v="-1.9219999999999999"/>
    <n v="0.11700000000000001"/>
    <n v="-16.481999999999999"/>
    <n v="0"/>
  </r>
  <r>
    <x v="2"/>
    <x v="2"/>
    <x v="13"/>
    <n v="-0.59399999999999997"/>
    <n v="8.1000000000000003E-2"/>
    <n v="-7.3040000000000003"/>
    <n v="0"/>
  </r>
  <r>
    <x v="2"/>
    <x v="2"/>
    <x v="14"/>
    <n v="0.16200000000000001"/>
    <n v="9.7000000000000003E-2"/>
    <n v="1.67"/>
    <n v="9.5000000000000001E-2"/>
  </r>
  <r>
    <x v="2"/>
    <x v="2"/>
    <x v="15"/>
    <n v="0.35399999999999998"/>
    <n v="0.183"/>
    <n v="1.9330000000000001"/>
    <n v="5.2999999999999999E-2"/>
  </r>
  <r>
    <x v="2"/>
    <x v="2"/>
    <x v="16"/>
    <n v="-0.77900000000000003"/>
    <n v="0.186"/>
    <n v="-4.1890000000000001"/>
    <n v="0"/>
  </r>
  <r>
    <x v="2"/>
    <x v="2"/>
    <x v="17"/>
    <n v="0.65"/>
    <n v="0.16400000000000001"/>
    <n v="3.9660000000000002"/>
    <n v="0"/>
  </r>
  <r>
    <x v="2"/>
    <x v="2"/>
    <x v="18"/>
    <n v="0.84499999999999997"/>
    <n v="0.17299999999999999"/>
    <n v="4.899"/>
    <n v="0"/>
  </r>
  <r>
    <x v="2"/>
    <x v="2"/>
    <x v="19"/>
    <n v="0.47699999999999998"/>
    <n v="0.35599999999999998"/>
    <n v="1.3420000000000001"/>
    <n v="0.18"/>
  </r>
  <r>
    <x v="2"/>
    <x v="2"/>
    <x v="20"/>
    <n v="-4.5890000000000004"/>
    <n v="2.278"/>
    <n v="-2.0150000000000001"/>
    <n v="4.3999999999999997E-2"/>
  </r>
  <r>
    <x v="2"/>
    <x v="2"/>
    <x v="21"/>
    <n v="30.202000000000002"/>
    <n v="3.117"/>
    <n v="9.6910000000000007"/>
    <n v="0"/>
  </r>
  <r>
    <x v="2"/>
    <x v="3"/>
    <x v="0"/>
    <n v="-0.38100000000000001"/>
    <n v="0.33300000000000002"/>
    <n v="-1.145"/>
    <n v="0.252"/>
  </r>
  <r>
    <x v="2"/>
    <x v="3"/>
    <x v="1"/>
    <n v="-0.65100000000000002"/>
    <n v="0.34100000000000003"/>
    <n v="-1.9119999999999999"/>
    <n v="5.6000000000000001E-2"/>
  </r>
  <r>
    <x v="2"/>
    <x v="3"/>
    <x v="2"/>
    <n v="0.50600000000000001"/>
    <n v="0.53500000000000003"/>
    <n v="0.94499999999999995"/>
    <n v="0.34499999999999997"/>
  </r>
  <r>
    <x v="2"/>
    <x v="3"/>
    <x v="3"/>
    <n v="-0.59899999999999998"/>
    <n v="0.38800000000000001"/>
    <n v="-1.5429999999999999"/>
    <n v="0.123"/>
  </r>
  <r>
    <x v="2"/>
    <x v="3"/>
    <x v="4"/>
    <n v="-1.0589999999999999"/>
    <n v="0.42799999999999999"/>
    <n v="-2.4729999999999999"/>
    <n v="1.2999999999999999E-2"/>
  </r>
  <r>
    <x v="2"/>
    <x v="3"/>
    <x v="6"/>
    <n v="4.2000000000000003E-2"/>
    <n v="0.17199999999999999"/>
    <n v="0.246"/>
    <n v="0.80500000000000005"/>
  </r>
  <r>
    <x v="2"/>
    <x v="3"/>
    <x v="7"/>
    <n v="-0.184"/>
    <n v="0.21199999999999999"/>
    <n v="-0.86899999999999999"/>
    <n v="0.38500000000000001"/>
  </r>
  <r>
    <x v="2"/>
    <x v="3"/>
    <x v="8"/>
    <n v="0.214"/>
    <n v="0.32600000000000001"/>
    <n v="0.65600000000000003"/>
    <n v="0.51200000000000001"/>
  </r>
  <r>
    <x v="2"/>
    <x v="3"/>
    <x v="9"/>
    <n v="-1.083"/>
    <n v="0.44600000000000001"/>
    <n v="-2.427"/>
    <n v="1.4999999999999999E-2"/>
  </r>
  <r>
    <x v="2"/>
    <x v="3"/>
    <x v="10"/>
    <n v="1.03"/>
    <n v="0.19700000000000001"/>
    <n v="5.2190000000000003"/>
    <n v="0"/>
  </r>
  <r>
    <x v="2"/>
    <x v="3"/>
    <x v="11"/>
    <n v="0.57499999999999996"/>
    <n v="0.18"/>
    <n v="3.1909999999999998"/>
    <n v="1E-3"/>
  </r>
  <r>
    <x v="2"/>
    <x v="3"/>
    <x v="12"/>
    <n v="-2.718"/>
    <n v="0.123"/>
    <n v="-22.113"/>
    <n v="0"/>
  </r>
  <r>
    <x v="2"/>
    <x v="3"/>
    <x v="13"/>
    <n v="-0.94299999999999995"/>
    <n v="0.104"/>
    <n v="-9.0559999999999992"/>
    <n v="0"/>
  </r>
  <r>
    <x v="2"/>
    <x v="3"/>
    <x v="14"/>
    <n v="-0.17499999999999999"/>
    <n v="0.10299999999999999"/>
    <n v="-1.7010000000000001"/>
    <n v="8.8999999999999996E-2"/>
  </r>
  <r>
    <x v="2"/>
    <x v="3"/>
    <x v="15"/>
    <n v="-0.16300000000000001"/>
    <n v="0.16700000000000001"/>
    <n v="-0.97699999999999998"/>
    <n v="0.32900000000000001"/>
  </r>
  <r>
    <x v="2"/>
    <x v="3"/>
    <x v="16"/>
    <n v="-6.6000000000000003E-2"/>
    <n v="0.154"/>
    <n v="-0.43099999999999999"/>
    <n v="0.66600000000000004"/>
  </r>
  <r>
    <x v="2"/>
    <x v="3"/>
    <x v="17"/>
    <n v="-0.13400000000000001"/>
    <n v="0.22500000000000001"/>
    <n v="-0.59799999999999998"/>
    <n v="0.55000000000000004"/>
  </r>
  <r>
    <x v="2"/>
    <x v="3"/>
    <x v="18"/>
    <n v="0.41399999999999998"/>
    <n v="0.221"/>
    <n v="1.8720000000000001"/>
    <n v="6.0999999999999999E-2"/>
  </r>
  <r>
    <x v="2"/>
    <x v="3"/>
    <x v="19"/>
    <n v="0.52300000000000002"/>
    <n v="0.41599999999999998"/>
    <n v="1.2549999999999999"/>
    <n v="0.20899999999999999"/>
  </r>
  <r>
    <x v="2"/>
    <x v="3"/>
    <x v="20"/>
    <n v="-6.0919999999999996"/>
    <n v="2.2559999999999998"/>
    <n v="-2.7010000000000001"/>
    <n v="7.0000000000000001E-3"/>
  </r>
  <r>
    <x v="2"/>
    <x v="3"/>
    <x v="21"/>
    <n v="-24.66"/>
    <n v="3.9670000000000001"/>
    <n v="-6.2169999999999996"/>
    <n v="0"/>
  </r>
  <r>
    <x v="2"/>
    <x v="4"/>
    <x v="0"/>
    <n v="-0.23200000000000001"/>
    <n v="0.26800000000000002"/>
    <n v="-0.86399999999999999"/>
    <n v="0.38800000000000001"/>
  </r>
  <r>
    <x v="2"/>
    <x v="4"/>
    <x v="1"/>
    <n v="-1.355"/>
    <n v="0.27"/>
    <n v="-5.0170000000000003"/>
    <n v="0"/>
  </r>
  <r>
    <x v="2"/>
    <x v="4"/>
    <x v="2"/>
    <n v="-1.3129999999999999"/>
    <n v="0.52700000000000002"/>
    <n v="-2.492"/>
    <n v="1.2999999999999999E-2"/>
  </r>
  <r>
    <x v="2"/>
    <x v="4"/>
    <x v="3"/>
    <n v="-0.70099999999999996"/>
    <n v="0.29199999999999998"/>
    <n v="-2.4049999999999998"/>
    <n v="1.6E-2"/>
  </r>
  <r>
    <x v="2"/>
    <x v="4"/>
    <x v="4"/>
    <n v="-1.5189999999999999"/>
    <n v="0.36099999999999999"/>
    <n v="-4.2119999999999997"/>
    <n v="0"/>
  </r>
  <r>
    <x v="2"/>
    <x v="4"/>
    <x v="6"/>
    <n v="0.129"/>
    <n v="0.13800000000000001"/>
    <n v="0.93100000000000005"/>
    <n v="0.35199999999999998"/>
  </r>
  <r>
    <x v="2"/>
    <x v="4"/>
    <x v="7"/>
    <n v="0.25"/>
    <n v="0.17299999999999999"/>
    <n v="1.4490000000000001"/>
    <n v="0.14699999999999999"/>
  </r>
  <r>
    <x v="2"/>
    <x v="4"/>
    <x v="8"/>
    <n v="0.56200000000000006"/>
    <n v="0.26600000000000001"/>
    <n v="2.1139999999999999"/>
    <n v="3.5000000000000003E-2"/>
  </r>
  <r>
    <x v="2"/>
    <x v="4"/>
    <x v="9"/>
    <n v="-6.0000000000000001E-3"/>
    <n v="0.28999999999999998"/>
    <n v="-0.02"/>
    <n v="0.98399999999999999"/>
  </r>
  <r>
    <x v="2"/>
    <x v="4"/>
    <x v="10"/>
    <n v="0.67800000000000005"/>
    <n v="0.14399999999999999"/>
    <n v="4.6959999999999997"/>
    <n v="0"/>
  </r>
  <r>
    <x v="2"/>
    <x v="4"/>
    <x v="11"/>
    <n v="0.45"/>
    <n v="0.127"/>
    <n v="3.5470000000000002"/>
    <n v="0"/>
  </r>
  <r>
    <x v="2"/>
    <x v="4"/>
    <x v="12"/>
    <n v="-0.69199999999999995"/>
    <n v="0.11"/>
    <n v="-6.27"/>
    <n v="0"/>
  </r>
  <r>
    <x v="2"/>
    <x v="4"/>
    <x v="13"/>
    <n v="0.26100000000000001"/>
    <n v="6.5000000000000002E-2"/>
    <n v="4.0229999999999997"/>
    <n v="0"/>
  </r>
  <r>
    <x v="2"/>
    <x v="4"/>
    <x v="14"/>
    <n v="-1.7000000000000001E-2"/>
    <n v="7.9000000000000001E-2"/>
    <n v="-0.21099999999999999"/>
    <n v="0.83299999999999996"/>
  </r>
  <r>
    <x v="2"/>
    <x v="4"/>
    <x v="15"/>
    <n v="-0.48599999999999999"/>
    <n v="0.123"/>
    <n v="-3.944"/>
    <n v="0"/>
  </r>
  <r>
    <x v="2"/>
    <x v="4"/>
    <x v="16"/>
    <n v="-0.435"/>
    <n v="0.13400000000000001"/>
    <n v="-3.24"/>
    <n v="1E-3"/>
  </r>
  <r>
    <x v="2"/>
    <x v="4"/>
    <x v="17"/>
    <n v="1.224"/>
    <n v="0.127"/>
    <n v="9.6440000000000001"/>
    <n v="0"/>
  </r>
  <r>
    <x v="2"/>
    <x v="4"/>
    <x v="18"/>
    <n v="1.4910000000000001"/>
    <n v="0.123"/>
    <n v="12.138"/>
    <n v="0"/>
  </r>
  <r>
    <x v="2"/>
    <x v="4"/>
    <x v="19"/>
    <n v="0.75900000000000001"/>
    <n v="0.25800000000000001"/>
    <n v="2.94"/>
    <n v="3.0000000000000001E-3"/>
  </r>
  <r>
    <x v="2"/>
    <x v="4"/>
    <x v="20"/>
    <n v="0.32100000000000001"/>
    <n v="3.1989999999999998"/>
    <n v="0.1"/>
    <n v="0.92"/>
  </r>
  <r>
    <x v="2"/>
    <x v="4"/>
    <x v="21"/>
    <n v="27.698"/>
    <n v="2.4249999999999998"/>
    <n v="11.423999999999999"/>
    <n v="0"/>
  </r>
  <r>
    <x v="2"/>
    <x v="5"/>
    <x v="39"/>
    <n v="9.2729999999999997"/>
    <n v="2.3029999999999999"/>
    <n v="4.0259999999999998"/>
    <n v="0"/>
  </r>
  <r>
    <x v="2"/>
    <x v="5"/>
    <x v="40"/>
    <n v="6.6070000000000002"/>
    <n v="2.2930000000000001"/>
    <n v="2.8820000000000001"/>
    <n v="4.0000000000000001E-3"/>
  </r>
  <r>
    <x v="2"/>
    <x v="5"/>
    <x v="41"/>
    <n v="4.2720000000000002"/>
    <n v="2.3140000000000001"/>
    <n v="1.8460000000000001"/>
    <n v="6.5000000000000002E-2"/>
  </r>
  <r>
    <x v="2"/>
    <x v="5"/>
    <x v="42"/>
    <n v="9.4979999999999993"/>
    <n v="2.2879999999999998"/>
    <n v="4.1520000000000001"/>
    <n v="0"/>
  </r>
  <r>
    <x v="2"/>
    <x v="5"/>
    <x v="43"/>
    <n v="-1.5649999999999999"/>
    <n v="3.2170000000000001"/>
    <n v="-0.48599999999999999"/>
    <n v="0.627"/>
  </r>
  <r>
    <x v="3"/>
    <x v="0"/>
    <x v="6"/>
    <n v="0.14000000000000001"/>
    <n v="0.21"/>
    <n v="0.66500000000000004"/>
    <n v="0.50600000000000001"/>
  </r>
  <r>
    <x v="3"/>
    <x v="0"/>
    <x v="7"/>
    <n v="0.20499999999999999"/>
    <n v="0.245"/>
    <n v="0.84"/>
    <n v="0.40100000000000002"/>
  </r>
  <r>
    <x v="3"/>
    <x v="0"/>
    <x v="8"/>
    <n v="0.18"/>
    <n v="0.35"/>
    <n v="0.51300000000000001"/>
    <n v="0.60799999999999998"/>
  </r>
  <r>
    <x v="3"/>
    <x v="0"/>
    <x v="9"/>
    <n v="-0.19700000000000001"/>
    <n v="0.38100000000000001"/>
    <n v="-0.51600000000000001"/>
    <n v="0.60599999999999998"/>
  </r>
  <r>
    <x v="3"/>
    <x v="0"/>
    <x v="10"/>
    <n v="0.28999999999999998"/>
    <n v="0.23899999999999999"/>
    <n v="1.214"/>
    <n v="0.22500000000000001"/>
  </r>
  <r>
    <x v="3"/>
    <x v="0"/>
    <x v="11"/>
    <n v="0.14599999999999999"/>
    <n v="0.223"/>
    <n v="0.65400000000000003"/>
    <n v="0.51300000000000001"/>
  </r>
  <r>
    <x v="3"/>
    <x v="0"/>
    <x v="12"/>
    <n v="-2.0939999999999999"/>
    <n v="0.14099999999999999"/>
    <n v="-14.887"/>
    <n v="0"/>
  </r>
  <r>
    <x v="3"/>
    <x v="0"/>
    <x v="13"/>
    <n v="-0.53200000000000003"/>
    <n v="0.11"/>
    <n v="-4.8150000000000004"/>
    <n v="0"/>
  </r>
  <r>
    <x v="3"/>
    <x v="0"/>
    <x v="14"/>
    <n v="6.7000000000000004E-2"/>
    <n v="0.11899999999999999"/>
    <n v="0.56399999999999995"/>
    <n v="0.57299999999999995"/>
  </r>
  <r>
    <x v="3"/>
    <x v="0"/>
    <x v="15"/>
    <n v="-0.69799999999999995"/>
    <n v="0.217"/>
    <n v="-3.2120000000000002"/>
    <n v="1E-3"/>
  </r>
  <r>
    <x v="3"/>
    <x v="0"/>
    <x v="16"/>
    <n v="0.42799999999999999"/>
    <n v="0.186"/>
    <n v="2.306"/>
    <n v="2.1000000000000001E-2"/>
  </r>
  <r>
    <x v="3"/>
    <x v="0"/>
    <x v="17"/>
    <n v="-0.154"/>
    <n v="0.311"/>
    <n v="-0.495"/>
    <n v="0.621"/>
  </r>
  <r>
    <x v="3"/>
    <x v="0"/>
    <x v="18"/>
    <n v="0.219"/>
    <n v="0.28899999999999998"/>
    <n v="0.75700000000000001"/>
    <n v="0.44900000000000001"/>
  </r>
  <r>
    <x v="3"/>
    <x v="0"/>
    <x v="19"/>
    <n v="1.288"/>
    <n v="0.57799999999999996"/>
    <n v="2.2280000000000002"/>
    <n v="2.5999999999999999E-2"/>
  </r>
  <r>
    <x v="3"/>
    <x v="0"/>
    <x v="20"/>
    <n v="-5.4340000000000002"/>
    <n v="1.534"/>
    <n v="-3.5430000000000001"/>
    <n v="0"/>
  </r>
  <r>
    <x v="3"/>
    <x v="0"/>
    <x v="0"/>
    <n v="-0.7"/>
    <n v="0.503"/>
    <n v="-1.3919999999999999"/>
    <n v="0.16400000000000001"/>
  </r>
  <r>
    <x v="3"/>
    <x v="0"/>
    <x v="1"/>
    <n v="0.26200000000000001"/>
    <n v="0.50700000000000001"/>
    <n v="0.51600000000000001"/>
    <n v="0.60599999999999998"/>
  </r>
  <r>
    <x v="3"/>
    <x v="0"/>
    <x v="2"/>
    <n v="-0.253"/>
    <n v="0.66200000000000003"/>
    <n v="-0.38300000000000001"/>
    <n v="0.70199999999999996"/>
  </r>
  <r>
    <x v="3"/>
    <x v="0"/>
    <x v="3"/>
    <n v="0.36"/>
    <n v="0.52900000000000003"/>
    <n v="0.68100000000000005"/>
    <n v="0.496"/>
  </r>
  <r>
    <x v="3"/>
    <x v="0"/>
    <x v="4"/>
    <n v="-0.40300000000000002"/>
    <n v="0.57899999999999996"/>
    <n v="-0.69599999999999995"/>
    <n v="0.48599999999999999"/>
  </r>
  <r>
    <x v="3"/>
    <x v="0"/>
    <x v="21"/>
    <n v="-3.9319999999999999"/>
    <n v="3.8580000000000001"/>
    <n v="-1.0189999999999999"/>
    <n v="0.308"/>
  </r>
  <r>
    <x v="3"/>
    <x v="0"/>
    <x v="5"/>
    <n v="-4.7709999999999999"/>
    <n v="1.9810000000000001"/>
    <n v="-2.4079999999999999"/>
    <n v="1.6E-2"/>
  </r>
  <r>
    <x v="3"/>
    <x v="0"/>
    <x v="22"/>
    <n v="1.653"/>
    <n v="0.23499999999999999"/>
    <n v="7.0309999999999997"/>
    <n v="0"/>
  </r>
  <r>
    <x v="3"/>
    <x v="0"/>
    <x v="23"/>
    <n v="0.309"/>
    <n v="0.375"/>
    <n v="0.82499999999999996"/>
    <n v="0.41"/>
  </r>
  <r>
    <x v="3"/>
    <x v="0"/>
    <x v="24"/>
    <n v="0.72199999999999998"/>
    <n v="0.35499999999999998"/>
    <n v="2.032"/>
    <n v="4.2000000000000003E-2"/>
  </r>
  <r>
    <x v="3"/>
    <x v="0"/>
    <x v="25"/>
    <n v="0.19700000000000001"/>
    <n v="0.24399999999999999"/>
    <n v="0.80700000000000005"/>
    <n v="0.42"/>
  </r>
  <r>
    <x v="3"/>
    <x v="0"/>
    <x v="26"/>
    <n v="-7.8E-2"/>
    <n v="0.245"/>
    <n v="-0.318"/>
    <n v="0.751"/>
  </r>
  <r>
    <x v="3"/>
    <x v="0"/>
    <x v="27"/>
    <n v="5.7000000000000002E-2"/>
    <n v="0.29299999999999998"/>
    <n v="0.19600000000000001"/>
    <n v="0.84499999999999997"/>
  </r>
  <r>
    <x v="3"/>
    <x v="0"/>
    <x v="28"/>
    <n v="-0.23899999999999999"/>
    <n v="0.252"/>
    <n v="-0.95"/>
    <n v="0.34200000000000003"/>
  </r>
  <r>
    <x v="3"/>
    <x v="0"/>
    <x v="29"/>
    <n v="-6.0999999999999999E-2"/>
    <n v="0.21"/>
    <n v="-0.28799999999999998"/>
    <n v="0.77300000000000002"/>
  </r>
  <r>
    <x v="3"/>
    <x v="0"/>
    <x v="30"/>
    <n v="0.21"/>
    <n v="0.16200000000000001"/>
    <n v="1.2929999999999999"/>
    <n v="0.19600000000000001"/>
  </r>
  <r>
    <x v="3"/>
    <x v="0"/>
    <x v="31"/>
    <n v="-0.502"/>
    <n v="0.184"/>
    <n v="-2.7320000000000002"/>
    <n v="6.0000000000000001E-3"/>
  </r>
  <r>
    <x v="3"/>
    <x v="0"/>
    <x v="32"/>
    <n v="-0.185"/>
    <n v="0.121"/>
    <n v="-1.536"/>
    <n v="0.125"/>
  </r>
  <r>
    <x v="3"/>
    <x v="0"/>
    <x v="33"/>
    <n v="-0.58199999999999996"/>
    <n v="0.126"/>
    <n v="-4.6109999999999998"/>
    <n v="0"/>
  </r>
  <r>
    <x v="3"/>
    <x v="0"/>
    <x v="34"/>
    <n v="-0.32400000000000001"/>
    <n v="0.16600000000000001"/>
    <n v="-1.9530000000000001"/>
    <n v="5.0999999999999997E-2"/>
  </r>
  <r>
    <x v="3"/>
    <x v="0"/>
    <x v="35"/>
    <n v="-0.111"/>
    <n v="0.12"/>
    <n v="-0.92700000000000005"/>
    <n v="0.35399999999999998"/>
  </r>
  <r>
    <x v="3"/>
    <x v="0"/>
    <x v="36"/>
    <n v="0.94499999999999995"/>
    <n v="0.20100000000000001"/>
    <n v="4.7069999999999999"/>
    <n v="0"/>
  </r>
  <r>
    <x v="3"/>
    <x v="0"/>
    <x v="37"/>
    <n v="0.111"/>
    <n v="0.20699999999999999"/>
    <n v="0.53700000000000003"/>
    <n v="0.59099999999999997"/>
  </r>
  <r>
    <x v="3"/>
    <x v="1"/>
    <x v="6"/>
    <n v="-0.38300000000000001"/>
    <n v="0.23"/>
    <n v="-1.667"/>
    <n v="9.6000000000000002E-2"/>
  </r>
  <r>
    <x v="3"/>
    <x v="1"/>
    <x v="7"/>
    <n v="-0.255"/>
    <n v="0.28199999999999997"/>
    <n v="-0.90400000000000003"/>
    <n v="0.36599999999999999"/>
  </r>
  <r>
    <x v="3"/>
    <x v="1"/>
    <x v="8"/>
    <n v="0.27800000000000002"/>
    <n v="0.438"/>
    <n v="0.63400000000000001"/>
    <n v="0.52600000000000002"/>
  </r>
  <r>
    <x v="3"/>
    <x v="1"/>
    <x v="9"/>
    <n v="-0.31"/>
    <n v="0.54900000000000004"/>
    <n v="-0.56399999999999995"/>
    <n v="0.57299999999999995"/>
  </r>
  <r>
    <x v="3"/>
    <x v="1"/>
    <x v="10"/>
    <n v="0.21199999999999999"/>
    <n v="0.246"/>
    <n v="0.86499999999999999"/>
    <n v="0.38700000000000001"/>
  </r>
  <r>
    <x v="3"/>
    <x v="1"/>
    <x v="11"/>
    <n v="4.0000000000000001E-3"/>
    <n v="0.19900000000000001"/>
    <n v="2.1999999999999999E-2"/>
    <n v="0.98199999999999998"/>
  </r>
  <r>
    <x v="3"/>
    <x v="1"/>
    <x v="12"/>
    <n v="-1.5349999999999999"/>
    <n v="0.17899999999999999"/>
    <n v="-8.5709999999999997"/>
    <n v="0"/>
  </r>
  <r>
    <x v="3"/>
    <x v="1"/>
    <x v="13"/>
    <n v="0.42799999999999999"/>
    <n v="0.11"/>
    <n v="3.8889999999999998"/>
    <n v="0"/>
  </r>
  <r>
    <x v="3"/>
    <x v="1"/>
    <x v="14"/>
    <n v="1.2470000000000001"/>
    <n v="0.17799999999999999"/>
    <n v="7.016"/>
    <n v="0"/>
  </r>
  <r>
    <x v="3"/>
    <x v="1"/>
    <x v="15"/>
    <n v="-0.98499999999999999"/>
    <n v="0.20399999999999999"/>
    <n v="-4.8250000000000002"/>
    <n v="0"/>
  </r>
  <r>
    <x v="3"/>
    <x v="1"/>
    <x v="16"/>
    <n v="-0.78500000000000003"/>
    <n v="0.23799999999999999"/>
    <n v="-3.3"/>
    <n v="1E-3"/>
  </r>
  <r>
    <x v="3"/>
    <x v="1"/>
    <x v="17"/>
    <n v="0.66600000000000004"/>
    <n v="0.27200000000000002"/>
    <n v="2.4510000000000001"/>
    <n v="1.4E-2"/>
  </r>
  <r>
    <x v="3"/>
    <x v="1"/>
    <x v="18"/>
    <n v="0.23799999999999999"/>
    <n v="0.308"/>
    <n v="0.77400000000000002"/>
    <n v="0.439"/>
  </r>
  <r>
    <x v="3"/>
    <x v="1"/>
    <x v="19"/>
    <n v="0.46100000000000002"/>
    <n v="0.61799999999999999"/>
    <n v="0.747"/>
    <n v="0.45500000000000002"/>
  </r>
  <r>
    <x v="3"/>
    <x v="1"/>
    <x v="20"/>
    <n v="-5.6859999999999999"/>
    <n v="1.5209999999999999"/>
    <n v="-3.7370000000000001"/>
    <n v="0"/>
  </r>
  <r>
    <x v="3"/>
    <x v="1"/>
    <x v="0"/>
    <n v="-1.32"/>
    <n v="0.34300000000000003"/>
    <n v="-3.85"/>
    <n v="0"/>
  </r>
  <r>
    <x v="3"/>
    <x v="1"/>
    <x v="1"/>
    <n v="-2.13"/>
    <n v="0.36799999999999999"/>
    <n v="-5.7839999999999998"/>
    <n v="0"/>
  </r>
  <r>
    <x v="3"/>
    <x v="1"/>
    <x v="2"/>
    <n v="-2.5510000000000002"/>
    <n v="0.82299999999999995"/>
    <n v="-3.0990000000000002"/>
    <n v="2E-3"/>
  </r>
  <r>
    <x v="3"/>
    <x v="1"/>
    <x v="3"/>
    <n v="-1.2270000000000001"/>
    <n v="0.40600000000000003"/>
    <n v="-3.02"/>
    <n v="3.0000000000000001E-3"/>
  </r>
  <r>
    <x v="3"/>
    <x v="1"/>
    <x v="4"/>
    <n v="-1.764"/>
    <n v="0.56599999999999995"/>
    <n v="-3.1179999999999999"/>
    <n v="2E-3"/>
  </r>
  <r>
    <x v="3"/>
    <x v="1"/>
    <x v="21"/>
    <n v="-5.7919999999999998"/>
    <n v="4.5609999999999999"/>
    <n v="-1.27"/>
    <n v="0.20399999999999999"/>
  </r>
  <r>
    <x v="3"/>
    <x v="1"/>
    <x v="5"/>
    <n v="-0.29299999999999998"/>
    <n v="0.16900000000000001"/>
    <n v="-1.73"/>
    <n v="8.4000000000000005E-2"/>
  </r>
  <r>
    <x v="3"/>
    <x v="1"/>
    <x v="22"/>
    <n v="0.66200000000000003"/>
    <n v="0.28799999999999998"/>
    <n v="2.302"/>
    <n v="2.1000000000000001E-2"/>
  </r>
  <r>
    <x v="3"/>
    <x v="1"/>
    <x v="23"/>
    <n v="-0.57799999999999996"/>
    <n v="0.308"/>
    <n v="-1.875"/>
    <n v="6.0999999999999999E-2"/>
  </r>
  <r>
    <x v="3"/>
    <x v="1"/>
    <x v="24"/>
    <n v="0.20100000000000001"/>
    <n v="0.33500000000000002"/>
    <n v="0.6"/>
    <n v="0.54800000000000004"/>
  </r>
  <r>
    <x v="3"/>
    <x v="1"/>
    <x v="25"/>
    <n v="0.20200000000000001"/>
    <n v="0.38800000000000001"/>
    <n v="0.52100000000000002"/>
    <n v="0.60199999999999998"/>
  </r>
  <r>
    <x v="3"/>
    <x v="1"/>
    <x v="26"/>
    <n v="-0.36399999999999999"/>
    <n v="0.39700000000000002"/>
    <n v="-0.91600000000000004"/>
    <n v="0.36"/>
  </r>
  <r>
    <x v="3"/>
    <x v="1"/>
    <x v="27"/>
    <n v="2.5999999999999999E-2"/>
    <n v="0.44500000000000001"/>
    <n v="5.8999999999999997E-2"/>
    <n v="0.95299999999999996"/>
  </r>
  <r>
    <x v="3"/>
    <x v="1"/>
    <x v="28"/>
    <n v="0.29399999999999998"/>
    <n v="0.40200000000000002"/>
    <n v="0.73199999999999998"/>
    <n v="0.46400000000000002"/>
  </r>
  <r>
    <x v="3"/>
    <x v="1"/>
    <x v="29"/>
    <n v="-0.32700000000000001"/>
    <n v="0.28699999999999998"/>
    <n v="-1.1359999999999999"/>
    <n v="0.25600000000000001"/>
  </r>
  <r>
    <x v="3"/>
    <x v="1"/>
    <x v="30"/>
    <n v="-0.20499999999999999"/>
    <n v="0.17"/>
    <n v="-1.206"/>
    <n v="0.22800000000000001"/>
  </r>
  <r>
    <x v="3"/>
    <x v="1"/>
    <x v="31"/>
    <n v="-0.158"/>
    <n v="0.24399999999999999"/>
    <n v="-0.64900000000000002"/>
    <n v="0.51600000000000001"/>
  </r>
  <r>
    <x v="3"/>
    <x v="1"/>
    <x v="32"/>
    <n v="2.5000000000000001E-2"/>
    <n v="0.156"/>
    <n v="0.158"/>
    <n v="0.874"/>
  </r>
  <r>
    <x v="3"/>
    <x v="1"/>
    <x v="33"/>
    <n v="-0.123"/>
    <n v="0.154"/>
    <n v="-0.79800000000000004"/>
    <n v="0.42499999999999999"/>
  </r>
  <r>
    <x v="3"/>
    <x v="1"/>
    <x v="34"/>
    <n v="-0.157"/>
    <n v="0.17"/>
    <n v="-0.92300000000000004"/>
    <n v="0.35599999999999998"/>
  </r>
  <r>
    <x v="3"/>
    <x v="1"/>
    <x v="35"/>
    <n v="0.27700000000000002"/>
    <n v="0.157"/>
    <n v="1.77"/>
    <n v="7.6999999999999999E-2"/>
  </r>
  <r>
    <x v="3"/>
    <x v="1"/>
    <x v="36"/>
    <n v="-3.1E-2"/>
    <n v="0.17"/>
    <n v="-0.18"/>
    <n v="0.85699999999999998"/>
  </r>
  <r>
    <x v="3"/>
    <x v="1"/>
    <x v="37"/>
    <n v="0.20599999999999999"/>
    <n v="0.19800000000000001"/>
    <n v="1.04"/>
    <n v="0.29799999999999999"/>
  </r>
  <r>
    <x v="3"/>
    <x v="2"/>
    <x v="6"/>
    <n v="0.83"/>
    <n v="0.22600000000000001"/>
    <n v="3.6680000000000001"/>
    <n v="0"/>
  </r>
  <r>
    <x v="3"/>
    <x v="2"/>
    <x v="7"/>
    <n v="0.78200000000000003"/>
    <n v="0.25700000000000001"/>
    <n v="3.048"/>
    <n v="2E-3"/>
  </r>
  <r>
    <x v="3"/>
    <x v="2"/>
    <x v="8"/>
    <n v="0.84699999999999998"/>
    <n v="0.34"/>
    <n v="2.4929999999999999"/>
    <n v="1.2999999999999999E-2"/>
  </r>
  <r>
    <x v="3"/>
    <x v="2"/>
    <x v="9"/>
    <n v="0.38300000000000001"/>
    <n v="0.39400000000000002"/>
    <n v="0.97199999999999998"/>
    <n v="0.33100000000000002"/>
  </r>
  <r>
    <x v="3"/>
    <x v="2"/>
    <x v="10"/>
    <n v="1.5409999999999999"/>
    <n v="0.255"/>
    <n v="6.0369999999999999"/>
    <n v="0"/>
  </r>
  <r>
    <x v="3"/>
    <x v="2"/>
    <x v="11"/>
    <n v="0.91300000000000003"/>
    <n v="0.246"/>
    <n v="3.7050000000000001"/>
    <n v="0"/>
  </r>
  <r>
    <x v="3"/>
    <x v="2"/>
    <x v="12"/>
    <n v="-1.4019999999999999"/>
    <n v="0.124"/>
    <n v="-11.276999999999999"/>
    <n v="0"/>
  </r>
  <r>
    <x v="3"/>
    <x v="2"/>
    <x v="13"/>
    <n v="-0.41599999999999998"/>
    <n v="8.7999999999999995E-2"/>
    <n v="-4.7279999999999998"/>
    <n v="0"/>
  </r>
  <r>
    <x v="3"/>
    <x v="2"/>
    <x v="14"/>
    <n v="0.17899999999999999"/>
    <n v="0.106"/>
    <n v="1.7"/>
    <n v="8.8999999999999996E-2"/>
  </r>
  <r>
    <x v="3"/>
    <x v="2"/>
    <x v="15"/>
    <n v="0.247"/>
    <n v="0.19600000000000001"/>
    <n v="1.2589999999999999"/>
    <n v="0.20799999999999999"/>
  </r>
  <r>
    <x v="3"/>
    <x v="2"/>
    <x v="16"/>
    <n v="-0.60599999999999998"/>
    <n v="0.19800000000000001"/>
    <n v="-3.069"/>
    <n v="2E-3"/>
  </r>
  <r>
    <x v="3"/>
    <x v="2"/>
    <x v="17"/>
    <n v="0.93700000000000006"/>
    <n v="0.183"/>
    <n v="5.125"/>
    <n v="0"/>
  </r>
  <r>
    <x v="3"/>
    <x v="2"/>
    <x v="18"/>
    <n v="1.0109999999999999"/>
    <n v="0.20100000000000001"/>
    <n v="5.0250000000000004"/>
    <n v="0"/>
  </r>
  <r>
    <x v="3"/>
    <x v="2"/>
    <x v="19"/>
    <n v="1.097"/>
    <n v="0.36199999999999999"/>
    <n v="3.03"/>
    <n v="2E-3"/>
  </r>
  <r>
    <x v="3"/>
    <x v="2"/>
    <x v="20"/>
    <n v="-3.4289999999999998"/>
    <n v="1.59"/>
    <n v="-2.1560000000000001"/>
    <n v="3.1E-2"/>
  </r>
  <r>
    <x v="3"/>
    <x v="2"/>
    <x v="0"/>
    <n v="-1.7529999999999999"/>
    <n v="0.30499999999999999"/>
    <n v="-5.7439999999999998"/>
    <n v="0"/>
  </r>
  <r>
    <x v="3"/>
    <x v="2"/>
    <x v="1"/>
    <n v="-2.29"/>
    <n v="0.29499999999999998"/>
    <n v="-7.7729999999999997"/>
    <n v="0"/>
  </r>
  <r>
    <x v="3"/>
    <x v="2"/>
    <x v="2"/>
    <n v="-1.6910000000000001"/>
    <n v="0.50600000000000001"/>
    <n v="-3.3420000000000001"/>
    <n v="1E-3"/>
  </r>
  <r>
    <x v="3"/>
    <x v="2"/>
    <x v="3"/>
    <n v="-1.256"/>
    <n v="0.32400000000000001"/>
    <n v="-3.871"/>
    <n v="0"/>
  </r>
  <r>
    <x v="3"/>
    <x v="2"/>
    <x v="4"/>
    <n v="-2.335"/>
    <n v="0.42099999999999999"/>
    <n v="-5.55"/>
    <n v="0"/>
  </r>
  <r>
    <x v="3"/>
    <x v="2"/>
    <x v="21"/>
    <n v="24.91"/>
    <n v="3.5009999999999999"/>
    <n v="7.1150000000000002"/>
    <n v="0"/>
  </r>
  <r>
    <x v="3"/>
    <x v="2"/>
    <x v="5"/>
    <n v="-0.84899999999999998"/>
    <n v="0.13800000000000001"/>
    <n v="-6.1390000000000002"/>
    <n v="0"/>
  </r>
  <r>
    <x v="3"/>
    <x v="2"/>
    <x v="22"/>
    <n v="0.29099999999999998"/>
    <n v="0.151"/>
    <n v="1.9219999999999999"/>
    <n v="5.5E-2"/>
  </r>
  <r>
    <x v="3"/>
    <x v="2"/>
    <x v="23"/>
    <n v="6.9000000000000006E-2"/>
    <n v="0.25"/>
    <n v="0.27700000000000002"/>
    <n v="0.78200000000000003"/>
  </r>
  <r>
    <x v="3"/>
    <x v="2"/>
    <x v="24"/>
    <n v="0.75700000000000001"/>
    <n v="0.25"/>
    <n v="3.024"/>
    <n v="2E-3"/>
  </r>
  <r>
    <x v="3"/>
    <x v="2"/>
    <x v="25"/>
    <n v="0.126"/>
    <n v="0.24"/>
    <n v="0.52400000000000002"/>
    <n v="0.6"/>
  </r>
  <r>
    <x v="3"/>
    <x v="2"/>
    <x v="26"/>
    <n v="0.157"/>
    <n v="0.218"/>
    <n v="0.72"/>
    <n v="0.47199999999999998"/>
  </r>
  <r>
    <x v="3"/>
    <x v="2"/>
    <x v="27"/>
    <n v="0.156"/>
    <n v="0.253"/>
    <n v="0.61599999999999999"/>
    <n v="0.53800000000000003"/>
  </r>
  <r>
    <x v="3"/>
    <x v="2"/>
    <x v="28"/>
    <n v="-0.40100000000000002"/>
    <n v="0.20599999999999999"/>
    <n v="-1.9430000000000001"/>
    <n v="5.1999999999999998E-2"/>
  </r>
  <r>
    <x v="3"/>
    <x v="2"/>
    <x v="29"/>
    <n v="0.16800000000000001"/>
    <n v="0.19400000000000001"/>
    <n v="0.86199999999999999"/>
    <n v="0.38900000000000001"/>
  </r>
  <r>
    <x v="3"/>
    <x v="2"/>
    <x v="30"/>
    <n v="0.183"/>
    <n v="0.14399999999999999"/>
    <n v="1.2709999999999999"/>
    <n v="0.20399999999999999"/>
  </r>
  <r>
    <x v="3"/>
    <x v="2"/>
    <x v="31"/>
    <n v="-7.0000000000000001E-3"/>
    <n v="0.17799999999999999"/>
    <n v="-3.6999999999999998E-2"/>
    <n v="0.97099999999999997"/>
  </r>
  <r>
    <x v="3"/>
    <x v="2"/>
    <x v="32"/>
    <n v="-0.155"/>
    <n v="0.109"/>
    <n v="-1.4239999999999999"/>
    <n v="0.154"/>
  </r>
  <r>
    <x v="3"/>
    <x v="2"/>
    <x v="33"/>
    <n v="-0.38700000000000001"/>
    <n v="0.11"/>
    <n v="-3.528"/>
    <n v="0"/>
  </r>
  <r>
    <x v="3"/>
    <x v="2"/>
    <x v="34"/>
    <n v="-0.41"/>
    <n v="0.14399999999999999"/>
    <n v="-2.8479999999999999"/>
    <n v="4.0000000000000001E-3"/>
  </r>
  <r>
    <x v="3"/>
    <x v="2"/>
    <x v="35"/>
    <n v="-0.19800000000000001"/>
    <n v="0.106"/>
    <n v="-1.865"/>
    <n v="6.2E-2"/>
  </r>
  <r>
    <x v="3"/>
    <x v="2"/>
    <x v="36"/>
    <n v="0.38900000000000001"/>
    <n v="0.14499999999999999"/>
    <n v="2.681"/>
    <n v="7.0000000000000001E-3"/>
  </r>
  <r>
    <x v="3"/>
    <x v="2"/>
    <x v="37"/>
    <n v="0.63900000000000001"/>
    <n v="0.19"/>
    <n v="3.37"/>
    <n v="1E-3"/>
  </r>
  <r>
    <x v="3"/>
    <x v="3"/>
    <x v="6"/>
    <n v="-5.8999999999999997E-2"/>
    <n v="0.19400000000000001"/>
    <n v="-0.30599999999999999"/>
    <n v="0.76"/>
  </r>
  <r>
    <x v="3"/>
    <x v="3"/>
    <x v="7"/>
    <n v="-9.5000000000000001E-2"/>
    <n v="0.23599999999999999"/>
    <n v="-0.40200000000000002"/>
    <n v="0.68799999999999994"/>
  </r>
  <r>
    <x v="3"/>
    <x v="3"/>
    <x v="8"/>
    <n v="0.129"/>
    <n v="0.33400000000000002"/>
    <n v="0.38500000000000001"/>
    <n v="0.7"/>
  </r>
  <r>
    <x v="3"/>
    <x v="3"/>
    <x v="9"/>
    <n v="-1.1040000000000001"/>
    <n v="0.497"/>
    <n v="-2.2210000000000001"/>
    <n v="2.5999999999999999E-2"/>
  </r>
  <r>
    <x v="3"/>
    <x v="3"/>
    <x v="10"/>
    <n v="0.52400000000000002"/>
    <n v="0.21099999999999999"/>
    <n v="2.48"/>
    <n v="1.2999999999999999E-2"/>
  </r>
  <r>
    <x v="3"/>
    <x v="3"/>
    <x v="11"/>
    <n v="0.318"/>
    <n v="0.19400000000000001"/>
    <n v="1.6439999999999999"/>
    <n v="0.1"/>
  </r>
  <r>
    <x v="3"/>
    <x v="3"/>
    <x v="12"/>
    <n v="-2.214"/>
    <n v="0.13200000000000001"/>
    <n v="-16.728999999999999"/>
    <n v="0"/>
  </r>
  <r>
    <x v="3"/>
    <x v="3"/>
    <x v="13"/>
    <n v="-0.77100000000000002"/>
    <n v="0.109"/>
    <n v="-7.0810000000000004"/>
    <n v="0"/>
  </r>
  <r>
    <x v="3"/>
    <x v="3"/>
    <x v="14"/>
    <n v="-5.2999999999999999E-2"/>
    <n v="0.112"/>
    <n v="-0.47599999999999998"/>
    <n v="0.63400000000000001"/>
  </r>
  <r>
    <x v="3"/>
    <x v="3"/>
    <x v="15"/>
    <n v="-0.36399999999999999"/>
    <n v="0.185"/>
    <n v="-1.9650000000000001"/>
    <n v="4.9000000000000002E-2"/>
  </r>
  <r>
    <x v="3"/>
    <x v="3"/>
    <x v="16"/>
    <n v="0.13600000000000001"/>
    <n v="0.17299999999999999"/>
    <n v="0.78600000000000003"/>
    <n v="0.432"/>
  </r>
  <r>
    <x v="3"/>
    <x v="3"/>
    <x v="17"/>
    <n v="0.158"/>
    <n v="0.24199999999999999"/>
    <n v="0.65300000000000002"/>
    <n v="0.51400000000000001"/>
  </r>
  <r>
    <x v="3"/>
    <x v="3"/>
    <x v="18"/>
    <n v="0.47899999999999998"/>
    <n v="0.245"/>
    <n v="1.958"/>
    <n v="0.05"/>
  </r>
  <r>
    <x v="3"/>
    <x v="3"/>
    <x v="19"/>
    <n v="0.96599999999999997"/>
    <n v="0.436"/>
    <n v="2.214"/>
    <n v="2.7E-2"/>
  </r>
  <r>
    <x v="3"/>
    <x v="3"/>
    <x v="20"/>
    <n v="-4.9859999999999998"/>
    <n v="1.554"/>
    <n v="-3.2090000000000001"/>
    <n v="1E-3"/>
  </r>
  <r>
    <x v="3"/>
    <x v="3"/>
    <x v="0"/>
    <n v="-0.371"/>
    <n v="0.38300000000000001"/>
    <n v="-0.96699999999999997"/>
    <n v="0.33300000000000002"/>
  </r>
  <r>
    <x v="3"/>
    <x v="3"/>
    <x v="1"/>
    <n v="-0.56599999999999995"/>
    <n v="0.39"/>
    <n v="-1.45"/>
    <n v="0.14699999999999999"/>
  </r>
  <r>
    <x v="3"/>
    <x v="3"/>
    <x v="2"/>
    <n v="0.3"/>
    <n v="0.54600000000000004"/>
    <n v="0.54900000000000004"/>
    <n v="0.58299999999999996"/>
  </r>
  <r>
    <x v="3"/>
    <x v="3"/>
    <x v="3"/>
    <n v="-0.501"/>
    <n v="0.436"/>
    <n v="-1.1499999999999999"/>
    <n v="0.25"/>
  </r>
  <r>
    <x v="3"/>
    <x v="3"/>
    <x v="4"/>
    <n v="-0.94199999999999995"/>
    <n v="0.48199999999999998"/>
    <n v="-1.954"/>
    <n v="5.0999999999999997E-2"/>
  </r>
  <r>
    <x v="3"/>
    <x v="3"/>
    <x v="21"/>
    <n v="-32.054000000000002"/>
    <n v="4.1829999999999998"/>
    <n v="-7.6619999999999999"/>
    <n v="0"/>
  </r>
  <r>
    <x v="3"/>
    <x v="3"/>
    <x v="5"/>
    <n v="-1.47"/>
    <n v="0.151"/>
    <n v="-9.7539999999999996"/>
    <n v="0"/>
  </r>
  <r>
    <x v="3"/>
    <x v="3"/>
    <x v="22"/>
    <n v="-1.9E-2"/>
    <n v="0.16700000000000001"/>
    <n v="-0.113"/>
    <n v="0.91"/>
  </r>
  <r>
    <x v="3"/>
    <x v="3"/>
    <x v="23"/>
    <n v="-0.33100000000000002"/>
    <n v="0.23899999999999999"/>
    <n v="-1.385"/>
    <n v="0.16600000000000001"/>
  </r>
  <r>
    <x v="3"/>
    <x v="3"/>
    <x v="24"/>
    <n v="0.35499999999999998"/>
    <n v="0.247"/>
    <n v="1.4339999999999999"/>
    <n v="0.152"/>
  </r>
  <r>
    <x v="3"/>
    <x v="3"/>
    <x v="25"/>
    <n v="-3.5999999999999997E-2"/>
    <n v="0.246"/>
    <n v="-0.14799999999999999"/>
    <n v="0.88300000000000001"/>
  </r>
  <r>
    <x v="3"/>
    <x v="3"/>
    <x v="26"/>
    <n v="0.14399999999999999"/>
    <n v="0.22900000000000001"/>
    <n v="0.628"/>
    <n v="0.53"/>
  </r>
  <r>
    <x v="3"/>
    <x v="3"/>
    <x v="27"/>
    <n v="0.114"/>
    <n v="0.26300000000000001"/>
    <n v="0.433"/>
    <n v="0.66500000000000004"/>
  </r>
  <r>
    <x v="3"/>
    <x v="3"/>
    <x v="28"/>
    <n v="0.53700000000000003"/>
    <n v="0.23200000000000001"/>
    <n v="2.3119999999999998"/>
    <n v="2.1000000000000001E-2"/>
  </r>
  <r>
    <x v="3"/>
    <x v="3"/>
    <x v="29"/>
    <n v="3.3000000000000002E-2"/>
    <n v="0.19800000000000001"/>
    <n v="0.16600000000000001"/>
    <n v="0.86799999999999999"/>
  </r>
  <r>
    <x v="3"/>
    <x v="3"/>
    <x v="30"/>
    <n v="0.27900000000000003"/>
    <n v="0.13700000000000001"/>
    <n v="2.028"/>
    <n v="4.2999999999999997E-2"/>
  </r>
  <r>
    <x v="3"/>
    <x v="3"/>
    <x v="31"/>
    <n v="-0.78300000000000003"/>
    <n v="0.159"/>
    <n v="-4.9130000000000003"/>
    <n v="0"/>
  </r>
  <r>
    <x v="3"/>
    <x v="3"/>
    <x v="32"/>
    <n v="-0.153"/>
    <n v="0.115"/>
    <n v="-1.3320000000000001"/>
    <n v="0.183"/>
  </r>
  <r>
    <x v="3"/>
    <x v="3"/>
    <x v="33"/>
    <n v="-0.72799999999999998"/>
    <n v="0.11799999999999999"/>
    <n v="-6.165"/>
    <n v="0"/>
  </r>
  <r>
    <x v="3"/>
    <x v="3"/>
    <x v="34"/>
    <n v="-0.34300000000000003"/>
    <n v="0.152"/>
    <n v="-2.2570000000000001"/>
    <n v="2.4E-2"/>
  </r>
  <r>
    <x v="3"/>
    <x v="3"/>
    <x v="35"/>
    <n v="-0.246"/>
    <n v="0.113"/>
    <n v="-2.1680000000000001"/>
    <n v="0.03"/>
  </r>
  <r>
    <x v="3"/>
    <x v="3"/>
    <x v="36"/>
    <n v="0.49"/>
    <n v="0.14599999999999999"/>
    <n v="3.35"/>
    <n v="1E-3"/>
  </r>
  <r>
    <x v="3"/>
    <x v="3"/>
    <x v="37"/>
    <n v="0.85599999999999998"/>
    <n v="0.17699999999999999"/>
    <n v="4.8390000000000004"/>
    <n v="0"/>
  </r>
  <r>
    <x v="3"/>
    <x v="4"/>
    <x v="6"/>
    <n v="0.13800000000000001"/>
    <n v="0.14000000000000001"/>
    <n v="0.98099999999999998"/>
    <n v="0.32700000000000001"/>
  </r>
  <r>
    <x v="3"/>
    <x v="4"/>
    <x v="7"/>
    <n v="0.16"/>
    <n v="0.17599999999999999"/>
    <n v="0.90800000000000003"/>
    <n v="0.36399999999999999"/>
  </r>
  <r>
    <x v="3"/>
    <x v="4"/>
    <x v="8"/>
    <n v="0.47499999999999998"/>
    <n v="0.26600000000000001"/>
    <n v="1.786"/>
    <n v="7.3999999999999996E-2"/>
  </r>
  <r>
    <x v="3"/>
    <x v="4"/>
    <x v="9"/>
    <n v="-6.5000000000000002E-2"/>
    <n v="0.29799999999999999"/>
    <n v="-0.218"/>
    <n v="0.82699999999999996"/>
  </r>
  <r>
    <x v="3"/>
    <x v="4"/>
    <x v="10"/>
    <n v="0.747"/>
    <n v="0.15"/>
    <n v="4.9669999999999996"/>
    <n v="0"/>
  </r>
  <r>
    <x v="3"/>
    <x v="4"/>
    <x v="11"/>
    <n v="0.502"/>
    <n v="0.13"/>
    <n v="3.863"/>
    <n v="0"/>
  </r>
  <r>
    <x v="3"/>
    <x v="4"/>
    <x v="12"/>
    <n v="-0.754"/>
    <n v="0.114"/>
    <n v="-6.6210000000000004"/>
    <n v="0"/>
  </r>
  <r>
    <x v="3"/>
    <x v="4"/>
    <x v="13"/>
    <n v="0.22700000000000001"/>
    <n v="6.8000000000000005E-2"/>
    <n v="3.351"/>
    <n v="1E-3"/>
  </r>
  <r>
    <x v="3"/>
    <x v="4"/>
    <x v="14"/>
    <n v="-4.4999999999999998E-2"/>
    <n v="0.08"/>
    <n v="-0.56200000000000006"/>
    <n v="0.57399999999999995"/>
  </r>
  <r>
    <x v="3"/>
    <x v="4"/>
    <x v="15"/>
    <n v="-0.49099999999999999"/>
    <n v="0.125"/>
    <n v="-3.9289999999999998"/>
    <n v="0"/>
  </r>
  <r>
    <x v="3"/>
    <x v="4"/>
    <x v="16"/>
    <n v="-0.495"/>
    <n v="0.13700000000000001"/>
    <n v="-3.61"/>
    <n v="0"/>
  </r>
  <r>
    <x v="3"/>
    <x v="4"/>
    <x v="17"/>
    <n v="1.1519999999999999"/>
    <n v="0.13200000000000001"/>
    <n v="8.7270000000000003"/>
    <n v="0"/>
  </r>
  <r>
    <x v="3"/>
    <x v="4"/>
    <x v="18"/>
    <n v="1.427"/>
    <n v="0.13"/>
    <n v="10.983000000000001"/>
    <n v="0"/>
  </r>
  <r>
    <x v="3"/>
    <x v="4"/>
    <x v="19"/>
    <n v="0.73"/>
    <n v="0.25700000000000001"/>
    <n v="2.84"/>
    <n v="5.0000000000000001E-3"/>
  </r>
  <r>
    <x v="3"/>
    <x v="4"/>
    <x v="20"/>
    <n v="-0.155"/>
    <n v="2.0950000000000002"/>
    <n v="-7.3999999999999996E-2"/>
    <n v="0.94099999999999995"/>
  </r>
  <r>
    <x v="3"/>
    <x v="4"/>
    <x v="0"/>
    <n v="-0.23699999999999999"/>
    <n v="0.27500000000000002"/>
    <n v="-0.85899999999999999"/>
    <n v="0.39"/>
  </r>
  <r>
    <x v="3"/>
    <x v="4"/>
    <x v="1"/>
    <n v="-1.3779999999999999"/>
    <n v="0.27600000000000002"/>
    <n v="-4.9850000000000003"/>
    <n v="0"/>
  </r>
  <r>
    <x v="3"/>
    <x v="4"/>
    <x v="2"/>
    <n v="-1.4"/>
    <n v="0.53200000000000003"/>
    <n v="-2.633"/>
    <n v="8.0000000000000002E-3"/>
  </r>
  <r>
    <x v="3"/>
    <x v="4"/>
    <x v="3"/>
    <n v="-0.66500000000000004"/>
    <n v="0.29699999999999999"/>
    <n v="-2.2400000000000002"/>
    <n v="2.5000000000000001E-2"/>
  </r>
  <r>
    <x v="3"/>
    <x v="4"/>
    <x v="4"/>
    <n v="-1.5669999999999999"/>
    <n v="0.371"/>
    <n v="-4.2240000000000002"/>
    <n v="0"/>
  </r>
  <r>
    <x v="3"/>
    <x v="4"/>
    <x v="21"/>
    <n v="29.033000000000001"/>
    <n v="2.4689999999999999"/>
    <n v="11.760999999999999"/>
    <n v="0"/>
  </r>
  <r>
    <x v="3"/>
    <x v="4"/>
    <x v="5"/>
    <n v="0.38300000000000001"/>
    <n v="8.8999999999999996E-2"/>
    <n v="4.3040000000000003"/>
    <n v="0"/>
  </r>
  <r>
    <x v="3"/>
    <x v="4"/>
    <x v="22"/>
    <n v="7.4999999999999997E-2"/>
    <n v="0.129"/>
    <n v="0.58199999999999996"/>
    <n v="0.56100000000000005"/>
  </r>
  <r>
    <x v="3"/>
    <x v="4"/>
    <x v="23"/>
    <n v="7.4999999999999997E-2"/>
    <n v="0.17100000000000001"/>
    <n v="0.436"/>
    <n v="0.66300000000000003"/>
  </r>
  <r>
    <x v="3"/>
    <x v="4"/>
    <x v="24"/>
    <n v="3.5000000000000003E-2"/>
    <n v="0.17899999999999999"/>
    <n v="0.19500000000000001"/>
    <n v="0.84599999999999997"/>
  </r>
  <r>
    <x v="3"/>
    <x v="4"/>
    <x v="25"/>
    <n v="2.9000000000000001E-2"/>
    <n v="0.20599999999999999"/>
    <n v="0.14000000000000001"/>
    <n v="0.88800000000000001"/>
  </r>
  <r>
    <x v="3"/>
    <x v="4"/>
    <x v="26"/>
    <n v="6.9000000000000006E-2"/>
    <n v="0.19"/>
    <n v="0.36499999999999999"/>
    <n v="0.71499999999999997"/>
  </r>
  <r>
    <x v="3"/>
    <x v="4"/>
    <x v="27"/>
    <n v="0.10100000000000001"/>
    <n v="0.219"/>
    <n v="0.45900000000000002"/>
    <n v="0.64600000000000002"/>
  </r>
  <r>
    <x v="3"/>
    <x v="4"/>
    <x v="28"/>
    <n v="-0.11799999999999999"/>
    <n v="0.187"/>
    <n v="-0.629"/>
    <n v="0.52900000000000003"/>
  </r>
  <r>
    <x v="3"/>
    <x v="4"/>
    <x v="29"/>
    <n v="-2.3E-2"/>
    <n v="0.159"/>
    <n v="-0.14299999999999999"/>
    <n v="0.88600000000000001"/>
  </r>
  <r>
    <x v="3"/>
    <x v="4"/>
    <x v="30"/>
    <n v="1.9E-2"/>
    <n v="9.5000000000000001E-2"/>
    <n v="0.19600000000000001"/>
    <n v="0.84499999999999997"/>
  </r>
  <r>
    <x v="3"/>
    <x v="4"/>
    <x v="31"/>
    <n v="-0.10299999999999999"/>
    <n v="0.11899999999999999"/>
    <n v="-0.85899999999999999"/>
    <n v="0.39"/>
  </r>
  <r>
    <x v="3"/>
    <x v="4"/>
    <x v="32"/>
    <n v="1.0999999999999999E-2"/>
    <n v="8.2000000000000003E-2"/>
    <n v="0.128"/>
    <n v="0.89800000000000002"/>
  </r>
  <r>
    <x v="3"/>
    <x v="4"/>
    <x v="33"/>
    <n v="1.7999999999999999E-2"/>
    <n v="8.3000000000000004E-2"/>
    <n v="0.22"/>
    <n v="0.82599999999999996"/>
  </r>
  <r>
    <x v="3"/>
    <x v="4"/>
    <x v="34"/>
    <n v="0.13"/>
    <n v="9.5000000000000001E-2"/>
    <n v="1.3680000000000001"/>
    <n v="0.17100000000000001"/>
  </r>
  <r>
    <x v="3"/>
    <x v="4"/>
    <x v="35"/>
    <n v="7.4999999999999997E-2"/>
    <n v="8.3000000000000004E-2"/>
    <n v="0.90600000000000003"/>
    <n v="0.36499999999999999"/>
  </r>
  <r>
    <x v="3"/>
    <x v="4"/>
    <x v="36"/>
    <n v="-8.0000000000000002E-3"/>
    <n v="9.2999999999999999E-2"/>
    <n v="-8.5999999999999993E-2"/>
    <n v="0.93100000000000005"/>
  </r>
  <r>
    <x v="3"/>
    <x v="4"/>
    <x v="37"/>
    <n v="4.7E-2"/>
    <n v="0.10100000000000001"/>
    <n v="0.46200000000000002"/>
    <n v="0.64400000000000002"/>
  </r>
  <r>
    <x v="3"/>
    <x v="5"/>
    <x v="39"/>
    <n v="5.3609999999999998"/>
    <n v="1.71"/>
    <n v="3.1339999999999999"/>
    <n v="2E-3"/>
  </r>
  <r>
    <x v="3"/>
    <x v="5"/>
    <x v="40"/>
    <n v="5.85"/>
    <n v="1.6379999999999999"/>
    <n v="3.5710000000000002"/>
    <n v="0"/>
  </r>
  <r>
    <x v="3"/>
    <x v="5"/>
    <x v="41"/>
    <n v="2.0870000000000002"/>
    <n v="1.6859999999999999"/>
    <n v="1.238"/>
    <n v="0.216"/>
  </r>
  <r>
    <x v="3"/>
    <x v="5"/>
    <x v="42"/>
    <n v="8.5839999999999996"/>
    <n v="1.65"/>
    <n v="5.2030000000000003"/>
    <n v="0"/>
  </r>
  <r>
    <x v="3"/>
    <x v="5"/>
    <x v="43"/>
    <n v="-1.385"/>
    <n v="2.133"/>
    <n v="-0.65"/>
    <n v="0.51600000000000001"/>
  </r>
  <r>
    <x v="4"/>
    <x v="6"/>
    <x v="4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678">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681">
      <pivotArea collapsedLevelsAreSubtotals="1" fieldPosition="0">
        <references count="1">
          <reference field="1" count="1">
            <x v="2"/>
          </reference>
        </references>
      </pivotArea>
    </format>
    <format dxfId="680">
      <pivotArea collapsedLevelsAreSubtotals="1" fieldPosition="0">
        <references count="1">
          <reference field="1" count="1">
            <x v="0"/>
          </reference>
        </references>
      </pivotArea>
    </format>
    <format dxfId="679">
      <pivotArea collapsedLevelsAreSubtotals="1" fieldPosition="0">
        <references count="2">
          <reference field="0" count="3" selected="0">
            <x v="7"/>
            <x v="8"/>
            <x v="9"/>
          </reference>
          <reference field="1" count="1">
            <x v="1"/>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3"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x="1"/>
        <item h="1" x="0"/>
        <item h="1" m="1" x="11"/>
        <item x="2"/>
        <item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10"/>
        <item x="11"/>
        <item m="1" x="71"/>
        <item x="39"/>
        <item x="40"/>
        <item x="41"/>
        <item x="42"/>
        <item x="43"/>
        <item m="1" x="63"/>
        <item x="21"/>
        <item x="14"/>
        <item x="20"/>
        <item x="15"/>
        <item x="31"/>
        <item x="32"/>
        <item x="33"/>
        <item x="36"/>
        <item x="34"/>
        <item x="30"/>
        <item x="35"/>
        <item x="37"/>
        <item x="16"/>
        <item m="1" x="45"/>
        <item m="1" x="58"/>
        <item x="17"/>
        <item m="1" x="79"/>
        <item m="1" x="50"/>
        <item x="18"/>
        <item x="19"/>
        <item m="1" x="80"/>
        <item x="5"/>
        <item x="7"/>
        <item x="9"/>
        <item x="8"/>
        <item x="6"/>
        <item x="4"/>
        <item x="3"/>
        <item x="0"/>
        <item x="2"/>
        <item x="1"/>
        <item x="27"/>
        <item x="29"/>
        <item x="26"/>
        <item x="28"/>
        <item x="25"/>
        <item x="23"/>
        <item x="24"/>
        <item x="22"/>
        <item x="44"/>
        <item m="1" x="56"/>
        <item m="1" x="59"/>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13"/>
        <item m="1" x="72"/>
        <item x="38"/>
        <item x="12"/>
      </items>
    </pivotField>
    <pivotField dataField="1" showAll="0"/>
    <pivotField showAll="0"/>
    <pivotField showAll="0"/>
    <pivotField dataField="1" showAll="0"/>
  </pivotFields>
  <rowFields count="1">
    <field x="2"/>
  </rowFields>
  <rowItems count="38">
    <i>
      <x/>
    </i>
    <i>
      <x v="1"/>
    </i>
    <i>
      <x v="9"/>
    </i>
    <i>
      <x v="10"/>
    </i>
    <i>
      <x v="11"/>
    </i>
    <i>
      <x v="12"/>
    </i>
    <i>
      <x v="13"/>
    </i>
    <i>
      <x v="14"/>
    </i>
    <i>
      <x v="15"/>
    </i>
    <i>
      <x v="16"/>
    </i>
    <i>
      <x v="17"/>
    </i>
    <i>
      <x v="18"/>
    </i>
    <i>
      <x v="19"/>
    </i>
    <i>
      <x v="20"/>
    </i>
    <i>
      <x v="21"/>
    </i>
    <i>
      <x v="24"/>
    </i>
    <i>
      <x v="27"/>
    </i>
    <i>
      <x v="28"/>
    </i>
    <i>
      <x v="30"/>
    </i>
    <i>
      <x v="31"/>
    </i>
    <i>
      <x v="32"/>
    </i>
    <i>
      <x v="33"/>
    </i>
    <i>
      <x v="34"/>
    </i>
    <i>
      <x v="35"/>
    </i>
    <i>
      <x v="36"/>
    </i>
    <i>
      <x v="37"/>
    </i>
    <i>
      <x v="38"/>
    </i>
    <i>
      <x v="39"/>
    </i>
    <i>
      <x v="40"/>
    </i>
    <i>
      <x v="41"/>
    </i>
    <i>
      <x v="42"/>
    </i>
    <i>
      <x v="43"/>
    </i>
    <i>
      <x v="44"/>
    </i>
    <i>
      <x v="45"/>
    </i>
    <i>
      <x v="46"/>
    </i>
    <i>
      <x v="47"/>
    </i>
    <i>
      <x v="78"/>
    </i>
    <i>
      <x v="81"/>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677">
      <pivotArea type="all" dataOnly="0" outline="0" fieldPosition="0"/>
    </format>
    <format dxfId="676">
      <pivotArea outline="0" collapsedLevelsAreSubtotals="1" fieldPosition="0"/>
    </format>
    <format dxfId="675">
      <pivotArea type="origin" dataOnly="0" labelOnly="1" outline="0" fieldPosition="0"/>
    </format>
    <format dxfId="674">
      <pivotArea field="-2" type="button" dataOnly="0" labelOnly="1" outline="0" axis="axisCol" fieldPosition="0"/>
    </format>
    <format dxfId="673">
      <pivotArea field="1" type="button" dataOnly="0" labelOnly="1" outline="0" axis="axisCol" fieldPosition="1"/>
    </format>
    <format dxfId="672">
      <pivotArea type="topRight" dataOnly="0" labelOnly="1" outline="0" fieldPosition="0"/>
    </format>
    <format dxfId="671">
      <pivotArea field="2" type="button" dataOnly="0" labelOnly="1" outline="0" axis="axisRow" fieldPosition="0"/>
    </format>
    <format dxfId="670">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669">
      <pivotArea dataOnly="0" labelOnly="1" grandRow="1" outline="0" fieldPosition="0"/>
    </format>
    <format dxfId="668">
      <pivotArea dataOnly="0" labelOnly="1" outline="0" fieldPosition="0">
        <references count="1">
          <reference field="4294967294" count="2">
            <x v="0"/>
            <x v="1"/>
          </reference>
        </references>
      </pivotArea>
    </format>
    <format dxfId="667">
      <pivotArea field="1" dataOnly="0" labelOnly="1" grandCol="1" outline="0" axis="axisCol" fieldPosition="1">
        <references count="1">
          <reference field="4294967294" count="1" selected="0">
            <x v="0"/>
          </reference>
        </references>
      </pivotArea>
    </format>
    <format dxfId="666">
      <pivotArea field="1" dataOnly="0" labelOnly="1" grandCol="1" outline="0" axis="axisCol" fieldPosition="1">
        <references count="1">
          <reference field="4294967294" count="1" selected="0">
            <x v="1"/>
          </reference>
        </references>
      </pivotArea>
    </format>
    <format dxfId="665">
      <pivotArea dataOnly="0" labelOnly="1" fieldPosition="0">
        <references count="2">
          <reference field="4294967294" count="1" selected="0">
            <x v="0"/>
          </reference>
          <reference field="1" count="5">
            <x v="0"/>
            <x v="1"/>
            <x v="2"/>
            <x v="4"/>
            <x v="5"/>
          </reference>
        </references>
      </pivotArea>
    </format>
    <format dxfId="664">
      <pivotArea dataOnly="0" labelOnly="1" fieldPosition="0">
        <references count="2">
          <reference field="4294967294" count="1" selected="0">
            <x v="1"/>
          </reference>
          <reference field="1" count="5">
            <x v="0"/>
            <x v="1"/>
            <x v="2"/>
            <x v="4"/>
            <x v="5"/>
          </reference>
        </references>
      </pivotArea>
    </format>
    <format dxfId="663">
      <pivotArea type="all" dataOnly="0" outline="0" fieldPosition="0"/>
    </format>
    <format dxfId="662">
      <pivotArea field="1" type="button" dataOnly="0" labelOnly="1" outline="0" axis="axisCol" fieldPosition="1"/>
    </format>
    <format dxfId="661">
      <pivotArea type="topRight" dataOnly="0" labelOnly="1" outline="0" fieldPosition="0"/>
    </format>
    <format dxfId="660">
      <pivotArea dataOnly="0" labelOnly="1" grandRow="1" outline="0" fieldPosition="0"/>
    </format>
    <format dxfId="659">
      <pivotArea field="1" dataOnly="0" labelOnly="1" grandCol="1" outline="0" axis="axisCol" fieldPosition="1">
        <references count="1">
          <reference field="4294967294" count="1" selected="0">
            <x v="0"/>
          </reference>
        </references>
      </pivotArea>
    </format>
    <format dxfId="658">
      <pivotArea field="1" dataOnly="0" labelOnly="1" grandCol="1" outline="0" axis="axisCol" fieldPosition="1">
        <references count="1">
          <reference field="4294967294" count="1" selected="0">
            <x v="1"/>
          </reference>
        </references>
      </pivotArea>
    </format>
    <format dxfId="657">
      <pivotArea dataOnly="0" labelOnly="1" fieldPosition="0">
        <references count="2">
          <reference field="4294967294" count="1" selected="0">
            <x v="0"/>
          </reference>
          <reference field="1" count="5">
            <x v="0"/>
            <x v="1"/>
            <x v="2"/>
            <x v="4"/>
            <x v="5"/>
          </reference>
        </references>
      </pivotArea>
    </format>
    <format dxfId="656">
      <pivotArea dataOnly="0" labelOnly="1" fieldPosition="0">
        <references count="2">
          <reference field="4294967294" count="1" selected="0">
            <x v="1"/>
          </reference>
          <reference field="1" count="5">
            <x v="0"/>
            <x v="1"/>
            <x v="2"/>
            <x v="4"/>
            <x v="5"/>
          </reference>
        </references>
      </pivotArea>
    </format>
    <format dxfId="655">
      <pivotArea outline="0" collapsedLevelsAreSubtotals="1" fieldPosition="0">
        <references count="2">
          <reference field="4294967294" count="1" selected="0">
            <x v="0"/>
          </reference>
          <reference field="1" count="4" selected="0">
            <x v="0"/>
            <x v="2"/>
            <x v="4"/>
            <x v="5"/>
          </reference>
        </references>
      </pivotArea>
    </format>
    <format dxfId="654">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653">
      <pivotArea field="1" type="button" dataOnly="0" labelOnly="1" outline="0" axis="axisCol" fieldPosition="1"/>
    </format>
    <format dxfId="652">
      <pivotArea type="topRight" dataOnly="0" labelOnly="1" outline="0" fieldPosition="0"/>
    </format>
    <format dxfId="651">
      <pivotArea dataOnly="0" labelOnly="1" fieldPosition="0">
        <references count="2">
          <reference field="4294967294" count="1" selected="0">
            <x v="0"/>
          </reference>
          <reference field="1" count="4">
            <x v="0"/>
            <x v="2"/>
            <x v="4"/>
            <x v="5"/>
          </reference>
        </references>
      </pivotArea>
    </format>
    <format dxfId="650">
      <pivotArea dataOnly="0" labelOnly="1" fieldPosition="0">
        <references count="2">
          <reference field="4294967294" count="1" selected="0">
            <x v="1"/>
          </reference>
          <reference field="1" count="5">
            <x v="0"/>
            <x v="1"/>
            <x v="2"/>
            <x v="4"/>
            <x v="5"/>
          </reference>
        </references>
      </pivotArea>
    </format>
    <format dxfId="649">
      <pivotArea dataOnly="0" labelOnly="1" fieldPosition="0">
        <references count="2">
          <reference field="4294967294" count="1" selected="0">
            <x v="0"/>
          </reference>
          <reference field="1" count="4">
            <x v="0"/>
            <x v="2"/>
            <x v="4"/>
            <x v="5"/>
          </reference>
        </references>
      </pivotArea>
    </format>
    <format dxfId="648">
      <pivotArea dataOnly="0" labelOnly="1" fieldPosition="0">
        <references count="2">
          <reference field="4294967294" count="1" selected="0">
            <x v="1"/>
          </reference>
          <reference field="1" count="5">
            <x v="0"/>
            <x v="1"/>
            <x v="2"/>
            <x v="4"/>
            <x v="5"/>
          </reference>
        </references>
      </pivotArea>
    </format>
    <format dxfId="647">
      <pivotArea dataOnly="0" labelOnly="1" fieldPosition="0">
        <references count="2">
          <reference field="4294967294" count="1" selected="0">
            <x v="0"/>
          </reference>
          <reference field="1" count="4">
            <x v="0"/>
            <x v="2"/>
            <x v="4"/>
            <x v="5"/>
          </reference>
        </references>
      </pivotArea>
    </format>
    <format dxfId="646">
      <pivotArea dataOnly="0" labelOnly="1" fieldPosition="0">
        <references count="2">
          <reference field="4294967294" count="1" selected="0">
            <x v="1"/>
          </reference>
          <reference field="1" count="5">
            <x v="0"/>
            <x v="1"/>
            <x v="2"/>
            <x v="4"/>
            <x v="5"/>
          </reference>
        </references>
      </pivotArea>
    </format>
    <format dxfId="645">
      <pivotArea type="all" dataOnly="0" outline="0" fieldPosition="0"/>
    </format>
    <format dxfId="644">
      <pivotArea outline="0" collapsedLevelsAreSubtotals="1" fieldPosition="0"/>
    </format>
    <format dxfId="643">
      <pivotArea field="-2" type="button" dataOnly="0" labelOnly="1" outline="0" axis="axisCol" fieldPosition="0"/>
    </format>
    <format dxfId="642">
      <pivotArea field="1" type="button" dataOnly="0" labelOnly="1" outline="0" axis="axisCol" fieldPosition="1"/>
    </format>
    <format dxfId="641">
      <pivotArea type="topRight" dataOnly="0" labelOnly="1" outline="0" fieldPosition="0"/>
    </format>
    <format dxfId="640">
      <pivotArea dataOnly="0" labelOnly="1" fieldPosition="0">
        <references count="1">
          <reference field="2" count="43">
            <x v="0"/>
            <x v="1"/>
            <x v="2"/>
            <x v="8"/>
            <x v="9"/>
            <x v="10"/>
            <x v="11"/>
            <x v="12"/>
            <x v="13"/>
            <x v="14"/>
            <x v="15"/>
            <x v="16"/>
            <x v="17"/>
            <x v="18"/>
            <x v="19"/>
            <x v="20"/>
            <x v="21"/>
            <x v="23"/>
            <x v="26"/>
            <x v="28"/>
            <x v="29"/>
            <x v="30"/>
            <x v="31"/>
            <x v="32"/>
            <x v="33"/>
            <x v="34"/>
            <x v="35"/>
            <x v="36"/>
            <x v="37"/>
            <x v="38"/>
            <x v="39"/>
            <x v="40"/>
            <x v="41"/>
            <x v="42"/>
            <x v="43"/>
            <x v="44"/>
            <x v="45"/>
            <x v="46"/>
            <x v="47"/>
            <x v="50"/>
            <x v="64"/>
            <x v="66"/>
            <x v="68"/>
          </reference>
        </references>
      </pivotArea>
    </format>
    <format dxfId="639">
      <pivotArea dataOnly="0" labelOnly="1" outline="0" fieldPosition="0">
        <references count="1">
          <reference field="4294967294" count="2">
            <x v="0"/>
            <x v="1"/>
          </reference>
        </references>
      </pivotArea>
    </format>
    <format dxfId="638">
      <pivotArea dataOnly="0" labelOnly="1" fieldPosition="0">
        <references count="2">
          <reference field="4294967294" count="1" selected="0">
            <x v="0"/>
          </reference>
          <reference field="1" count="5">
            <x v="0"/>
            <x v="1"/>
            <x v="2"/>
            <x v="4"/>
            <x v="5"/>
          </reference>
        </references>
      </pivotArea>
    </format>
    <format dxfId="637">
      <pivotArea dataOnly="0" labelOnly="1" fieldPosition="0">
        <references count="2">
          <reference field="4294967294" count="1" selected="0">
            <x v="1"/>
          </reference>
          <reference field="1" count="5">
            <x v="0"/>
            <x v="1"/>
            <x v="2"/>
            <x v="4"/>
            <x v="5"/>
          </reference>
        </references>
      </pivotArea>
    </format>
    <format dxfId="636">
      <pivotArea outline="0" collapsedLevelsAreSubtotals="1" fieldPosition="0"/>
    </format>
    <format dxfId="635">
      <pivotArea outline="0" collapsedLevelsAreSubtotals="1" fieldPosition="0"/>
    </format>
    <format dxfId="634">
      <pivotArea dataOnly="0" labelOnly="1" outline="0" fieldPosition="0">
        <references count="1">
          <reference field="0" count="0"/>
        </references>
      </pivotArea>
    </format>
    <format dxfId="633">
      <pivotArea field="-2" type="button" dataOnly="0" labelOnly="1" outline="0" axis="axisCol" fieldPosition="0"/>
    </format>
    <format dxfId="632">
      <pivotArea field="1" type="button" dataOnly="0" labelOnly="1" outline="0" axis="axisCol" fieldPosition="1"/>
    </format>
    <format dxfId="631">
      <pivotArea type="topRight" dataOnly="0" labelOnly="1" outline="0" fieldPosition="0"/>
    </format>
    <format dxfId="630">
      <pivotArea dataOnly="0" labelOnly="1" outline="0" fieldPosition="0">
        <references count="1">
          <reference field="4294967294" count="2">
            <x v="0"/>
            <x v="1"/>
          </reference>
        </references>
      </pivotArea>
    </format>
    <format dxfId="629">
      <pivotArea dataOnly="0" labelOnly="1" fieldPosition="0">
        <references count="2">
          <reference field="4294967294" count="1" selected="0">
            <x v="0"/>
          </reference>
          <reference field="1" count="5">
            <x v="0"/>
            <x v="1"/>
            <x v="2"/>
            <x v="4"/>
            <x v="5"/>
          </reference>
        </references>
      </pivotArea>
    </format>
    <format dxfId="628">
      <pivotArea dataOnly="0" labelOnly="1" fieldPosition="0">
        <references count="2">
          <reference field="4294967294" count="1" selected="0">
            <x v="1"/>
          </reference>
          <reference field="1" count="5">
            <x v="0"/>
            <x v="1"/>
            <x v="2"/>
            <x v="4"/>
            <x v="5"/>
          </reference>
        </references>
      </pivotArea>
    </format>
    <format dxfId="627">
      <pivotArea dataOnly="0" labelOnly="1" fieldPosition="0">
        <references count="2">
          <reference field="4294967294" count="1" selected="0">
            <x v="0"/>
          </reference>
          <reference field="1" count="5">
            <x v="0"/>
            <x v="1"/>
            <x v="2"/>
            <x v="4"/>
            <x v="5"/>
          </reference>
        </references>
      </pivotArea>
    </format>
    <format dxfId="626">
      <pivotArea dataOnly="0" labelOnly="1" fieldPosition="0">
        <references count="2">
          <reference field="4294967294" count="1" selected="0">
            <x v="1"/>
          </reference>
          <reference field="1" count="5">
            <x v="0"/>
            <x v="1"/>
            <x v="2"/>
            <x v="4"/>
            <x v="5"/>
          </reference>
        </references>
      </pivotArea>
    </format>
    <format dxfId="625">
      <pivotArea type="all" dataOnly="0" outline="0" fieldPosition="0"/>
    </format>
    <format dxfId="624">
      <pivotArea outline="0" collapsedLevelsAreSubtotals="1" fieldPosition="0"/>
    </format>
    <format dxfId="623">
      <pivotArea type="origin" dataOnly="0" labelOnly="1" outline="0" fieldPosition="0"/>
    </format>
    <format dxfId="622">
      <pivotArea field="-2" type="button" dataOnly="0" labelOnly="1" outline="0" axis="axisCol" fieldPosition="0"/>
    </format>
    <format dxfId="621">
      <pivotArea field="1" type="button" dataOnly="0" labelOnly="1" outline="0" axis="axisCol" fieldPosition="1"/>
    </format>
    <format dxfId="620">
      <pivotArea type="topRight" dataOnly="0" labelOnly="1" outline="0" fieldPosition="0"/>
    </format>
    <format dxfId="619">
      <pivotArea field="2" type="button" dataOnly="0" labelOnly="1" outline="0" axis="axisRow" fieldPosition="0"/>
    </format>
    <format dxfId="618">
      <pivotArea dataOnly="0" labelOnly="1" fieldPosition="0">
        <references count="1">
          <reference field="2" count="42">
            <x v="0"/>
            <x v="1"/>
            <x v="2"/>
            <x v="9"/>
            <x v="10"/>
            <x v="11"/>
            <x v="12"/>
            <x v="13"/>
            <x v="14"/>
            <x v="15"/>
            <x v="16"/>
            <x v="17"/>
            <x v="18"/>
            <x v="19"/>
            <x v="20"/>
            <x v="21"/>
            <x v="24"/>
            <x v="27"/>
            <x v="28"/>
            <x v="30"/>
            <x v="31"/>
            <x v="32"/>
            <x v="33"/>
            <x v="34"/>
            <x v="35"/>
            <x v="36"/>
            <x v="37"/>
            <x v="38"/>
            <x v="39"/>
            <x v="40"/>
            <x v="41"/>
            <x v="42"/>
            <x v="43"/>
            <x v="44"/>
            <x v="45"/>
            <x v="46"/>
            <x v="47"/>
            <x v="72"/>
            <x v="73"/>
            <x v="74"/>
            <x v="75"/>
            <x v="76"/>
          </reference>
        </references>
      </pivotArea>
    </format>
    <format dxfId="617">
      <pivotArea dataOnly="0" labelOnly="1" outline="0" fieldPosition="0">
        <references count="1">
          <reference field="4294967294" count="2">
            <x v="0"/>
            <x v="1"/>
          </reference>
        </references>
      </pivotArea>
    </format>
    <format dxfId="616">
      <pivotArea dataOnly="0" labelOnly="1" fieldPosition="0">
        <references count="2">
          <reference field="4294967294" count="1" selected="0">
            <x v="0"/>
          </reference>
          <reference field="1" count="5">
            <x v="0"/>
            <x v="1"/>
            <x v="2"/>
            <x v="4"/>
            <x v="5"/>
          </reference>
        </references>
      </pivotArea>
    </format>
    <format dxfId="615">
      <pivotArea dataOnly="0" labelOnly="1" fieldPosition="0">
        <references count="2">
          <reference field="4294967294" count="1" selected="0">
            <x v="1"/>
          </reference>
          <reference field="1" count="5">
            <x v="0"/>
            <x v="1"/>
            <x v="2"/>
            <x v="4"/>
            <x v="5"/>
          </reference>
        </references>
      </pivotArea>
    </format>
  </format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F56C62-26B0-44A5-B0DD-4F40C65F7E6D}"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10"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x="1"/>
        <item h="1" x="0"/>
        <item h="1" m="1" x="11"/>
        <item h="1" x="2"/>
        <item h="1"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0"/>
        <item x="1"/>
        <item x="2"/>
        <item x="3"/>
        <item x="4"/>
        <item x="20"/>
        <item m="1" x="71"/>
        <item x="12"/>
        <item x="6"/>
        <item x="7"/>
        <item x="8"/>
        <item x="9"/>
        <item m="1" x="72"/>
        <item x="10"/>
        <item x="11"/>
        <item x="39"/>
        <item x="40"/>
        <item x="41"/>
        <item x="42"/>
        <item x="43"/>
        <item m="1" x="63"/>
        <item x="14"/>
        <item x="15"/>
        <item x="16"/>
        <item m="1" x="45"/>
        <item m="1" x="58"/>
        <item x="13"/>
        <item x="17"/>
        <item m="1" x="79"/>
        <item m="1" x="50"/>
        <item x="18"/>
        <item x="19"/>
        <item m="1" x="80"/>
        <item x="44"/>
        <item m="1" x="56"/>
        <item m="1" x="59"/>
        <item x="21"/>
        <item x="5"/>
        <item x="22"/>
        <item x="23"/>
        <item x="24"/>
        <item x="25"/>
        <item x="26"/>
        <item x="27"/>
        <item x="28"/>
        <item x="29"/>
        <item x="30"/>
        <item x="31"/>
        <item x="32"/>
        <item x="33"/>
        <item x="34"/>
        <item x="35"/>
        <item x="36"/>
        <item x="37"/>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38"/>
      </items>
    </pivotField>
    <pivotField dataField="1" showAll="0"/>
    <pivotField showAll="0"/>
    <pivotField showAll="0"/>
    <pivotField dataField="1" showAll="0"/>
  </pivotFields>
  <rowFields count="1">
    <field x="2"/>
  </rowFields>
  <rowItems count="5">
    <i>
      <x/>
    </i>
    <i>
      <x v="1"/>
    </i>
    <i>
      <x v="2"/>
    </i>
    <i>
      <x v="3"/>
    </i>
    <i>
      <x v="4"/>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614">
      <pivotArea type="all" dataOnly="0" outline="0" fieldPosition="0"/>
    </format>
    <format dxfId="613">
      <pivotArea outline="0" collapsedLevelsAreSubtotals="1" fieldPosition="0"/>
    </format>
    <format dxfId="612">
      <pivotArea type="origin" dataOnly="0" labelOnly="1" outline="0" fieldPosition="0"/>
    </format>
    <format dxfId="611">
      <pivotArea field="-2" type="button" dataOnly="0" labelOnly="1" outline="0" axis="axisCol" fieldPosition="0"/>
    </format>
    <format dxfId="610">
      <pivotArea field="1" type="button" dataOnly="0" labelOnly="1" outline="0" axis="axisCol" fieldPosition="1"/>
    </format>
    <format dxfId="609">
      <pivotArea type="topRight" dataOnly="0" labelOnly="1" outline="0" fieldPosition="0"/>
    </format>
    <format dxfId="608">
      <pivotArea field="2" type="button" dataOnly="0" labelOnly="1" outline="0" axis="axisRow" fieldPosition="0"/>
    </format>
    <format dxfId="607">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606">
      <pivotArea dataOnly="0" labelOnly="1" grandRow="1" outline="0" fieldPosition="0"/>
    </format>
    <format dxfId="605">
      <pivotArea dataOnly="0" labelOnly="1" outline="0" fieldPosition="0">
        <references count="1">
          <reference field="4294967294" count="2">
            <x v="0"/>
            <x v="1"/>
          </reference>
        </references>
      </pivotArea>
    </format>
    <format dxfId="604">
      <pivotArea field="1" dataOnly="0" labelOnly="1" grandCol="1" outline="0" axis="axisCol" fieldPosition="1">
        <references count="1">
          <reference field="4294967294" count="1" selected="0">
            <x v="0"/>
          </reference>
        </references>
      </pivotArea>
    </format>
    <format dxfId="603">
      <pivotArea field="1" dataOnly="0" labelOnly="1" grandCol="1" outline="0" axis="axisCol" fieldPosition="1">
        <references count="1">
          <reference field="4294967294" count="1" selected="0">
            <x v="1"/>
          </reference>
        </references>
      </pivotArea>
    </format>
    <format dxfId="602">
      <pivotArea dataOnly="0" labelOnly="1" fieldPosition="0">
        <references count="2">
          <reference field="4294967294" count="1" selected="0">
            <x v="0"/>
          </reference>
          <reference field="1" count="5">
            <x v="0"/>
            <x v="1"/>
            <x v="2"/>
            <x v="4"/>
            <x v="5"/>
          </reference>
        </references>
      </pivotArea>
    </format>
    <format dxfId="601">
      <pivotArea dataOnly="0" labelOnly="1" fieldPosition="0">
        <references count="2">
          <reference field="4294967294" count="1" selected="0">
            <x v="1"/>
          </reference>
          <reference field="1" count="5">
            <x v="0"/>
            <x v="1"/>
            <x v="2"/>
            <x v="4"/>
            <x v="5"/>
          </reference>
        </references>
      </pivotArea>
    </format>
    <format dxfId="600">
      <pivotArea type="all" dataOnly="0" outline="0" fieldPosition="0"/>
    </format>
    <format dxfId="599">
      <pivotArea field="1" type="button" dataOnly="0" labelOnly="1" outline="0" axis="axisCol" fieldPosition="1"/>
    </format>
    <format dxfId="598">
      <pivotArea type="topRight" dataOnly="0" labelOnly="1" outline="0" fieldPosition="0"/>
    </format>
    <format dxfId="597">
      <pivotArea dataOnly="0" labelOnly="1" grandRow="1" outline="0" fieldPosition="0"/>
    </format>
    <format dxfId="596">
      <pivotArea field="1" dataOnly="0" labelOnly="1" grandCol="1" outline="0" axis="axisCol" fieldPosition="1">
        <references count="1">
          <reference field="4294967294" count="1" selected="0">
            <x v="0"/>
          </reference>
        </references>
      </pivotArea>
    </format>
    <format dxfId="595">
      <pivotArea field="1" dataOnly="0" labelOnly="1" grandCol="1" outline="0" axis="axisCol" fieldPosition="1">
        <references count="1">
          <reference field="4294967294" count="1" selected="0">
            <x v="1"/>
          </reference>
        </references>
      </pivotArea>
    </format>
    <format dxfId="594">
      <pivotArea dataOnly="0" labelOnly="1" fieldPosition="0">
        <references count="2">
          <reference field="4294967294" count="1" selected="0">
            <x v="0"/>
          </reference>
          <reference field="1" count="5">
            <x v="0"/>
            <x v="1"/>
            <x v="2"/>
            <x v="4"/>
            <x v="5"/>
          </reference>
        </references>
      </pivotArea>
    </format>
    <format dxfId="593">
      <pivotArea dataOnly="0" labelOnly="1" fieldPosition="0">
        <references count="2">
          <reference field="4294967294" count="1" selected="0">
            <x v="1"/>
          </reference>
          <reference field="1" count="5">
            <x v="0"/>
            <x v="1"/>
            <x v="2"/>
            <x v="4"/>
            <x v="5"/>
          </reference>
        </references>
      </pivotArea>
    </format>
    <format dxfId="592">
      <pivotArea outline="0" collapsedLevelsAreSubtotals="1" fieldPosition="0">
        <references count="2">
          <reference field="4294967294" count="1" selected="0">
            <x v="0"/>
          </reference>
          <reference field="1" count="4" selected="0">
            <x v="0"/>
            <x v="2"/>
            <x v="4"/>
            <x v="5"/>
          </reference>
        </references>
      </pivotArea>
    </format>
    <format dxfId="591">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590">
      <pivotArea field="1" type="button" dataOnly="0" labelOnly="1" outline="0" axis="axisCol" fieldPosition="1"/>
    </format>
    <format dxfId="589">
      <pivotArea type="topRight" dataOnly="0" labelOnly="1" outline="0" fieldPosition="0"/>
    </format>
    <format dxfId="588">
      <pivotArea dataOnly="0" labelOnly="1" fieldPosition="0">
        <references count="2">
          <reference field="4294967294" count="1" selected="0">
            <x v="0"/>
          </reference>
          <reference field="1" count="4">
            <x v="0"/>
            <x v="2"/>
            <x v="4"/>
            <x v="5"/>
          </reference>
        </references>
      </pivotArea>
    </format>
    <format dxfId="587">
      <pivotArea dataOnly="0" labelOnly="1" fieldPosition="0">
        <references count="2">
          <reference field="4294967294" count="1" selected="0">
            <x v="1"/>
          </reference>
          <reference field="1" count="5">
            <x v="0"/>
            <x v="1"/>
            <x v="2"/>
            <x v="4"/>
            <x v="5"/>
          </reference>
        </references>
      </pivotArea>
    </format>
    <format dxfId="586">
      <pivotArea dataOnly="0" labelOnly="1" fieldPosition="0">
        <references count="2">
          <reference field="4294967294" count="1" selected="0">
            <x v="0"/>
          </reference>
          <reference field="1" count="4">
            <x v="0"/>
            <x v="2"/>
            <x v="4"/>
            <x v="5"/>
          </reference>
        </references>
      </pivotArea>
    </format>
    <format dxfId="585">
      <pivotArea dataOnly="0" labelOnly="1" fieldPosition="0">
        <references count="2">
          <reference field="4294967294" count="1" selected="0">
            <x v="1"/>
          </reference>
          <reference field="1" count="5">
            <x v="0"/>
            <x v="1"/>
            <x v="2"/>
            <x v="4"/>
            <x v="5"/>
          </reference>
        </references>
      </pivotArea>
    </format>
    <format dxfId="584">
      <pivotArea dataOnly="0" labelOnly="1" fieldPosition="0">
        <references count="2">
          <reference field="4294967294" count="1" selected="0">
            <x v="0"/>
          </reference>
          <reference field="1" count="4">
            <x v="0"/>
            <x v="2"/>
            <x v="4"/>
            <x v="5"/>
          </reference>
        </references>
      </pivotArea>
    </format>
    <format dxfId="583">
      <pivotArea dataOnly="0" labelOnly="1" fieldPosition="0">
        <references count="2">
          <reference field="4294967294" count="1" selected="0">
            <x v="1"/>
          </reference>
          <reference field="1" count="5">
            <x v="0"/>
            <x v="1"/>
            <x v="2"/>
            <x v="4"/>
            <x v="5"/>
          </reference>
        </references>
      </pivotArea>
    </format>
    <format dxfId="582">
      <pivotArea type="all" dataOnly="0" outline="0" fieldPosition="0"/>
    </format>
    <format dxfId="581">
      <pivotArea outline="0" collapsedLevelsAreSubtotals="1" fieldPosition="0"/>
    </format>
    <format dxfId="580">
      <pivotArea field="-2" type="button" dataOnly="0" labelOnly="1" outline="0" axis="axisCol" fieldPosition="0"/>
    </format>
    <format dxfId="579">
      <pivotArea field="1" type="button" dataOnly="0" labelOnly="1" outline="0" axis="axisCol" fieldPosition="1"/>
    </format>
    <format dxfId="578">
      <pivotArea type="topRight" dataOnly="0" labelOnly="1" outline="0" fieldPosition="0"/>
    </format>
    <format dxfId="577">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576">
      <pivotArea dataOnly="0" labelOnly="1" outline="0" fieldPosition="0">
        <references count="1">
          <reference field="4294967294" count="2">
            <x v="0"/>
            <x v="1"/>
          </reference>
        </references>
      </pivotArea>
    </format>
    <format dxfId="575">
      <pivotArea dataOnly="0" labelOnly="1" fieldPosition="0">
        <references count="2">
          <reference field="4294967294" count="1" selected="0">
            <x v="0"/>
          </reference>
          <reference field="1" count="5">
            <x v="0"/>
            <x v="1"/>
            <x v="2"/>
            <x v="4"/>
            <x v="5"/>
          </reference>
        </references>
      </pivotArea>
    </format>
    <format dxfId="574">
      <pivotArea dataOnly="0" labelOnly="1" fieldPosition="0">
        <references count="2">
          <reference field="4294967294" count="1" selected="0">
            <x v="1"/>
          </reference>
          <reference field="1" count="5">
            <x v="0"/>
            <x v="1"/>
            <x v="2"/>
            <x v="4"/>
            <x v="5"/>
          </reference>
        </references>
      </pivotArea>
    </format>
    <format dxfId="573">
      <pivotArea outline="0" collapsedLevelsAreSubtotals="1" fieldPosition="0"/>
    </format>
    <format dxfId="572">
      <pivotArea outline="0" collapsedLevelsAreSubtotals="1" fieldPosition="0"/>
    </format>
    <format dxfId="571">
      <pivotArea dataOnly="0" labelOnly="1" outline="0" fieldPosition="0">
        <references count="1">
          <reference field="0" count="0"/>
        </references>
      </pivotArea>
    </format>
    <format dxfId="570">
      <pivotArea field="-2" type="button" dataOnly="0" labelOnly="1" outline="0" axis="axisCol" fieldPosition="0"/>
    </format>
    <format dxfId="569">
      <pivotArea field="1" type="button" dataOnly="0" labelOnly="1" outline="0" axis="axisCol" fieldPosition="1"/>
    </format>
    <format dxfId="568">
      <pivotArea type="topRight" dataOnly="0" labelOnly="1" outline="0" fieldPosition="0"/>
    </format>
    <format dxfId="567">
      <pivotArea dataOnly="0" labelOnly="1" outline="0" fieldPosition="0">
        <references count="1">
          <reference field="4294967294" count="2">
            <x v="0"/>
            <x v="1"/>
          </reference>
        </references>
      </pivotArea>
    </format>
    <format dxfId="566">
      <pivotArea dataOnly="0" labelOnly="1" fieldPosition="0">
        <references count="2">
          <reference field="4294967294" count="1" selected="0">
            <x v="0"/>
          </reference>
          <reference field="1" count="5">
            <x v="0"/>
            <x v="1"/>
            <x v="2"/>
            <x v="4"/>
            <x v="5"/>
          </reference>
        </references>
      </pivotArea>
    </format>
    <format dxfId="565">
      <pivotArea dataOnly="0" labelOnly="1" fieldPosition="0">
        <references count="2">
          <reference field="4294967294" count="1" selected="0">
            <x v="1"/>
          </reference>
          <reference field="1" count="5">
            <x v="0"/>
            <x v="1"/>
            <x v="2"/>
            <x v="4"/>
            <x v="5"/>
          </reference>
        </references>
      </pivotArea>
    </format>
    <format dxfId="564">
      <pivotArea dataOnly="0" labelOnly="1" fieldPosition="0">
        <references count="2">
          <reference field="4294967294" count="1" selected="0">
            <x v="0"/>
          </reference>
          <reference field="1" count="5">
            <x v="0"/>
            <x v="1"/>
            <x v="2"/>
            <x v="4"/>
            <x v="5"/>
          </reference>
        </references>
      </pivotArea>
    </format>
    <format dxfId="563">
      <pivotArea dataOnly="0" labelOnly="1" fieldPosition="0">
        <references count="2">
          <reference field="4294967294" count="1" selected="0">
            <x v="1"/>
          </reference>
          <reference field="1" count="5">
            <x v="0"/>
            <x v="1"/>
            <x v="2"/>
            <x v="4"/>
            <x v="5"/>
          </reference>
        </references>
      </pivotArea>
    </format>
    <format dxfId="562">
      <pivotArea type="all" dataOnly="0" outline="0" fieldPosition="0"/>
    </format>
    <format dxfId="561">
      <pivotArea outline="0" collapsedLevelsAreSubtotals="1" fieldPosition="0"/>
    </format>
    <format dxfId="560">
      <pivotArea type="origin" dataOnly="0" labelOnly="1" outline="0" fieldPosition="0"/>
    </format>
    <format dxfId="559">
      <pivotArea field="-2" type="button" dataOnly="0" labelOnly="1" outline="0" axis="axisCol" fieldPosition="0"/>
    </format>
    <format dxfId="558">
      <pivotArea field="1" type="button" dataOnly="0" labelOnly="1" outline="0" axis="axisCol" fieldPosition="1"/>
    </format>
    <format dxfId="557">
      <pivotArea type="topRight" dataOnly="0" labelOnly="1" outline="0" fieldPosition="0"/>
    </format>
    <format dxfId="556">
      <pivotArea field="2" type="button" dataOnly="0" labelOnly="1" outline="0" axis="axisRow" fieldPosition="0"/>
    </format>
    <format dxfId="555">
      <pivotArea dataOnly="0" labelOnly="1" fieldPosition="0">
        <references count="1">
          <reference field="2" count="42">
            <x v="0"/>
            <x v="1"/>
            <x v="2"/>
            <x v="3"/>
            <x v="4"/>
            <x v="5"/>
            <x v="6"/>
            <x v="8"/>
            <x v="9"/>
            <x v="10"/>
            <x v="11"/>
            <x v="13"/>
            <x v="14"/>
            <x v="21"/>
            <x v="22"/>
            <x v="23"/>
            <x v="27"/>
            <x v="30"/>
            <x v="31"/>
            <x v="36"/>
            <x v="37"/>
            <x v="38"/>
            <x v="39"/>
            <x v="40"/>
            <x v="41"/>
            <x v="42"/>
            <x v="43"/>
            <x v="44"/>
            <x v="45"/>
            <x v="46"/>
            <x v="47"/>
            <x v="48"/>
            <x v="49"/>
            <x v="50"/>
            <x v="51"/>
            <x v="52"/>
            <x v="53"/>
            <x v="75"/>
            <x v="76"/>
            <x v="77"/>
            <x v="78"/>
            <x v="79"/>
          </reference>
        </references>
      </pivotArea>
    </format>
    <format dxfId="554">
      <pivotArea dataOnly="0" labelOnly="1" outline="0" fieldPosition="0">
        <references count="1">
          <reference field="4294967294" count="2">
            <x v="0"/>
            <x v="1"/>
          </reference>
        </references>
      </pivotArea>
    </format>
    <format dxfId="553">
      <pivotArea dataOnly="0" labelOnly="1" fieldPosition="0">
        <references count="2">
          <reference field="4294967294" count="1" selected="0">
            <x v="0"/>
          </reference>
          <reference field="1" count="5">
            <x v="0"/>
            <x v="1"/>
            <x v="2"/>
            <x v="4"/>
            <x v="5"/>
          </reference>
        </references>
      </pivotArea>
    </format>
    <format dxfId="552">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1"/>
            </reference>
          </references>
        </pivotArea>
      </pivotAreas>
    </conditionalFormat>
    <conditionalFormat scope="data" priority="9">
      <pivotAreas count="1">
        <pivotArea outline="0" fieldPosition="0">
          <references count="1">
            <reference field="4294967294" count="1" selected="0">
              <x v="1"/>
            </reference>
          </references>
        </pivotArea>
      </pivotAreas>
    </conditionalFormat>
    <conditionalFormat scope="data" priority="10">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350B2-6CCC-42C7-B1DF-CE2A58DAF932}"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10"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x="1"/>
        <item h="1" x="0"/>
        <item h="1" m="1" x="11"/>
        <item h="1" x="2"/>
        <item h="1"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0"/>
        <item x="1"/>
        <item x="2"/>
        <item x="3"/>
        <item x="4"/>
        <item x="20"/>
        <item m="1" x="71"/>
        <item x="12"/>
        <item x="6"/>
        <item x="7"/>
        <item x="8"/>
        <item x="9"/>
        <item m="1" x="72"/>
        <item x="10"/>
        <item x="11"/>
        <item x="39"/>
        <item x="40"/>
        <item x="41"/>
        <item x="42"/>
        <item x="43"/>
        <item m="1" x="63"/>
        <item x="14"/>
        <item x="15"/>
        <item x="16"/>
        <item m="1" x="45"/>
        <item m="1" x="58"/>
        <item x="13"/>
        <item x="17"/>
        <item m="1" x="79"/>
        <item m="1" x="50"/>
        <item x="18"/>
        <item x="19"/>
        <item m="1" x="80"/>
        <item x="44"/>
        <item m="1" x="56"/>
        <item m="1" x="59"/>
        <item x="21"/>
        <item x="5"/>
        <item x="22"/>
        <item x="23"/>
        <item x="24"/>
        <item x="25"/>
        <item x="26"/>
        <item x="27"/>
        <item x="28"/>
        <item x="29"/>
        <item x="30"/>
        <item x="31"/>
        <item x="32"/>
        <item x="33"/>
        <item x="34"/>
        <item x="35"/>
        <item x="36"/>
        <item x="37"/>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38"/>
      </items>
    </pivotField>
    <pivotField dataField="1" showAll="0"/>
    <pivotField showAll="0"/>
    <pivotField showAll="0"/>
    <pivotField dataField="1" showAll="0"/>
  </pivotFields>
  <rowFields count="1">
    <field x="2"/>
  </rowFields>
  <rowItems count="5">
    <i>
      <x/>
    </i>
    <i>
      <x v="1"/>
    </i>
    <i>
      <x v="2"/>
    </i>
    <i>
      <x v="3"/>
    </i>
    <i>
      <x v="4"/>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331">
      <pivotArea type="all" dataOnly="0" outline="0" fieldPosition="0"/>
    </format>
    <format dxfId="332">
      <pivotArea outline="0" collapsedLevelsAreSubtotals="1" fieldPosition="0"/>
    </format>
    <format dxfId="333">
      <pivotArea type="origin" dataOnly="0" labelOnly="1" outline="0" fieldPosition="0"/>
    </format>
    <format dxfId="334">
      <pivotArea field="-2" type="button" dataOnly="0" labelOnly="1" outline="0" axis="axisCol" fieldPosition="0"/>
    </format>
    <format dxfId="335">
      <pivotArea field="1" type="button" dataOnly="0" labelOnly="1" outline="0" axis="axisCol" fieldPosition="1"/>
    </format>
    <format dxfId="336">
      <pivotArea type="topRight" dataOnly="0" labelOnly="1" outline="0" fieldPosition="0"/>
    </format>
    <format dxfId="337">
      <pivotArea field="2" type="button" dataOnly="0" labelOnly="1" outline="0" axis="axisRow" fieldPosition="0"/>
    </format>
    <format dxfId="338">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339">
      <pivotArea dataOnly="0" labelOnly="1" grandRow="1" outline="0" fieldPosition="0"/>
    </format>
    <format dxfId="340">
      <pivotArea dataOnly="0" labelOnly="1" outline="0" fieldPosition="0">
        <references count="1">
          <reference field="4294967294" count="2">
            <x v="0"/>
            <x v="1"/>
          </reference>
        </references>
      </pivotArea>
    </format>
    <format dxfId="341">
      <pivotArea field="1" dataOnly="0" labelOnly="1" grandCol="1" outline="0" axis="axisCol" fieldPosition="1">
        <references count="1">
          <reference field="4294967294" count="1" selected="0">
            <x v="0"/>
          </reference>
        </references>
      </pivotArea>
    </format>
    <format dxfId="342">
      <pivotArea field="1" dataOnly="0" labelOnly="1" grandCol="1" outline="0" axis="axisCol" fieldPosition="1">
        <references count="1">
          <reference field="4294967294" count="1" selected="0">
            <x v="1"/>
          </reference>
        </references>
      </pivotArea>
    </format>
    <format dxfId="343">
      <pivotArea dataOnly="0" labelOnly="1" fieldPosition="0">
        <references count="2">
          <reference field="4294967294" count="1" selected="0">
            <x v="0"/>
          </reference>
          <reference field="1" count="5">
            <x v="0"/>
            <x v="1"/>
            <x v="2"/>
            <x v="4"/>
            <x v="5"/>
          </reference>
        </references>
      </pivotArea>
    </format>
    <format dxfId="344">
      <pivotArea dataOnly="0" labelOnly="1" fieldPosition="0">
        <references count="2">
          <reference field="4294967294" count="1" selected="0">
            <x v="1"/>
          </reference>
          <reference field="1" count="5">
            <x v="0"/>
            <x v="1"/>
            <x v="2"/>
            <x v="4"/>
            <x v="5"/>
          </reference>
        </references>
      </pivotArea>
    </format>
    <format dxfId="345">
      <pivotArea type="all" dataOnly="0" outline="0" fieldPosition="0"/>
    </format>
    <format dxfId="346">
      <pivotArea field="1" type="button" dataOnly="0" labelOnly="1" outline="0" axis="axisCol" fieldPosition="1"/>
    </format>
    <format dxfId="347">
      <pivotArea type="topRight" dataOnly="0" labelOnly="1" outline="0" fieldPosition="0"/>
    </format>
    <format dxfId="348">
      <pivotArea dataOnly="0" labelOnly="1" grandRow="1" outline="0" fieldPosition="0"/>
    </format>
    <format dxfId="349">
      <pivotArea field="1" dataOnly="0" labelOnly="1" grandCol="1" outline="0" axis="axisCol" fieldPosition="1">
        <references count="1">
          <reference field="4294967294" count="1" selected="0">
            <x v="0"/>
          </reference>
        </references>
      </pivotArea>
    </format>
    <format dxfId="350">
      <pivotArea field="1" dataOnly="0" labelOnly="1" grandCol="1" outline="0" axis="axisCol" fieldPosition="1">
        <references count="1">
          <reference field="4294967294" count="1" selected="0">
            <x v="1"/>
          </reference>
        </references>
      </pivotArea>
    </format>
    <format dxfId="351">
      <pivotArea dataOnly="0" labelOnly="1" fieldPosition="0">
        <references count="2">
          <reference field="4294967294" count="1" selected="0">
            <x v="0"/>
          </reference>
          <reference field="1" count="5">
            <x v="0"/>
            <x v="1"/>
            <x v="2"/>
            <x v="4"/>
            <x v="5"/>
          </reference>
        </references>
      </pivotArea>
    </format>
    <format dxfId="352">
      <pivotArea dataOnly="0" labelOnly="1" fieldPosition="0">
        <references count="2">
          <reference field="4294967294" count="1" selected="0">
            <x v="1"/>
          </reference>
          <reference field="1" count="5">
            <x v="0"/>
            <x v="1"/>
            <x v="2"/>
            <x v="4"/>
            <x v="5"/>
          </reference>
        </references>
      </pivotArea>
    </format>
    <format dxfId="353">
      <pivotArea outline="0" collapsedLevelsAreSubtotals="1" fieldPosition="0">
        <references count="2">
          <reference field="4294967294" count="1" selected="0">
            <x v="0"/>
          </reference>
          <reference field="1" count="4" selected="0">
            <x v="0"/>
            <x v="2"/>
            <x v="4"/>
            <x v="5"/>
          </reference>
        </references>
      </pivotArea>
    </format>
    <format dxfId="354">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355">
      <pivotArea field="1" type="button" dataOnly="0" labelOnly="1" outline="0" axis="axisCol" fieldPosition="1"/>
    </format>
    <format dxfId="356">
      <pivotArea type="topRight" dataOnly="0" labelOnly="1" outline="0" fieldPosition="0"/>
    </format>
    <format dxfId="357">
      <pivotArea dataOnly="0" labelOnly="1" fieldPosition="0">
        <references count="2">
          <reference field="4294967294" count="1" selected="0">
            <x v="0"/>
          </reference>
          <reference field="1" count="4">
            <x v="0"/>
            <x v="2"/>
            <x v="4"/>
            <x v="5"/>
          </reference>
        </references>
      </pivotArea>
    </format>
    <format dxfId="358">
      <pivotArea dataOnly="0" labelOnly="1" fieldPosition="0">
        <references count="2">
          <reference field="4294967294" count="1" selected="0">
            <x v="1"/>
          </reference>
          <reference field="1" count="5">
            <x v="0"/>
            <x v="1"/>
            <x v="2"/>
            <x v="4"/>
            <x v="5"/>
          </reference>
        </references>
      </pivotArea>
    </format>
    <format dxfId="359">
      <pivotArea dataOnly="0" labelOnly="1" fieldPosition="0">
        <references count="2">
          <reference field="4294967294" count="1" selected="0">
            <x v="0"/>
          </reference>
          <reference field="1" count="4">
            <x v="0"/>
            <x v="2"/>
            <x v="4"/>
            <x v="5"/>
          </reference>
        </references>
      </pivotArea>
    </format>
    <format dxfId="360">
      <pivotArea dataOnly="0" labelOnly="1" fieldPosition="0">
        <references count="2">
          <reference field="4294967294" count="1" selected="0">
            <x v="1"/>
          </reference>
          <reference field="1" count="5">
            <x v="0"/>
            <x v="1"/>
            <x v="2"/>
            <x v="4"/>
            <x v="5"/>
          </reference>
        </references>
      </pivotArea>
    </format>
    <format dxfId="361">
      <pivotArea dataOnly="0" labelOnly="1" fieldPosition="0">
        <references count="2">
          <reference field="4294967294" count="1" selected="0">
            <x v="0"/>
          </reference>
          <reference field="1" count="4">
            <x v="0"/>
            <x v="2"/>
            <x v="4"/>
            <x v="5"/>
          </reference>
        </references>
      </pivotArea>
    </format>
    <format dxfId="362">
      <pivotArea dataOnly="0" labelOnly="1" fieldPosition="0">
        <references count="2">
          <reference field="4294967294" count="1" selected="0">
            <x v="1"/>
          </reference>
          <reference field="1" count="5">
            <x v="0"/>
            <x v="1"/>
            <x v="2"/>
            <x v="4"/>
            <x v="5"/>
          </reference>
        </references>
      </pivotArea>
    </format>
    <format dxfId="363">
      <pivotArea type="all" dataOnly="0" outline="0" fieldPosition="0"/>
    </format>
    <format dxfId="364">
      <pivotArea outline="0" collapsedLevelsAreSubtotals="1" fieldPosition="0"/>
    </format>
    <format dxfId="365">
      <pivotArea field="-2" type="button" dataOnly="0" labelOnly="1" outline="0" axis="axisCol" fieldPosition="0"/>
    </format>
    <format dxfId="366">
      <pivotArea field="1" type="button" dataOnly="0" labelOnly="1" outline="0" axis="axisCol" fieldPosition="1"/>
    </format>
    <format dxfId="367">
      <pivotArea type="topRight" dataOnly="0" labelOnly="1" outline="0" fieldPosition="0"/>
    </format>
    <format dxfId="368">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369">
      <pivotArea dataOnly="0" labelOnly="1" outline="0" fieldPosition="0">
        <references count="1">
          <reference field="4294967294" count="2">
            <x v="0"/>
            <x v="1"/>
          </reference>
        </references>
      </pivotArea>
    </format>
    <format dxfId="370">
      <pivotArea dataOnly="0" labelOnly="1" fieldPosition="0">
        <references count="2">
          <reference field="4294967294" count="1" selected="0">
            <x v="0"/>
          </reference>
          <reference field="1" count="5">
            <x v="0"/>
            <x v="1"/>
            <x v="2"/>
            <x v="4"/>
            <x v="5"/>
          </reference>
        </references>
      </pivotArea>
    </format>
    <format dxfId="371">
      <pivotArea dataOnly="0" labelOnly="1" fieldPosition="0">
        <references count="2">
          <reference field="4294967294" count="1" selected="0">
            <x v="1"/>
          </reference>
          <reference field="1" count="5">
            <x v="0"/>
            <x v="1"/>
            <x v="2"/>
            <x v="4"/>
            <x v="5"/>
          </reference>
        </references>
      </pivotArea>
    </format>
    <format dxfId="372">
      <pivotArea outline="0" collapsedLevelsAreSubtotals="1" fieldPosition="0"/>
    </format>
    <format dxfId="373">
      <pivotArea outline="0" collapsedLevelsAreSubtotals="1" fieldPosition="0"/>
    </format>
    <format dxfId="374">
      <pivotArea dataOnly="0" labelOnly="1" outline="0" fieldPosition="0">
        <references count="1">
          <reference field="0" count="0"/>
        </references>
      </pivotArea>
    </format>
    <format dxfId="375">
      <pivotArea field="-2" type="button" dataOnly="0" labelOnly="1" outline="0" axis="axisCol" fieldPosition="0"/>
    </format>
    <format dxfId="376">
      <pivotArea field="1" type="button" dataOnly="0" labelOnly="1" outline="0" axis="axisCol" fieldPosition="1"/>
    </format>
    <format dxfId="377">
      <pivotArea type="topRight" dataOnly="0" labelOnly="1" outline="0" fieldPosition="0"/>
    </format>
    <format dxfId="378">
      <pivotArea dataOnly="0" labelOnly="1" outline="0" fieldPosition="0">
        <references count="1">
          <reference field="4294967294" count="2">
            <x v="0"/>
            <x v="1"/>
          </reference>
        </references>
      </pivotArea>
    </format>
    <format dxfId="379">
      <pivotArea dataOnly="0" labelOnly="1" fieldPosition="0">
        <references count="2">
          <reference field="4294967294" count="1" selected="0">
            <x v="0"/>
          </reference>
          <reference field="1" count="5">
            <x v="0"/>
            <x v="1"/>
            <x v="2"/>
            <x v="4"/>
            <x v="5"/>
          </reference>
        </references>
      </pivotArea>
    </format>
    <format dxfId="380">
      <pivotArea dataOnly="0" labelOnly="1" fieldPosition="0">
        <references count="2">
          <reference field="4294967294" count="1" selected="0">
            <x v="1"/>
          </reference>
          <reference field="1" count="5">
            <x v="0"/>
            <x v="1"/>
            <x v="2"/>
            <x v="4"/>
            <x v="5"/>
          </reference>
        </references>
      </pivotArea>
    </format>
    <format dxfId="381">
      <pivotArea dataOnly="0" labelOnly="1" fieldPosition="0">
        <references count="2">
          <reference field="4294967294" count="1" selected="0">
            <x v="0"/>
          </reference>
          <reference field="1" count="5">
            <x v="0"/>
            <x v="1"/>
            <x v="2"/>
            <x v="4"/>
            <x v="5"/>
          </reference>
        </references>
      </pivotArea>
    </format>
    <format dxfId="382">
      <pivotArea dataOnly="0" labelOnly="1" fieldPosition="0">
        <references count="2">
          <reference field="4294967294" count="1" selected="0">
            <x v="1"/>
          </reference>
          <reference field="1" count="5">
            <x v="0"/>
            <x v="1"/>
            <x v="2"/>
            <x v="4"/>
            <x v="5"/>
          </reference>
        </references>
      </pivotArea>
    </format>
    <format dxfId="383">
      <pivotArea type="all" dataOnly="0" outline="0" fieldPosition="0"/>
    </format>
    <format dxfId="384">
      <pivotArea outline="0" collapsedLevelsAreSubtotals="1" fieldPosition="0"/>
    </format>
    <format dxfId="385">
      <pivotArea type="origin" dataOnly="0" labelOnly="1" outline="0" fieldPosition="0"/>
    </format>
    <format dxfId="386">
      <pivotArea field="-2" type="button" dataOnly="0" labelOnly="1" outline="0" axis="axisCol" fieldPosition="0"/>
    </format>
    <format dxfId="387">
      <pivotArea field="1" type="button" dataOnly="0" labelOnly="1" outline="0" axis="axisCol" fieldPosition="1"/>
    </format>
    <format dxfId="388">
      <pivotArea type="topRight" dataOnly="0" labelOnly="1" outline="0" fieldPosition="0"/>
    </format>
    <format dxfId="389">
      <pivotArea field="2" type="button" dataOnly="0" labelOnly="1" outline="0" axis="axisRow" fieldPosition="0"/>
    </format>
    <format dxfId="390">
      <pivotArea dataOnly="0" labelOnly="1" fieldPosition="0">
        <references count="1">
          <reference field="2" count="42">
            <x v="0"/>
            <x v="1"/>
            <x v="2"/>
            <x v="3"/>
            <x v="4"/>
            <x v="5"/>
            <x v="6"/>
            <x v="8"/>
            <x v="9"/>
            <x v="10"/>
            <x v="11"/>
            <x v="13"/>
            <x v="14"/>
            <x v="21"/>
            <x v="22"/>
            <x v="23"/>
            <x v="27"/>
            <x v="30"/>
            <x v="31"/>
            <x v="36"/>
            <x v="37"/>
            <x v="38"/>
            <x v="39"/>
            <x v="40"/>
            <x v="41"/>
            <x v="42"/>
            <x v="43"/>
            <x v="44"/>
            <x v="45"/>
            <x v="46"/>
            <x v="47"/>
            <x v="48"/>
            <x v="49"/>
            <x v="50"/>
            <x v="51"/>
            <x v="52"/>
            <x v="53"/>
            <x v="75"/>
            <x v="76"/>
            <x v="77"/>
            <x v="78"/>
            <x v="79"/>
          </reference>
        </references>
      </pivotArea>
    </format>
    <format dxfId="391">
      <pivotArea dataOnly="0" labelOnly="1" outline="0" fieldPosition="0">
        <references count="1">
          <reference field="4294967294" count="2">
            <x v="0"/>
            <x v="1"/>
          </reference>
        </references>
      </pivotArea>
    </format>
    <format dxfId="392">
      <pivotArea dataOnly="0" labelOnly="1" fieldPosition="0">
        <references count="2">
          <reference field="4294967294" count="1" selected="0">
            <x v="0"/>
          </reference>
          <reference field="1" count="5">
            <x v="0"/>
            <x v="1"/>
            <x v="2"/>
            <x v="4"/>
            <x v="5"/>
          </reference>
        </references>
      </pivotArea>
    </format>
    <format dxfId="393">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5CABC7-689E-43C5-8A46-564E13EE52BE}"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26"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h="1" x="1"/>
        <item h="1" x="0"/>
        <item h="1" m="1" x="11"/>
        <item x="2"/>
        <item h="1"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0"/>
        <item x="1"/>
        <item x="2"/>
        <item x="3"/>
        <item x="4"/>
        <item x="20"/>
        <item m="1" x="71"/>
        <item x="12"/>
        <item x="6"/>
        <item x="7"/>
        <item x="8"/>
        <item x="9"/>
        <item m="1" x="72"/>
        <item x="10"/>
        <item x="11"/>
        <item x="39"/>
        <item x="40"/>
        <item x="41"/>
        <item x="42"/>
        <item x="43"/>
        <item m="1" x="63"/>
        <item x="14"/>
        <item x="15"/>
        <item x="16"/>
        <item m="1" x="45"/>
        <item m="1" x="58"/>
        <item x="13"/>
        <item x="17"/>
        <item m="1" x="79"/>
        <item m="1" x="50"/>
        <item x="18"/>
        <item x="19"/>
        <item m="1" x="80"/>
        <item x="44"/>
        <item m="1" x="56"/>
        <item m="1" x="59"/>
        <item x="21"/>
        <item x="5"/>
        <item x="22"/>
        <item x="23"/>
        <item x="24"/>
        <item x="25"/>
        <item x="26"/>
        <item x="27"/>
        <item x="28"/>
        <item x="29"/>
        <item x="30"/>
        <item x="31"/>
        <item x="32"/>
        <item x="33"/>
        <item x="34"/>
        <item x="35"/>
        <item x="36"/>
        <item x="37"/>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38"/>
      </items>
    </pivotField>
    <pivotField dataField="1" showAll="0"/>
    <pivotField showAll="0"/>
    <pivotField showAll="0"/>
    <pivotField dataField="1" showAll="0"/>
  </pivotFields>
  <rowFields count="1">
    <field x="2"/>
  </rowFields>
  <rowItems count="21">
    <i>
      <x/>
    </i>
    <i>
      <x v="1"/>
    </i>
    <i>
      <x v="2"/>
    </i>
    <i>
      <x v="3"/>
    </i>
    <i>
      <x v="4"/>
    </i>
    <i>
      <x v="5"/>
    </i>
    <i>
      <x v="7"/>
    </i>
    <i>
      <x v="8"/>
    </i>
    <i>
      <x v="9"/>
    </i>
    <i>
      <x v="10"/>
    </i>
    <i>
      <x v="11"/>
    </i>
    <i>
      <x v="13"/>
    </i>
    <i>
      <x v="14"/>
    </i>
    <i>
      <x v="21"/>
    </i>
    <i>
      <x v="22"/>
    </i>
    <i>
      <x v="23"/>
    </i>
    <i>
      <x v="26"/>
    </i>
    <i>
      <x v="27"/>
    </i>
    <i>
      <x v="30"/>
    </i>
    <i>
      <x v="31"/>
    </i>
    <i>
      <x v="36"/>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402">
      <pivotArea type="all" dataOnly="0" outline="0" fieldPosition="0"/>
    </format>
    <format dxfId="403">
      <pivotArea outline="0" collapsedLevelsAreSubtotals="1" fieldPosition="0"/>
    </format>
    <format dxfId="404">
      <pivotArea type="origin" dataOnly="0" labelOnly="1" outline="0" fieldPosition="0"/>
    </format>
    <format dxfId="405">
      <pivotArea field="-2" type="button" dataOnly="0" labelOnly="1" outline="0" axis="axisCol" fieldPosition="0"/>
    </format>
    <format dxfId="406">
      <pivotArea field="1" type="button" dataOnly="0" labelOnly="1" outline="0" axis="axisCol" fieldPosition="1"/>
    </format>
    <format dxfId="407">
      <pivotArea type="topRight" dataOnly="0" labelOnly="1" outline="0" fieldPosition="0"/>
    </format>
    <format dxfId="408">
      <pivotArea field="2" type="button" dataOnly="0" labelOnly="1" outline="0" axis="axisRow" fieldPosition="0"/>
    </format>
    <format dxfId="409">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410">
      <pivotArea dataOnly="0" labelOnly="1" grandRow="1" outline="0" fieldPosition="0"/>
    </format>
    <format dxfId="411">
      <pivotArea dataOnly="0" labelOnly="1" outline="0" fieldPosition="0">
        <references count="1">
          <reference field="4294967294" count="2">
            <x v="0"/>
            <x v="1"/>
          </reference>
        </references>
      </pivotArea>
    </format>
    <format dxfId="412">
      <pivotArea field="1" dataOnly="0" labelOnly="1" grandCol="1" outline="0" axis="axisCol" fieldPosition="1">
        <references count="1">
          <reference field="4294967294" count="1" selected="0">
            <x v="0"/>
          </reference>
        </references>
      </pivotArea>
    </format>
    <format dxfId="413">
      <pivotArea field="1" dataOnly="0" labelOnly="1" grandCol="1" outline="0" axis="axisCol" fieldPosition="1">
        <references count="1">
          <reference field="4294967294" count="1" selected="0">
            <x v="1"/>
          </reference>
        </references>
      </pivotArea>
    </format>
    <format dxfId="414">
      <pivotArea dataOnly="0" labelOnly="1" fieldPosition="0">
        <references count="2">
          <reference field="4294967294" count="1" selected="0">
            <x v="0"/>
          </reference>
          <reference field="1" count="5">
            <x v="0"/>
            <x v="1"/>
            <x v="2"/>
            <x v="4"/>
            <x v="5"/>
          </reference>
        </references>
      </pivotArea>
    </format>
    <format dxfId="415">
      <pivotArea dataOnly="0" labelOnly="1" fieldPosition="0">
        <references count="2">
          <reference field="4294967294" count="1" selected="0">
            <x v="1"/>
          </reference>
          <reference field="1" count="5">
            <x v="0"/>
            <x v="1"/>
            <x v="2"/>
            <x v="4"/>
            <x v="5"/>
          </reference>
        </references>
      </pivotArea>
    </format>
    <format dxfId="416">
      <pivotArea type="all" dataOnly="0" outline="0" fieldPosition="0"/>
    </format>
    <format dxfId="417">
      <pivotArea field="1" type="button" dataOnly="0" labelOnly="1" outline="0" axis="axisCol" fieldPosition="1"/>
    </format>
    <format dxfId="418">
      <pivotArea type="topRight" dataOnly="0" labelOnly="1" outline="0" fieldPosition="0"/>
    </format>
    <format dxfId="419">
      <pivotArea dataOnly="0" labelOnly="1" grandRow="1" outline="0" fieldPosition="0"/>
    </format>
    <format dxfId="420">
      <pivotArea field="1" dataOnly="0" labelOnly="1" grandCol="1" outline="0" axis="axisCol" fieldPosition="1">
        <references count="1">
          <reference field="4294967294" count="1" selected="0">
            <x v="0"/>
          </reference>
        </references>
      </pivotArea>
    </format>
    <format dxfId="421">
      <pivotArea field="1" dataOnly="0" labelOnly="1" grandCol="1" outline="0" axis="axisCol" fieldPosition="1">
        <references count="1">
          <reference field="4294967294" count="1" selected="0">
            <x v="1"/>
          </reference>
        </references>
      </pivotArea>
    </format>
    <format dxfId="422">
      <pivotArea dataOnly="0" labelOnly="1" fieldPosition="0">
        <references count="2">
          <reference field="4294967294" count="1" selected="0">
            <x v="0"/>
          </reference>
          <reference field="1" count="5">
            <x v="0"/>
            <x v="1"/>
            <x v="2"/>
            <x v="4"/>
            <x v="5"/>
          </reference>
        </references>
      </pivotArea>
    </format>
    <format dxfId="423">
      <pivotArea dataOnly="0" labelOnly="1" fieldPosition="0">
        <references count="2">
          <reference field="4294967294" count="1" selected="0">
            <x v="1"/>
          </reference>
          <reference field="1" count="5">
            <x v="0"/>
            <x v="1"/>
            <x v="2"/>
            <x v="4"/>
            <x v="5"/>
          </reference>
        </references>
      </pivotArea>
    </format>
    <format dxfId="424">
      <pivotArea outline="0" collapsedLevelsAreSubtotals="1" fieldPosition="0">
        <references count="2">
          <reference field="4294967294" count="1" selected="0">
            <x v="0"/>
          </reference>
          <reference field="1" count="4" selected="0">
            <x v="0"/>
            <x v="2"/>
            <x v="4"/>
            <x v="5"/>
          </reference>
        </references>
      </pivotArea>
    </format>
    <format dxfId="425">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426">
      <pivotArea field="1" type="button" dataOnly="0" labelOnly="1" outline="0" axis="axisCol" fieldPosition="1"/>
    </format>
    <format dxfId="427">
      <pivotArea type="topRight" dataOnly="0" labelOnly="1" outline="0" fieldPosition="0"/>
    </format>
    <format dxfId="428">
      <pivotArea dataOnly="0" labelOnly="1" fieldPosition="0">
        <references count="2">
          <reference field="4294967294" count="1" selected="0">
            <x v="0"/>
          </reference>
          <reference field="1" count="4">
            <x v="0"/>
            <x v="2"/>
            <x v="4"/>
            <x v="5"/>
          </reference>
        </references>
      </pivotArea>
    </format>
    <format dxfId="429">
      <pivotArea dataOnly="0" labelOnly="1" fieldPosition="0">
        <references count="2">
          <reference field="4294967294" count="1" selected="0">
            <x v="1"/>
          </reference>
          <reference field="1" count="5">
            <x v="0"/>
            <x v="1"/>
            <x v="2"/>
            <x v="4"/>
            <x v="5"/>
          </reference>
        </references>
      </pivotArea>
    </format>
    <format dxfId="430">
      <pivotArea dataOnly="0" labelOnly="1" fieldPosition="0">
        <references count="2">
          <reference field="4294967294" count="1" selected="0">
            <x v="0"/>
          </reference>
          <reference field="1" count="4">
            <x v="0"/>
            <x v="2"/>
            <x v="4"/>
            <x v="5"/>
          </reference>
        </references>
      </pivotArea>
    </format>
    <format dxfId="431">
      <pivotArea dataOnly="0" labelOnly="1" fieldPosition="0">
        <references count="2">
          <reference field="4294967294" count="1" selected="0">
            <x v="1"/>
          </reference>
          <reference field="1" count="5">
            <x v="0"/>
            <x v="1"/>
            <x v="2"/>
            <x v="4"/>
            <x v="5"/>
          </reference>
        </references>
      </pivotArea>
    </format>
    <format dxfId="432">
      <pivotArea dataOnly="0" labelOnly="1" fieldPosition="0">
        <references count="2">
          <reference field="4294967294" count="1" selected="0">
            <x v="0"/>
          </reference>
          <reference field="1" count="4">
            <x v="0"/>
            <x v="2"/>
            <x v="4"/>
            <x v="5"/>
          </reference>
        </references>
      </pivotArea>
    </format>
    <format dxfId="433">
      <pivotArea dataOnly="0" labelOnly="1" fieldPosition="0">
        <references count="2">
          <reference field="4294967294" count="1" selected="0">
            <x v="1"/>
          </reference>
          <reference field="1" count="5">
            <x v="0"/>
            <x v="1"/>
            <x v="2"/>
            <x v="4"/>
            <x v="5"/>
          </reference>
        </references>
      </pivotArea>
    </format>
    <format dxfId="434">
      <pivotArea type="all" dataOnly="0" outline="0" fieldPosition="0"/>
    </format>
    <format dxfId="435">
      <pivotArea outline="0" collapsedLevelsAreSubtotals="1" fieldPosition="0"/>
    </format>
    <format dxfId="436">
      <pivotArea field="-2" type="button" dataOnly="0" labelOnly="1" outline="0" axis="axisCol" fieldPosition="0"/>
    </format>
    <format dxfId="437">
      <pivotArea field="1" type="button" dataOnly="0" labelOnly="1" outline="0" axis="axisCol" fieldPosition="1"/>
    </format>
    <format dxfId="438">
      <pivotArea type="topRight" dataOnly="0" labelOnly="1" outline="0" fieldPosition="0"/>
    </format>
    <format dxfId="439">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440">
      <pivotArea dataOnly="0" labelOnly="1" outline="0" fieldPosition="0">
        <references count="1">
          <reference field="4294967294" count="2">
            <x v="0"/>
            <x v="1"/>
          </reference>
        </references>
      </pivotArea>
    </format>
    <format dxfId="441">
      <pivotArea dataOnly="0" labelOnly="1" fieldPosition="0">
        <references count="2">
          <reference field="4294967294" count="1" selected="0">
            <x v="0"/>
          </reference>
          <reference field="1" count="5">
            <x v="0"/>
            <x v="1"/>
            <x v="2"/>
            <x v="4"/>
            <x v="5"/>
          </reference>
        </references>
      </pivotArea>
    </format>
    <format dxfId="442">
      <pivotArea dataOnly="0" labelOnly="1" fieldPosition="0">
        <references count="2">
          <reference field="4294967294" count="1" selected="0">
            <x v="1"/>
          </reference>
          <reference field="1" count="5">
            <x v="0"/>
            <x v="1"/>
            <x v="2"/>
            <x v="4"/>
            <x v="5"/>
          </reference>
        </references>
      </pivotArea>
    </format>
    <format dxfId="443">
      <pivotArea outline="0" collapsedLevelsAreSubtotals="1" fieldPosition="0"/>
    </format>
    <format dxfId="444">
      <pivotArea outline="0" collapsedLevelsAreSubtotals="1" fieldPosition="0"/>
    </format>
    <format dxfId="445">
      <pivotArea dataOnly="0" labelOnly="1" outline="0" fieldPosition="0">
        <references count="1">
          <reference field="0" count="0"/>
        </references>
      </pivotArea>
    </format>
    <format dxfId="446">
      <pivotArea field="-2" type="button" dataOnly="0" labelOnly="1" outline="0" axis="axisCol" fieldPosition="0"/>
    </format>
    <format dxfId="447">
      <pivotArea field="1" type="button" dataOnly="0" labelOnly="1" outline="0" axis="axisCol" fieldPosition="1"/>
    </format>
    <format dxfId="448">
      <pivotArea type="topRight" dataOnly="0" labelOnly="1" outline="0" fieldPosition="0"/>
    </format>
    <format dxfId="449">
      <pivotArea dataOnly="0" labelOnly="1" outline="0" fieldPosition="0">
        <references count="1">
          <reference field="4294967294" count="2">
            <x v="0"/>
            <x v="1"/>
          </reference>
        </references>
      </pivotArea>
    </format>
    <format dxfId="450">
      <pivotArea dataOnly="0" labelOnly="1" fieldPosition="0">
        <references count="2">
          <reference field="4294967294" count="1" selected="0">
            <x v="0"/>
          </reference>
          <reference field="1" count="5">
            <x v="0"/>
            <x v="1"/>
            <x v="2"/>
            <x v="4"/>
            <x v="5"/>
          </reference>
        </references>
      </pivotArea>
    </format>
    <format dxfId="451">
      <pivotArea dataOnly="0" labelOnly="1" fieldPosition="0">
        <references count="2">
          <reference field="4294967294" count="1" selected="0">
            <x v="1"/>
          </reference>
          <reference field="1" count="5">
            <x v="0"/>
            <x v="1"/>
            <x v="2"/>
            <x v="4"/>
            <x v="5"/>
          </reference>
        </references>
      </pivotArea>
    </format>
    <format dxfId="452">
      <pivotArea dataOnly="0" labelOnly="1" fieldPosition="0">
        <references count="2">
          <reference field="4294967294" count="1" selected="0">
            <x v="0"/>
          </reference>
          <reference field="1" count="5">
            <x v="0"/>
            <x v="1"/>
            <x v="2"/>
            <x v="4"/>
            <x v="5"/>
          </reference>
        </references>
      </pivotArea>
    </format>
    <format dxfId="453">
      <pivotArea dataOnly="0" labelOnly="1" fieldPosition="0">
        <references count="2">
          <reference field="4294967294" count="1" selected="0">
            <x v="1"/>
          </reference>
          <reference field="1" count="5">
            <x v="0"/>
            <x v="1"/>
            <x v="2"/>
            <x v="4"/>
            <x v="5"/>
          </reference>
        </references>
      </pivotArea>
    </format>
    <format dxfId="454">
      <pivotArea type="all" dataOnly="0" outline="0" fieldPosition="0"/>
    </format>
    <format dxfId="455">
      <pivotArea outline="0" collapsedLevelsAreSubtotals="1" fieldPosition="0"/>
    </format>
    <format dxfId="456">
      <pivotArea type="origin" dataOnly="0" labelOnly="1" outline="0" fieldPosition="0"/>
    </format>
    <format dxfId="457">
      <pivotArea field="-2" type="button" dataOnly="0" labelOnly="1" outline="0" axis="axisCol" fieldPosition="0"/>
    </format>
    <format dxfId="458">
      <pivotArea field="1" type="button" dataOnly="0" labelOnly="1" outline="0" axis="axisCol" fieldPosition="1"/>
    </format>
    <format dxfId="459">
      <pivotArea type="topRight" dataOnly="0" labelOnly="1" outline="0" fieldPosition="0"/>
    </format>
    <format dxfId="460">
      <pivotArea field="2" type="button" dataOnly="0" labelOnly="1" outline="0" axis="axisRow" fieldPosition="0"/>
    </format>
    <format dxfId="461">
      <pivotArea dataOnly="0" labelOnly="1" fieldPosition="0">
        <references count="1">
          <reference field="2" count="42">
            <x v="0"/>
            <x v="1"/>
            <x v="2"/>
            <x v="3"/>
            <x v="4"/>
            <x v="5"/>
            <x v="6"/>
            <x v="8"/>
            <x v="9"/>
            <x v="10"/>
            <x v="11"/>
            <x v="13"/>
            <x v="14"/>
            <x v="21"/>
            <x v="22"/>
            <x v="23"/>
            <x v="27"/>
            <x v="30"/>
            <x v="31"/>
            <x v="36"/>
            <x v="37"/>
            <x v="38"/>
            <x v="39"/>
            <x v="40"/>
            <x v="41"/>
            <x v="42"/>
            <x v="43"/>
            <x v="44"/>
            <x v="45"/>
            <x v="46"/>
            <x v="47"/>
            <x v="48"/>
            <x v="49"/>
            <x v="50"/>
            <x v="51"/>
            <x v="52"/>
            <x v="53"/>
            <x v="75"/>
            <x v="76"/>
            <x v="77"/>
            <x v="78"/>
            <x v="79"/>
          </reference>
        </references>
      </pivotArea>
    </format>
    <format dxfId="462">
      <pivotArea dataOnly="0" labelOnly="1" outline="0" fieldPosition="0">
        <references count="1">
          <reference field="4294967294" count="2">
            <x v="0"/>
            <x v="1"/>
          </reference>
        </references>
      </pivotArea>
    </format>
    <format dxfId="463">
      <pivotArea dataOnly="0" labelOnly="1" fieldPosition="0">
        <references count="2">
          <reference field="4294967294" count="1" selected="0">
            <x v="0"/>
          </reference>
          <reference field="1" count="5">
            <x v="0"/>
            <x v="1"/>
            <x v="2"/>
            <x v="4"/>
            <x v="5"/>
          </reference>
        </references>
      </pivotArea>
    </format>
    <format dxfId="464">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6D64CB-BF03-4060-BFAA-742F163AC3BB}"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3"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h="1" x="1"/>
        <item h="1" x="0"/>
        <item h="1" m="1" x="11"/>
        <item h="1" x="2"/>
        <item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0"/>
        <item x="1"/>
        <item x="2"/>
        <item x="3"/>
        <item x="4"/>
        <item x="20"/>
        <item m="1" x="71"/>
        <item x="12"/>
        <item x="6"/>
        <item x="7"/>
        <item x="8"/>
        <item x="9"/>
        <item m="1" x="72"/>
        <item x="10"/>
        <item x="11"/>
        <item x="39"/>
        <item x="40"/>
        <item x="41"/>
        <item x="42"/>
        <item x="43"/>
        <item m="1" x="63"/>
        <item x="14"/>
        <item x="15"/>
        <item x="16"/>
        <item m="1" x="45"/>
        <item m="1" x="58"/>
        <item x="13"/>
        <item x="17"/>
        <item m="1" x="79"/>
        <item m="1" x="50"/>
        <item x="18"/>
        <item x="19"/>
        <item m="1" x="80"/>
        <item x="44"/>
        <item m="1" x="56"/>
        <item m="1" x="59"/>
        <item x="21"/>
        <item x="5"/>
        <item x="22"/>
        <item x="23"/>
        <item x="24"/>
        <item x="25"/>
        <item x="26"/>
        <item x="27"/>
        <item x="28"/>
        <item x="29"/>
        <item x="30"/>
        <item x="31"/>
        <item x="32"/>
        <item x="33"/>
        <item x="34"/>
        <item x="35"/>
        <item x="36"/>
        <item x="37"/>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38"/>
      </items>
    </pivotField>
    <pivotField dataField="1" showAll="0"/>
    <pivotField showAll="0"/>
    <pivotField showAll="0"/>
    <pivotField dataField="1" showAll="0"/>
  </pivotFields>
  <rowFields count="1">
    <field x="2"/>
  </rowFields>
  <rowItems count="38">
    <i>
      <x/>
    </i>
    <i>
      <x v="1"/>
    </i>
    <i>
      <x v="2"/>
    </i>
    <i>
      <x v="3"/>
    </i>
    <i>
      <x v="4"/>
    </i>
    <i>
      <x v="5"/>
    </i>
    <i>
      <x v="7"/>
    </i>
    <i>
      <x v="8"/>
    </i>
    <i>
      <x v="9"/>
    </i>
    <i>
      <x v="10"/>
    </i>
    <i>
      <x v="11"/>
    </i>
    <i>
      <x v="13"/>
    </i>
    <i>
      <x v="14"/>
    </i>
    <i>
      <x v="21"/>
    </i>
    <i>
      <x v="22"/>
    </i>
    <i>
      <x v="23"/>
    </i>
    <i>
      <x v="26"/>
    </i>
    <i>
      <x v="27"/>
    </i>
    <i>
      <x v="30"/>
    </i>
    <i>
      <x v="31"/>
    </i>
    <i>
      <x v="36"/>
    </i>
    <i>
      <x v="37"/>
    </i>
    <i>
      <x v="38"/>
    </i>
    <i>
      <x v="39"/>
    </i>
    <i>
      <x v="40"/>
    </i>
    <i>
      <x v="41"/>
    </i>
    <i>
      <x v="42"/>
    </i>
    <i>
      <x v="43"/>
    </i>
    <i>
      <x v="44"/>
    </i>
    <i>
      <x v="45"/>
    </i>
    <i>
      <x v="46"/>
    </i>
    <i>
      <x v="47"/>
    </i>
    <i>
      <x v="48"/>
    </i>
    <i>
      <x v="49"/>
    </i>
    <i>
      <x v="50"/>
    </i>
    <i>
      <x v="51"/>
    </i>
    <i>
      <x v="52"/>
    </i>
    <i>
      <x v="53"/>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260">
      <pivotArea type="all" dataOnly="0" outline="0" fieldPosition="0"/>
    </format>
    <format dxfId="261">
      <pivotArea outline="0" collapsedLevelsAreSubtotals="1" fieldPosition="0"/>
    </format>
    <format dxfId="262">
      <pivotArea type="origin" dataOnly="0" labelOnly="1" outline="0" fieldPosition="0"/>
    </format>
    <format dxfId="263">
      <pivotArea field="-2" type="button" dataOnly="0" labelOnly="1" outline="0" axis="axisCol" fieldPosition="0"/>
    </format>
    <format dxfId="264">
      <pivotArea field="1" type="button" dataOnly="0" labelOnly="1" outline="0" axis="axisCol" fieldPosition="1"/>
    </format>
    <format dxfId="265">
      <pivotArea type="topRight" dataOnly="0" labelOnly="1" outline="0" fieldPosition="0"/>
    </format>
    <format dxfId="266">
      <pivotArea field="2" type="button" dataOnly="0" labelOnly="1" outline="0" axis="axisRow" fieldPosition="0"/>
    </format>
    <format dxfId="267">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268">
      <pivotArea dataOnly="0" labelOnly="1" grandRow="1" outline="0" fieldPosition="0"/>
    </format>
    <format dxfId="269">
      <pivotArea dataOnly="0" labelOnly="1" outline="0" fieldPosition="0">
        <references count="1">
          <reference field="4294967294" count="2">
            <x v="0"/>
            <x v="1"/>
          </reference>
        </references>
      </pivotArea>
    </format>
    <format dxfId="270">
      <pivotArea field="1" dataOnly="0" labelOnly="1" grandCol="1" outline="0" axis="axisCol" fieldPosition="1">
        <references count="1">
          <reference field="4294967294" count="1" selected="0">
            <x v="0"/>
          </reference>
        </references>
      </pivotArea>
    </format>
    <format dxfId="271">
      <pivotArea field="1" dataOnly="0" labelOnly="1" grandCol="1" outline="0" axis="axisCol" fieldPosition="1">
        <references count="1">
          <reference field="4294967294" count="1" selected="0">
            <x v="1"/>
          </reference>
        </references>
      </pivotArea>
    </format>
    <format dxfId="272">
      <pivotArea dataOnly="0" labelOnly="1" fieldPosition="0">
        <references count="2">
          <reference field="4294967294" count="1" selected="0">
            <x v="0"/>
          </reference>
          <reference field="1" count="5">
            <x v="0"/>
            <x v="1"/>
            <x v="2"/>
            <x v="4"/>
            <x v="5"/>
          </reference>
        </references>
      </pivotArea>
    </format>
    <format dxfId="273">
      <pivotArea dataOnly="0" labelOnly="1" fieldPosition="0">
        <references count="2">
          <reference field="4294967294" count="1" selected="0">
            <x v="1"/>
          </reference>
          <reference field="1" count="5">
            <x v="0"/>
            <x v="1"/>
            <x v="2"/>
            <x v="4"/>
            <x v="5"/>
          </reference>
        </references>
      </pivotArea>
    </format>
    <format dxfId="274">
      <pivotArea type="all" dataOnly="0" outline="0" fieldPosition="0"/>
    </format>
    <format dxfId="275">
      <pivotArea field="1" type="button" dataOnly="0" labelOnly="1" outline="0" axis="axisCol" fieldPosition="1"/>
    </format>
    <format dxfId="276">
      <pivotArea type="topRight" dataOnly="0" labelOnly="1" outline="0" fieldPosition="0"/>
    </format>
    <format dxfId="277">
      <pivotArea dataOnly="0" labelOnly="1" grandRow="1" outline="0" fieldPosition="0"/>
    </format>
    <format dxfId="278">
      <pivotArea field="1" dataOnly="0" labelOnly="1" grandCol="1" outline="0" axis="axisCol" fieldPosition="1">
        <references count="1">
          <reference field="4294967294" count="1" selected="0">
            <x v="0"/>
          </reference>
        </references>
      </pivotArea>
    </format>
    <format dxfId="279">
      <pivotArea field="1" dataOnly="0" labelOnly="1" grandCol="1" outline="0" axis="axisCol" fieldPosition="1">
        <references count="1">
          <reference field="4294967294" count="1" selected="0">
            <x v="1"/>
          </reference>
        </references>
      </pivotArea>
    </format>
    <format dxfId="280">
      <pivotArea dataOnly="0" labelOnly="1" fieldPosition="0">
        <references count="2">
          <reference field="4294967294" count="1" selected="0">
            <x v="0"/>
          </reference>
          <reference field="1" count="5">
            <x v="0"/>
            <x v="1"/>
            <x v="2"/>
            <x v="4"/>
            <x v="5"/>
          </reference>
        </references>
      </pivotArea>
    </format>
    <format dxfId="281">
      <pivotArea dataOnly="0" labelOnly="1" fieldPosition="0">
        <references count="2">
          <reference field="4294967294" count="1" selected="0">
            <x v="1"/>
          </reference>
          <reference field="1" count="5">
            <x v="0"/>
            <x v="1"/>
            <x v="2"/>
            <x v="4"/>
            <x v="5"/>
          </reference>
        </references>
      </pivotArea>
    </format>
    <format dxfId="282">
      <pivotArea outline="0" collapsedLevelsAreSubtotals="1" fieldPosition="0">
        <references count="2">
          <reference field="4294967294" count="1" selected="0">
            <x v="0"/>
          </reference>
          <reference field="1" count="4" selected="0">
            <x v="0"/>
            <x v="2"/>
            <x v="4"/>
            <x v="5"/>
          </reference>
        </references>
      </pivotArea>
    </format>
    <format dxfId="283">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284">
      <pivotArea field="1" type="button" dataOnly="0" labelOnly="1" outline="0" axis="axisCol" fieldPosition="1"/>
    </format>
    <format dxfId="285">
      <pivotArea type="topRight" dataOnly="0" labelOnly="1" outline="0" fieldPosition="0"/>
    </format>
    <format dxfId="286">
      <pivotArea dataOnly="0" labelOnly="1" fieldPosition="0">
        <references count="2">
          <reference field="4294967294" count="1" selected="0">
            <x v="0"/>
          </reference>
          <reference field="1" count="4">
            <x v="0"/>
            <x v="2"/>
            <x v="4"/>
            <x v="5"/>
          </reference>
        </references>
      </pivotArea>
    </format>
    <format dxfId="287">
      <pivotArea dataOnly="0" labelOnly="1" fieldPosition="0">
        <references count="2">
          <reference field="4294967294" count="1" selected="0">
            <x v="1"/>
          </reference>
          <reference field="1" count="5">
            <x v="0"/>
            <x v="1"/>
            <x v="2"/>
            <x v="4"/>
            <x v="5"/>
          </reference>
        </references>
      </pivotArea>
    </format>
    <format dxfId="288">
      <pivotArea dataOnly="0" labelOnly="1" fieldPosition="0">
        <references count="2">
          <reference field="4294967294" count="1" selected="0">
            <x v="0"/>
          </reference>
          <reference field="1" count="4">
            <x v="0"/>
            <x v="2"/>
            <x v="4"/>
            <x v="5"/>
          </reference>
        </references>
      </pivotArea>
    </format>
    <format dxfId="289">
      <pivotArea dataOnly="0" labelOnly="1" fieldPosition="0">
        <references count="2">
          <reference field="4294967294" count="1" selected="0">
            <x v="1"/>
          </reference>
          <reference field="1" count="5">
            <x v="0"/>
            <x v="1"/>
            <x v="2"/>
            <x v="4"/>
            <x v="5"/>
          </reference>
        </references>
      </pivotArea>
    </format>
    <format dxfId="290">
      <pivotArea dataOnly="0" labelOnly="1" fieldPosition="0">
        <references count="2">
          <reference field="4294967294" count="1" selected="0">
            <x v="0"/>
          </reference>
          <reference field="1" count="4">
            <x v="0"/>
            <x v="2"/>
            <x v="4"/>
            <x v="5"/>
          </reference>
        </references>
      </pivotArea>
    </format>
    <format dxfId="291">
      <pivotArea dataOnly="0" labelOnly="1" fieldPosition="0">
        <references count="2">
          <reference field="4294967294" count="1" selected="0">
            <x v="1"/>
          </reference>
          <reference field="1" count="5">
            <x v="0"/>
            <x v="1"/>
            <x v="2"/>
            <x v="4"/>
            <x v="5"/>
          </reference>
        </references>
      </pivotArea>
    </format>
    <format dxfId="292">
      <pivotArea type="all" dataOnly="0" outline="0" fieldPosition="0"/>
    </format>
    <format dxfId="293">
      <pivotArea outline="0" collapsedLevelsAreSubtotals="1" fieldPosition="0"/>
    </format>
    <format dxfId="294">
      <pivotArea field="-2" type="button" dataOnly="0" labelOnly="1" outline="0" axis="axisCol" fieldPosition="0"/>
    </format>
    <format dxfId="295">
      <pivotArea field="1" type="button" dataOnly="0" labelOnly="1" outline="0" axis="axisCol" fieldPosition="1"/>
    </format>
    <format dxfId="296">
      <pivotArea type="topRight" dataOnly="0" labelOnly="1" outline="0" fieldPosition="0"/>
    </format>
    <format dxfId="297">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298">
      <pivotArea dataOnly="0" labelOnly="1" outline="0" fieldPosition="0">
        <references count="1">
          <reference field="4294967294" count="2">
            <x v="0"/>
            <x v="1"/>
          </reference>
        </references>
      </pivotArea>
    </format>
    <format dxfId="299">
      <pivotArea dataOnly="0" labelOnly="1" fieldPosition="0">
        <references count="2">
          <reference field="4294967294" count="1" selected="0">
            <x v="0"/>
          </reference>
          <reference field="1" count="5">
            <x v="0"/>
            <x v="1"/>
            <x v="2"/>
            <x v="4"/>
            <x v="5"/>
          </reference>
        </references>
      </pivotArea>
    </format>
    <format dxfId="300">
      <pivotArea dataOnly="0" labelOnly="1" fieldPosition="0">
        <references count="2">
          <reference field="4294967294" count="1" selected="0">
            <x v="1"/>
          </reference>
          <reference field="1" count="5">
            <x v="0"/>
            <x v="1"/>
            <x v="2"/>
            <x v="4"/>
            <x v="5"/>
          </reference>
        </references>
      </pivotArea>
    </format>
    <format dxfId="301">
      <pivotArea outline="0" collapsedLevelsAreSubtotals="1" fieldPosition="0"/>
    </format>
    <format dxfId="302">
      <pivotArea outline="0" collapsedLevelsAreSubtotals="1" fieldPosition="0"/>
    </format>
    <format dxfId="303">
      <pivotArea dataOnly="0" labelOnly="1" outline="0" fieldPosition="0">
        <references count="1">
          <reference field="0" count="0"/>
        </references>
      </pivotArea>
    </format>
    <format dxfId="304">
      <pivotArea field="-2" type="button" dataOnly="0" labelOnly="1" outline="0" axis="axisCol" fieldPosition="0"/>
    </format>
    <format dxfId="305">
      <pivotArea field="1" type="button" dataOnly="0" labelOnly="1" outline="0" axis="axisCol" fieldPosition="1"/>
    </format>
    <format dxfId="306">
      <pivotArea type="topRight" dataOnly="0" labelOnly="1" outline="0" fieldPosition="0"/>
    </format>
    <format dxfId="307">
      <pivotArea dataOnly="0" labelOnly="1" outline="0" fieldPosition="0">
        <references count="1">
          <reference field="4294967294" count="2">
            <x v="0"/>
            <x v="1"/>
          </reference>
        </references>
      </pivotArea>
    </format>
    <format dxfId="308">
      <pivotArea dataOnly="0" labelOnly="1" fieldPosition="0">
        <references count="2">
          <reference field="4294967294" count="1" selected="0">
            <x v="0"/>
          </reference>
          <reference field="1" count="5">
            <x v="0"/>
            <x v="1"/>
            <x v="2"/>
            <x v="4"/>
            <x v="5"/>
          </reference>
        </references>
      </pivotArea>
    </format>
    <format dxfId="309">
      <pivotArea dataOnly="0" labelOnly="1" fieldPosition="0">
        <references count="2">
          <reference field="4294967294" count="1" selected="0">
            <x v="1"/>
          </reference>
          <reference field="1" count="5">
            <x v="0"/>
            <x v="1"/>
            <x v="2"/>
            <x v="4"/>
            <x v="5"/>
          </reference>
        </references>
      </pivotArea>
    </format>
    <format dxfId="310">
      <pivotArea dataOnly="0" labelOnly="1" fieldPosition="0">
        <references count="2">
          <reference field="4294967294" count="1" selected="0">
            <x v="0"/>
          </reference>
          <reference field="1" count="5">
            <x v="0"/>
            <x v="1"/>
            <x v="2"/>
            <x v="4"/>
            <x v="5"/>
          </reference>
        </references>
      </pivotArea>
    </format>
    <format dxfId="311">
      <pivotArea dataOnly="0" labelOnly="1" fieldPosition="0">
        <references count="2">
          <reference field="4294967294" count="1" selected="0">
            <x v="1"/>
          </reference>
          <reference field="1" count="5">
            <x v="0"/>
            <x v="1"/>
            <x v="2"/>
            <x v="4"/>
            <x v="5"/>
          </reference>
        </references>
      </pivotArea>
    </format>
    <format dxfId="312">
      <pivotArea type="all" dataOnly="0" outline="0" fieldPosition="0"/>
    </format>
    <format dxfId="313">
      <pivotArea outline="0" collapsedLevelsAreSubtotals="1" fieldPosition="0"/>
    </format>
    <format dxfId="314">
      <pivotArea type="origin" dataOnly="0" labelOnly="1" outline="0" fieldPosition="0"/>
    </format>
    <format dxfId="315">
      <pivotArea field="-2" type="button" dataOnly="0" labelOnly="1" outline="0" axis="axisCol" fieldPosition="0"/>
    </format>
    <format dxfId="316">
      <pivotArea field="1" type="button" dataOnly="0" labelOnly="1" outline="0" axis="axisCol" fieldPosition="1"/>
    </format>
    <format dxfId="317">
      <pivotArea type="topRight" dataOnly="0" labelOnly="1" outline="0" fieldPosition="0"/>
    </format>
    <format dxfId="318">
      <pivotArea field="2" type="button" dataOnly="0" labelOnly="1" outline="0" axis="axisRow" fieldPosition="0"/>
    </format>
    <format dxfId="319">
      <pivotArea dataOnly="0" labelOnly="1" fieldPosition="0">
        <references count="1">
          <reference field="2" count="42">
            <x v="0"/>
            <x v="1"/>
            <x v="2"/>
            <x v="3"/>
            <x v="4"/>
            <x v="5"/>
            <x v="6"/>
            <x v="8"/>
            <x v="9"/>
            <x v="10"/>
            <x v="11"/>
            <x v="13"/>
            <x v="14"/>
            <x v="21"/>
            <x v="22"/>
            <x v="23"/>
            <x v="27"/>
            <x v="30"/>
            <x v="31"/>
            <x v="36"/>
            <x v="37"/>
            <x v="38"/>
            <x v="39"/>
            <x v="40"/>
            <x v="41"/>
            <x v="42"/>
            <x v="43"/>
            <x v="44"/>
            <x v="45"/>
            <x v="46"/>
            <x v="47"/>
            <x v="48"/>
            <x v="49"/>
            <x v="50"/>
            <x v="51"/>
            <x v="52"/>
            <x v="53"/>
            <x v="75"/>
            <x v="76"/>
            <x v="77"/>
            <x v="78"/>
            <x v="79"/>
          </reference>
        </references>
      </pivotArea>
    </format>
    <format dxfId="320">
      <pivotArea dataOnly="0" labelOnly="1" outline="0" fieldPosition="0">
        <references count="1">
          <reference field="4294967294" count="2">
            <x v="0"/>
            <x v="1"/>
          </reference>
        </references>
      </pivotArea>
    </format>
    <format dxfId="321">
      <pivotArea dataOnly="0" labelOnly="1" fieldPosition="0">
        <references count="2">
          <reference field="4294967294" count="1" selected="0">
            <x v="0"/>
          </reference>
          <reference field="1" count="5">
            <x v="0"/>
            <x v="1"/>
            <x v="2"/>
            <x v="4"/>
            <x v="5"/>
          </reference>
        </references>
      </pivotArea>
    </format>
    <format dxfId="322">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960A2F-38C5-4A63-9375-B4A8F4443A72}" name="PivotTable1" cacheId="26" dataPosition="0" applyNumberFormats="0" applyBorderFormats="0" applyFontFormats="0" applyPatternFormats="0" applyAlignmentFormats="0" applyWidthHeightFormats="1" dataCaption="Values" updatedVersion="7" minRefreshableVersion="3" rowGrandTotals="0" colGrandTotals="0" itemPrintTitles="1" mergeItem="1" createdVersion="7" indent="0" outline="1" outlineData="1" multipleFieldFilters="0" colHeaderCaption="Col Labels" customListSort="0">
  <location ref="A3:K44" firstHeaderRow="1" firstDataRow="3" firstDataCol="1" rowPageCount="1" colPageCount="1"/>
  <pivotFields count="7">
    <pivotField axis="axisPage" multipleItemSelectionAllowed="1" showAll="0" includeNewItemsInFilter="1">
      <items count="17">
        <item h="1" m="1" x="14"/>
        <item h="1" m="1" x="5"/>
        <item h="1" x="4"/>
        <item h="1" m="1" x="7"/>
        <item h="1" m="1" x="15"/>
        <item h="1" m="1" x="10"/>
        <item h="1" m="1" x="8"/>
        <item h="1" m="1" x="9"/>
        <item h="1" m="1" x="6"/>
        <item h="1" m="1" x="12"/>
        <item h="1" x="1"/>
        <item x="0"/>
        <item h="1" m="1" x="11"/>
        <item h="1" x="2"/>
        <item h="1" x="3"/>
        <item h="1" m="1" x="13"/>
        <item t="default"/>
      </items>
    </pivotField>
    <pivotField axis="axisCol" showAll="0" nonAutoSortDefault="1">
      <items count="9">
        <item x="0"/>
        <item x="1"/>
        <item x="2"/>
        <item x="5"/>
        <item x="3"/>
        <item x="4"/>
        <item x="6"/>
        <item m="1" x="7"/>
        <item t="default"/>
      </items>
    </pivotField>
    <pivotField axis="axisRow" showAll="0" includeNewItemsInFilter="1" nonAutoSortDefault="1" defaultSubtotal="0">
      <items count="82">
        <item x="0"/>
        <item x="1"/>
        <item x="2"/>
        <item x="3"/>
        <item x="4"/>
        <item x="20"/>
        <item m="1" x="71"/>
        <item x="12"/>
        <item x="6"/>
        <item x="7"/>
        <item x="8"/>
        <item x="9"/>
        <item m="1" x="72"/>
        <item x="10"/>
        <item x="11"/>
        <item x="39"/>
        <item x="40"/>
        <item x="41"/>
        <item x="42"/>
        <item x="43"/>
        <item m="1" x="63"/>
        <item x="14"/>
        <item x="15"/>
        <item x="16"/>
        <item m="1" x="45"/>
        <item m="1" x="58"/>
        <item x="13"/>
        <item x="17"/>
        <item m="1" x="79"/>
        <item m="1" x="50"/>
        <item x="18"/>
        <item x="19"/>
        <item m="1" x="80"/>
        <item x="44"/>
        <item m="1" x="56"/>
        <item m="1" x="59"/>
        <item x="21"/>
        <item x="5"/>
        <item x="22"/>
        <item x="23"/>
        <item x="24"/>
        <item x="25"/>
        <item x="26"/>
        <item x="27"/>
        <item x="28"/>
        <item x="29"/>
        <item x="30"/>
        <item x="31"/>
        <item x="32"/>
        <item x="33"/>
        <item x="34"/>
        <item x="35"/>
        <item x="36"/>
        <item x="37"/>
        <item m="1" x="47"/>
        <item m="1" x="51"/>
        <item m="1" x="76"/>
        <item m="1" x="52"/>
        <item m="1" x="77"/>
        <item m="1" x="70"/>
        <item m="1" x="65"/>
        <item m="1" x="57"/>
        <item m="1" x="67"/>
        <item m="1" x="62"/>
        <item m="1" x="48"/>
        <item m="1" x="68"/>
        <item m="1" x="74"/>
        <item m="1" x="49"/>
        <item m="1" x="75"/>
        <item m="1" x="66"/>
        <item m="1" x="73"/>
        <item m="1" x="53"/>
        <item m="1" x="78"/>
        <item m="1" x="54"/>
        <item m="1" x="64"/>
        <item m="1" x="55"/>
        <item m="1" x="60"/>
        <item m="1" x="81"/>
        <item m="1" x="61"/>
        <item m="1" x="46"/>
        <item m="1" x="69"/>
        <item x="38"/>
      </items>
    </pivotField>
    <pivotField dataField="1" showAll="0"/>
    <pivotField showAll="0"/>
    <pivotField showAll="0"/>
    <pivotField dataField="1" showAll="0"/>
  </pivotFields>
  <rowFields count="1">
    <field x="2"/>
  </rowFields>
  <rowItems count="39">
    <i>
      <x/>
    </i>
    <i>
      <x v="1"/>
    </i>
    <i>
      <x v="2"/>
    </i>
    <i>
      <x v="3"/>
    </i>
    <i>
      <x v="4"/>
    </i>
    <i>
      <x v="5"/>
    </i>
    <i>
      <x v="7"/>
    </i>
    <i>
      <x v="8"/>
    </i>
    <i>
      <x v="9"/>
    </i>
    <i>
      <x v="10"/>
    </i>
    <i>
      <x v="11"/>
    </i>
    <i>
      <x v="13"/>
    </i>
    <i>
      <x v="14"/>
    </i>
    <i>
      <x v="21"/>
    </i>
    <i>
      <x v="22"/>
    </i>
    <i>
      <x v="23"/>
    </i>
    <i>
      <x v="26"/>
    </i>
    <i>
      <x v="27"/>
    </i>
    <i>
      <x v="30"/>
    </i>
    <i>
      <x v="31"/>
    </i>
    <i>
      <x v="36"/>
    </i>
    <i>
      <x v="37"/>
    </i>
    <i>
      <x v="38"/>
    </i>
    <i>
      <x v="39"/>
    </i>
    <i>
      <x v="40"/>
    </i>
    <i>
      <x v="41"/>
    </i>
    <i>
      <x v="42"/>
    </i>
    <i>
      <x v="43"/>
    </i>
    <i>
      <x v="44"/>
    </i>
    <i>
      <x v="45"/>
    </i>
    <i>
      <x v="46"/>
    </i>
    <i>
      <x v="47"/>
    </i>
    <i>
      <x v="48"/>
    </i>
    <i>
      <x v="49"/>
    </i>
    <i>
      <x v="50"/>
    </i>
    <i>
      <x v="51"/>
    </i>
    <i>
      <x v="52"/>
    </i>
    <i>
      <x v="53"/>
    </i>
    <i>
      <x v="81"/>
    </i>
  </rowItems>
  <colFields count="2">
    <field x="-2"/>
    <field x="1"/>
  </colFields>
  <colItems count="10">
    <i>
      <x/>
      <x/>
    </i>
    <i r="1">
      <x v="1"/>
    </i>
    <i r="1">
      <x v="2"/>
    </i>
    <i r="1">
      <x v="4"/>
    </i>
    <i r="1">
      <x v="5"/>
    </i>
    <i i="1">
      <x v="1"/>
      <x/>
    </i>
    <i r="1" i="1">
      <x v="1"/>
    </i>
    <i r="1" i="1">
      <x v="2"/>
    </i>
    <i r="1" i="1">
      <x v="4"/>
    </i>
    <i r="1" i="1">
      <x v="5"/>
    </i>
  </colItems>
  <pageFields count="1">
    <pageField fld="0" hier="-1"/>
  </pageFields>
  <dataFields count="2">
    <dataField name="P-Val. by Class" fld="6" baseField="0" baseItem="0"/>
    <dataField name="Est. by Class" fld="3" baseField="0" baseItem="0"/>
  </dataFields>
  <formats count="63">
    <format dxfId="189">
      <pivotArea type="all" dataOnly="0" outline="0" fieldPosition="0"/>
    </format>
    <format dxfId="190">
      <pivotArea outline="0" collapsedLevelsAreSubtotals="1" fieldPosition="0"/>
    </format>
    <format dxfId="191">
      <pivotArea type="origin" dataOnly="0" labelOnly="1" outline="0" fieldPosition="0"/>
    </format>
    <format dxfId="192">
      <pivotArea field="-2" type="button" dataOnly="0" labelOnly="1" outline="0" axis="axisCol" fieldPosition="0"/>
    </format>
    <format dxfId="193">
      <pivotArea field="1" type="button" dataOnly="0" labelOnly="1" outline="0" axis="axisCol" fieldPosition="1"/>
    </format>
    <format dxfId="194">
      <pivotArea type="topRight" dataOnly="0" labelOnly="1" outline="0" fieldPosition="0"/>
    </format>
    <format dxfId="195">
      <pivotArea field="2" type="button" dataOnly="0" labelOnly="1" outline="0" axis="axisRow" fieldPosition="0"/>
    </format>
    <format dxfId="196">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197">
      <pivotArea dataOnly="0" labelOnly="1" grandRow="1" outline="0" fieldPosition="0"/>
    </format>
    <format dxfId="198">
      <pivotArea dataOnly="0" labelOnly="1" outline="0" fieldPosition="0">
        <references count="1">
          <reference field="4294967294" count="2">
            <x v="0"/>
            <x v="1"/>
          </reference>
        </references>
      </pivotArea>
    </format>
    <format dxfId="199">
      <pivotArea field="1" dataOnly="0" labelOnly="1" grandCol="1" outline="0" axis="axisCol" fieldPosition="1">
        <references count="1">
          <reference field="4294967294" count="1" selected="0">
            <x v="0"/>
          </reference>
        </references>
      </pivotArea>
    </format>
    <format dxfId="200">
      <pivotArea field="1" dataOnly="0" labelOnly="1" grandCol="1" outline="0" axis="axisCol" fieldPosition="1">
        <references count="1">
          <reference field="4294967294" count="1" selected="0">
            <x v="1"/>
          </reference>
        </references>
      </pivotArea>
    </format>
    <format dxfId="201">
      <pivotArea dataOnly="0" labelOnly="1" fieldPosition="0">
        <references count="2">
          <reference field="4294967294" count="1" selected="0">
            <x v="0"/>
          </reference>
          <reference field="1" count="5">
            <x v="0"/>
            <x v="1"/>
            <x v="2"/>
            <x v="4"/>
            <x v="5"/>
          </reference>
        </references>
      </pivotArea>
    </format>
    <format dxfId="202">
      <pivotArea dataOnly="0" labelOnly="1" fieldPosition="0">
        <references count="2">
          <reference field="4294967294" count="1" selected="0">
            <x v="1"/>
          </reference>
          <reference field="1" count="5">
            <x v="0"/>
            <x v="1"/>
            <x v="2"/>
            <x v="4"/>
            <x v="5"/>
          </reference>
        </references>
      </pivotArea>
    </format>
    <format dxfId="203">
      <pivotArea type="all" dataOnly="0" outline="0" fieldPosition="0"/>
    </format>
    <format dxfId="204">
      <pivotArea field="1" type="button" dataOnly="0" labelOnly="1" outline="0" axis="axisCol" fieldPosition="1"/>
    </format>
    <format dxfId="205">
      <pivotArea type="topRight" dataOnly="0" labelOnly="1" outline="0" fieldPosition="0"/>
    </format>
    <format dxfId="206">
      <pivotArea dataOnly="0" labelOnly="1" grandRow="1" outline="0" fieldPosition="0"/>
    </format>
    <format dxfId="207">
      <pivotArea field="1" dataOnly="0" labelOnly="1" grandCol="1" outline="0" axis="axisCol" fieldPosition="1">
        <references count="1">
          <reference field="4294967294" count="1" selected="0">
            <x v="0"/>
          </reference>
        </references>
      </pivotArea>
    </format>
    <format dxfId="208">
      <pivotArea field="1" dataOnly="0" labelOnly="1" grandCol="1" outline="0" axis="axisCol" fieldPosition="1">
        <references count="1">
          <reference field="4294967294" count="1" selected="0">
            <x v="1"/>
          </reference>
        </references>
      </pivotArea>
    </format>
    <format dxfId="209">
      <pivotArea dataOnly="0" labelOnly="1" fieldPosition="0">
        <references count="2">
          <reference field="4294967294" count="1" selected="0">
            <x v="0"/>
          </reference>
          <reference field="1" count="5">
            <x v="0"/>
            <x v="1"/>
            <x v="2"/>
            <x v="4"/>
            <x v="5"/>
          </reference>
        </references>
      </pivotArea>
    </format>
    <format dxfId="210">
      <pivotArea dataOnly="0" labelOnly="1" fieldPosition="0">
        <references count="2">
          <reference field="4294967294" count="1" selected="0">
            <x v="1"/>
          </reference>
          <reference field="1" count="5">
            <x v="0"/>
            <x v="1"/>
            <x v="2"/>
            <x v="4"/>
            <x v="5"/>
          </reference>
        </references>
      </pivotArea>
    </format>
    <format dxfId="211">
      <pivotArea outline="0" collapsedLevelsAreSubtotals="1" fieldPosition="0">
        <references count="2">
          <reference field="4294967294" count="1" selected="0">
            <x v="0"/>
          </reference>
          <reference field="1" count="4" selected="0">
            <x v="0"/>
            <x v="2"/>
            <x v="4"/>
            <x v="5"/>
          </reference>
        </references>
      </pivotArea>
    </format>
    <format dxfId="212">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213">
      <pivotArea field="1" type="button" dataOnly="0" labelOnly="1" outline="0" axis="axisCol" fieldPosition="1"/>
    </format>
    <format dxfId="214">
      <pivotArea type="topRight" dataOnly="0" labelOnly="1" outline="0" fieldPosition="0"/>
    </format>
    <format dxfId="215">
      <pivotArea dataOnly="0" labelOnly="1" fieldPosition="0">
        <references count="2">
          <reference field="4294967294" count="1" selected="0">
            <x v="0"/>
          </reference>
          <reference field="1" count="4">
            <x v="0"/>
            <x v="2"/>
            <x v="4"/>
            <x v="5"/>
          </reference>
        </references>
      </pivotArea>
    </format>
    <format dxfId="216">
      <pivotArea dataOnly="0" labelOnly="1" fieldPosition="0">
        <references count="2">
          <reference field="4294967294" count="1" selected="0">
            <x v="1"/>
          </reference>
          <reference field="1" count="5">
            <x v="0"/>
            <x v="1"/>
            <x v="2"/>
            <x v="4"/>
            <x v="5"/>
          </reference>
        </references>
      </pivotArea>
    </format>
    <format dxfId="217">
      <pivotArea dataOnly="0" labelOnly="1" fieldPosition="0">
        <references count="2">
          <reference field="4294967294" count="1" selected="0">
            <x v="0"/>
          </reference>
          <reference field="1" count="4">
            <x v="0"/>
            <x v="2"/>
            <x v="4"/>
            <x v="5"/>
          </reference>
        </references>
      </pivotArea>
    </format>
    <format dxfId="218">
      <pivotArea dataOnly="0" labelOnly="1" fieldPosition="0">
        <references count="2">
          <reference field="4294967294" count="1" selected="0">
            <x v="1"/>
          </reference>
          <reference field="1" count="5">
            <x v="0"/>
            <x v="1"/>
            <x v="2"/>
            <x v="4"/>
            <x v="5"/>
          </reference>
        </references>
      </pivotArea>
    </format>
    <format dxfId="219">
      <pivotArea dataOnly="0" labelOnly="1" fieldPosition="0">
        <references count="2">
          <reference field="4294967294" count="1" selected="0">
            <x v="0"/>
          </reference>
          <reference field="1" count="4">
            <x v="0"/>
            <x v="2"/>
            <x v="4"/>
            <x v="5"/>
          </reference>
        </references>
      </pivotArea>
    </format>
    <format dxfId="220">
      <pivotArea dataOnly="0" labelOnly="1" fieldPosition="0">
        <references count="2">
          <reference field="4294967294" count="1" selected="0">
            <x v="1"/>
          </reference>
          <reference field="1" count="5">
            <x v="0"/>
            <x v="1"/>
            <x v="2"/>
            <x v="4"/>
            <x v="5"/>
          </reference>
        </references>
      </pivotArea>
    </format>
    <format dxfId="221">
      <pivotArea type="all" dataOnly="0" outline="0" fieldPosition="0"/>
    </format>
    <format dxfId="222">
      <pivotArea outline="0" collapsedLevelsAreSubtotals="1" fieldPosition="0"/>
    </format>
    <format dxfId="223">
      <pivotArea field="-2" type="button" dataOnly="0" labelOnly="1" outline="0" axis="axisCol" fieldPosition="0"/>
    </format>
    <format dxfId="224">
      <pivotArea field="1" type="button" dataOnly="0" labelOnly="1" outline="0" axis="axisCol" fieldPosition="1"/>
    </format>
    <format dxfId="225">
      <pivotArea type="topRight" dataOnly="0" labelOnly="1" outline="0" fieldPosition="0"/>
    </format>
    <format dxfId="226">
      <pivotArea dataOnly="0" labelOnly="1" fieldPosition="0">
        <references count="1">
          <reference field="2" count="43">
            <x v="0"/>
            <x v="1"/>
            <x v="2"/>
            <x v="3"/>
            <x v="4"/>
            <x v="5"/>
            <x v="6"/>
            <x v="8"/>
            <x v="9"/>
            <x v="10"/>
            <x v="11"/>
            <x v="13"/>
            <x v="14"/>
            <x v="20"/>
            <x v="21"/>
            <x v="22"/>
            <x v="23"/>
            <x v="25"/>
            <x v="29"/>
            <x v="31"/>
            <x v="32"/>
            <x v="35"/>
            <x v="36"/>
            <x v="37"/>
            <x v="38"/>
            <x v="39"/>
            <x v="40"/>
            <x v="41"/>
            <x v="42"/>
            <x v="43"/>
            <x v="44"/>
            <x v="45"/>
            <x v="46"/>
            <x v="47"/>
            <x v="48"/>
            <x v="49"/>
            <x v="50"/>
            <x v="51"/>
            <x v="52"/>
            <x v="53"/>
            <x v="67"/>
            <x v="69"/>
            <x v="71"/>
          </reference>
        </references>
      </pivotArea>
    </format>
    <format dxfId="227">
      <pivotArea dataOnly="0" labelOnly="1" outline="0" fieldPosition="0">
        <references count="1">
          <reference field="4294967294" count="2">
            <x v="0"/>
            <x v="1"/>
          </reference>
        </references>
      </pivotArea>
    </format>
    <format dxfId="228">
      <pivotArea dataOnly="0" labelOnly="1" fieldPosition="0">
        <references count="2">
          <reference field="4294967294" count="1" selected="0">
            <x v="0"/>
          </reference>
          <reference field="1" count="5">
            <x v="0"/>
            <x v="1"/>
            <x v="2"/>
            <x v="4"/>
            <x v="5"/>
          </reference>
        </references>
      </pivotArea>
    </format>
    <format dxfId="229">
      <pivotArea dataOnly="0" labelOnly="1" fieldPosition="0">
        <references count="2">
          <reference field="4294967294" count="1" selected="0">
            <x v="1"/>
          </reference>
          <reference field="1" count="5">
            <x v="0"/>
            <x v="1"/>
            <x v="2"/>
            <x v="4"/>
            <x v="5"/>
          </reference>
        </references>
      </pivotArea>
    </format>
    <format dxfId="230">
      <pivotArea outline="0" collapsedLevelsAreSubtotals="1" fieldPosition="0"/>
    </format>
    <format dxfId="231">
      <pivotArea outline="0" collapsedLevelsAreSubtotals="1" fieldPosition="0"/>
    </format>
    <format dxfId="232">
      <pivotArea dataOnly="0" labelOnly="1" outline="0" fieldPosition="0">
        <references count="1">
          <reference field="0" count="0"/>
        </references>
      </pivotArea>
    </format>
    <format dxfId="233">
      <pivotArea field="-2" type="button" dataOnly="0" labelOnly="1" outline="0" axis="axisCol" fieldPosition="0"/>
    </format>
    <format dxfId="234">
      <pivotArea field="1" type="button" dataOnly="0" labelOnly="1" outline="0" axis="axisCol" fieldPosition="1"/>
    </format>
    <format dxfId="235">
      <pivotArea type="topRight" dataOnly="0" labelOnly="1" outline="0" fieldPosition="0"/>
    </format>
    <format dxfId="236">
      <pivotArea dataOnly="0" labelOnly="1" outline="0" fieldPosition="0">
        <references count="1">
          <reference field="4294967294" count="2">
            <x v="0"/>
            <x v="1"/>
          </reference>
        </references>
      </pivotArea>
    </format>
    <format dxfId="237">
      <pivotArea dataOnly="0" labelOnly="1" fieldPosition="0">
        <references count="2">
          <reference field="4294967294" count="1" selected="0">
            <x v="0"/>
          </reference>
          <reference field="1" count="5">
            <x v="0"/>
            <x v="1"/>
            <x v="2"/>
            <x v="4"/>
            <x v="5"/>
          </reference>
        </references>
      </pivotArea>
    </format>
    <format dxfId="238">
      <pivotArea dataOnly="0" labelOnly="1" fieldPosition="0">
        <references count="2">
          <reference field="4294967294" count="1" selected="0">
            <x v="1"/>
          </reference>
          <reference field="1" count="5">
            <x v="0"/>
            <x v="1"/>
            <x v="2"/>
            <x v="4"/>
            <x v="5"/>
          </reference>
        </references>
      </pivotArea>
    </format>
    <format dxfId="239">
      <pivotArea dataOnly="0" labelOnly="1" fieldPosition="0">
        <references count="2">
          <reference field="4294967294" count="1" selected="0">
            <x v="0"/>
          </reference>
          <reference field="1" count="5">
            <x v="0"/>
            <x v="1"/>
            <x v="2"/>
            <x v="4"/>
            <x v="5"/>
          </reference>
        </references>
      </pivotArea>
    </format>
    <format dxfId="240">
      <pivotArea dataOnly="0" labelOnly="1" fieldPosition="0">
        <references count="2">
          <reference field="4294967294" count="1" selected="0">
            <x v="1"/>
          </reference>
          <reference field="1" count="5">
            <x v="0"/>
            <x v="1"/>
            <x v="2"/>
            <x v="4"/>
            <x v="5"/>
          </reference>
        </references>
      </pivotArea>
    </format>
    <format dxfId="241">
      <pivotArea type="all" dataOnly="0" outline="0" fieldPosition="0"/>
    </format>
    <format dxfId="242">
      <pivotArea outline="0" collapsedLevelsAreSubtotals="1" fieldPosition="0"/>
    </format>
    <format dxfId="243">
      <pivotArea type="origin" dataOnly="0" labelOnly="1" outline="0" fieldPosition="0"/>
    </format>
    <format dxfId="244">
      <pivotArea field="-2" type="button" dataOnly="0" labelOnly="1" outline="0" axis="axisCol" fieldPosition="0"/>
    </format>
    <format dxfId="245">
      <pivotArea field="1" type="button" dataOnly="0" labelOnly="1" outline="0" axis="axisCol" fieldPosition="1"/>
    </format>
    <format dxfId="246">
      <pivotArea type="topRight" dataOnly="0" labelOnly="1" outline="0" fieldPosition="0"/>
    </format>
    <format dxfId="247">
      <pivotArea field="2" type="button" dataOnly="0" labelOnly="1" outline="0" axis="axisRow" fieldPosition="0"/>
    </format>
    <format dxfId="248">
      <pivotArea dataOnly="0" labelOnly="1" fieldPosition="0">
        <references count="1">
          <reference field="2" count="42">
            <x v="0"/>
            <x v="1"/>
            <x v="2"/>
            <x v="3"/>
            <x v="4"/>
            <x v="5"/>
            <x v="6"/>
            <x v="8"/>
            <x v="9"/>
            <x v="10"/>
            <x v="11"/>
            <x v="13"/>
            <x v="14"/>
            <x v="21"/>
            <x v="22"/>
            <x v="23"/>
            <x v="27"/>
            <x v="30"/>
            <x v="31"/>
            <x v="36"/>
            <x v="37"/>
            <x v="38"/>
            <x v="39"/>
            <x v="40"/>
            <x v="41"/>
            <x v="42"/>
            <x v="43"/>
            <x v="44"/>
            <x v="45"/>
            <x v="46"/>
            <x v="47"/>
            <x v="48"/>
            <x v="49"/>
            <x v="50"/>
            <x v="51"/>
            <x v="52"/>
            <x v="53"/>
            <x v="75"/>
            <x v="76"/>
            <x v="77"/>
            <x v="78"/>
            <x v="79"/>
          </reference>
        </references>
      </pivotArea>
    </format>
    <format dxfId="249">
      <pivotArea dataOnly="0" labelOnly="1" outline="0" fieldPosition="0">
        <references count="1">
          <reference field="4294967294" count="2">
            <x v="0"/>
            <x v="1"/>
          </reference>
        </references>
      </pivotArea>
    </format>
    <format dxfId="250">
      <pivotArea dataOnly="0" labelOnly="1" fieldPosition="0">
        <references count="2">
          <reference field="4294967294" count="1" selected="0">
            <x v="0"/>
          </reference>
          <reference field="1" count="5">
            <x v="0"/>
            <x v="1"/>
            <x v="2"/>
            <x v="4"/>
            <x v="5"/>
          </reference>
        </references>
      </pivotArea>
    </format>
    <format dxfId="251">
      <pivotArea dataOnly="0" labelOnly="1" fieldPosition="0">
        <references count="2">
          <reference field="4294967294" count="1" selected="0">
            <x v="1"/>
          </reference>
          <reference field="1" count="5">
            <x v="0"/>
            <x v="1"/>
            <x v="2"/>
            <x v="4"/>
            <x v="5"/>
          </reference>
        </references>
      </pivotArea>
    </format>
  </formats>
  <conditionalFormats count="8">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1"/>
            </reference>
          </references>
        </pivotArea>
      </pivotAreas>
    </conditionalFormat>
    <conditionalFormat scope="data" priority="4">
      <pivotAreas count="1">
        <pivotArea outline="0" fieldPosition="0">
          <references count="1">
            <reference field="4294967294" count="1" selected="0">
              <x v="1"/>
            </reference>
          </references>
        </pivotArea>
      </pivotAreas>
    </conditionalFormat>
    <conditionalFormat scope="data" priority="5">
      <pivotAreas count="1">
        <pivotArea outline="0" fieldPosition="0">
          <references count="1">
            <reference field="4294967294" count="1" selected="0">
              <x v="1"/>
            </reference>
          </references>
        </pivotArea>
      </pivotAreas>
    </conditionalFormat>
    <conditionalFormat scope="data" priority="6">
      <pivotAreas count="1">
        <pivotArea outline="0" fieldPosition="0">
          <references count="1">
            <reference field="4294967294" count="1" selected="0">
              <x v="1"/>
            </reference>
          </references>
        </pivotArea>
      </pivotAreas>
    </conditionalFormat>
    <conditionalFormat scope="data" priority="7">
      <pivotAreas count="1">
        <pivotArea outline="0" fieldPosition="0">
          <references count="1">
            <reference field="4294967294" count="1" selected="0">
              <x v="1"/>
            </reference>
          </references>
        </pivotArea>
      </pivotAreas>
    </conditionalFormat>
    <conditionalFormat scope="data" priority="8">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filters count="1">
    <filter fld="2" type="captionNotBeginsWith" evalOrder="-1" id="2" stringValue1="C#">
      <autoFilter ref="A1">
        <filterColumn colId="0">
          <customFilters>
            <customFilter operator="notEqual" val="C#*"/>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16">
        <i x="1" s="1"/>
        <i x="2" s="1"/>
        <i x="3" s="1"/>
        <i x="0"/>
        <i x="11" nd="1"/>
        <i x="13" nd="1"/>
        <i x="14" nd="1"/>
        <i x="8" nd="1"/>
        <i x="6" nd="1"/>
        <i x="12" nd="1"/>
        <i x="5" nd="1"/>
        <i x="9" nd="1"/>
        <i x="7" nd="1"/>
        <i x="10" nd="1"/>
        <i x="15"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 xr10:uid="{4F0EE71E-B13F-49E5-AA26-0E79BE2AA692}" sourceName="ModelID">
  <pivotTables>
    <pivotTable tabId="19" name="PivotTable1"/>
  </pivotTables>
  <data>
    <tabular pivotCacheId="1459259748" showMissing="0">
      <items count="16">
        <i x="1" s="1"/>
        <i x="2"/>
        <i x="3"/>
        <i x="0"/>
        <i x="4" nd="1"/>
        <i x="11" nd="1"/>
        <i x="13" nd="1"/>
        <i x="14" nd="1"/>
        <i x="8" nd="1"/>
        <i x="6" nd="1"/>
        <i x="12" nd="1"/>
        <i x="5" nd="1"/>
        <i x="9" nd="1"/>
        <i x="7" nd="1"/>
        <i x="10" nd="1"/>
        <i x="1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1" xr10:uid="{66DF4749-83DE-4707-B808-FA099DE665C7}" sourceName="ModelID">
  <pivotTables>
    <pivotTable tabId="24" name="PivotTable1"/>
  </pivotTables>
  <data>
    <tabular pivotCacheId="1459259748" showMissing="0">
      <items count="16">
        <i x="1"/>
        <i x="2" s="1"/>
        <i x="3"/>
        <i x="0"/>
        <i x="4" nd="1"/>
        <i x="11" nd="1"/>
        <i x="13" nd="1"/>
        <i x="14" nd="1"/>
        <i x="8" nd="1"/>
        <i x="6" nd="1"/>
        <i x="12" nd="1"/>
        <i x="5" nd="1"/>
        <i x="9" nd="1"/>
        <i x="7" nd="1"/>
        <i x="10" nd="1"/>
        <i x="1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2" xr10:uid="{CE872840-620C-4232-9391-7A9D233C7910}" sourceName="ModelID">
  <pivotTables>
    <pivotTable tabId="25" name="PivotTable1"/>
  </pivotTables>
  <data>
    <tabular pivotCacheId="1459259748" showMissing="0">
      <items count="16">
        <i x="1" s="1"/>
        <i x="2"/>
        <i x="3"/>
        <i x="0"/>
        <i x="4" nd="1"/>
        <i x="11" nd="1"/>
        <i x="13" nd="1"/>
        <i x="14" nd="1"/>
        <i x="8" nd="1"/>
        <i x="6" nd="1"/>
        <i x="12" nd="1"/>
        <i x="5" nd="1"/>
        <i x="9" nd="1"/>
        <i x="7" nd="1"/>
        <i x="10" nd="1"/>
        <i x="15"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3" xr10:uid="{88768FBF-4A91-4D46-BDEB-E48DB411F206}" sourceName="ModelID">
  <pivotTables>
    <pivotTable tabId="26" name="PivotTable1"/>
  </pivotTables>
  <data>
    <tabular pivotCacheId="1459259748" showMissing="0">
      <items count="16">
        <i x="1"/>
        <i x="2"/>
        <i x="3" s="1"/>
        <i x="0"/>
        <i x="4" nd="1"/>
        <i x="11" nd="1"/>
        <i x="13" nd="1"/>
        <i x="14" nd="1"/>
        <i x="8" nd="1"/>
        <i x="6" nd="1"/>
        <i x="12" nd="1"/>
        <i x="5" nd="1"/>
        <i x="9" nd="1"/>
        <i x="7" nd="1"/>
        <i x="10" nd="1"/>
        <i x="1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14" xr10:uid="{36645C81-345F-455A-B53B-DC13B18F7E10}" sourceName="ModelID">
  <pivotTables>
    <pivotTable tabId="27" name="PivotTable1"/>
  </pivotTables>
  <data>
    <tabular pivotCacheId="1459259748" showMissing="0">
      <items count="16">
        <i x="1"/>
        <i x="2"/>
        <i x="3"/>
        <i x="0" s="1"/>
        <i x="4" nd="1"/>
        <i x="11" nd="1"/>
        <i x="13" nd="1"/>
        <i x="14" nd="1"/>
        <i x="8" nd="1"/>
        <i x="6" nd="1"/>
        <i x="12" nd="1"/>
        <i x="5" nd="1"/>
        <i x="9" nd="1"/>
        <i x="7" nd="1"/>
        <i x="10" nd="1"/>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1" xr10:uid="{C4687C0A-188B-4B31-AE20-BA9473E43D9F}" cache="Slicer_ModelID1" caption="ModelI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3" xr10:uid="{9436C607-A0B2-4230-B4DA-B6FA86B5418D}" cache="Slicer_ModelID12" caption="ModelID"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2" xr10:uid="{425621DC-8291-48A7-B067-6185FFEDB5FC}" cache="Slicer_ModelID11" caption="ModelID"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4" xr10:uid="{42028992-284C-4220-BBD9-659F1946560D}" cache="Slicer_ModelID13" caption="ModelID"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5" xr10:uid="{67FEF6C9-492E-43C4-8FCB-B345B7E8F83A}" cache="Slicer_ModelID14"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pivotTable" Target="../pivotTables/pivotTable8.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16.28515625" bestFit="1"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551" priority="5" operator="lessThanOrEqual">
      <formula>0.05</formula>
    </cfRule>
  </conditionalFormatting>
  <conditionalFormatting pivot="1" sqref="M4:Q38">
    <cfRule type="cellIs" dxfId="550" priority="3" operator="lessThanOrEqual">
      <formula>0.05</formula>
    </cfRule>
  </conditionalFormatting>
  <conditionalFormatting pivot="1" sqref="U4:Y38">
    <cfRule type="cellIs" dxfId="549" priority="2" operator="greaterThan">
      <formula>0</formula>
    </cfRule>
  </conditionalFormatting>
  <conditionalFormatting pivot="1" sqref="U4:Y38">
    <cfRule type="cellIs" dxfId="548" priority="1" operator="lessThanOrEqual">
      <formula>0</formula>
    </cfRule>
  </conditionalFormatting>
  <pageMargins left="0.7" right="0.7" top="0.75" bottom="0.75" header="0.3" footer="0.3"/>
  <pageSetup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D174"/>
  <sheetViews>
    <sheetView topLeftCell="A58" workbookViewId="0">
      <selection activeCell="C86" sqref="C86"/>
    </sheetView>
  </sheetViews>
  <sheetFormatPr defaultRowHeight="15" x14ac:dyDescent="0.25"/>
  <cols>
    <col min="1" max="1" width="10.140625" bestFit="1" customWidth="1"/>
    <col min="2" max="2" width="54.140625" bestFit="1" customWidth="1"/>
    <col min="3" max="3" width="97.140625" bestFit="1" customWidth="1"/>
  </cols>
  <sheetData>
    <row r="1" spans="1:4" x14ac:dyDescent="0.25">
      <c r="A1" s="7" t="s">
        <v>76</v>
      </c>
      <c r="B1" s="7" t="s">
        <v>77</v>
      </c>
      <c r="C1" t="s">
        <v>78</v>
      </c>
      <c r="D1" t="s">
        <v>206</v>
      </c>
    </row>
    <row r="2" spans="1:4" x14ac:dyDescent="0.25">
      <c r="A2" s="4" t="s">
        <v>18</v>
      </c>
      <c r="B2" t="s">
        <v>120</v>
      </c>
      <c r="C2" t="s">
        <v>120</v>
      </c>
      <c r="D2" s="4" t="s">
        <v>18</v>
      </c>
    </row>
    <row r="3" spans="1:4" x14ac:dyDescent="0.25">
      <c r="A3" s="4" t="s">
        <v>19</v>
      </c>
      <c r="B3" t="s">
        <v>121</v>
      </c>
      <c r="C3" t="s">
        <v>121</v>
      </c>
      <c r="D3" s="4" t="s">
        <v>19</v>
      </c>
    </row>
    <row r="4" spans="1:4" x14ac:dyDescent="0.25">
      <c r="A4" s="4" t="s">
        <v>20</v>
      </c>
      <c r="B4" t="s">
        <v>122</v>
      </c>
      <c r="C4" t="s">
        <v>122</v>
      </c>
      <c r="D4" s="4" t="s">
        <v>20</v>
      </c>
    </row>
    <row r="5" spans="1:4" x14ac:dyDescent="0.25">
      <c r="A5" s="4" t="s">
        <v>21</v>
      </c>
      <c r="B5" t="s">
        <v>123</v>
      </c>
      <c r="C5" t="s">
        <v>123</v>
      </c>
      <c r="D5" s="4" t="s">
        <v>21</v>
      </c>
    </row>
    <row r="6" spans="1:4" x14ac:dyDescent="0.25">
      <c r="A6" s="4" t="s">
        <v>22</v>
      </c>
      <c r="B6" t="s">
        <v>124</v>
      </c>
      <c r="C6" t="s">
        <v>124</v>
      </c>
      <c r="D6" s="4" t="s">
        <v>22</v>
      </c>
    </row>
    <row r="7" spans="1:4" x14ac:dyDescent="0.25">
      <c r="A7" s="4" t="s">
        <v>23</v>
      </c>
      <c r="B7" t="s">
        <v>125</v>
      </c>
      <c r="C7" t="s">
        <v>125</v>
      </c>
      <c r="D7" s="4" t="s">
        <v>23</v>
      </c>
    </row>
    <row r="8" spans="1:4" x14ac:dyDescent="0.25">
      <c r="A8" s="4" t="s">
        <v>24</v>
      </c>
      <c r="B8" t="s">
        <v>126</v>
      </c>
      <c r="C8" t="s">
        <v>126</v>
      </c>
      <c r="D8" s="4" t="s">
        <v>24</v>
      </c>
    </row>
    <row r="9" spans="1:4" x14ac:dyDescent="0.25">
      <c r="A9" s="4" t="s">
        <v>25</v>
      </c>
      <c r="B9" t="s">
        <v>127</v>
      </c>
      <c r="C9" t="s">
        <v>127</v>
      </c>
      <c r="D9" s="4" t="s">
        <v>25</v>
      </c>
    </row>
    <row r="10" spans="1:4" x14ac:dyDescent="0.25">
      <c r="A10" s="4" t="s">
        <v>26</v>
      </c>
      <c r="B10" t="s">
        <v>135</v>
      </c>
      <c r="C10" t="s">
        <v>79</v>
      </c>
      <c r="D10" s="4" t="s">
        <v>26</v>
      </c>
    </row>
    <row r="11" spans="1:4" x14ac:dyDescent="0.25">
      <c r="A11" s="4" t="s">
        <v>27</v>
      </c>
      <c r="B11" t="s">
        <v>128</v>
      </c>
      <c r="C11" t="s">
        <v>80</v>
      </c>
      <c r="D11" s="4" t="s">
        <v>27</v>
      </c>
    </row>
    <row r="12" spans="1:4" x14ac:dyDescent="0.25">
      <c r="A12" s="4" t="s">
        <v>28</v>
      </c>
      <c r="B12" t="s">
        <v>129</v>
      </c>
      <c r="C12" t="s">
        <v>81</v>
      </c>
      <c r="D12" s="4" t="s">
        <v>28</v>
      </c>
    </row>
    <row r="13" spans="1:4" x14ac:dyDescent="0.25">
      <c r="A13" s="4" t="s">
        <v>29</v>
      </c>
      <c r="B13" t="s">
        <v>130</v>
      </c>
      <c r="C13" t="s">
        <v>82</v>
      </c>
      <c r="D13" s="4" t="s">
        <v>29</v>
      </c>
    </row>
    <row r="14" spans="1:4" x14ac:dyDescent="0.25">
      <c r="A14" s="4" t="s">
        <v>30</v>
      </c>
      <c r="B14" t="s">
        <v>131</v>
      </c>
      <c r="C14" t="s">
        <v>83</v>
      </c>
      <c r="D14" s="4" t="s">
        <v>30</v>
      </c>
    </row>
    <row r="15" spans="1:4" x14ac:dyDescent="0.25">
      <c r="A15" s="4" t="s">
        <v>31</v>
      </c>
      <c r="B15" t="s">
        <v>132</v>
      </c>
      <c r="C15" t="s">
        <v>84</v>
      </c>
      <c r="D15" s="4" t="s">
        <v>31</v>
      </c>
    </row>
    <row r="16" spans="1:4" x14ac:dyDescent="0.25">
      <c r="A16" s="4" t="s">
        <v>32</v>
      </c>
      <c r="B16" t="s">
        <v>133</v>
      </c>
      <c r="C16" t="s">
        <v>85</v>
      </c>
      <c r="D16" s="4" t="s">
        <v>32</v>
      </c>
    </row>
    <row r="17" spans="1:4" x14ac:dyDescent="0.25">
      <c r="A17" s="4" t="s">
        <v>33</v>
      </c>
      <c r="B17" t="s">
        <v>134</v>
      </c>
      <c r="C17" t="s">
        <v>86</v>
      </c>
      <c r="D17" s="4" t="s">
        <v>33</v>
      </c>
    </row>
    <row r="18" spans="1:4" x14ac:dyDescent="0.25">
      <c r="A18" s="4" t="s">
        <v>34</v>
      </c>
      <c r="B18" t="s">
        <v>87</v>
      </c>
      <c r="C18" t="s">
        <v>87</v>
      </c>
      <c r="D18" s="4" t="s">
        <v>34</v>
      </c>
    </row>
    <row r="19" spans="1:4" x14ac:dyDescent="0.25">
      <c r="A19" s="4" t="s">
        <v>35</v>
      </c>
      <c r="B19" t="s">
        <v>88</v>
      </c>
      <c r="C19" t="s">
        <v>88</v>
      </c>
      <c r="D19" s="4" t="s">
        <v>35</v>
      </c>
    </row>
    <row r="20" spans="1:4" x14ac:dyDescent="0.25">
      <c r="A20" s="4" t="s">
        <v>36</v>
      </c>
      <c r="B20" t="s">
        <v>89</v>
      </c>
      <c r="C20" t="s">
        <v>89</v>
      </c>
      <c r="D20" s="4" t="s">
        <v>36</v>
      </c>
    </row>
    <row r="21" spans="1:4" x14ac:dyDescent="0.25">
      <c r="A21" s="4" t="s">
        <v>37</v>
      </c>
      <c r="B21" t="s">
        <v>90</v>
      </c>
      <c r="C21" t="s">
        <v>90</v>
      </c>
      <c r="D21" s="4" t="s">
        <v>37</v>
      </c>
    </row>
    <row r="22" spans="1:4" x14ac:dyDescent="0.25">
      <c r="A22" s="4" t="s">
        <v>38</v>
      </c>
      <c r="B22" t="s">
        <v>91</v>
      </c>
      <c r="C22" t="s">
        <v>91</v>
      </c>
      <c r="D22" s="4" t="s">
        <v>38</v>
      </c>
    </row>
    <row r="23" spans="1:4" x14ac:dyDescent="0.25">
      <c r="A23" s="4" t="s">
        <v>110</v>
      </c>
      <c r="B23" t="s">
        <v>111</v>
      </c>
      <c r="C23" t="s">
        <v>111</v>
      </c>
      <c r="D23" s="4" t="s">
        <v>110</v>
      </c>
    </row>
    <row r="24" spans="1:4" x14ac:dyDescent="0.25">
      <c r="A24" s="4" t="s">
        <v>48</v>
      </c>
      <c r="B24" t="s">
        <v>92</v>
      </c>
      <c r="C24" t="s">
        <v>92</v>
      </c>
      <c r="D24" s="4" t="s">
        <v>48</v>
      </c>
    </row>
    <row r="25" spans="1:4" x14ac:dyDescent="0.25">
      <c r="A25" s="4" t="s">
        <v>49</v>
      </c>
      <c r="B25" t="s">
        <v>93</v>
      </c>
      <c r="C25" t="s">
        <v>93</v>
      </c>
      <c r="D25" s="4" t="s">
        <v>49</v>
      </c>
    </row>
    <row r="26" spans="1:4" x14ac:dyDescent="0.25">
      <c r="A26" s="4" t="s">
        <v>112</v>
      </c>
      <c r="B26" t="s">
        <v>113</v>
      </c>
      <c r="C26" t="s">
        <v>113</v>
      </c>
      <c r="D26" s="4" t="s">
        <v>112</v>
      </c>
    </row>
    <row r="27" spans="1:4" x14ac:dyDescent="0.25">
      <c r="A27" s="4" t="s">
        <v>66</v>
      </c>
      <c r="B27" t="s">
        <v>221</v>
      </c>
      <c r="C27" t="s">
        <v>222</v>
      </c>
      <c r="D27" s="4" t="s">
        <v>66</v>
      </c>
    </row>
    <row r="28" spans="1:4" x14ac:dyDescent="0.25">
      <c r="A28" s="4" t="s">
        <v>67</v>
      </c>
      <c r="B28" t="s">
        <v>101</v>
      </c>
      <c r="C28" t="s">
        <v>101</v>
      </c>
      <c r="D28" s="4" t="s">
        <v>67</v>
      </c>
    </row>
    <row r="29" spans="1:4" x14ac:dyDescent="0.25">
      <c r="A29" s="4" t="s">
        <v>39</v>
      </c>
      <c r="B29" t="s">
        <v>94</v>
      </c>
      <c r="C29" t="s">
        <v>94</v>
      </c>
      <c r="D29" s="4" t="s">
        <v>39</v>
      </c>
    </row>
    <row r="30" spans="1:4" x14ac:dyDescent="0.25">
      <c r="A30" s="4" t="s">
        <v>41</v>
      </c>
      <c r="B30" t="s">
        <v>95</v>
      </c>
      <c r="C30" t="s">
        <v>95</v>
      </c>
      <c r="D30" s="4" t="s">
        <v>41</v>
      </c>
    </row>
    <row r="31" spans="1:4" x14ac:dyDescent="0.25">
      <c r="A31" s="4" t="s">
        <v>42</v>
      </c>
      <c r="B31" t="s">
        <v>96</v>
      </c>
      <c r="C31" t="s">
        <v>96</v>
      </c>
      <c r="D31" s="4" t="s">
        <v>42</v>
      </c>
    </row>
    <row r="32" spans="1:4" x14ac:dyDescent="0.25">
      <c r="A32" s="4" t="s">
        <v>43</v>
      </c>
      <c r="B32" t="s">
        <v>193</v>
      </c>
      <c r="C32" t="s">
        <v>97</v>
      </c>
      <c r="D32" s="4" t="s">
        <v>43</v>
      </c>
    </row>
    <row r="33" spans="1:4" x14ac:dyDescent="0.25">
      <c r="A33" s="4" t="s">
        <v>44</v>
      </c>
      <c r="B33" t="s">
        <v>192</v>
      </c>
      <c r="C33" t="s">
        <v>98</v>
      </c>
      <c r="D33" s="4" t="s">
        <v>44</v>
      </c>
    </row>
    <row r="34" spans="1:4" x14ac:dyDescent="0.25">
      <c r="A34" s="4" t="s">
        <v>45</v>
      </c>
      <c r="B34" t="s">
        <v>99</v>
      </c>
      <c r="C34" t="s">
        <v>99</v>
      </c>
      <c r="D34" s="4" t="s">
        <v>45</v>
      </c>
    </row>
    <row r="35" spans="1:4" x14ac:dyDescent="0.25">
      <c r="A35" s="8" t="s">
        <v>207</v>
      </c>
      <c r="B35" t="s">
        <v>208</v>
      </c>
      <c r="C35" t="s">
        <v>208</v>
      </c>
      <c r="D35" s="8" t="s">
        <v>207</v>
      </c>
    </row>
    <row r="36" spans="1:4" x14ac:dyDescent="0.25">
      <c r="A36" s="4" t="s">
        <v>46</v>
      </c>
      <c r="B36" t="s">
        <v>100</v>
      </c>
      <c r="C36" t="s">
        <v>216</v>
      </c>
      <c r="D36" s="4" t="s">
        <v>46</v>
      </c>
    </row>
    <row r="37" spans="1:4" x14ac:dyDescent="0.25">
      <c r="A37" s="4" t="s">
        <v>71</v>
      </c>
      <c r="B37" t="s">
        <v>116</v>
      </c>
      <c r="C37" t="s">
        <v>210</v>
      </c>
      <c r="D37" s="4" t="s">
        <v>71</v>
      </c>
    </row>
    <row r="38" spans="1:4" x14ac:dyDescent="0.25">
      <c r="A38" s="4" t="s">
        <v>68</v>
      </c>
      <c r="B38" t="s">
        <v>119</v>
      </c>
      <c r="C38" t="s">
        <v>211</v>
      </c>
      <c r="D38" s="4" t="s">
        <v>68</v>
      </c>
    </row>
    <row r="39" spans="1:4" x14ac:dyDescent="0.25">
      <c r="A39" s="4" t="s">
        <v>69</v>
      </c>
      <c r="B39" t="s">
        <v>102</v>
      </c>
      <c r="C39" t="s">
        <v>212</v>
      </c>
      <c r="D39" s="4" t="s">
        <v>69</v>
      </c>
    </row>
    <row r="40" spans="1:4" x14ac:dyDescent="0.25">
      <c r="A40" s="4" t="s">
        <v>70</v>
      </c>
      <c r="B40" t="s">
        <v>117</v>
      </c>
      <c r="C40" t="s">
        <v>213</v>
      </c>
      <c r="D40" s="4" t="s">
        <v>70</v>
      </c>
    </row>
    <row r="41" spans="1:4" x14ac:dyDescent="0.25">
      <c r="A41" s="4" t="s">
        <v>72</v>
      </c>
      <c r="B41" t="s">
        <v>118</v>
      </c>
      <c r="C41" t="s">
        <v>214</v>
      </c>
      <c r="D41" s="4" t="s">
        <v>72</v>
      </c>
    </row>
    <row r="42" spans="1:4" x14ac:dyDescent="0.25">
      <c r="A42" s="4" t="s">
        <v>103</v>
      </c>
      <c r="B42" t="s">
        <v>161</v>
      </c>
      <c r="C42" t="s">
        <v>215</v>
      </c>
      <c r="D42" s="4" t="s">
        <v>103</v>
      </c>
    </row>
    <row r="43" spans="1:4" x14ac:dyDescent="0.25">
      <c r="A43" s="4" t="s">
        <v>114</v>
      </c>
      <c r="B43" t="s">
        <v>115</v>
      </c>
      <c r="C43" t="s">
        <v>115</v>
      </c>
      <c r="D43" s="4" t="s">
        <v>114</v>
      </c>
    </row>
    <row r="44" spans="1:4" x14ac:dyDescent="0.25">
      <c r="A44" s="4" t="s">
        <v>47</v>
      </c>
      <c r="B44" t="s">
        <v>104</v>
      </c>
      <c r="C44" t="s">
        <v>104</v>
      </c>
      <c r="D44" s="4" t="s">
        <v>47</v>
      </c>
    </row>
    <row r="45" spans="1:4" x14ac:dyDescent="0.25">
      <c r="A45" s="8" t="s">
        <v>12</v>
      </c>
      <c r="B45" s="8" t="s">
        <v>12</v>
      </c>
      <c r="D45" s="8" t="s">
        <v>12</v>
      </c>
    </row>
    <row r="46" spans="1:4" x14ac:dyDescent="0.25">
      <c r="A46" s="8" t="s">
        <v>13</v>
      </c>
      <c r="B46" s="8" t="s">
        <v>13</v>
      </c>
      <c r="D46" s="8" t="s">
        <v>13</v>
      </c>
    </row>
    <row r="47" spans="1:4" x14ac:dyDescent="0.25">
      <c r="A47" s="8" t="s">
        <v>14</v>
      </c>
      <c r="B47" s="8" t="s">
        <v>14</v>
      </c>
      <c r="D47" s="8" t="s">
        <v>14</v>
      </c>
    </row>
    <row r="48" spans="1:4" x14ac:dyDescent="0.25">
      <c r="A48" s="8" t="s">
        <v>15</v>
      </c>
      <c r="B48" s="8" t="s">
        <v>15</v>
      </c>
      <c r="D48" s="8" t="s">
        <v>15</v>
      </c>
    </row>
    <row r="49" spans="1:4" x14ac:dyDescent="0.25">
      <c r="A49" s="8" t="s">
        <v>50</v>
      </c>
      <c r="B49" s="8" t="s">
        <v>50</v>
      </c>
      <c r="D49" s="8" t="s">
        <v>50</v>
      </c>
    </row>
    <row r="50" spans="1:4" x14ac:dyDescent="0.25">
      <c r="A50" s="4" t="s">
        <v>105</v>
      </c>
      <c r="B50" t="s">
        <v>173</v>
      </c>
      <c r="C50" t="s">
        <v>173</v>
      </c>
      <c r="D50" s="4" t="s">
        <v>105</v>
      </c>
    </row>
    <row r="51" spans="1:4" x14ac:dyDescent="0.25">
      <c r="A51" s="4" t="s">
        <v>106</v>
      </c>
      <c r="B51" t="s">
        <v>174</v>
      </c>
      <c r="C51" t="s">
        <v>174</v>
      </c>
      <c r="D51" s="4" t="s">
        <v>106</v>
      </c>
    </row>
    <row r="52" spans="1:4" x14ac:dyDescent="0.25">
      <c r="A52" s="4" t="s">
        <v>107</v>
      </c>
      <c r="B52" t="s">
        <v>175</v>
      </c>
      <c r="C52" t="s">
        <v>175</v>
      </c>
      <c r="D52" s="4" t="s">
        <v>107</v>
      </c>
    </row>
    <row r="53" spans="1:4" x14ac:dyDescent="0.25">
      <c r="A53" s="4" t="s">
        <v>108</v>
      </c>
      <c r="B53" t="s">
        <v>188</v>
      </c>
      <c r="C53" t="s">
        <v>188</v>
      </c>
      <c r="D53" s="4" t="s">
        <v>108</v>
      </c>
    </row>
    <row r="54" spans="1:4" x14ac:dyDescent="0.25">
      <c r="A54" s="4" t="s">
        <v>109</v>
      </c>
      <c r="B54" t="s">
        <v>176</v>
      </c>
      <c r="C54" t="s">
        <v>176</v>
      </c>
      <c r="D54" s="4" t="s">
        <v>109</v>
      </c>
    </row>
    <row r="55" spans="1:4" x14ac:dyDescent="0.25">
      <c r="A55" s="4" t="s">
        <v>152</v>
      </c>
      <c r="B55" t="s">
        <v>177</v>
      </c>
      <c r="D55" s="4" t="s">
        <v>152</v>
      </c>
    </row>
    <row r="56" spans="1:4" x14ac:dyDescent="0.25">
      <c r="A56" s="11" t="s">
        <v>143</v>
      </c>
      <c r="B56" t="s">
        <v>178</v>
      </c>
      <c r="C56" t="s">
        <v>178</v>
      </c>
      <c r="D56" s="11" t="s">
        <v>143</v>
      </c>
    </row>
    <row r="57" spans="1:4" x14ac:dyDescent="0.25">
      <c r="A57" s="11" t="s">
        <v>144</v>
      </c>
      <c r="B57" t="s">
        <v>179</v>
      </c>
      <c r="C57" t="s">
        <v>179</v>
      </c>
      <c r="D57" s="11" t="s">
        <v>144</v>
      </c>
    </row>
    <row r="58" spans="1:4" x14ac:dyDescent="0.25">
      <c r="A58" s="11" t="s">
        <v>145</v>
      </c>
      <c r="B58" t="s">
        <v>180</v>
      </c>
      <c r="C58" t="s">
        <v>180</v>
      </c>
      <c r="D58" s="11" t="s">
        <v>145</v>
      </c>
    </row>
    <row r="59" spans="1:4" x14ac:dyDescent="0.25">
      <c r="A59" s="11" t="s">
        <v>146</v>
      </c>
      <c r="B59" t="s">
        <v>189</v>
      </c>
      <c r="C59" t="s">
        <v>189</v>
      </c>
      <c r="D59" s="11" t="s">
        <v>146</v>
      </c>
    </row>
    <row r="60" spans="1:4" x14ac:dyDescent="0.25">
      <c r="A60" s="11" t="s">
        <v>147</v>
      </c>
      <c r="B60" t="s">
        <v>181</v>
      </c>
      <c r="C60" t="s">
        <v>181</v>
      </c>
      <c r="D60" s="11" t="s">
        <v>147</v>
      </c>
    </row>
    <row r="61" spans="1:4" x14ac:dyDescent="0.25">
      <c r="A61" s="11" t="s">
        <v>153</v>
      </c>
      <c r="B61" t="s">
        <v>182</v>
      </c>
      <c r="D61" s="11" t="s">
        <v>153</v>
      </c>
    </row>
    <row r="62" spans="1:4" x14ac:dyDescent="0.25">
      <c r="A62" s="8" t="s">
        <v>166</v>
      </c>
      <c r="B62" t="s">
        <v>183</v>
      </c>
      <c r="D62" s="8" t="s">
        <v>166</v>
      </c>
    </row>
    <row r="63" spans="1:4" x14ac:dyDescent="0.25">
      <c r="A63" s="8" t="s">
        <v>167</v>
      </c>
      <c r="B63" t="s">
        <v>184</v>
      </c>
      <c r="D63" s="8" t="s">
        <v>167</v>
      </c>
    </row>
    <row r="64" spans="1:4" x14ac:dyDescent="0.25">
      <c r="A64" s="8" t="s">
        <v>168</v>
      </c>
      <c r="B64" t="s">
        <v>185</v>
      </c>
      <c r="D64" s="8" t="s">
        <v>168</v>
      </c>
    </row>
    <row r="65" spans="1:4" x14ac:dyDescent="0.25">
      <c r="A65" s="8" t="s">
        <v>169</v>
      </c>
      <c r="B65" t="s">
        <v>190</v>
      </c>
      <c r="D65" s="8" t="s">
        <v>169</v>
      </c>
    </row>
    <row r="66" spans="1:4" x14ac:dyDescent="0.25">
      <c r="A66" s="8" t="s">
        <v>170</v>
      </c>
      <c r="B66" t="s">
        <v>186</v>
      </c>
      <c r="D66" s="8" t="s">
        <v>170</v>
      </c>
    </row>
    <row r="67" spans="1:4" x14ac:dyDescent="0.25">
      <c r="A67" s="8" t="s">
        <v>172</v>
      </c>
      <c r="B67" t="s">
        <v>187</v>
      </c>
      <c r="D67" s="8" t="s">
        <v>172</v>
      </c>
    </row>
    <row r="68" spans="1:4" x14ac:dyDescent="0.25">
      <c r="A68" s="8" t="s">
        <v>194</v>
      </c>
      <c r="B68" t="s">
        <v>205</v>
      </c>
      <c r="D68" s="8" t="s">
        <v>194</v>
      </c>
    </row>
    <row r="69" spans="1:4" x14ac:dyDescent="0.25">
      <c r="A69" s="8" t="s">
        <v>195</v>
      </c>
      <c r="B69" t="s">
        <v>199</v>
      </c>
      <c r="D69" s="8" t="s">
        <v>195</v>
      </c>
    </row>
    <row r="70" spans="1:4" x14ac:dyDescent="0.25">
      <c r="A70" s="8" t="s">
        <v>196</v>
      </c>
      <c r="B70" t="s">
        <v>200</v>
      </c>
      <c r="D70" s="8" t="s">
        <v>196</v>
      </c>
    </row>
    <row r="71" spans="1:4" x14ac:dyDescent="0.25">
      <c r="A71" s="8" t="s">
        <v>197</v>
      </c>
      <c r="B71" t="s">
        <v>201</v>
      </c>
      <c r="D71" s="8" t="s">
        <v>197</v>
      </c>
    </row>
    <row r="72" spans="1:4" x14ac:dyDescent="0.25">
      <c r="A72" s="8" t="s">
        <v>198</v>
      </c>
      <c r="B72" t="s">
        <v>202</v>
      </c>
      <c r="D72" s="8" t="s">
        <v>198</v>
      </c>
    </row>
    <row r="73" spans="1:4" x14ac:dyDescent="0.25">
      <c r="A73" s="8" t="s">
        <v>204</v>
      </c>
      <c r="B73" t="s">
        <v>203</v>
      </c>
      <c r="D73" s="8" t="s">
        <v>204</v>
      </c>
    </row>
    <row r="74" spans="1:4" x14ac:dyDescent="0.25">
      <c r="A74" s="4" t="s">
        <v>218</v>
      </c>
      <c r="B74" t="s">
        <v>219</v>
      </c>
      <c r="D74" s="4" t="s">
        <v>218</v>
      </c>
    </row>
    <row r="75" spans="1:4" x14ac:dyDescent="0.25">
      <c r="A75" s="4"/>
      <c r="D75" s="4"/>
    </row>
    <row r="76" spans="1:4" x14ac:dyDescent="0.25">
      <c r="A76" s="4"/>
    </row>
    <row r="77" spans="1:4" x14ac:dyDescent="0.25">
      <c r="A77" s="4"/>
    </row>
    <row r="78" spans="1:4" x14ac:dyDescent="0.25">
      <c r="A78" s="4"/>
    </row>
    <row r="79" spans="1:4" x14ac:dyDescent="0.25">
      <c r="A79" s="4"/>
    </row>
    <row r="80" spans="1:4"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536"/>
  <sheetViews>
    <sheetView workbookViewId="0">
      <pane ySplit="1" topLeftCell="A493" activePane="bottomLeft" state="frozen"/>
      <selection pane="bottomLeft" activeCell="C372" sqref="C372"/>
    </sheetView>
  </sheetViews>
  <sheetFormatPr defaultRowHeight="12" x14ac:dyDescent="0.2"/>
  <cols>
    <col min="1" max="1" width="22.7109375" style="8" bestFit="1" customWidth="1"/>
    <col min="2" max="2" width="15.5703125" style="8" bestFit="1" customWidth="1"/>
    <col min="3" max="3" width="32" style="8" bestFit="1" customWidth="1"/>
    <col min="4" max="16384" width="9.140625" style="8"/>
  </cols>
  <sheetData>
    <row r="1" spans="1:9" x14ac:dyDescent="0.2">
      <c r="A1" s="8" t="s">
        <v>162</v>
      </c>
      <c r="B1" s="8" t="s">
        <v>75</v>
      </c>
      <c r="C1" s="8" t="s">
        <v>77</v>
      </c>
      <c r="D1" s="8" t="s">
        <v>4</v>
      </c>
      <c r="E1" s="8" t="s">
        <v>5</v>
      </c>
      <c r="F1" s="8" t="s">
        <v>16</v>
      </c>
      <c r="G1" s="9" t="s">
        <v>17</v>
      </c>
      <c r="H1" s="8" t="s">
        <v>74</v>
      </c>
      <c r="I1" s="8" t="s">
        <v>76</v>
      </c>
    </row>
    <row r="2" spans="1:9" x14ac:dyDescent="0.2">
      <c r="A2" s="8" t="s">
        <v>220</v>
      </c>
      <c r="B2" s="8" t="str">
        <f>VLOOKUP(H2,'VLOOKUP Class Name Reference'!$A:$B, 2, FALSE)</f>
        <v>Transit Users</v>
      </c>
      <c r="C2" s="8" t="str">
        <f>VLOOKUP(I2,'VLOOKUP Var Name Reference'!$A:$B,2,FALSE)</f>
        <v>Sequence: Home day</v>
      </c>
      <c r="D2" s="8">
        <v>-0.70899999999999996</v>
      </c>
      <c r="E2" s="8">
        <v>0.5</v>
      </c>
      <c r="F2" s="8">
        <v>-1.4179999999999999</v>
      </c>
      <c r="G2" s="8">
        <v>0.156</v>
      </c>
      <c r="H2" s="8" t="s">
        <v>155</v>
      </c>
      <c r="I2" s="8" t="s">
        <v>71</v>
      </c>
    </row>
    <row r="3" spans="1:9" x14ac:dyDescent="0.2">
      <c r="A3" s="8" t="s">
        <v>220</v>
      </c>
      <c r="B3" s="8" t="str">
        <f>VLOOKUP(H3,'VLOOKUP Class Name Reference'!$A:$B, 2, FALSE)</f>
        <v>Transit Users</v>
      </c>
      <c r="C3" s="8" t="str">
        <f>VLOOKUP(I3,'VLOOKUP Var Name Reference'!$A:$B,2,FALSE)</f>
        <v>Sequence: Typical work day</v>
      </c>
      <c r="D3" s="8">
        <v>0.25</v>
      </c>
      <c r="E3" s="8">
        <v>0.504</v>
      </c>
      <c r="F3" s="8">
        <v>0.495</v>
      </c>
      <c r="G3" s="8">
        <v>0.62</v>
      </c>
      <c r="H3" s="8" t="s">
        <v>155</v>
      </c>
      <c r="I3" s="8" t="s">
        <v>68</v>
      </c>
    </row>
    <row r="4" spans="1:9" x14ac:dyDescent="0.2">
      <c r="A4" s="8" t="s">
        <v>220</v>
      </c>
      <c r="B4" s="8" t="str">
        <f>VLOOKUP(H4,'VLOOKUP Class Name Reference'!$A:$B, 2, FALSE)</f>
        <v>Transit Users</v>
      </c>
      <c r="C4" s="8" t="str">
        <f>VLOOKUP(I4,'VLOOKUP Var Name Reference'!$A:$B,2,FALSE)</f>
        <v>Sequence: School day</v>
      </c>
      <c r="D4" s="8">
        <v>-0.248</v>
      </c>
      <c r="E4" s="8">
        <v>0.66</v>
      </c>
      <c r="F4" s="8">
        <v>-0.375</v>
      </c>
      <c r="G4" s="8">
        <v>0.70799999999999996</v>
      </c>
      <c r="H4" s="8" t="s">
        <v>155</v>
      </c>
      <c r="I4" s="8" t="s">
        <v>69</v>
      </c>
    </row>
    <row r="5" spans="1:9" x14ac:dyDescent="0.2">
      <c r="A5" s="8" t="s">
        <v>220</v>
      </c>
      <c r="B5" s="8" t="str">
        <f>VLOOKUP(H5,'VLOOKUP Class Name Reference'!$A:$B, 2, FALSE)</f>
        <v>Transit Users</v>
      </c>
      <c r="C5" s="8" t="str">
        <f>VLOOKUP(I5,'VLOOKUP Var Name Reference'!$A:$B,2,FALSE)</f>
        <v>Sequence: Errands day</v>
      </c>
      <c r="D5" s="8">
        <v>0.35799999999999998</v>
      </c>
      <c r="E5" s="8">
        <v>0.52600000000000002</v>
      </c>
      <c r="F5" s="8">
        <v>0.68100000000000005</v>
      </c>
      <c r="G5" s="8">
        <v>0.496</v>
      </c>
      <c r="H5" s="8" t="s">
        <v>155</v>
      </c>
      <c r="I5" s="8" t="s">
        <v>70</v>
      </c>
    </row>
    <row r="6" spans="1:9" x14ac:dyDescent="0.2">
      <c r="A6" s="8" t="s">
        <v>220</v>
      </c>
      <c r="B6" s="8" t="str">
        <f>VLOOKUP(H6,'VLOOKUP Class Name Reference'!$A:$B, 2, FALSE)</f>
        <v>Transit Users</v>
      </c>
      <c r="C6" s="8" t="str">
        <f>VLOOKUP(I6,'VLOOKUP Var Name Reference'!$A:$B,2,FALSE)</f>
        <v>Sequence: Atypical work day</v>
      </c>
      <c r="D6" s="8">
        <v>-0.41299999999999998</v>
      </c>
      <c r="E6" s="8">
        <v>0.57599999999999996</v>
      </c>
      <c r="F6" s="8">
        <v>-0.71599999999999997</v>
      </c>
      <c r="G6" s="8">
        <v>0.47399999999999998</v>
      </c>
      <c r="H6" s="8" t="s">
        <v>155</v>
      </c>
      <c r="I6" s="8" t="s">
        <v>72</v>
      </c>
    </row>
    <row r="7" spans="1:9" x14ac:dyDescent="0.2">
      <c r="A7" s="8" t="s">
        <v>220</v>
      </c>
      <c r="B7" s="8" t="str">
        <f>VLOOKUP(H7,'VLOOKUP Class Name Reference'!$A:$B, 2, FALSE)</f>
        <v>Transit Users</v>
      </c>
      <c r="C7" s="8" t="str">
        <f>VLOOKUP(I7,'VLOOKUP Var Name Reference'!$A:$B,2,FALSE)</f>
        <v>Only uses car</v>
      </c>
      <c r="D7" s="8">
        <v>-4.8369999999999997</v>
      </c>
      <c r="E7" s="8">
        <v>2.1219999999999999</v>
      </c>
      <c r="F7" s="8">
        <v>-2.2799999999999998</v>
      </c>
      <c r="G7" s="8">
        <v>2.3E-2</v>
      </c>
      <c r="H7" s="8" t="s">
        <v>155</v>
      </c>
      <c r="I7" s="8" t="s">
        <v>34</v>
      </c>
    </row>
    <row r="8" spans="1:9" x14ac:dyDescent="0.2">
      <c r="A8" s="8" t="s">
        <v>220</v>
      </c>
      <c r="B8" s="8" t="str">
        <f>VLOOKUP(H8,'VLOOKUP Class Name Reference'!$A:$B, 2, FALSE)</f>
        <v>Transit Users</v>
      </c>
      <c r="C8" s="8" t="str">
        <f>VLOOKUP(I8,'VLOOKUP Var Name Reference'!$A:$B,2,FALSE)</f>
        <v>Race: White</v>
      </c>
      <c r="D8" s="8">
        <v>0.14399999999999999</v>
      </c>
      <c r="E8" s="8">
        <v>0.20899999999999999</v>
      </c>
      <c r="F8" s="8">
        <v>0.69</v>
      </c>
      <c r="G8" s="8">
        <v>0.49</v>
      </c>
      <c r="H8" s="8" t="s">
        <v>155</v>
      </c>
      <c r="I8" s="8" t="s">
        <v>35</v>
      </c>
    </row>
    <row r="9" spans="1:9" x14ac:dyDescent="0.2">
      <c r="A9" s="8" t="s">
        <v>220</v>
      </c>
      <c r="B9" s="8" t="str">
        <f>VLOOKUP(H9,'VLOOKUP Class Name Reference'!$A:$B, 2, FALSE)</f>
        <v>Transit Users</v>
      </c>
      <c r="C9" s="8" t="str">
        <f>VLOOKUP(I9,'VLOOKUP Var Name Reference'!$A:$B,2,FALSE)</f>
        <v>Race: Asian</v>
      </c>
      <c r="D9" s="8">
        <v>0.2</v>
      </c>
      <c r="E9" s="8">
        <v>0.24399999999999999</v>
      </c>
      <c r="F9" s="8">
        <v>0.82</v>
      </c>
      <c r="G9" s="8">
        <v>0.41199999999999998</v>
      </c>
      <c r="H9" s="8" t="s">
        <v>155</v>
      </c>
      <c r="I9" s="8" t="s">
        <v>36</v>
      </c>
    </row>
    <row r="10" spans="1:9" x14ac:dyDescent="0.2">
      <c r="A10" s="8" t="s">
        <v>220</v>
      </c>
      <c r="B10" s="8" t="str">
        <f>VLOOKUP(H10,'VLOOKUP Class Name Reference'!$A:$B, 2, FALSE)</f>
        <v>Transit Users</v>
      </c>
      <c r="C10" s="8" t="str">
        <f>VLOOKUP(I10,'VLOOKUP Var Name Reference'!$A:$B,2,FALSE)</f>
        <v>Race: Hispanic</v>
      </c>
      <c r="D10" s="8">
        <v>0.20899999999999999</v>
      </c>
      <c r="E10" s="8">
        <v>0.35</v>
      </c>
      <c r="F10" s="8">
        <v>0.59799999999999998</v>
      </c>
      <c r="G10" s="8">
        <v>0.55000000000000004</v>
      </c>
      <c r="H10" s="8" t="s">
        <v>155</v>
      </c>
      <c r="I10" s="8" t="s">
        <v>37</v>
      </c>
    </row>
    <row r="11" spans="1:9" x14ac:dyDescent="0.2">
      <c r="A11" s="8" t="s">
        <v>220</v>
      </c>
      <c r="B11" s="8" t="str">
        <f>VLOOKUP(H11,'VLOOKUP Class Name Reference'!$A:$B, 2, FALSE)</f>
        <v>Transit Users</v>
      </c>
      <c r="C11" s="8" t="str">
        <f>VLOOKUP(I11,'VLOOKUP Var Name Reference'!$A:$B,2,FALSE)</f>
        <v>Race: Black</v>
      </c>
      <c r="D11" s="8">
        <v>-0.193</v>
      </c>
      <c r="E11" s="8">
        <v>0.38</v>
      </c>
      <c r="F11" s="8">
        <v>-0.50800000000000001</v>
      </c>
      <c r="G11" s="8">
        <v>0.61099999999999999</v>
      </c>
      <c r="H11" s="8" t="s">
        <v>155</v>
      </c>
      <c r="I11" s="8" t="s">
        <v>38</v>
      </c>
    </row>
    <row r="12" spans="1:9" x14ac:dyDescent="0.2">
      <c r="A12" s="8" t="s">
        <v>220</v>
      </c>
      <c r="B12" s="8" t="str">
        <f>VLOOKUP(H12,'VLOOKUP Class Name Reference'!$A:$B, 2, FALSE)</f>
        <v>Transit Users</v>
      </c>
      <c r="C12" s="8" t="str">
        <f>VLOOKUP(I12,'VLOOKUP Var Name Reference'!$A:$B,2,FALSE)</f>
        <v>Age 18–34</v>
      </c>
      <c r="D12" s="8">
        <v>0.28799999999999998</v>
      </c>
      <c r="E12" s="8">
        <v>0.23899999999999999</v>
      </c>
      <c r="F12" s="8">
        <v>1.204</v>
      </c>
      <c r="G12" s="8">
        <v>0.22800000000000001</v>
      </c>
      <c r="H12" s="8" t="s">
        <v>155</v>
      </c>
      <c r="I12" s="8" t="s">
        <v>48</v>
      </c>
    </row>
    <row r="13" spans="1:9" x14ac:dyDescent="0.2">
      <c r="A13" s="8" t="s">
        <v>220</v>
      </c>
      <c r="B13" s="8" t="str">
        <f>VLOOKUP(H13,'VLOOKUP Class Name Reference'!$A:$B, 2, FALSE)</f>
        <v>Transit Users</v>
      </c>
      <c r="C13" s="8" t="str">
        <f>VLOOKUP(I13,'VLOOKUP Var Name Reference'!$A:$B,2,FALSE)</f>
        <v>Age 35–64</v>
      </c>
      <c r="D13" s="8">
        <v>0.14599999999999999</v>
      </c>
      <c r="E13" s="8">
        <v>0.223</v>
      </c>
      <c r="F13" s="8">
        <v>0.65100000000000002</v>
      </c>
      <c r="G13" s="8">
        <v>0.51500000000000001</v>
      </c>
      <c r="H13" s="8" t="s">
        <v>155</v>
      </c>
      <c r="I13" s="8" t="s">
        <v>49</v>
      </c>
    </row>
    <row r="14" spans="1:9" x14ac:dyDescent="0.2">
      <c r="A14" s="8" t="s">
        <v>220</v>
      </c>
      <c r="B14" s="8" t="str">
        <f>VLOOKUP(H14,'VLOOKUP Class Name Reference'!$A:$B, 2, FALSE)</f>
        <v>Transit Users</v>
      </c>
      <c r="C14" s="8" t="str">
        <f>VLOOKUP(I14,'VLOOKUP Var Name Reference'!$A:$B,2,FALSE)</f>
        <v>At least 1 vehicle per adult with a driver's license</v>
      </c>
      <c r="D14" s="8">
        <v>-2.097</v>
      </c>
      <c r="E14" s="8">
        <v>0.14099999999999999</v>
      </c>
      <c r="F14" s="8">
        <v>-14.913</v>
      </c>
      <c r="G14" s="8">
        <v>0</v>
      </c>
      <c r="H14" s="8" t="s">
        <v>155</v>
      </c>
      <c r="I14" s="8" t="s">
        <v>66</v>
      </c>
    </row>
    <row r="15" spans="1:9" x14ac:dyDescent="0.2">
      <c r="A15" s="8" t="s">
        <v>220</v>
      </c>
      <c r="B15" s="8" t="str">
        <f>VLOOKUP(H15,'VLOOKUP Class Name Reference'!$A:$B, 2, FALSE)</f>
        <v>Transit Users</v>
      </c>
      <c r="C15" s="8" t="str">
        <f>VLOOKUP(I15,'VLOOKUP Var Name Reference'!$A:$B,2,FALSE)</f>
        <v>Number of adults in household</v>
      </c>
      <c r="D15" s="8">
        <v>-0.52900000000000003</v>
      </c>
      <c r="E15" s="8">
        <v>0.111</v>
      </c>
      <c r="F15" s="8">
        <v>-4.7789999999999999</v>
      </c>
      <c r="G15" s="8">
        <v>0</v>
      </c>
      <c r="H15" s="8" t="s">
        <v>155</v>
      </c>
      <c r="I15" s="8" t="s">
        <v>207</v>
      </c>
    </row>
    <row r="16" spans="1:9" x14ac:dyDescent="0.2">
      <c r="A16" s="8" t="s">
        <v>220</v>
      </c>
      <c r="B16" s="8" t="str">
        <f>VLOOKUP(H16,'VLOOKUP Class Name Reference'!$A:$B, 2, FALSE)</f>
        <v>Transit Users</v>
      </c>
      <c r="C16" s="8" t="str">
        <f>VLOOKUP(I16,'VLOOKUP Var Name Reference'!$A:$B,2,FALSE)</f>
        <v>Female</v>
      </c>
      <c r="D16" s="8">
        <v>0.81200000000000006</v>
      </c>
      <c r="E16" s="8">
        <v>0.32500000000000001</v>
      </c>
      <c r="F16" s="8">
        <v>2.4950000000000001</v>
      </c>
      <c r="G16" s="8">
        <v>1.2999999999999999E-2</v>
      </c>
      <c r="H16" s="8" t="s">
        <v>155</v>
      </c>
      <c r="I16" s="8" t="s">
        <v>39</v>
      </c>
    </row>
    <row r="17" spans="1:9" x14ac:dyDescent="0.2">
      <c r="A17" s="8" t="s">
        <v>220</v>
      </c>
      <c r="B17" s="8" t="str">
        <f>VLOOKUP(H17,'VLOOKUP Class Name Reference'!$A:$B, 2, FALSE)</f>
        <v>Transit Users</v>
      </c>
      <c r="C17" s="8" t="str">
        <f>VLOOKUP(I17,'VLOOKUP Var Name Reference'!$A:$B,2,FALSE)</f>
        <v>Worker</v>
      </c>
      <c r="D17" s="8">
        <v>-0.69299999999999995</v>
      </c>
      <c r="E17" s="8">
        <v>0.217</v>
      </c>
      <c r="F17" s="8">
        <v>-3.1880000000000002</v>
      </c>
      <c r="G17" s="8">
        <v>1E-3</v>
      </c>
      <c r="H17" s="8" t="s">
        <v>155</v>
      </c>
      <c r="I17" s="8" t="s">
        <v>41</v>
      </c>
    </row>
    <row r="18" spans="1:9" x14ac:dyDescent="0.2">
      <c r="A18" s="8" t="s">
        <v>220</v>
      </c>
      <c r="B18" s="8" t="str">
        <f>VLOOKUP(H18,'VLOOKUP Class Name Reference'!$A:$B, 2, FALSE)</f>
        <v>Transit Users</v>
      </c>
      <c r="C18" s="8" t="str">
        <f>VLOOKUP(I18,'VLOOKUP Var Name Reference'!$A:$B,2,FALSE)</f>
        <v>Income below the SSS</v>
      </c>
      <c r="D18" s="8">
        <v>0.433</v>
      </c>
      <c r="E18" s="8">
        <v>0.185</v>
      </c>
      <c r="F18" s="8">
        <v>2.335</v>
      </c>
      <c r="G18" s="8">
        <v>0.02</v>
      </c>
      <c r="H18" s="8" t="s">
        <v>155</v>
      </c>
      <c r="I18" s="8" t="s">
        <v>42</v>
      </c>
    </row>
    <row r="19" spans="1:9" x14ac:dyDescent="0.2">
      <c r="A19" s="8" t="s">
        <v>220</v>
      </c>
      <c r="B19" s="8" t="str">
        <f>VLOOKUP(H19,'VLOOKUP Class Name Reference'!$A:$B, 2, FALSE)</f>
        <v>Transit Users</v>
      </c>
      <c r="C19" s="8" t="str">
        <f>VLOOKUP(I19,'VLOOKUP Var Name Reference'!$A:$B,2,FALSE)</f>
        <v>Minors age 00–04 in household</v>
      </c>
      <c r="D19" s="8">
        <v>-0.16700000000000001</v>
      </c>
      <c r="E19" s="8">
        <v>0.31</v>
      </c>
      <c r="F19" s="8">
        <v>-0.53800000000000003</v>
      </c>
      <c r="G19" s="8">
        <v>0.59099999999999997</v>
      </c>
      <c r="H19" s="8" t="s">
        <v>155</v>
      </c>
      <c r="I19" s="8" t="s">
        <v>43</v>
      </c>
    </row>
    <row r="20" spans="1:9" x14ac:dyDescent="0.2">
      <c r="A20" s="8" t="s">
        <v>220</v>
      </c>
      <c r="B20" s="8" t="str">
        <f>VLOOKUP(H20,'VLOOKUP Class Name Reference'!$A:$B, 2, FALSE)</f>
        <v>Transit Users</v>
      </c>
      <c r="C20" s="8" t="str">
        <f>VLOOKUP(I20,'VLOOKUP Var Name Reference'!$A:$B,2,FALSE)</f>
        <v>Minors age 05–15 in household</v>
      </c>
      <c r="D20" s="8">
        <v>0.21199999999999999</v>
      </c>
      <c r="E20" s="8">
        <v>0.28899999999999998</v>
      </c>
      <c r="F20" s="8">
        <v>0.73399999999999999</v>
      </c>
      <c r="G20" s="8">
        <v>0.46300000000000002</v>
      </c>
      <c r="H20" s="8" t="s">
        <v>155</v>
      </c>
      <c r="I20" s="8" t="s">
        <v>44</v>
      </c>
    </row>
    <row r="21" spans="1:9" x14ac:dyDescent="0.2">
      <c r="A21" s="8" t="s">
        <v>220</v>
      </c>
      <c r="B21" s="8" t="str">
        <f>VLOOKUP(H21,'VLOOKUP Class Name Reference'!$A:$B, 2, FALSE)</f>
        <v>Transit Users</v>
      </c>
      <c r="C21" s="8" t="str">
        <f>VLOOKUP(I21,'VLOOKUP Var Name Reference'!$A:$B,2,FALSE)</f>
        <v>Minors age 16–17 in household</v>
      </c>
      <c r="D21" s="8">
        <v>1.2889999999999999</v>
      </c>
      <c r="E21" s="8">
        <v>0.57799999999999996</v>
      </c>
      <c r="F21" s="8">
        <v>2.23</v>
      </c>
      <c r="G21" s="8">
        <v>2.5999999999999999E-2</v>
      </c>
      <c r="H21" s="8" t="s">
        <v>155</v>
      </c>
      <c r="I21" s="8" t="s">
        <v>45</v>
      </c>
    </row>
    <row r="22" spans="1:9" x14ac:dyDescent="0.2">
      <c r="A22" s="8" t="s">
        <v>220</v>
      </c>
      <c r="B22" s="8" t="str">
        <f>VLOOKUP(H22,'VLOOKUP Class Name Reference'!$A:$B, 2, FALSE)</f>
        <v>Transit Users</v>
      </c>
      <c r="C22" s="8" t="str">
        <f>VLOOKUP(I22,'VLOOKUP Var Name Reference'!$A:$B,2,FALSE)</f>
        <v>Has driver's license</v>
      </c>
      <c r="D22" s="8">
        <v>-5.5970000000000004</v>
      </c>
      <c r="E22" s="8">
        <v>1.7410000000000001</v>
      </c>
      <c r="F22" s="8">
        <v>-3.214</v>
      </c>
      <c r="G22" s="8">
        <v>1E-3</v>
      </c>
      <c r="H22" s="8" t="s">
        <v>155</v>
      </c>
      <c r="I22" s="8" t="s">
        <v>46</v>
      </c>
    </row>
    <row r="23" spans="1:9" x14ac:dyDescent="0.2">
      <c r="A23" s="8" t="s">
        <v>220</v>
      </c>
      <c r="B23" s="8" t="str">
        <f>VLOOKUP(H23,'VLOOKUP Class Name Reference'!$A:$B, 2, FALSE)</f>
        <v>Transit Users</v>
      </c>
      <c r="C23" s="8" t="str">
        <f>VLOOKUP(I23,'VLOOKUP Var Name Reference'!$A:$B,2,FALSE)</f>
        <v>Complexity (measure of how complex their day is)</v>
      </c>
      <c r="D23" s="8">
        <v>4.0869999999999997</v>
      </c>
      <c r="E23" s="8">
        <v>5.008</v>
      </c>
      <c r="F23" s="8">
        <v>0.81599999999999995</v>
      </c>
      <c r="G23" s="8">
        <v>0.41399999999999998</v>
      </c>
      <c r="H23" s="8" t="s">
        <v>155</v>
      </c>
      <c r="I23" s="8" t="s">
        <v>47</v>
      </c>
    </row>
    <row r="24" spans="1:9" x14ac:dyDescent="0.2">
      <c r="A24" s="8" t="s">
        <v>220</v>
      </c>
      <c r="B24" s="8" t="str">
        <f>VLOOKUP(H24,'VLOOKUP Class Name Reference'!$A:$B, 2, FALSE)</f>
        <v>Transit Users</v>
      </c>
      <c r="C24" s="8" t="str">
        <f>VLOOKUP(I24,'VLOOKUP Var Name Reference'!$A:$B,2,FALSE)</f>
        <v>Use transit more: Safer ways to get to stops</v>
      </c>
      <c r="D24" s="8">
        <v>1.6579999999999999</v>
      </c>
      <c r="E24" s="8">
        <v>0.23499999999999999</v>
      </c>
      <c r="F24" s="8">
        <v>7.0519999999999996</v>
      </c>
      <c r="G24" s="8">
        <v>0</v>
      </c>
      <c r="H24" s="8" t="s">
        <v>155</v>
      </c>
      <c r="I24" s="8" t="s">
        <v>18</v>
      </c>
    </row>
    <row r="25" spans="1:9" x14ac:dyDescent="0.2">
      <c r="A25" s="8" t="s">
        <v>220</v>
      </c>
      <c r="B25" s="8" t="str">
        <f>VLOOKUP(H25,'VLOOKUP Class Name Reference'!$A:$B, 2, FALSE)</f>
        <v>Transit Users</v>
      </c>
      <c r="C25" s="8" t="str">
        <f>VLOOKUP(I25,'VLOOKUP Var Name Reference'!$A:$B,2,FALSE)</f>
        <v>Use transit more: Increased frequency</v>
      </c>
      <c r="D25" s="8">
        <v>0.32</v>
      </c>
      <c r="E25" s="8">
        <v>0.373</v>
      </c>
      <c r="F25" s="8">
        <v>0.85899999999999999</v>
      </c>
      <c r="G25" s="8">
        <v>0.39</v>
      </c>
      <c r="H25" s="8" t="s">
        <v>155</v>
      </c>
      <c r="I25" s="8" t="s">
        <v>19</v>
      </c>
    </row>
    <row r="26" spans="1:9" x14ac:dyDescent="0.2">
      <c r="A26" s="8" t="s">
        <v>220</v>
      </c>
      <c r="B26" s="8" t="str">
        <f>VLOOKUP(H26,'VLOOKUP Class Name Reference'!$A:$B, 2, FALSE)</f>
        <v>Transit Users</v>
      </c>
      <c r="C26" s="8" t="str">
        <f>VLOOKUP(I26,'VLOOKUP Var Name Reference'!$A:$B,2,FALSE)</f>
        <v>Use transit more: Increased reliability</v>
      </c>
      <c r="D26" s="8">
        <v>0.70799999999999996</v>
      </c>
      <c r="E26" s="8">
        <v>0.35399999999999998</v>
      </c>
      <c r="F26" s="8">
        <v>1.9990000000000001</v>
      </c>
      <c r="G26" s="8">
        <v>4.5999999999999999E-2</v>
      </c>
      <c r="H26" s="8" t="s">
        <v>155</v>
      </c>
      <c r="I26" s="8" t="s">
        <v>20</v>
      </c>
    </row>
    <row r="27" spans="1:9" x14ac:dyDescent="0.2">
      <c r="A27" s="8" t="s">
        <v>220</v>
      </c>
      <c r="B27" s="8" t="str">
        <f>VLOOKUP(H27,'VLOOKUP Class Name Reference'!$A:$B, 2, FALSE)</f>
        <v>Transit Users</v>
      </c>
      <c r="C27" s="8" t="str">
        <f>VLOOKUP(I27,'VLOOKUP Var Name Reference'!$A:$B,2,FALSE)</f>
        <v>Use bike more: Shared use path or protected bike lane</v>
      </c>
      <c r="D27" s="8">
        <v>0.189</v>
      </c>
      <c r="E27" s="8">
        <v>0.24399999999999999</v>
      </c>
      <c r="F27" s="8">
        <v>0.77500000000000002</v>
      </c>
      <c r="G27" s="8">
        <v>0.439</v>
      </c>
      <c r="H27" s="8" t="s">
        <v>155</v>
      </c>
      <c r="I27" s="8" t="s">
        <v>21</v>
      </c>
    </row>
    <row r="28" spans="1:9" x14ac:dyDescent="0.2">
      <c r="A28" s="8" t="s">
        <v>220</v>
      </c>
      <c r="B28" s="8" t="str">
        <f>VLOOKUP(H28,'VLOOKUP Class Name Reference'!$A:$B, 2, FALSE)</f>
        <v>Transit Users</v>
      </c>
      <c r="C28" s="8" t="str">
        <f>VLOOKUP(I28,'VLOOKUP Var Name Reference'!$A:$B,2,FALSE)</f>
        <v>Use bike more: Neighborhood greenway</v>
      </c>
      <c r="D28" s="8">
        <v>-8.5000000000000006E-2</v>
      </c>
      <c r="E28" s="8">
        <v>0.246</v>
      </c>
      <c r="F28" s="8">
        <v>-0.34499999999999997</v>
      </c>
      <c r="G28" s="8">
        <v>0.73</v>
      </c>
      <c r="H28" s="8" t="s">
        <v>155</v>
      </c>
      <c r="I28" s="8" t="s">
        <v>22</v>
      </c>
    </row>
    <row r="29" spans="1:9" x14ac:dyDescent="0.2">
      <c r="A29" s="8" t="s">
        <v>220</v>
      </c>
      <c r="B29" s="8" t="str">
        <f>VLOOKUP(H29,'VLOOKUP Class Name Reference'!$A:$B, 2, FALSE)</f>
        <v>Transit Users</v>
      </c>
      <c r="C29" s="8" t="str">
        <f>VLOOKUP(I29,'VLOOKUP Var Name Reference'!$A:$B,2,FALSE)</f>
        <v>Use bike more: Bike lane</v>
      </c>
      <c r="D29" s="8">
        <v>5.6000000000000001E-2</v>
      </c>
      <c r="E29" s="8">
        <v>0.29399999999999998</v>
      </c>
      <c r="F29" s="8">
        <v>0.191</v>
      </c>
      <c r="G29" s="8">
        <v>0.84899999999999998</v>
      </c>
      <c r="H29" s="8" t="s">
        <v>155</v>
      </c>
      <c r="I29" s="8" t="s">
        <v>23</v>
      </c>
    </row>
    <row r="30" spans="1:9" x14ac:dyDescent="0.2">
      <c r="A30" s="8" t="s">
        <v>220</v>
      </c>
      <c r="B30" s="8" t="str">
        <f>VLOOKUP(H30,'VLOOKUP Class Name Reference'!$A:$B, 2, FALSE)</f>
        <v>Transit Users</v>
      </c>
      <c r="C30" s="8" t="str">
        <f>VLOOKUP(I30,'VLOOKUP Var Name Reference'!$A:$B,2,FALSE)</f>
        <v>Use bike more: Shared roadway lane</v>
      </c>
      <c r="D30" s="8">
        <v>-0.23300000000000001</v>
      </c>
      <c r="E30" s="8">
        <v>0.252</v>
      </c>
      <c r="F30" s="8">
        <v>-0.92500000000000004</v>
      </c>
      <c r="G30" s="8">
        <v>0.35499999999999998</v>
      </c>
      <c r="H30" s="8" t="s">
        <v>155</v>
      </c>
      <c r="I30" s="8" t="s">
        <v>24</v>
      </c>
    </row>
    <row r="31" spans="1:9" x14ac:dyDescent="0.2">
      <c r="A31" s="8" t="s">
        <v>220</v>
      </c>
      <c r="B31" s="8" t="str">
        <f>VLOOKUP(H31,'VLOOKUP Class Name Reference'!$A:$B, 2, FALSE)</f>
        <v>Transit Users</v>
      </c>
      <c r="C31" s="8" t="str">
        <f>VLOOKUP(I31,'VLOOKUP Var Name Reference'!$A:$B,2,FALSE)</f>
        <v>Use bike more: End of trip amenities</v>
      </c>
      <c r="D31" s="8">
        <v>-5.1999999999999998E-2</v>
      </c>
      <c r="E31" s="8">
        <v>0.21099999999999999</v>
      </c>
      <c r="F31" s="8">
        <v>-0.248</v>
      </c>
      <c r="G31" s="8">
        <v>0.80400000000000005</v>
      </c>
      <c r="H31" s="8" t="s">
        <v>155</v>
      </c>
      <c r="I31" s="8" t="s">
        <v>25</v>
      </c>
    </row>
    <row r="32" spans="1:9" x14ac:dyDescent="0.2">
      <c r="A32" s="8" t="s">
        <v>220</v>
      </c>
      <c r="B32" s="8" t="str">
        <f>VLOOKUP(H32,'VLOOKUP Class Name Reference'!$A:$B, 2, FALSE)</f>
        <v>Transit Users</v>
      </c>
      <c r="C32" s="8" t="str">
        <f>VLOOKUP(I32,'VLOOKUP Var Name Reference'!$A:$B,2,FALSE)</f>
        <v>Home choice: Reasonably short commute to work</v>
      </c>
      <c r="D32" s="8">
        <v>0.20899999999999999</v>
      </c>
      <c r="E32" s="8">
        <v>0.16200000000000001</v>
      </c>
      <c r="F32" s="8">
        <v>1.288</v>
      </c>
      <c r="G32" s="8">
        <v>0.19800000000000001</v>
      </c>
      <c r="H32" s="8" t="s">
        <v>155</v>
      </c>
      <c r="I32" s="8" t="s">
        <v>26</v>
      </c>
    </row>
    <row r="33" spans="1:9" x14ac:dyDescent="0.2">
      <c r="A33" s="8" t="s">
        <v>220</v>
      </c>
      <c r="B33" s="8" t="str">
        <f>VLOOKUP(H33,'VLOOKUP Class Name Reference'!$A:$B, 2, FALSE)</f>
        <v>Transit Users</v>
      </c>
      <c r="C33" s="8" t="str">
        <f>VLOOKUP(I33,'VLOOKUP Var Name Reference'!$A:$B,2,FALSE)</f>
        <v>Home choice: Affordability</v>
      </c>
      <c r="D33" s="8">
        <v>-0.497</v>
      </c>
      <c r="E33" s="8">
        <v>0.184</v>
      </c>
      <c r="F33" s="8">
        <v>-2.702</v>
      </c>
      <c r="G33" s="8">
        <v>7.0000000000000001E-3</v>
      </c>
      <c r="H33" s="8" t="s">
        <v>155</v>
      </c>
      <c r="I33" s="8" t="s">
        <v>27</v>
      </c>
    </row>
    <row r="34" spans="1:9" x14ac:dyDescent="0.2">
      <c r="A34" s="8" t="s">
        <v>220</v>
      </c>
      <c r="B34" s="8" t="str">
        <f>VLOOKUP(H34,'VLOOKUP Class Name Reference'!$A:$B, 2, FALSE)</f>
        <v>Transit Users</v>
      </c>
      <c r="C34" s="8" t="str">
        <f>VLOOKUP(I34,'VLOOKUP Var Name Reference'!$A:$B,2,FALSE)</f>
        <v>Home choice: Being close to family or friends</v>
      </c>
      <c r="D34" s="8">
        <v>-0.187</v>
      </c>
      <c r="E34" s="8">
        <v>0.121</v>
      </c>
      <c r="F34" s="8">
        <v>-1.552</v>
      </c>
      <c r="G34" s="8">
        <v>0.121</v>
      </c>
      <c r="H34" s="8" t="s">
        <v>155</v>
      </c>
      <c r="I34" s="8" t="s">
        <v>28</v>
      </c>
    </row>
    <row r="35" spans="1:9" x14ac:dyDescent="0.2">
      <c r="A35" s="8" t="s">
        <v>220</v>
      </c>
      <c r="B35" s="8" t="str">
        <f>VLOOKUP(H35,'VLOOKUP Class Name Reference'!$A:$B, 2, FALSE)</f>
        <v>Transit Users</v>
      </c>
      <c r="C35" s="8" t="str">
        <f>VLOOKUP(I35,'VLOOKUP Var Name Reference'!$A:$B,2,FALSE)</f>
        <v>Home choice: Being close to the highway</v>
      </c>
      <c r="D35" s="8">
        <v>-0.58299999999999996</v>
      </c>
      <c r="E35" s="8">
        <v>0.126</v>
      </c>
      <c r="F35" s="8">
        <v>-4.625</v>
      </c>
      <c r="G35" s="8">
        <v>0</v>
      </c>
      <c r="H35" s="8" t="s">
        <v>155</v>
      </c>
      <c r="I35" s="8" t="s">
        <v>29</v>
      </c>
    </row>
    <row r="36" spans="1:9" x14ac:dyDescent="0.2">
      <c r="A36" s="8" t="s">
        <v>220</v>
      </c>
      <c r="B36" s="8" t="str">
        <f>VLOOKUP(H36,'VLOOKUP Class Name Reference'!$A:$B, 2, FALSE)</f>
        <v>Transit Users</v>
      </c>
      <c r="C36" s="8" t="str">
        <f>VLOOKUP(I36,'VLOOKUP Var Name Reference'!$A:$B,2,FALSE)</f>
        <v>Home choice: Quality of schools (K-12)</v>
      </c>
      <c r="D36" s="8">
        <v>-0.32400000000000001</v>
      </c>
      <c r="E36" s="8">
        <v>0.16600000000000001</v>
      </c>
      <c r="F36" s="8">
        <v>-1.954</v>
      </c>
      <c r="G36" s="8">
        <v>5.0999999999999997E-2</v>
      </c>
      <c r="H36" s="8" t="s">
        <v>155</v>
      </c>
      <c r="I36" s="8" t="s">
        <v>30</v>
      </c>
    </row>
    <row r="37" spans="1:9" x14ac:dyDescent="0.2">
      <c r="A37" s="8" t="s">
        <v>220</v>
      </c>
      <c r="B37" s="8" t="str">
        <f>VLOOKUP(H37,'VLOOKUP Class Name Reference'!$A:$B, 2, FALSE)</f>
        <v>Transit Users</v>
      </c>
      <c r="C37" s="8" t="str">
        <f>VLOOKUP(I37,'VLOOKUP Var Name Reference'!$A:$B,2,FALSE)</f>
        <v>Home choice: Space &amp; separation from others</v>
      </c>
      <c r="D37" s="8">
        <v>-0.10299999999999999</v>
      </c>
      <c r="E37" s="8">
        <v>0.121</v>
      </c>
      <c r="F37" s="8">
        <v>-0.85699999999999998</v>
      </c>
      <c r="G37" s="8">
        <v>0.39100000000000001</v>
      </c>
      <c r="H37" s="8" t="s">
        <v>155</v>
      </c>
      <c r="I37" s="8" t="s">
        <v>31</v>
      </c>
    </row>
    <row r="38" spans="1:9" x14ac:dyDescent="0.2">
      <c r="A38" s="8" t="s">
        <v>220</v>
      </c>
      <c r="B38" s="8" t="str">
        <f>VLOOKUP(H38,'VLOOKUP Class Name Reference'!$A:$B, 2, FALSE)</f>
        <v>Transit Users</v>
      </c>
      <c r="C38" s="8" t="str">
        <f>VLOOKUP(I38,'VLOOKUP Var Name Reference'!$A:$B,2,FALSE)</f>
        <v>Home choice: Close to public transit</v>
      </c>
      <c r="D38" s="8">
        <v>0.94599999999999995</v>
      </c>
      <c r="E38" s="8">
        <v>0.20100000000000001</v>
      </c>
      <c r="F38" s="8">
        <v>4.6959999999999997</v>
      </c>
      <c r="G38" s="8">
        <v>0</v>
      </c>
      <c r="H38" s="8" t="s">
        <v>155</v>
      </c>
      <c r="I38" s="8" t="s">
        <v>32</v>
      </c>
    </row>
    <row r="39" spans="1:9" x14ac:dyDescent="0.2">
      <c r="A39" s="8" t="s">
        <v>220</v>
      </c>
      <c r="B39" s="8" t="str">
        <f>VLOOKUP(H39,'VLOOKUP Class Name Reference'!$A:$B, 2, FALSE)</f>
        <v>Transit Users</v>
      </c>
      <c r="C39" s="8" t="str">
        <f>VLOOKUP(I39,'VLOOKUP Var Name Reference'!$A:$B,2,FALSE)</f>
        <v>Home choice: Walkable neighborhood, near local activities</v>
      </c>
      <c r="D39" s="8">
        <v>0.115</v>
      </c>
      <c r="E39" s="8">
        <v>0.20699999999999999</v>
      </c>
      <c r="F39" s="8">
        <v>0.55600000000000005</v>
      </c>
      <c r="G39" s="8">
        <v>0.57799999999999996</v>
      </c>
      <c r="H39" s="8" t="s">
        <v>155</v>
      </c>
      <c r="I39" s="8" t="s">
        <v>33</v>
      </c>
    </row>
    <row r="40" spans="1:9" x14ac:dyDescent="0.2">
      <c r="A40" s="8" t="s">
        <v>220</v>
      </c>
      <c r="B40" s="8" t="str">
        <f>VLOOKUP(H40,'VLOOKUP Class Name Reference'!$A:$B, 2, FALSE)</f>
        <v>Transit Users</v>
      </c>
      <c r="C40" s="8" t="str">
        <f>VLOOKUP(I40,'VLOOKUP Var Name Reference'!$A:$B,2,FALSE)</f>
        <v>Interaction: Complexity &amp; female</v>
      </c>
      <c r="D40" s="8">
        <v>-16.292999999999999</v>
      </c>
      <c r="E40" s="8">
        <v>6.585</v>
      </c>
      <c r="F40" s="8">
        <v>-2.4740000000000002</v>
      </c>
      <c r="G40" s="8">
        <v>1.2999999999999999E-2</v>
      </c>
      <c r="H40" s="8" t="s">
        <v>155</v>
      </c>
      <c r="I40" s="8" t="s">
        <v>218</v>
      </c>
    </row>
    <row r="41" spans="1:9" x14ac:dyDescent="0.2">
      <c r="A41" s="8" t="s">
        <v>220</v>
      </c>
      <c r="B41" s="8" t="str">
        <f>VLOOKUP(H41,'VLOOKUP Class Name Reference'!$A:$B, 2, FALSE)</f>
        <v>Car Passengers</v>
      </c>
      <c r="C41" s="8" t="str">
        <f>VLOOKUP(I41,'VLOOKUP Var Name Reference'!$A:$B,2,FALSE)</f>
        <v>Sequence: Home day</v>
      </c>
      <c r="D41" s="8">
        <v>-1.3320000000000001</v>
      </c>
      <c r="E41" s="8">
        <v>0.34599999999999997</v>
      </c>
      <c r="F41" s="8">
        <v>-3.847</v>
      </c>
      <c r="G41" s="8">
        <v>0</v>
      </c>
      <c r="H41" s="8" t="s">
        <v>156</v>
      </c>
      <c r="I41" s="8" t="s">
        <v>71</v>
      </c>
    </row>
    <row r="42" spans="1:9" x14ac:dyDescent="0.2">
      <c r="A42" s="8" t="s">
        <v>220</v>
      </c>
      <c r="B42" s="8" t="str">
        <f>VLOOKUP(H42,'VLOOKUP Class Name Reference'!$A:$B, 2, FALSE)</f>
        <v>Car Passengers</v>
      </c>
      <c r="C42" s="8" t="str">
        <f>VLOOKUP(I42,'VLOOKUP Var Name Reference'!$A:$B,2,FALSE)</f>
        <v>Sequence: Typical work day</v>
      </c>
      <c r="D42" s="8">
        <v>-2.1459999999999999</v>
      </c>
      <c r="E42" s="8">
        <v>0.37</v>
      </c>
      <c r="F42" s="8">
        <v>-5.7939999999999996</v>
      </c>
      <c r="G42" s="8">
        <v>0</v>
      </c>
      <c r="H42" s="8" t="s">
        <v>156</v>
      </c>
      <c r="I42" s="8" t="s">
        <v>68</v>
      </c>
    </row>
    <row r="43" spans="1:9" x14ac:dyDescent="0.2">
      <c r="A43" s="8" t="s">
        <v>220</v>
      </c>
      <c r="B43" s="8" t="str">
        <f>VLOOKUP(H43,'VLOOKUP Class Name Reference'!$A:$B, 2, FALSE)</f>
        <v>Car Passengers</v>
      </c>
      <c r="C43" s="8" t="str">
        <f>VLOOKUP(I43,'VLOOKUP Var Name Reference'!$A:$B,2,FALSE)</f>
        <v>Sequence: School day</v>
      </c>
      <c r="D43" s="8">
        <v>-2.5449999999999999</v>
      </c>
      <c r="E43" s="8">
        <v>0.82299999999999995</v>
      </c>
      <c r="F43" s="8">
        <v>-3.093</v>
      </c>
      <c r="G43" s="8">
        <v>2E-3</v>
      </c>
      <c r="H43" s="8" t="s">
        <v>156</v>
      </c>
      <c r="I43" s="8" t="s">
        <v>69</v>
      </c>
    </row>
    <row r="44" spans="1:9" x14ac:dyDescent="0.2">
      <c r="A44" s="8" t="s">
        <v>220</v>
      </c>
      <c r="B44" s="8" t="str">
        <f>VLOOKUP(H44,'VLOOKUP Class Name Reference'!$A:$B, 2, FALSE)</f>
        <v>Car Passengers</v>
      </c>
      <c r="C44" s="8" t="str">
        <f>VLOOKUP(I44,'VLOOKUP Var Name Reference'!$A:$B,2,FALSE)</f>
        <v>Sequence: Errands day</v>
      </c>
      <c r="D44" s="8">
        <v>-1.232</v>
      </c>
      <c r="E44" s="8">
        <v>0.40799999999999997</v>
      </c>
      <c r="F44" s="8">
        <v>-3.0190000000000001</v>
      </c>
      <c r="G44" s="8">
        <v>3.0000000000000001E-3</v>
      </c>
      <c r="H44" s="8" t="s">
        <v>156</v>
      </c>
      <c r="I44" s="8" t="s">
        <v>70</v>
      </c>
    </row>
    <row r="45" spans="1:9" x14ac:dyDescent="0.2">
      <c r="A45" s="8" t="s">
        <v>220</v>
      </c>
      <c r="B45" s="8" t="str">
        <f>VLOOKUP(H45,'VLOOKUP Class Name Reference'!$A:$B, 2, FALSE)</f>
        <v>Car Passengers</v>
      </c>
      <c r="C45" s="8" t="str">
        <f>VLOOKUP(I45,'VLOOKUP Var Name Reference'!$A:$B,2,FALSE)</f>
        <v>Sequence: Atypical work day</v>
      </c>
      <c r="D45" s="8">
        <v>-1.794</v>
      </c>
      <c r="E45" s="8">
        <v>0.57099999999999995</v>
      </c>
      <c r="F45" s="8">
        <v>-3.14</v>
      </c>
      <c r="G45" s="8">
        <v>2E-3</v>
      </c>
      <c r="H45" s="8" t="s">
        <v>156</v>
      </c>
      <c r="I45" s="8" t="s">
        <v>72</v>
      </c>
    </row>
    <row r="46" spans="1:9" x14ac:dyDescent="0.2">
      <c r="A46" s="8" t="s">
        <v>220</v>
      </c>
      <c r="B46" s="8" t="str">
        <f>VLOOKUP(H46,'VLOOKUP Class Name Reference'!$A:$B, 2, FALSE)</f>
        <v>Car Passengers</v>
      </c>
      <c r="C46" s="8" t="str">
        <f>VLOOKUP(I46,'VLOOKUP Var Name Reference'!$A:$B,2,FALSE)</f>
        <v>Only uses car</v>
      </c>
      <c r="D46" s="8">
        <v>-0.29599999999999999</v>
      </c>
      <c r="E46" s="8">
        <v>0.17100000000000001</v>
      </c>
      <c r="F46" s="8">
        <v>-1.7310000000000001</v>
      </c>
      <c r="G46" s="8">
        <v>8.3000000000000004E-2</v>
      </c>
      <c r="H46" s="8" t="s">
        <v>156</v>
      </c>
      <c r="I46" s="8" t="s">
        <v>34</v>
      </c>
    </row>
    <row r="47" spans="1:9" x14ac:dyDescent="0.2">
      <c r="A47" s="8" t="s">
        <v>220</v>
      </c>
      <c r="B47" s="8" t="str">
        <f>VLOOKUP(H47,'VLOOKUP Class Name Reference'!$A:$B, 2, FALSE)</f>
        <v>Car Passengers</v>
      </c>
      <c r="C47" s="8" t="str">
        <f>VLOOKUP(I47,'VLOOKUP Var Name Reference'!$A:$B,2,FALSE)</f>
        <v>Race: White</v>
      </c>
      <c r="D47" s="8">
        <v>-0.372</v>
      </c>
      <c r="E47" s="8">
        <v>0.23</v>
      </c>
      <c r="F47" s="8">
        <v>-1.6220000000000001</v>
      </c>
      <c r="G47" s="8">
        <v>0.105</v>
      </c>
      <c r="H47" s="8" t="s">
        <v>156</v>
      </c>
      <c r="I47" s="8" t="s">
        <v>35</v>
      </c>
    </row>
    <row r="48" spans="1:9" x14ac:dyDescent="0.2">
      <c r="A48" s="8" t="s">
        <v>220</v>
      </c>
      <c r="B48" s="8" t="str">
        <f>VLOOKUP(H48,'VLOOKUP Class Name Reference'!$A:$B, 2, FALSE)</f>
        <v>Car Passengers</v>
      </c>
      <c r="C48" s="8" t="str">
        <f>VLOOKUP(I48,'VLOOKUP Var Name Reference'!$A:$B,2,FALSE)</f>
        <v>Race: Asian</v>
      </c>
      <c r="D48" s="8">
        <v>-0.249</v>
      </c>
      <c r="E48" s="8">
        <v>0.28299999999999997</v>
      </c>
      <c r="F48" s="8">
        <v>-0.88</v>
      </c>
      <c r="G48" s="8">
        <v>0.379</v>
      </c>
      <c r="H48" s="8" t="s">
        <v>156</v>
      </c>
      <c r="I48" s="8" t="s">
        <v>36</v>
      </c>
    </row>
    <row r="49" spans="1:9" x14ac:dyDescent="0.2">
      <c r="A49" s="8" t="s">
        <v>220</v>
      </c>
      <c r="B49" s="8" t="str">
        <f>VLOOKUP(H49,'VLOOKUP Class Name Reference'!$A:$B, 2, FALSE)</f>
        <v>Car Passengers</v>
      </c>
      <c r="C49" s="8" t="str">
        <f>VLOOKUP(I49,'VLOOKUP Var Name Reference'!$A:$B,2,FALSE)</f>
        <v>Race: Hispanic</v>
      </c>
      <c r="D49" s="8">
        <v>0.312</v>
      </c>
      <c r="E49" s="8">
        <v>0.439</v>
      </c>
      <c r="F49" s="8">
        <v>0.71</v>
      </c>
      <c r="G49" s="8">
        <v>0.47699999999999998</v>
      </c>
      <c r="H49" s="8" t="s">
        <v>156</v>
      </c>
      <c r="I49" s="8" t="s">
        <v>37</v>
      </c>
    </row>
    <row r="50" spans="1:9" x14ac:dyDescent="0.2">
      <c r="A50" s="8" t="s">
        <v>220</v>
      </c>
      <c r="B50" s="8" t="str">
        <f>VLOOKUP(H50,'VLOOKUP Class Name Reference'!$A:$B, 2, FALSE)</f>
        <v>Car Passengers</v>
      </c>
      <c r="C50" s="8" t="str">
        <f>VLOOKUP(I50,'VLOOKUP Var Name Reference'!$A:$B,2,FALSE)</f>
        <v>Race: Black</v>
      </c>
      <c r="D50" s="8">
        <v>-0.31</v>
      </c>
      <c r="E50" s="8">
        <v>0.54800000000000004</v>
      </c>
      <c r="F50" s="8">
        <v>-0.56499999999999995</v>
      </c>
      <c r="G50" s="8">
        <v>0.57199999999999995</v>
      </c>
      <c r="H50" s="8" t="s">
        <v>156</v>
      </c>
      <c r="I50" s="8" t="s">
        <v>38</v>
      </c>
    </row>
    <row r="51" spans="1:9" x14ac:dyDescent="0.2">
      <c r="A51" s="8" t="s">
        <v>220</v>
      </c>
      <c r="B51" s="8" t="str">
        <f>VLOOKUP(H51,'VLOOKUP Class Name Reference'!$A:$B, 2, FALSE)</f>
        <v>Car Passengers</v>
      </c>
      <c r="C51" s="8" t="str">
        <f>VLOOKUP(I51,'VLOOKUP Var Name Reference'!$A:$B,2,FALSE)</f>
        <v>Age 18–34</v>
      </c>
      <c r="D51" s="8">
        <v>0.215</v>
      </c>
      <c r="E51" s="8">
        <v>0.246</v>
      </c>
      <c r="F51" s="8">
        <v>0.872</v>
      </c>
      <c r="G51" s="8">
        <v>0.38300000000000001</v>
      </c>
      <c r="H51" s="8" t="s">
        <v>156</v>
      </c>
      <c r="I51" s="8" t="s">
        <v>48</v>
      </c>
    </row>
    <row r="52" spans="1:9" x14ac:dyDescent="0.2">
      <c r="A52" s="8" t="s">
        <v>220</v>
      </c>
      <c r="B52" s="8" t="str">
        <f>VLOOKUP(H52,'VLOOKUP Class Name Reference'!$A:$B, 2, FALSE)</f>
        <v>Car Passengers</v>
      </c>
      <c r="C52" s="8" t="str">
        <f>VLOOKUP(I52,'VLOOKUP Var Name Reference'!$A:$B,2,FALSE)</f>
        <v>Age 35–64</v>
      </c>
      <c r="D52" s="8">
        <v>4.0000000000000001E-3</v>
      </c>
      <c r="E52" s="8">
        <v>0.20100000000000001</v>
      </c>
      <c r="F52" s="8">
        <v>2.1999999999999999E-2</v>
      </c>
      <c r="G52" s="8">
        <v>0.98199999999999998</v>
      </c>
      <c r="H52" s="8" t="s">
        <v>156</v>
      </c>
      <c r="I52" s="8" t="s">
        <v>49</v>
      </c>
    </row>
    <row r="53" spans="1:9" x14ac:dyDescent="0.2">
      <c r="A53" s="8" t="s">
        <v>220</v>
      </c>
      <c r="B53" s="8" t="str">
        <f>VLOOKUP(H53,'VLOOKUP Class Name Reference'!$A:$B, 2, FALSE)</f>
        <v>Car Passengers</v>
      </c>
      <c r="C53" s="8" t="str">
        <f>VLOOKUP(I53,'VLOOKUP Var Name Reference'!$A:$B,2,FALSE)</f>
        <v>At least 1 vehicle per adult with a driver's license</v>
      </c>
      <c r="D53" s="8">
        <v>-1.548</v>
      </c>
      <c r="E53" s="8">
        <v>0.18</v>
      </c>
      <c r="F53" s="8">
        <v>-8.6170000000000009</v>
      </c>
      <c r="G53" s="8">
        <v>0</v>
      </c>
      <c r="H53" s="8" t="s">
        <v>156</v>
      </c>
      <c r="I53" s="8" t="s">
        <v>66</v>
      </c>
    </row>
    <row r="54" spans="1:9" x14ac:dyDescent="0.2">
      <c r="A54" s="8" t="s">
        <v>220</v>
      </c>
      <c r="B54" s="8" t="str">
        <f>VLOOKUP(H54,'VLOOKUP Class Name Reference'!$A:$B, 2, FALSE)</f>
        <v>Car Passengers</v>
      </c>
      <c r="C54" s="8" t="str">
        <f>VLOOKUP(I54,'VLOOKUP Var Name Reference'!$A:$B,2,FALSE)</f>
        <v>Number of adults in household</v>
      </c>
      <c r="D54" s="8">
        <v>0.42899999999999999</v>
      </c>
      <c r="E54" s="8">
        <v>0.111</v>
      </c>
      <c r="F54" s="8">
        <v>3.8759999999999999</v>
      </c>
      <c r="G54" s="8">
        <v>0</v>
      </c>
      <c r="H54" s="8" t="s">
        <v>156</v>
      </c>
      <c r="I54" s="8" t="s">
        <v>207</v>
      </c>
    </row>
    <row r="55" spans="1:9" x14ac:dyDescent="0.2">
      <c r="A55" s="8" t="s">
        <v>220</v>
      </c>
      <c r="B55" s="8" t="str">
        <f>VLOOKUP(H55,'VLOOKUP Class Name Reference'!$A:$B, 2, FALSE)</f>
        <v>Car Passengers</v>
      </c>
      <c r="C55" s="8" t="str">
        <f>VLOOKUP(I55,'VLOOKUP Var Name Reference'!$A:$B,2,FALSE)</f>
        <v>Female</v>
      </c>
      <c r="D55" s="8">
        <v>2.198</v>
      </c>
      <c r="E55" s="8">
        <v>0.42599999999999999</v>
      </c>
      <c r="F55" s="8">
        <v>5.1580000000000004</v>
      </c>
      <c r="G55" s="8">
        <v>0</v>
      </c>
      <c r="H55" s="8" t="s">
        <v>156</v>
      </c>
      <c r="I55" s="8" t="s">
        <v>39</v>
      </c>
    </row>
    <row r="56" spans="1:9" x14ac:dyDescent="0.2">
      <c r="A56" s="8" t="s">
        <v>220</v>
      </c>
      <c r="B56" s="8" t="str">
        <f>VLOOKUP(H56,'VLOOKUP Class Name Reference'!$A:$B, 2, FALSE)</f>
        <v>Car Passengers</v>
      </c>
      <c r="C56" s="8" t="str">
        <f>VLOOKUP(I56,'VLOOKUP Var Name Reference'!$A:$B,2,FALSE)</f>
        <v>Worker</v>
      </c>
      <c r="D56" s="8">
        <v>-0.98099999999999998</v>
      </c>
      <c r="E56" s="8">
        <v>0.20499999999999999</v>
      </c>
      <c r="F56" s="8">
        <v>-4.7880000000000003</v>
      </c>
      <c r="G56" s="8">
        <v>0</v>
      </c>
      <c r="H56" s="8" t="s">
        <v>156</v>
      </c>
      <c r="I56" s="8" t="s">
        <v>41</v>
      </c>
    </row>
    <row r="57" spans="1:9" x14ac:dyDescent="0.2">
      <c r="A57" s="8" t="s">
        <v>220</v>
      </c>
      <c r="B57" s="8" t="str">
        <f>VLOOKUP(H57,'VLOOKUP Class Name Reference'!$A:$B, 2, FALSE)</f>
        <v>Car Passengers</v>
      </c>
      <c r="C57" s="8" t="str">
        <f>VLOOKUP(I57,'VLOOKUP Var Name Reference'!$A:$B,2,FALSE)</f>
        <v>Income below the SSS</v>
      </c>
      <c r="D57" s="8">
        <v>-0.78100000000000003</v>
      </c>
      <c r="E57" s="8">
        <v>0.23799999999999999</v>
      </c>
      <c r="F57" s="8">
        <v>-3.2850000000000001</v>
      </c>
      <c r="G57" s="8">
        <v>1E-3</v>
      </c>
      <c r="H57" s="8" t="s">
        <v>156</v>
      </c>
      <c r="I57" s="8" t="s">
        <v>42</v>
      </c>
    </row>
    <row r="58" spans="1:9" x14ac:dyDescent="0.2">
      <c r="A58" s="8" t="s">
        <v>220</v>
      </c>
      <c r="B58" s="8" t="str">
        <f>VLOOKUP(H58,'VLOOKUP Class Name Reference'!$A:$B, 2, FALSE)</f>
        <v>Car Passengers</v>
      </c>
      <c r="C58" s="8" t="str">
        <f>VLOOKUP(I58,'VLOOKUP Var Name Reference'!$A:$B,2,FALSE)</f>
        <v>Minors age 00–04 in household</v>
      </c>
      <c r="D58" s="8">
        <v>0.64400000000000002</v>
      </c>
      <c r="E58" s="8">
        <v>0.27400000000000002</v>
      </c>
      <c r="F58" s="8">
        <v>2.347</v>
      </c>
      <c r="G58" s="8">
        <v>1.9E-2</v>
      </c>
      <c r="H58" s="8" t="s">
        <v>156</v>
      </c>
      <c r="I58" s="8" t="s">
        <v>43</v>
      </c>
    </row>
    <row r="59" spans="1:9" x14ac:dyDescent="0.2">
      <c r="A59" s="8" t="s">
        <v>220</v>
      </c>
      <c r="B59" s="8" t="str">
        <f>VLOOKUP(H59,'VLOOKUP Class Name Reference'!$A:$B, 2, FALSE)</f>
        <v>Car Passengers</v>
      </c>
      <c r="C59" s="8" t="str">
        <f>VLOOKUP(I59,'VLOOKUP Var Name Reference'!$A:$B,2,FALSE)</f>
        <v>Minors age 05–15 in household</v>
      </c>
      <c r="D59" s="8">
        <v>0.252</v>
      </c>
      <c r="E59" s="8">
        <v>0.31</v>
      </c>
      <c r="F59" s="8">
        <v>0.81399999999999995</v>
      </c>
      <c r="G59" s="8">
        <v>0.41599999999999998</v>
      </c>
      <c r="H59" s="8" t="s">
        <v>156</v>
      </c>
      <c r="I59" s="8" t="s">
        <v>44</v>
      </c>
    </row>
    <row r="60" spans="1:9" x14ac:dyDescent="0.2">
      <c r="A60" s="8" t="s">
        <v>220</v>
      </c>
      <c r="B60" s="8" t="str">
        <f>VLOOKUP(H60,'VLOOKUP Class Name Reference'!$A:$B, 2, FALSE)</f>
        <v>Car Passengers</v>
      </c>
      <c r="C60" s="8" t="str">
        <f>VLOOKUP(I60,'VLOOKUP Var Name Reference'!$A:$B,2,FALSE)</f>
        <v>Minors age 16–17 in household</v>
      </c>
      <c r="D60" s="8">
        <v>0.45400000000000001</v>
      </c>
      <c r="E60" s="8">
        <v>0.621</v>
      </c>
      <c r="F60" s="8">
        <v>0.73099999999999998</v>
      </c>
      <c r="G60" s="8">
        <v>0.46500000000000002</v>
      </c>
      <c r="H60" s="8" t="s">
        <v>156</v>
      </c>
      <c r="I60" s="8" t="s">
        <v>45</v>
      </c>
    </row>
    <row r="61" spans="1:9" x14ac:dyDescent="0.2">
      <c r="A61" s="8" t="s">
        <v>220</v>
      </c>
      <c r="B61" s="8" t="str">
        <f>VLOOKUP(H61,'VLOOKUP Class Name Reference'!$A:$B, 2, FALSE)</f>
        <v>Car Passengers</v>
      </c>
      <c r="C61" s="8" t="str">
        <f>VLOOKUP(I61,'VLOOKUP Var Name Reference'!$A:$B,2,FALSE)</f>
        <v>Has driver's license</v>
      </c>
      <c r="D61" s="8">
        <v>-5.8570000000000002</v>
      </c>
      <c r="E61" s="8">
        <v>1.7310000000000001</v>
      </c>
      <c r="F61" s="8">
        <v>-3.3820000000000001</v>
      </c>
      <c r="G61" s="8">
        <v>1E-3</v>
      </c>
      <c r="H61" s="8" t="s">
        <v>156</v>
      </c>
      <c r="I61" s="8" t="s">
        <v>46</v>
      </c>
    </row>
    <row r="62" spans="1:9" x14ac:dyDescent="0.2">
      <c r="A62" s="8" t="s">
        <v>220</v>
      </c>
      <c r="B62" s="8" t="str">
        <f>VLOOKUP(H62,'VLOOKUP Class Name Reference'!$A:$B, 2, FALSE)</f>
        <v>Car Passengers</v>
      </c>
      <c r="C62" s="8" t="str">
        <f>VLOOKUP(I62,'VLOOKUP Var Name Reference'!$A:$B,2,FALSE)</f>
        <v>Complexity (measure of how complex their day is)</v>
      </c>
      <c r="D62" s="8">
        <v>10.134</v>
      </c>
      <c r="E62" s="8">
        <v>8.8460000000000001</v>
      </c>
      <c r="F62" s="8">
        <v>1.1459999999999999</v>
      </c>
      <c r="G62" s="8">
        <v>0.252</v>
      </c>
      <c r="H62" s="8" t="s">
        <v>156</v>
      </c>
      <c r="I62" s="8" t="s">
        <v>47</v>
      </c>
    </row>
    <row r="63" spans="1:9" x14ac:dyDescent="0.2">
      <c r="A63" s="8" t="s">
        <v>220</v>
      </c>
      <c r="B63" s="8" t="str">
        <f>VLOOKUP(H63,'VLOOKUP Class Name Reference'!$A:$B, 2, FALSE)</f>
        <v>Car Passengers</v>
      </c>
      <c r="C63" s="8" t="str">
        <f>VLOOKUP(I63,'VLOOKUP Var Name Reference'!$A:$B,2,FALSE)</f>
        <v>Use transit more: Safer ways to get to stops</v>
      </c>
      <c r="D63" s="8">
        <v>0.66500000000000004</v>
      </c>
      <c r="E63" s="8">
        <v>0.28999999999999998</v>
      </c>
      <c r="F63" s="8">
        <v>2.29</v>
      </c>
      <c r="G63" s="8">
        <v>2.1999999999999999E-2</v>
      </c>
      <c r="H63" s="8" t="s">
        <v>156</v>
      </c>
      <c r="I63" s="8" t="s">
        <v>18</v>
      </c>
    </row>
    <row r="64" spans="1:9" x14ac:dyDescent="0.2">
      <c r="A64" s="8" t="s">
        <v>220</v>
      </c>
      <c r="B64" s="8" t="str">
        <f>VLOOKUP(H64,'VLOOKUP Class Name Reference'!$A:$B, 2, FALSE)</f>
        <v>Car Passengers</v>
      </c>
      <c r="C64" s="8" t="str">
        <f>VLOOKUP(I64,'VLOOKUP Var Name Reference'!$A:$B,2,FALSE)</f>
        <v>Use transit more: Increased frequency</v>
      </c>
      <c r="D64" s="8">
        <v>-0.54700000000000004</v>
      </c>
      <c r="E64" s="8">
        <v>0.313</v>
      </c>
      <c r="F64" s="8">
        <v>-1.7509999999999999</v>
      </c>
      <c r="G64" s="8">
        <v>0.08</v>
      </c>
      <c r="H64" s="8" t="s">
        <v>156</v>
      </c>
      <c r="I64" s="8" t="s">
        <v>19</v>
      </c>
    </row>
    <row r="65" spans="1:9" x14ac:dyDescent="0.2">
      <c r="A65" s="8" t="s">
        <v>220</v>
      </c>
      <c r="B65" s="8" t="str">
        <f>VLOOKUP(H65,'VLOOKUP Class Name Reference'!$A:$B, 2, FALSE)</f>
        <v>Car Passengers</v>
      </c>
      <c r="C65" s="8" t="str">
        <f>VLOOKUP(I65,'VLOOKUP Var Name Reference'!$A:$B,2,FALSE)</f>
        <v>Use transit more: Increased reliability</v>
      </c>
      <c r="D65" s="8">
        <v>0.19500000000000001</v>
      </c>
      <c r="E65" s="8">
        <v>0.33700000000000002</v>
      </c>
      <c r="F65" s="8">
        <v>0.57799999999999996</v>
      </c>
      <c r="G65" s="8">
        <v>0.56299999999999994</v>
      </c>
      <c r="H65" s="8" t="s">
        <v>156</v>
      </c>
      <c r="I65" s="8" t="s">
        <v>20</v>
      </c>
    </row>
    <row r="66" spans="1:9" x14ac:dyDescent="0.2">
      <c r="A66" s="8" t="s">
        <v>220</v>
      </c>
      <c r="B66" s="8" t="str">
        <f>VLOOKUP(H66,'VLOOKUP Class Name Reference'!$A:$B, 2, FALSE)</f>
        <v>Car Passengers</v>
      </c>
      <c r="C66" s="8" t="str">
        <f>VLOOKUP(I66,'VLOOKUP Var Name Reference'!$A:$B,2,FALSE)</f>
        <v>Use bike more: Shared use path or protected bike lane</v>
      </c>
      <c r="D66" s="8">
        <v>0.191</v>
      </c>
      <c r="E66" s="8">
        <v>0.38800000000000001</v>
      </c>
      <c r="F66" s="8">
        <v>0.49099999999999999</v>
      </c>
      <c r="G66" s="8">
        <v>0.623</v>
      </c>
      <c r="H66" s="8" t="s">
        <v>156</v>
      </c>
      <c r="I66" s="8" t="s">
        <v>21</v>
      </c>
    </row>
    <row r="67" spans="1:9" x14ac:dyDescent="0.2">
      <c r="A67" s="8" t="s">
        <v>220</v>
      </c>
      <c r="B67" s="8" t="str">
        <f>VLOOKUP(H67,'VLOOKUP Class Name Reference'!$A:$B, 2, FALSE)</f>
        <v>Car Passengers</v>
      </c>
      <c r="C67" s="8" t="str">
        <f>VLOOKUP(I67,'VLOOKUP Var Name Reference'!$A:$B,2,FALSE)</f>
        <v>Use bike more: Neighborhood greenway</v>
      </c>
      <c r="D67" s="8">
        <v>-0.372</v>
      </c>
      <c r="E67" s="8">
        <v>0.39900000000000002</v>
      </c>
      <c r="F67" s="8">
        <v>-0.93200000000000005</v>
      </c>
      <c r="G67" s="8">
        <v>0.35099999999999998</v>
      </c>
      <c r="H67" s="8" t="s">
        <v>156</v>
      </c>
      <c r="I67" s="8" t="s">
        <v>22</v>
      </c>
    </row>
    <row r="68" spans="1:9" x14ac:dyDescent="0.2">
      <c r="A68" s="8" t="s">
        <v>220</v>
      </c>
      <c r="B68" s="8" t="str">
        <f>VLOOKUP(H68,'VLOOKUP Class Name Reference'!$A:$B, 2, FALSE)</f>
        <v>Car Passengers</v>
      </c>
      <c r="C68" s="8" t="str">
        <f>VLOOKUP(I68,'VLOOKUP Var Name Reference'!$A:$B,2,FALSE)</f>
        <v>Use bike more: Bike lane</v>
      </c>
      <c r="D68" s="8">
        <v>4.3999999999999997E-2</v>
      </c>
      <c r="E68" s="8">
        <v>0.44800000000000001</v>
      </c>
      <c r="F68" s="8">
        <v>9.8000000000000004E-2</v>
      </c>
      <c r="G68" s="8">
        <v>0.92200000000000004</v>
      </c>
      <c r="H68" s="8" t="s">
        <v>156</v>
      </c>
      <c r="I68" s="8" t="s">
        <v>23</v>
      </c>
    </row>
    <row r="69" spans="1:9" x14ac:dyDescent="0.2">
      <c r="A69" s="8" t="s">
        <v>220</v>
      </c>
      <c r="B69" s="8" t="str">
        <f>VLOOKUP(H69,'VLOOKUP Class Name Reference'!$A:$B, 2, FALSE)</f>
        <v>Car Passengers</v>
      </c>
      <c r="C69" s="8" t="str">
        <f>VLOOKUP(I69,'VLOOKUP Var Name Reference'!$A:$B,2,FALSE)</f>
        <v>Use bike more: Shared roadway lane</v>
      </c>
      <c r="D69" s="8">
        <v>0.28999999999999998</v>
      </c>
      <c r="E69" s="8">
        <v>0.40500000000000003</v>
      </c>
      <c r="F69" s="8">
        <v>0.71499999999999997</v>
      </c>
      <c r="G69" s="8">
        <v>0.47499999999999998</v>
      </c>
      <c r="H69" s="8" t="s">
        <v>156</v>
      </c>
      <c r="I69" s="8" t="s">
        <v>24</v>
      </c>
    </row>
    <row r="70" spans="1:9" x14ac:dyDescent="0.2">
      <c r="A70" s="8" t="s">
        <v>220</v>
      </c>
      <c r="B70" s="8" t="str">
        <f>VLOOKUP(H70,'VLOOKUP Class Name Reference'!$A:$B, 2, FALSE)</f>
        <v>Car Passengers</v>
      </c>
      <c r="C70" s="8" t="str">
        <f>VLOOKUP(I70,'VLOOKUP Var Name Reference'!$A:$B,2,FALSE)</f>
        <v>Use bike more: End of trip amenities</v>
      </c>
      <c r="D70" s="8">
        <v>-0.33800000000000002</v>
      </c>
      <c r="E70" s="8">
        <v>0.29099999999999998</v>
      </c>
      <c r="F70" s="8">
        <v>-1.165</v>
      </c>
      <c r="G70" s="8">
        <v>0.24399999999999999</v>
      </c>
      <c r="H70" s="8" t="s">
        <v>156</v>
      </c>
      <c r="I70" s="8" t="s">
        <v>25</v>
      </c>
    </row>
    <row r="71" spans="1:9" x14ac:dyDescent="0.2">
      <c r="A71" s="8" t="s">
        <v>220</v>
      </c>
      <c r="B71" s="8" t="str">
        <f>VLOOKUP(H71,'VLOOKUP Class Name Reference'!$A:$B, 2, FALSE)</f>
        <v>Car Passengers</v>
      </c>
      <c r="C71" s="8" t="str">
        <f>VLOOKUP(I71,'VLOOKUP Var Name Reference'!$A:$B,2,FALSE)</f>
        <v>Home choice: Reasonably short commute to work</v>
      </c>
      <c r="D71" s="8">
        <v>-0.20100000000000001</v>
      </c>
      <c r="E71" s="8">
        <v>0.17</v>
      </c>
      <c r="F71" s="8">
        <v>-1.1779999999999999</v>
      </c>
      <c r="G71" s="8">
        <v>0.23899999999999999</v>
      </c>
      <c r="H71" s="8" t="s">
        <v>156</v>
      </c>
      <c r="I71" s="8" t="s">
        <v>26</v>
      </c>
    </row>
    <row r="72" spans="1:9" x14ac:dyDescent="0.2">
      <c r="A72" s="8" t="s">
        <v>220</v>
      </c>
      <c r="B72" s="8" t="str">
        <f>VLOOKUP(H72,'VLOOKUP Class Name Reference'!$A:$B, 2, FALSE)</f>
        <v>Car Passengers</v>
      </c>
      <c r="C72" s="8" t="str">
        <f>VLOOKUP(I72,'VLOOKUP Var Name Reference'!$A:$B,2,FALSE)</f>
        <v>Home choice: Affordability</v>
      </c>
      <c r="D72" s="8">
        <v>-0.159</v>
      </c>
      <c r="E72" s="8">
        <v>0.245</v>
      </c>
      <c r="F72" s="8">
        <v>-0.64900000000000002</v>
      </c>
      <c r="G72" s="8">
        <v>0.51600000000000001</v>
      </c>
      <c r="H72" s="8" t="s">
        <v>156</v>
      </c>
      <c r="I72" s="8" t="s">
        <v>27</v>
      </c>
    </row>
    <row r="73" spans="1:9" x14ac:dyDescent="0.2">
      <c r="A73" s="8" t="s">
        <v>220</v>
      </c>
      <c r="B73" s="8" t="str">
        <f>VLOOKUP(H73,'VLOOKUP Class Name Reference'!$A:$B, 2, FALSE)</f>
        <v>Car Passengers</v>
      </c>
      <c r="C73" s="8" t="str">
        <f>VLOOKUP(I73,'VLOOKUP Var Name Reference'!$A:$B,2,FALSE)</f>
        <v>Home choice: Being close to family or friends</v>
      </c>
      <c r="D73" s="8">
        <v>0.02</v>
      </c>
      <c r="E73" s="8">
        <v>0.156</v>
      </c>
      <c r="F73" s="8">
        <v>0.13</v>
      </c>
      <c r="G73" s="8">
        <v>0.89700000000000002</v>
      </c>
      <c r="H73" s="8" t="s">
        <v>156</v>
      </c>
      <c r="I73" s="8" t="s">
        <v>28</v>
      </c>
    </row>
    <row r="74" spans="1:9" x14ac:dyDescent="0.2">
      <c r="A74" s="8" t="s">
        <v>220</v>
      </c>
      <c r="B74" s="8" t="str">
        <f>VLOOKUP(H74,'VLOOKUP Class Name Reference'!$A:$B, 2, FALSE)</f>
        <v>Car Passengers</v>
      </c>
      <c r="C74" s="8" t="str">
        <f>VLOOKUP(I74,'VLOOKUP Var Name Reference'!$A:$B,2,FALSE)</f>
        <v>Home choice: Being close to the highway</v>
      </c>
      <c r="D74" s="8">
        <v>-0.13300000000000001</v>
      </c>
      <c r="E74" s="8">
        <v>0.154</v>
      </c>
      <c r="F74" s="8">
        <v>-0.86099999999999999</v>
      </c>
      <c r="G74" s="8">
        <v>0.38900000000000001</v>
      </c>
      <c r="H74" s="8" t="s">
        <v>156</v>
      </c>
      <c r="I74" s="8" t="s">
        <v>29</v>
      </c>
    </row>
    <row r="75" spans="1:9" x14ac:dyDescent="0.2">
      <c r="A75" s="8" t="s">
        <v>220</v>
      </c>
      <c r="B75" s="8" t="str">
        <f>VLOOKUP(H75,'VLOOKUP Class Name Reference'!$A:$B, 2, FALSE)</f>
        <v>Car Passengers</v>
      </c>
      <c r="C75" s="8" t="str">
        <f>VLOOKUP(I75,'VLOOKUP Var Name Reference'!$A:$B,2,FALSE)</f>
        <v>Home choice: Quality of schools (K-12)</v>
      </c>
      <c r="D75" s="8">
        <v>-0.16700000000000001</v>
      </c>
      <c r="E75" s="8">
        <v>0.17100000000000001</v>
      </c>
      <c r="F75" s="8">
        <v>-0.97599999999999998</v>
      </c>
      <c r="G75" s="8">
        <v>0.32900000000000001</v>
      </c>
      <c r="H75" s="8" t="s">
        <v>156</v>
      </c>
      <c r="I75" s="8" t="s">
        <v>30</v>
      </c>
    </row>
    <row r="76" spans="1:9" x14ac:dyDescent="0.2">
      <c r="A76" s="8" t="s">
        <v>220</v>
      </c>
      <c r="B76" s="8" t="str">
        <f>VLOOKUP(H76,'VLOOKUP Class Name Reference'!$A:$B, 2, FALSE)</f>
        <v>Car Passengers</v>
      </c>
      <c r="C76" s="8" t="str">
        <f>VLOOKUP(I76,'VLOOKUP Var Name Reference'!$A:$B,2,FALSE)</f>
        <v>Home choice: Space &amp; separation from others</v>
      </c>
      <c r="D76" s="8">
        <v>0.28899999999999998</v>
      </c>
      <c r="E76" s="8">
        <v>0.158</v>
      </c>
      <c r="F76" s="8">
        <v>1.8340000000000001</v>
      </c>
      <c r="G76" s="8">
        <v>6.7000000000000004E-2</v>
      </c>
      <c r="H76" s="8" t="s">
        <v>156</v>
      </c>
      <c r="I76" s="8" t="s">
        <v>31</v>
      </c>
    </row>
    <row r="77" spans="1:9" x14ac:dyDescent="0.2">
      <c r="A77" s="8" t="s">
        <v>220</v>
      </c>
      <c r="B77" s="8" t="str">
        <f>VLOOKUP(H77,'VLOOKUP Class Name Reference'!$A:$B, 2, FALSE)</f>
        <v>Car Passengers</v>
      </c>
      <c r="C77" s="8" t="str">
        <f>VLOOKUP(I77,'VLOOKUP Var Name Reference'!$A:$B,2,FALSE)</f>
        <v>Home choice: Close to public transit</v>
      </c>
      <c r="D77" s="8">
        <v>-3.2000000000000001E-2</v>
      </c>
      <c r="E77" s="8">
        <v>0.17100000000000001</v>
      </c>
      <c r="F77" s="8">
        <v>-0.187</v>
      </c>
      <c r="G77" s="8">
        <v>0.85199999999999998</v>
      </c>
      <c r="H77" s="8" t="s">
        <v>156</v>
      </c>
      <c r="I77" s="8" t="s">
        <v>32</v>
      </c>
    </row>
    <row r="78" spans="1:9" x14ac:dyDescent="0.2">
      <c r="A78" s="8" t="s">
        <v>220</v>
      </c>
      <c r="B78" s="8" t="str">
        <f>VLOOKUP(H78,'VLOOKUP Class Name Reference'!$A:$B, 2, FALSE)</f>
        <v>Car Passengers</v>
      </c>
      <c r="C78" s="8" t="str">
        <f>VLOOKUP(I78,'VLOOKUP Var Name Reference'!$A:$B,2,FALSE)</f>
        <v>Home choice: Walkable neighborhood, near local activities</v>
      </c>
      <c r="D78" s="8">
        <v>0.218</v>
      </c>
      <c r="E78" s="8">
        <v>0.19800000000000001</v>
      </c>
      <c r="F78" s="8">
        <v>1.099</v>
      </c>
      <c r="G78" s="8">
        <v>0.27200000000000002</v>
      </c>
      <c r="H78" s="8" t="s">
        <v>156</v>
      </c>
      <c r="I78" s="8" t="s">
        <v>33</v>
      </c>
    </row>
    <row r="79" spans="1:9" x14ac:dyDescent="0.2">
      <c r="A79" s="8" t="s">
        <v>220</v>
      </c>
      <c r="B79" s="8" t="str">
        <f>VLOOKUP(H79,'VLOOKUP Class Name Reference'!$A:$B, 2, FALSE)</f>
        <v>Car Passengers</v>
      </c>
      <c r="C79" s="8" t="str">
        <f>VLOOKUP(I79,'VLOOKUP Var Name Reference'!$A:$B,2,FALSE)</f>
        <v>Interaction: Complexity &amp; female</v>
      </c>
      <c r="D79" s="8">
        <v>-23.599</v>
      </c>
      <c r="E79" s="8">
        <v>9.7620000000000005</v>
      </c>
      <c r="F79" s="8">
        <v>-2.4169999999999998</v>
      </c>
      <c r="G79" s="8">
        <v>1.6E-2</v>
      </c>
      <c r="H79" s="8" t="s">
        <v>156</v>
      </c>
      <c r="I79" s="8" t="s">
        <v>218</v>
      </c>
    </row>
    <row r="80" spans="1:9" x14ac:dyDescent="0.2">
      <c r="A80" s="8" t="s">
        <v>220</v>
      </c>
      <c r="B80" s="8" t="str">
        <f>VLOOKUP(H80,'VLOOKUP Class Name Reference'!$A:$B, 2, FALSE)</f>
        <v>Diverse Mode Users</v>
      </c>
      <c r="C80" s="8" t="str">
        <f>VLOOKUP(I80,'VLOOKUP Var Name Reference'!$A:$B,2,FALSE)</f>
        <v>Sequence: Home day</v>
      </c>
      <c r="D80" s="8">
        <v>-1.76</v>
      </c>
      <c r="E80" s="8">
        <v>0.30499999999999999</v>
      </c>
      <c r="F80" s="8">
        <v>-5.7720000000000002</v>
      </c>
      <c r="G80" s="8">
        <v>0</v>
      </c>
      <c r="H80" s="8" t="s">
        <v>157</v>
      </c>
      <c r="I80" s="8" t="s">
        <v>71</v>
      </c>
    </row>
    <row r="81" spans="1:9" x14ac:dyDescent="0.2">
      <c r="A81" s="8" t="s">
        <v>220</v>
      </c>
      <c r="B81" s="8" t="str">
        <f>VLOOKUP(H81,'VLOOKUP Class Name Reference'!$A:$B, 2, FALSE)</f>
        <v>Diverse Mode Users</v>
      </c>
      <c r="C81" s="8" t="str">
        <f>VLOOKUP(I81,'VLOOKUP Var Name Reference'!$A:$B,2,FALSE)</f>
        <v>Sequence: Typical work day</v>
      </c>
      <c r="D81" s="8">
        <v>-2.298</v>
      </c>
      <c r="E81" s="8">
        <v>0.29399999999999998</v>
      </c>
      <c r="F81" s="8">
        <v>-7.8070000000000004</v>
      </c>
      <c r="G81" s="8">
        <v>0</v>
      </c>
      <c r="H81" s="8" t="s">
        <v>157</v>
      </c>
      <c r="I81" s="8" t="s">
        <v>68</v>
      </c>
    </row>
    <row r="82" spans="1:9" x14ac:dyDescent="0.2">
      <c r="A82" s="8" t="s">
        <v>220</v>
      </c>
      <c r="B82" s="8" t="str">
        <f>VLOOKUP(H82,'VLOOKUP Class Name Reference'!$A:$B, 2, FALSE)</f>
        <v>Diverse Mode Users</v>
      </c>
      <c r="C82" s="8" t="str">
        <f>VLOOKUP(I82,'VLOOKUP Var Name Reference'!$A:$B,2,FALSE)</f>
        <v>Sequence: School day</v>
      </c>
      <c r="D82" s="8">
        <v>-1.6839999999999999</v>
      </c>
      <c r="E82" s="8">
        <v>0.50600000000000001</v>
      </c>
      <c r="F82" s="8">
        <v>-3.3260000000000001</v>
      </c>
      <c r="G82" s="8">
        <v>1E-3</v>
      </c>
      <c r="H82" s="8" t="s">
        <v>157</v>
      </c>
      <c r="I82" s="8" t="s">
        <v>69</v>
      </c>
    </row>
    <row r="83" spans="1:9" x14ac:dyDescent="0.2">
      <c r="A83" s="8" t="s">
        <v>220</v>
      </c>
      <c r="B83" s="8" t="str">
        <f>VLOOKUP(H83,'VLOOKUP Class Name Reference'!$A:$B, 2, FALSE)</f>
        <v>Diverse Mode Users</v>
      </c>
      <c r="C83" s="8" t="str">
        <f>VLOOKUP(I83,'VLOOKUP Var Name Reference'!$A:$B,2,FALSE)</f>
        <v>Sequence: Errands day</v>
      </c>
      <c r="D83" s="8">
        <v>-1.256</v>
      </c>
      <c r="E83" s="8">
        <v>0.32400000000000001</v>
      </c>
      <c r="F83" s="8">
        <v>-3.8719999999999999</v>
      </c>
      <c r="G83" s="8">
        <v>0</v>
      </c>
      <c r="H83" s="8" t="s">
        <v>157</v>
      </c>
      <c r="I83" s="8" t="s">
        <v>70</v>
      </c>
    </row>
    <row r="84" spans="1:9" x14ac:dyDescent="0.2">
      <c r="A84" s="8" t="s">
        <v>220</v>
      </c>
      <c r="B84" s="8" t="str">
        <f>VLOOKUP(H84,'VLOOKUP Class Name Reference'!$A:$B, 2, FALSE)</f>
        <v>Diverse Mode Users</v>
      </c>
      <c r="C84" s="8" t="str">
        <f>VLOOKUP(I84,'VLOOKUP Var Name Reference'!$A:$B,2,FALSE)</f>
        <v>Sequence: Atypical work day</v>
      </c>
      <c r="D84" s="8">
        <v>-2.3380000000000001</v>
      </c>
      <c r="E84" s="8">
        <v>0.42</v>
      </c>
      <c r="F84" s="8">
        <v>-5.57</v>
      </c>
      <c r="G84" s="8">
        <v>0</v>
      </c>
      <c r="H84" s="8" t="s">
        <v>157</v>
      </c>
      <c r="I84" s="8" t="s">
        <v>72</v>
      </c>
    </row>
    <row r="85" spans="1:9" x14ac:dyDescent="0.2">
      <c r="A85" s="8" t="s">
        <v>220</v>
      </c>
      <c r="B85" s="8" t="str">
        <f>VLOOKUP(H85,'VLOOKUP Class Name Reference'!$A:$B, 2, FALSE)</f>
        <v>Diverse Mode Users</v>
      </c>
      <c r="C85" s="8" t="str">
        <f>VLOOKUP(I85,'VLOOKUP Var Name Reference'!$A:$B,2,FALSE)</f>
        <v>Only uses car</v>
      </c>
      <c r="D85" s="8">
        <v>-0.84199999999999997</v>
      </c>
      <c r="E85" s="8">
        <v>0.13900000000000001</v>
      </c>
      <c r="F85" s="8">
        <v>-6.0640000000000001</v>
      </c>
      <c r="G85" s="8">
        <v>0</v>
      </c>
      <c r="H85" s="8" t="s">
        <v>157</v>
      </c>
      <c r="I85" s="8" t="s">
        <v>34</v>
      </c>
    </row>
    <row r="86" spans="1:9" x14ac:dyDescent="0.2">
      <c r="A86" s="8" t="s">
        <v>220</v>
      </c>
      <c r="B86" s="8" t="str">
        <f>VLOOKUP(H86,'VLOOKUP Class Name Reference'!$A:$B, 2, FALSE)</f>
        <v>Diverse Mode Users</v>
      </c>
      <c r="C86" s="8" t="str">
        <f>VLOOKUP(I86,'VLOOKUP Var Name Reference'!$A:$B,2,FALSE)</f>
        <v>Race: White</v>
      </c>
      <c r="D86" s="8">
        <v>0.83399999999999996</v>
      </c>
      <c r="E86" s="8">
        <v>0.22600000000000001</v>
      </c>
      <c r="F86" s="8">
        <v>3.6989999999999998</v>
      </c>
      <c r="G86" s="8">
        <v>0</v>
      </c>
      <c r="H86" s="8" t="s">
        <v>157</v>
      </c>
      <c r="I86" s="8" t="s">
        <v>35</v>
      </c>
    </row>
    <row r="87" spans="1:9" x14ac:dyDescent="0.2">
      <c r="A87" s="8" t="s">
        <v>220</v>
      </c>
      <c r="B87" s="8" t="str">
        <f>VLOOKUP(H87,'VLOOKUP Class Name Reference'!$A:$B, 2, FALSE)</f>
        <v>Diverse Mode Users</v>
      </c>
      <c r="C87" s="8" t="str">
        <f>VLOOKUP(I87,'VLOOKUP Var Name Reference'!$A:$B,2,FALSE)</f>
        <v>Race: Asian</v>
      </c>
      <c r="D87" s="8">
        <v>0.77700000000000002</v>
      </c>
      <c r="E87" s="8">
        <v>0.25600000000000001</v>
      </c>
      <c r="F87" s="8">
        <v>3.032</v>
      </c>
      <c r="G87" s="8">
        <v>2E-3</v>
      </c>
      <c r="H87" s="8" t="s">
        <v>157</v>
      </c>
      <c r="I87" s="8" t="s">
        <v>36</v>
      </c>
    </row>
    <row r="88" spans="1:9" x14ac:dyDescent="0.2">
      <c r="A88" s="8" t="s">
        <v>220</v>
      </c>
      <c r="B88" s="8" t="str">
        <f>VLOOKUP(H88,'VLOOKUP Class Name Reference'!$A:$B, 2, FALSE)</f>
        <v>Diverse Mode Users</v>
      </c>
      <c r="C88" s="8" t="str">
        <f>VLOOKUP(I88,'VLOOKUP Var Name Reference'!$A:$B,2,FALSE)</f>
        <v>Race: Hispanic</v>
      </c>
      <c r="D88" s="8">
        <v>0.878</v>
      </c>
      <c r="E88" s="8">
        <v>0.33700000000000002</v>
      </c>
      <c r="F88" s="8">
        <v>2.601</v>
      </c>
      <c r="G88" s="8">
        <v>8.9999999999999993E-3</v>
      </c>
      <c r="H88" s="8" t="s">
        <v>157</v>
      </c>
      <c r="I88" s="8" t="s">
        <v>37</v>
      </c>
    </row>
    <row r="89" spans="1:9" x14ac:dyDescent="0.2">
      <c r="A89" s="8" t="s">
        <v>220</v>
      </c>
      <c r="B89" s="8" t="str">
        <f>VLOOKUP(H89,'VLOOKUP Class Name Reference'!$A:$B, 2, FALSE)</f>
        <v>Diverse Mode Users</v>
      </c>
      <c r="C89" s="8" t="str">
        <f>VLOOKUP(I89,'VLOOKUP Var Name Reference'!$A:$B,2,FALSE)</f>
        <v>Race: Black</v>
      </c>
      <c r="D89" s="8">
        <v>0.39900000000000002</v>
      </c>
      <c r="E89" s="8">
        <v>0.39100000000000001</v>
      </c>
      <c r="F89" s="8">
        <v>1.022</v>
      </c>
      <c r="G89" s="8">
        <v>0.307</v>
      </c>
      <c r="H89" s="8" t="s">
        <v>157</v>
      </c>
      <c r="I89" s="8" t="s">
        <v>38</v>
      </c>
    </row>
    <row r="90" spans="1:9" x14ac:dyDescent="0.2">
      <c r="A90" s="8" t="s">
        <v>220</v>
      </c>
      <c r="B90" s="8" t="str">
        <f>VLOOKUP(H90,'VLOOKUP Class Name Reference'!$A:$B, 2, FALSE)</f>
        <v>Diverse Mode Users</v>
      </c>
      <c r="C90" s="8" t="str">
        <f>VLOOKUP(I90,'VLOOKUP Var Name Reference'!$A:$B,2,FALSE)</f>
        <v>Age 18–34</v>
      </c>
      <c r="D90" s="8">
        <v>1.5409999999999999</v>
      </c>
      <c r="E90" s="8">
        <v>0.255</v>
      </c>
      <c r="F90" s="8">
        <v>6.0449999999999999</v>
      </c>
      <c r="G90" s="8">
        <v>0</v>
      </c>
      <c r="H90" s="8" t="s">
        <v>157</v>
      </c>
      <c r="I90" s="8" t="s">
        <v>48</v>
      </c>
    </row>
    <row r="91" spans="1:9" x14ac:dyDescent="0.2">
      <c r="A91" s="8" t="s">
        <v>220</v>
      </c>
      <c r="B91" s="8" t="str">
        <f>VLOOKUP(H91,'VLOOKUP Class Name Reference'!$A:$B, 2, FALSE)</f>
        <v>Diverse Mode Users</v>
      </c>
      <c r="C91" s="8" t="str">
        <f>VLOOKUP(I91,'VLOOKUP Var Name Reference'!$A:$B,2,FALSE)</f>
        <v>Age 35–64</v>
      </c>
      <c r="D91" s="8">
        <v>0.91500000000000004</v>
      </c>
      <c r="E91" s="8">
        <v>0.246</v>
      </c>
      <c r="F91" s="8">
        <v>3.7189999999999999</v>
      </c>
      <c r="G91" s="8">
        <v>0</v>
      </c>
      <c r="H91" s="8" t="s">
        <v>157</v>
      </c>
      <c r="I91" s="8" t="s">
        <v>49</v>
      </c>
    </row>
    <row r="92" spans="1:9" x14ac:dyDescent="0.2">
      <c r="A92" s="8" t="s">
        <v>220</v>
      </c>
      <c r="B92" s="8" t="str">
        <f>VLOOKUP(H92,'VLOOKUP Class Name Reference'!$A:$B, 2, FALSE)</f>
        <v>Diverse Mode Users</v>
      </c>
      <c r="C92" s="8" t="str">
        <f>VLOOKUP(I92,'VLOOKUP Var Name Reference'!$A:$B,2,FALSE)</f>
        <v>At least 1 vehicle per adult with a driver's license</v>
      </c>
      <c r="D92" s="8">
        <v>-1.403</v>
      </c>
      <c r="E92" s="8">
        <v>0.124</v>
      </c>
      <c r="F92" s="8">
        <v>-11.284000000000001</v>
      </c>
      <c r="G92" s="8">
        <v>0</v>
      </c>
      <c r="H92" s="8" t="s">
        <v>157</v>
      </c>
      <c r="I92" s="8" t="s">
        <v>66</v>
      </c>
    </row>
    <row r="93" spans="1:9" x14ac:dyDescent="0.2">
      <c r="A93" s="8" t="s">
        <v>220</v>
      </c>
      <c r="B93" s="8" t="str">
        <f>VLOOKUP(H93,'VLOOKUP Class Name Reference'!$A:$B, 2, FALSE)</f>
        <v>Diverse Mode Users</v>
      </c>
      <c r="C93" s="8" t="str">
        <f>VLOOKUP(I93,'VLOOKUP Var Name Reference'!$A:$B,2,FALSE)</f>
        <v>Number of adults in household</v>
      </c>
      <c r="D93" s="8">
        <v>-0.41499999999999998</v>
      </c>
      <c r="E93" s="8">
        <v>8.7999999999999995E-2</v>
      </c>
      <c r="F93" s="8">
        <v>-4.7060000000000004</v>
      </c>
      <c r="G93" s="8">
        <v>0</v>
      </c>
      <c r="H93" s="8" t="s">
        <v>157</v>
      </c>
      <c r="I93" s="8" t="s">
        <v>207</v>
      </c>
    </row>
    <row r="94" spans="1:9" x14ac:dyDescent="0.2">
      <c r="A94" s="8" t="s">
        <v>220</v>
      </c>
      <c r="B94" s="8" t="str">
        <f>VLOOKUP(H94,'VLOOKUP Class Name Reference'!$A:$B, 2, FALSE)</f>
        <v>Diverse Mode Users</v>
      </c>
      <c r="C94" s="8" t="str">
        <f>VLOOKUP(I94,'VLOOKUP Var Name Reference'!$A:$B,2,FALSE)</f>
        <v>Female</v>
      </c>
      <c r="D94" s="8">
        <v>0.82599999999999996</v>
      </c>
      <c r="E94" s="8">
        <v>0.33200000000000002</v>
      </c>
      <c r="F94" s="8">
        <v>2.4910000000000001</v>
      </c>
      <c r="G94" s="8">
        <v>1.2999999999999999E-2</v>
      </c>
      <c r="H94" s="8" t="s">
        <v>157</v>
      </c>
      <c r="I94" s="8" t="s">
        <v>39</v>
      </c>
    </row>
    <row r="95" spans="1:9" x14ac:dyDescent="0.2">
      <c r="A95" s="8" t="s">
        <v>220</v>
      </c>
      <c r="B95" s="8" t="str">
        <f>VLOOKUP(H95,'VLOOKUP Class Name Reference'!$A:$B, 2, FALSE)</f>
        <v>Diverse Mode Users</v>
      </c>
      <c r="C95" s="8" t="str">
        <f>VLOOKUP(I95,'VLOOKUP Var Name Reference'!$A:$B,2,FALSE)</f>
        <v>Worker</v>
      </c>
      <c r="D95" s="8">
        <v>0.247</v>
      </c>
      <c r="E95" s="8">
        <v>0.19600000000000001</v>
      </c>
      <c r="F95" s="8">
        <v>1.2589999999999999</v>
      </c>
      <c r="G95" s="8">
        <v>0.20799999999999999</v>
      </c>
      <c r="H95" s="8" t="s">
        <v>157</v>
      </c>
      <c r="I95" s="8" t="s">
        <v>41</v>
      </c>
    </row>
    <row r="96" spans="1:9" x14ac:dyDescent="0.2">
      <c r="A96" s="8" t="s">
        <v>220</v>
      </c>
      <c r="B96" s="8" t="str">
        <f>VLOOKUP(H96,'VLOOKUP Class Name Reference'!$A:$B, 2, FALSE)</f>
        <v>Diverse Mode Users</v>
      </c>
      <c r="C96" s="8" t="str">
        <f>VLOOKUP(I96,'VLOOKUP Var Name Reference'!$A:$B,2,FALSE)</f>
        <v>Income below the SSS</v>
      </c>
      <c r="D96" s="8">
        <v>-0.59899999999999998</v>
      </c>
      <c r="E96" s="8">
        <v>0.19700000000000001</v>
      </c>
      <c r="F96" s="8">
        <v>-3.0339999999999998</v>
      </c>
      <c r="G96" s="8">
        <v>2E-3</v>
      </c>
      <c r="H96" s="8" t="s">
        <v>157</v>
      </c>
      <c r="I96" s="8" t="s">
        <v>42</v>
      </c>
    </row>
    <row r="97" spans="1:9" x14ac:dyDescent="0.2">
      <c r="A97" s="8" t="s">
        <v>220</v>
      </c>
      <c r="B97" s="8" t="str">
        <f>VLOOKUP(H97,'VLOOKUP Class Name Reference'!$A:$B, 2, FALSE)</f>
        <v>Diverse Mode Users</v>
      </c>
      <c r="C97" s="8" t="str">
        <f>VLOOKUP(I97,'VLOOKUP Var Name Reference'!$A:$B,2,FALSE)</f>
        <v>Minors age 00–04 in household</v>
      </c>
      <c r="D97" s="8">
        <v>0.93</v>
      </c>
      <c r="E97" s="8">
        <v>0.183</v>
      </c>
      <c r="F97" s="8">
        <v>5.0919999999999996</v>
      </c>
      <c r="G97" s="8">
        <v>0</v>
      </c>
      <c r="H97" s="8" t="s">
        <v>157</v>
      </c>
      <c r="I97" s="8" t="s">
        <v>43</v>
      </c>
    </row>
    <row r="98" spans="1:9" x14ac:dyDescent="0.2">
      <c r="A98" s="8" t="s">
        <v>220</v>
      </c>
      <c r="B98" s="8" t="str">
        <f>VLOOKUP(H98,'VLOOKUP Class Name Reference'!$A:$B, 2, FALSE)</f>
        <v>Diverse Mode Users</v>
      </c>
      <c r="C98" s="8" t="str">
        <f>VLOOKUP(I98,'VLOOKUP Var Name Reference'!$A:$B,2,FALSE)</f>
        <v>Minors age 05–15 in household</v>
      </c>
      <c r="D98" s="8">
        <v>1.01</v>
      </c>
      <c r="E98" s="8">
        <v>0.20200000000000001</v>
      </c>
      <c r="F98" s="8">
        <v>5.0049999999999999</v>
      </c>
      <c r="G98" s="8">
        <v>0</v>
      </c>
      <c r="H98" s="8" t="s">
        <v>157</v>
      </c>
      <c r="I98" s="8" t="s">
        <v>44</v>
      </c>
    </row>
    <row r="99" spans="1:9" x14ac:dyDescent="0.2">
      <c r="A99" s="8" t="s">
        <v>220</v>
      </c>
      <c r="B99" s="8" t="str">
        <f>VLOOKUP(H99,'VLOOKUP Class Name Reference'!$A:$B, 2, FALSE)</f>
        <v>Diverse Mode Users</v>
      </c>
      <c r="C99" s="8" t="str">
        <f>VLOOKUP(I99,'VLOOKUP Var Name Reference'!$A:$B,2,FALSE)</f>
        <v>Minors age 16–17 in household</v>
      </c>
      <c r="D99" s="8">
        <v>1.077</v>
      </c>
      <c r="E99" s="8">
        <v>0.36499999999999999</v>
      </c>
      <c r="F99" s="8">
        <v>2.952</v>
      </c>
      <c r="G99" s="8">
        <v>3.0000000000000001E-3</v>
      </c>
      <c r="H99" s="8" t="s">
        <v>157</v>
      </c>
      <c r="I99" s="8" t="s">
        <v>45</v>
      </c>
    </row>
    <row r="100" spans="1:9" x14ac:dyDescent="0.2">
      <c r="A100" s="8" t="s">
        <v>220</v>
      </c>
      <c r="B100" s="8" t="str">
        <f>VLOOKUP(H100,'VLOOKUP Class Name Reference'!$A:$B, 2, FALSE)</f>
        <v>Diverse Mode Users</v>
      </c>
      <c r="C100" s="8" t="str">
        <f>VLOOKUP(I100,'VLOOKUP Var Name Reference'!$A:$B,2,FALSE)</f>
        <v>Has driver's license</v>
      </c>
      <c r="D100" s="8">
        <v>-3.6</v>
      </c>
      <c r="E100" s="8">
        <v>1.79</v>
      </c>
      <c r="F100" s="8">
        <v>-2.0110000000000001</v>
      </c>
      <c r="G100" s="8">
        <v>4.3999999999999997E-2</v>
      </c>
      <c r="H100" s="8" t="s">
        <v>157</v>
      </c>
      <c r="I100" s="8" t="s">
        <v>46</v>
      </c>
    </row>
    <row r="101" spans="1:9" x14ac:dyDescent="0.2">
      <c r="A101" s="8" t="s">
        <v>220</v>
      </c>
      <c r="B101" s="8" t="str">
        <f>VLOOKUP(H101,'VLOOKUP Class Name Reference'!$A:$B, 2, FALSE)</f>
        <v>Diverse Mode Users</v>
      </c>
      <c r="C101" s="8" t="str">
        <f>VLOOKUP(I101,'VLOOKUP Var Name Reference'!$A:$B,2,FALSE)</f>
        <v>Complexity (measure of how complex their day is)</v>
      </c>
      <c r="D101" s="8">
        <v>31.661000000000001</v>
      </c>
      <c r="E101" s="8">
        <v>4.6609999999999996</v>
      </c>
      <c r="F101" s="8">
        <v>6.7930000000000001</v>
      </c>
      <c r="G101" s="8">
        <v>0</v>
      </c>
      <c r="H101" s="8" t="s">
        <v>157</v>
      </c>
      <c r="I101" s="8" t="s">
        <v>47</v>
      </c>
    </row>
    <row r="102" spans="1:9" x14ac:dyDescent="0.2">
      <c r="A102" s="8" t="s">
        <v>220</v>
      </c>
      <c r="B102" s="8" t="str">
        <f>VLOOKUP(H102,'VLOOKUP Class Name Reference'!$A:$B, 2, FALSE)</f>
        <v>Diverse Mode Users</v>
      </c>
      <c r="C102" s="8" t="str">
        <f>VLOOKUP(I102,'VLOOKUP Var Name Reference'!$A:$B,2,FALSE)</f>
        <v>Use transit more: Safer ways to get to stops</v>
      </c>
      <c r="D102" s="8">
        <v>0.29599999999999999</v>
      </c>
      <c r="E102" s="8">
        <v>0.151</v>
      </c>
      <c r="F102" s="8">
        <v>1.9630000000000001</v>
      </c>
      <c r="G102" s="8">
        <v>0.05</v>
      </c>
      <c r="H102" s="8" t="s">
        <v>157</v>
      </c>
      <c r="I102" s="8" t="s">
        <v>18</v>
      </c>
    </row>
    <row r="103" spans="1:9" x14ac:dyDescent="0.2">
      <c r="A103" s="8" t="s">
        <v>220</v>
      </c>
      <c r="B103" s="8" t="str">
        <f>VLOOKUP(H103,'VLOOKUP Class Name Reference'!$A:$B, 2, FALSE)</f>
        <v>Diverse Mode Users</v>
      </c>
      <c r="C103" s="8" t="str">
        <f>VLOOKUP(I103,'VLOOKUP Var Name Reference'!$A:$B,2,FALSE)</f>
        <v>Use transit more: Increased frequency</v>
      </c>
      <c r="D103" s="8">
        <v>7.0999999999999994E-2</v>
      </c>
      <c r="E103" s="8">
        <v>0.25</v>
      </c>
      <c r="F103" s="8">
        <v>0.28499999999999998</v>
      </c>
      <c r="G103" s="8">
        <v>0.77600000000000002</v>
      </c>
      <c r="H103" s="8" t="s">
        <v>157</v>
      </c>
      <c r="I103" s="8" t="s">
        <v>19</v>
      </c>
    </row>
    <row r="104" spans="1:9" x14ac:dyDescent="0.2">
      <c r="A104" s="8" t="s">
        <v>220</v>
      </c>
      <c r="B104" s="8" t="str">
        <f>VLOOKUP(H104,'VLOOKUP Class Name Reference'!$A:$B, 2, FALSE)</f>
        <v>Diverse Mode Users</v>
      </c>
      <c r="C104" s="8" t="str">
        <f>VLOOKUP(I104,'VLOOKUP Var Name Reference'!$A:$B,2,FALSE)</f>
        <v>Use transit more: Increased reliability</v>
      </c>
      <c r="D104" s="8">
        <v>0.751</v>
      </c>
      <c r="E104" s="8">
        <v>0.25</v>
      </c>
      <c r="F104" s="8">
        <v>3.0009999999999999</v>
      </c>
      <c r="G104" s="8">
        <v>3.0000000000000001E-3</v>
      </c>
      <c r="H104" s="8" t="s">
        <v>157</v>
      </c>
      <c r="I104" s="8" t="s">
        <v>20</v>
      </c>
    </row>
    <row r="105" spans="1:9" x14ac:dyDescent="0.2">
      <c r="A105" s="8" t="s">
        <v>220</v>
      </c>
      <c r="B105" s="8" t="str">
        <f>VLOOKUP(H105,'VLOOKUP Class Name Reference'!$A:$B, 2, FALSE)</f>
        <v>Diverse Mode Users</v>
      </c>
      <c r="C105" s="8" t="str">
        <f>VLOOKUP(I105,'VLOOKUP Var Name Reference'!$A:$B,2,FALSE)</f>
        <v>Use bike more: Shared use path or protected bike lane</v>
      </c>
      <c r="D105" s="8">
        <v>0.124</v>
      </c>
      <c r="E105" s="8">
        <v>0.24</v>
      </c>
      <c r="F105" s="8">
        <v>0.51600000000000001</v>
      </c>
      <c r="G105" s="8">
        <v>0.60599999999999998</v>
      </c>
      <c r="H105" s="8" t="s">
        <v>157</v>
      </c>
      <c r="I105" s="8" t="s">
        <v>21</v>
      </c>
    </row>
    <row r="106" spans="1:9" x14ac:dyDescent="0.2">
      <c r="A106" s="8" t="s">
        <v>220</v>
      </c>
      <c r="B106" s="8" t="str">
        <f>VLOOKUP(H106,'VLOOKUP Class Name Reference'!$A:$B, 2, FALSE)</f>
        <v>Diverse Mode Users</v>
      </c>
      <c r="C106" s="8" t="str">
        <f>VLOOKUP(I106,'VLOOKUP Var Name Reference'!$A:$B,2,FALSE)</f>
        <v>Use bike more: Neighborhood greenway</v>
      </c>
      <c r="D106" s="8">
        <v>0.152</v>
      </c>
      <c r="E106" s="8">
        <v>0.218</v>
      </c>
      <c r="F106" s="8">
        <v>0.7</v>
      </c>
      <c r="G106" s="8">
        <v>0.48399999999999999</v>
      </c>
      <c r="H106" s="8" t="s">
        <v>157</v>
      </c>
      <c r="I106" s="8" t="s">
        <v>22</v>
      </c>
    </row>
    <row r="107" spans="1:9" x14ac:dyDescent="0.2">
      <c r="A107" s="8" t="s">
        <v>220</v>
      </c>
      <c r="B107" s="8" t="str">
        <f>VLOOKUP(H107,'VLOOKUP Class Name Reference'!$A:$B, 2, FALSE)</f>
        <v>Diverse Mode Users</v>
      </c>
      <c r="C107" s="8" t="str">
        <f>VLOOKUP(I107,'VLOOKUP Var Name Reference'!$A:$B,2,FALSE)</f>
        <v>Use bike more: Bike lane</v>
      </c>
      <c r="D107" s="8">
        <v>0.153</v>
      </c>
      <c r="E107" s="8">
        <v>0.252</v>
      </c>
      <c r="F107" s="8">
        <v>0.60799999999999998</v>
      </c>
      <c r="G107" s="8">
        <v>0.54300000000000004</v>
      </c>
      <c r="H107" s="8" t="s">
        <v>157</v>
      </c>
      <c r="I107" s="8" t="s">
        <v>23</v>
      </c>
    </row>
    <row r="108" spans="1:9" x14ac:dyDescent="0.2">
      <c r="A108" s="8" t="s">
        <v>220</v>
      </c>
      <c r="B108" s="8" t="str">
        <f>VLOOKUP(H108,'VLOOKUP Class Name Reference'!$A:$B, 2, FALSE)</f>
        <v>Diverse Mode Users</v>
      </c>
      <c r="C108" s="8" t="str">
        <f>VLOOKUP(I108,'VLOOKUP Var Name Reference'!$A:$B,2,FALSE)</f>
        <v>Use bike more: Shared roadway lane</v>
      </c>
      <c r="D108" s="8">
        <v>-0.39700000000000002</v>
      </c>
      <c r="E108" s="8">
        <v>0.20599999999999999</v>
      </c>
      <c r="F108" s="8">
        <v>-1.921</v>
      </c>
      <c r="G108" s="8">
        <v>5.5E-2</v>
      </c>
      <c r="H108" s="8" t="s">
        <v>157</v>
      </c>
      <c r="I108" s="8" t="s">
        <v>24</v>
      </c>
    </row>
    <row r="109" spans="1:9" x14ac:dyDescent="0.2">
      <c r="A109" s="8" t="s">
        <v>220</v>
      </c>
      <c r="B109" s="8" t="str">
        <f>VLOOKUP(H109,'VLOOKUP Class Name Reference'!$A:$B, 2, FALSE)</f>
        <v>Diverse Mode Users</v>
      </c>
      <c r="C109" s="8" t="str">
        <f>VLOOKUP(I109,'VLOOKUP Var Name Reference'!$A:$B,2,FALSE)</f>
        <v>Use bike more: End of trip amenities</v>
      </c>
      <c r="D109" s="8">
        <v>0.17100000000000001</v>
      </c>
      <c r="E109" s="8">
        <v>0.19400000000000001</v>
      </c>
      <c r="F109" s="8">
        <v>0.88</v>
      </c>
      <c r="G109" s="8">
        <v>0.379</v>
      </c>
      <c r="H109" s="8" t="s">
        <v>157</v>
      </c>
      <c r="I109" s="8" t="s">
        <v>25</v>
      </c>
    </row>
    <row r="110" spans="1:9" x14ac:dyDescent="0.2">
      <c r="A110" s="8" t="s">
        <v>220</v>
      </c>
      <c r="B110" s="8" t="str">
        <f>VLOOKUP(H110,'VLOOKUP Class Name Reference'!$A:$B, 2, FALSE)</f>
        <v>Diverse Mode Users</v>
      </c>
      <c r="C110" s="8" t="str">
        <f>VLOOKUP(I110,'VLOOKUP Var Name Reference'!$A:$B,2,FALSE)</f>
        <v>Home choice: Reasonably short commute to work</v>
      </c>
      <c r="D110" s="8">
        <v>0.186</v>
      </c>
      <c r="E110" s="8">
        <v>0.14499999999999999</v>
      </c>
      <c r="F110" s="8">
        <v>1.284</v>
      </c>
      <c r="G110" s="8">
        <v>0.19900000000000001</v>
      </c>
      <c r="H110" s="8" t="s">
        <v>157</v>
      </c>
      <c r="I110" s="8" t="s">
        <v>26</v>
      </c>
    </row>
    <row r="111" spans="1:9" x14ac:dyDescent="0.2">
      <c r="A111" s="8" t="s">
        <v>220</v>
      </c>
      <c r="B111" s="8" t="str">
        <f>VLOOKUP(H111,'VLOOKUP Class Name Reference'!$A:$B, 2, FALSE)</f>
        <v>Diverse Mode Users</v>
      </c>
      <c r="C111" s="8" t="str">
        <f>VLOOKUP(I111,'VLOOKUP Var Name Reference'!$A:$B,2,FALSE)</f>
        <v>Home choice: Affordability</v>
      </c>
      <c r="D111" s="8">
        <v>0</v>
      </c>
      <c r="E111" s="8">
        <v>0.17899999999999999</v>
      </c>
      <c r="F111" s="8">
        <v>-2E-3</v>
      </c>
      <c r="G111" s="8">
        <v>0.999</v>
      </c>
      <c r="H111" s="8" t="s">
        <v>157</v>
      </c>
      <c r="I111" s="8" t="s">
        <v>27</v>
      </c>
    </row>
    <row r="112" spans="1:9" x14ac:dyDescent="0.2">
      <c r="A112" s="8" t="s">
        <v>220</v>
      </c>
      <c r="B112" s="8" t="str">
        <f>VLOOKUP(H112,'VLOOKUP Class Name Reference'!$A:$B, 2, FALSE)</f>
        <v>Diverse Mode Users</v>
      </c>
      <c r="C112" s="8" t="str">
        <f>VLOOKUP(I112,'VLOOKUP Var Name Reference'!$A:$B,2,FALSE)</f>
        <v>Home choice: Being close to family or friends</v>
      </c>
      <c r="D112" s="8">
        <v>-0.157</v>
      </c>
      <c r="E112" s="8">
        <v>0.109</v>
      </c>
      <c r="F112" s="8">
        <v>-1.446</v>
      </c>
      <c r="G112" s="8">
        <v>0.14799999999999999</v>
      </c>
      <c r="H112" s="8" t="s">
        <v>157</v>
      </c>
      <c r="I112" s="8" t="s">
        <v>28</v>
      </c>
    </row>
    <row r="113" spans="1:9" x14ac:dyDescent="0.2">
      <c r="A113" s="8" t="s">
        <v>220</v>
      </c>
      <c r="B113" s="8" t="str">
        <f>VLOOKUP(H113,'VLOOKUP Class Name Reference'!$A:$B, 2, FALSE)</f>
        <v>Diverse Mode Users</v>
      </c>
      <c r="C113" s="8" t="str">
        <f>VLOOKUP(I113,'VLOOKUP Var Name Reference'!$A:$B,2,FALSE)</f>
        <v>Home choice: Being close to the highway</v>
      </c>
      <c r="D113" s="8">
        <v>-0.39100000000000001</v>
      </c>
      <c r="E113" s="8">
        <v>0.11</v>
      </c>
      <c r="F113" s="8">
        <v>-3.5569999999999999</v>
      </c>
      <c r="G113" s="8">
        <v>0</v>
      </c>
      <c r="H113" s="8" t="s">
        <v>157</v>
      </c>
      <c r="I113" s="8" t="s">
        <v>29</v>
      </c>
    </row>
    <row r="114" spans="1:9" x14ac:dyDescent="0.2">
      <c r="A114" s="8" t="s">
        <v>220</v>
      </c>
      <c r="B114" s="8" t="str">
        <f>VLOOKUP(H114,'VLOOKUP Class Name Reference'!$A:$B, 2, FALSE)</f>
        <v>Diverse Mode Users</v>
      </c>
      <c r="C114" s="8" t="str">
        <f>VLOOKUP(I114,'VLOOKUP Var Name Reference'!$A:$B,2,FALSE)</f>
        <v>Home choice: Quality of schools (K-12)</v>
      </c>
      <c r="D114" s="8">
        <v>-0.40699999999999997</v>
      </c>
      <c r="E114" s="8">
        <v>0.14399999999999999</v>
      </c>
      <c r="F114" s="8">
        <v>-2.827</v>
      </c>
      <c r="G114" s="8">
        <v>5.0000000000000001E-3</v>
      </c>
      <c r="H114" s="8" t="s">
        <v>157</v>
      </c>
      <c r="I114" s="8" t="s">
        <v>30</v>
      </c>
    </row>
    <row r="115" spans="1:9" x14ac:dyDescent="0.2">
      <c r="A115" s="8" t="s">
        <v>220</v>
      </c>
      <c r="B115" s="8" t="str">
        <f>VLOOKUP(H115,'VLOOKUP Class Name Reference'!$A:$B, 2, FALSE)</f>
        <v>Diverse Mode Users</v>
      </c>
      <c r="C115" s="8" t="str">
        <f>VLOOKUP(I115,'VLOOKUP Var Name Reference'!$A:$B,2,FALSE)</f>
        <v>Home choice: Space &amp; separation from others</v>
      </c>
      <c r="D115" s="8">
        <v>-0.19500000000000001</v>
      </c>
      <c r="E115" s="8">
        <v>0.106</v>
      </c>
      <c r="F115" s="8">
        <v>-1.84</v>
      </c>
      <c r="G115" s="8">
        <v>6.6000000000000003E-2</v>
      </c>
      <c r="H115" s="8" t="s">
        <v>157</v>
      </c>
      <c r="I115" s="8" t="s">
        <v>31</v>
      </c>
    </row>
    <row r="116" spans="1:9" x14ac:dyDescent="0.2">
      <c r="A116" s="8" t="s">
        <v>220</v>
      </c>
      <c r="B116" s="8" t="str">
        <f>VLOOKUP(H116,'VLOOKUP Class Name Reference'!$A:$B, 2, FALSE)</f>
        <v>Diverse Mode Users</v>
      </c>
      <c r="C116" s="8" t="str">
        <f>VLOOKUP(I116,'VLOOKUP Var Name Reference'!$A:$B,2,FALSE)</f>
        <v>Home choice: Close to public transit</v>
      </c>
      <c r="D116" s="8">
        <v>0.38</v>
      </c>
      <c r="E116" s="8">
        <v>0.14499999999999999</v>
      </c>
      <c r="F116" s="8">
        <v>2.6320000000000001</v>
      </c>
      <c r="G116" s="8">
        <v>8.0000000000000002E-3</v>
      </c>
      <c r="H116" s="8" t="s">
        <v>157</v>
      </c>
      <c r="I116" s="8" t="s">
        <v>32</v>
      </c>
    </row>
    <row r="117" spans="1:9" x14ac:dyDescent="0.2">
      <c r="A117" s="8" t="s">
        <v>220</v>
      </c>
      <c r="B117" s="8" t="str">
        <f>VLOOKUP(H117,'VLOOKUP Class Name Reference'!$A:$B, 2, FALSE)</f>
        <v>Diverse Mode Users</v>
      </c>
      <c r="C117" s="8" t="str">
        <f>VLOOKUP(I117,'VLOOKUP Var Name Reference'!$A:$B,2,FALSE)</f>
        <v>Home choice: Walkable neighborhood, near local activities</v>
      </c>
      <c r="D117" s="8">
        <v>0.64400000000000002</v>
      </c>
      <c r="E117" s="8">
        <v>0.189</v>
      </c>
      <c r="F117" s="8">
        <v>3.411</v>
      </c>
      <c r="G117" s="8">
        <v>1E-3</v>
      </c>
      <c r="H117" s="8" t="s">
        <v>157</v>
      </c>
      <c r="I117" s="8" t="s">
        <v>33</v>
      </c>
    </row>
    <row r="118" spans="1:9" x14ac:dyDescent="0.2">
      <c r="A118" s="8" t="s">
        <v>220</v>
      </c>
      <c r="B118" s="8" t="str">
        <f>VLOOKUP(H118,'VLOOKUP Class Name Reference'!$A:$B, 2, FALSE)</f>
        <v>Diverse Mode Users</v>
      </c>
      <c r="C118" s="8" t="str">
        <f>VLOOKUP(I118,'VLOOKUP Var Name Reference'!$A:$B,2,FALSE)</f>
        <v>Interaction: Complexity &amp; female</v>
      </c>
      <c r="D118" s="8">
        <v>-13.544</v>
      </c>
      <c r="E118" s="8">
        <v>6.3730000000000002</v>
      </c>
      <c r="F118" s="8">
        <v>-2.125</v>
      </c>
      <c r="G118" s="8">
        <v>3.4000000000000002E-2</v>
      </c>
      <c r="H118" s="8" t="s">
        <v>157</v>
      </c>
      <c r="I118" s="8" t="s">
        <v>218</v>
      </c>
    </row>
    <row r="119" spans="1:9" x14ac:dyDescent="0.2">
      <c r="A119" s="8" t="s">
        <v>220</v>
      </c>
      <c r="B119" s="8" t="str">
        <f>VLOOKUP(H119,'VLOOKUP Class Name Reference'!$A:$B, 2, FALSE)</f>
        <v>Walkers</v>
      </c>
      <c r="C119" s="8" t="str">
        <f>VLOOKUP(I119,'VLOOKUP Var Name Reference'!$A:$B,2,FALSE)</f>
        <v>Sequence: Home day</v>
      </c>
      <c r="D119" s="8">
        <v>-0.371</v>
      </c>
      <c r="E119" s="8">
        <v>0.38300000000000001</v>
      </c>
      <c r="F119" s="8">
        <v>-0.96799999999999997</v>
      </c>
      <c r="G119" s="8">
        <v>0.33300000000000002</v>
      </c>
      <c r="H119" s="8" t="s">
        <v>158</v>
      </c>
      <c r="I119" s="8" t="s">
        <v>71</v>
      </c>
    </row>
    <row r="120" spans="1:9" x14ac:dyDescent="0.2">
      <c r="A120" s="8" t="s">
        <v>220</v>
      </c>
      <c r="B120" s="8" t="str">
        <f>VLOOKUP(H120,'VLOOKUP Class Name Reference'!$A:$B, 2, FALSE)</f>
        <v>Walkers</v>
      </c>
      <c r="C120" s="8" t="str">
        <f>VLOOKUP(I120,'VLOOKUP Var Name Reference'!$A:$B,2,FALSE)</f>
        <v>Sequence: Typical work day</v>
      </c>
      <c r="D120" s="8">
        <v>-0.57199999999999995</v>
      </c>
      <c r="E120" s="8">
        <v>0.39</v>
      </c>
      <c r="F120" s="8">
        <v>-1.4650000000000001</v>
      </c>
      <c r="G120" s="8">
        <v>0.14299999999999999</v>
      </c>
      <c r="H120" s="8" t="s">
        <v>158</v>
      </c>
      <c r="I120" s="8" t="s">
        <v>68</v>
      </c>
    </row>
    <row r="121" spans="1:9" x14ac:dyDescent="0.2">
      <c r="A121" s="8" t="s">
        <v>220</v>
      </c>
      <c r="B121" s="8" t="str">
        <f>VLOOKUP(H121,'VLOOKUP Class Name Reference'!$A:$B, 2, FALSE)</f>
        <v>Walkers</v>
      </c>
      <c r="C121" s="8" t="str">
        <f>VLOOKUP(I121,'VLOOKUP Var Name Reference'!$A:$B,2,FALSE)</f>
        <v>Sequence: School day</v>
      </c>
      <c r="D121" s="8">
        <v>0.312</v>
      </c>
      <c r="E121" s="8">
        <v>0.54800000000000004</v>
      </c>
      <c r="F121" s="8">
        <v>0.56999999999999995</v>
      </c>
      <c r="G121" s="8">
        <v>0.56899999999999995</v>
      </c>
      <c r="H121" s="8" t="s">
        <v>158</v>
      </c>
      <c r="I121" s="8" t="s">
        <v>69</v>
      </c>
    </row>
    <row r="122" spans="1:9" x14ac:dyDescent="0.2">
      <c r="A122" s="8" t="s">
        <v>220</v>
      </c>
      <c r="B122" s="8" t="str">
        <f>VLOOKUP(H122,'VLOOKUP Class Name Reference'!$A:$B, 2, FALSE)</f>
        <v>Walkers</v>
      </c>
      <c r="C122" s="8" t="str">
        <f>VLOOKUP(I122,'VLOOKUP Var Name Reference'!$A:$B,2,FALSE)</f>
        <v>Sequence: Errands day</v>
      </c>
      <c r="D122" s="8">
        <v>-0.496</v>
      </c>
      <c r="E122" s="8">
        <v>0.437</v>
      </c>
      <c r="F122" s="8">
        <v>-1.137</v>
      </c>
      <c r="G122" s="8">
        <v>0.25600000000000001</v>
      </c>
      <c r="H122" s="8" t="s">
        <v>158</v>
      </c>
      <c r="I122" s="8" t="s">
        <v>70</v>
      </c>
    </row>
    <row r="123" spans="1:9" x14ac:dyDescent="0.2">
      <c r="A123" s="8" t="s">
        <v>220</v>
      </c>
      <c r="B123" s="8" t="str">
        <f>VLOOKUP(H123,'VLOOKUP Class Name Reference'!$A:$B, 2, FALSE)</f>
        <v>Walkers</v>
      </c>
      <c r="C123" s="8" t="str">
        <f>VLOOKUP(I123,'VLOOKUP Var Name Reference'!$A:$B,2,FALSE)</f>
        <v>Sequence: Atypical work day</v>
      </c>
      <c r="D123" s="8">
        <v>-0.93400000000000005</v>
      </c>
      <c r="E123" s="8">
        <v>0.48399999999999999</v>
      </c>
      <c r="F123" s="8">
        <v>-1.9319999999999999</v>
      </c>
      <c r="G123" s="8">
        <v>5.2999999999999999E-2</v>
      </c>
      <c r="H123" s="8" t="s">
        <v>158</v>
      </c>
      <c r="I123" s="8" t="s">
        <v>72</v>
      </c>
    </row>
    <row r="124" spans="1:9" x14ac:dyDescent="0.2">
      <c r="A124" s="8" t="s">
        <v>220</v>
      </c>
      <c r="B124" s="8" t="str">
        <f>VLOOKUP(H124,'VLOOKUP Class Name Reference'!$A:$B, 2, FALSE)</f>
        <v>Walkers</v>
      </c>
      <c r="C124" s="8" t="str">
        <f>VLOOKUP(I124,'VLOOKUP Var Name Reference'!$A:$B,2,FALSE)</f>
        <v>Only uses car</v>
      </c>
      <c r="D124" s="8">
        <v>-1.4690000000000001</v>
      </c>
      <c r="E124" s="8">
        <v>0.151</v>
      </c>
      <c r="F124" s="8">
        <v>-9.7159999999999993</v>
      </c>
      <c r="G124" s="8">
        <v>0</v>
      </c>
      <c r="H124" s="8" t="s">
        <v>158</v>
      </c>
      <c r="I124" s="8" t="s">
        <v>34</v>
      </c>
    </row>
    <row r="125" spans="1:9" x14ac:dyDescent="0.2">
      <c r="A125" s="8" t="s">
        <v>220</v>
      </c>
      <c r="B125" s="8" t="str">
        <f>VLOOKUP(H125,'VLOOKUP Class Name Reference'!$A:$B, 2, FALSE)</f>
        <v>Walkers</v>
      </c>
      <c r="C125" s="8" t="str">
        <f>VLOOKUP(I125,'VLOOKUP Var Name Reference'!$A:$B,2,FALSE)</f>
        <v>Race: White</v>
      </c>
      <c r="D125" s="8">
        <v>-5.5E-2</v>
      </c>
      <c r="E125" s="8">
        <v>0.19400000000000001</v>
      </c>
      <c r="F125" s="8">
        <v>-0.28299999999999997</v>
      </c>
      <c r="G125" s="8">
        <v>0.77700000000000002</v>
      </c>
      <c r="H125" s="8" t="s">
        <v>158</v>
      </c>
      <c r="I125" s="8" t="s">
        <v>35</v>
      </c>
    </row>
    <row r="126" spans="1:9" x14ac:dyDescent="0.2">
      <c r="A126" s="8" t="s">
        <v>220</v>
      </c>
      <c r="B126" s="8" t="str">
        <f>VLOOKUP(H126,'VLOOKUP Class Name Reference'!$A:$B, 2, FALSE)</f>
        <v>Walkers</v>
      </c>
      <c r="C126" s="8" t="str">
        <f>VLOOKUP(I126,'VLOOKUP Var Name Reference'!$A:$B,2,FALSE)</f>
        <v>Race: Asian</v>
      </c>
      <c r="D126" s="8">
        <v>-0.10100000000000001</v>
      </c>
      <c r="E126" s="8">
        <v>0.23599999999999999</v>
      </c>
      <c r="F126" s="8">
        <v>-0.42599999999999999</v>
      </c>
      <c r="G126" s="8">
        <v>0.67</v>
      </c>
      <c r="H126" s="8" t="s">
        <v>158</v>
      </c>
      <c r="I126" s="8" t="s">
        <v>36</v>
      </c>
    </row>
    <row r="127" spans="1:9" x14ac:dyDescent="0.2">
      <c r="A127" s="8" t="s">
        <v>220</v>
      </c>
      <c r="B127" s="8" t="str">
        <f>VLOOKUP(H127,'VLOOKUP Class Name Reference'!$A:$B, 2, FALSE)</f>
        <v>Walkers</v>
      </c>
      <c r="C127" s="8" t="str">
        <f>VLOOKUP(I127,'VLOOKUP Var Name Reference'!$A:$B,2,FALSE)</f>
        <v>Race: Hispanic</v>
      </c>
      <c r="D127" s="8">
        <v>0.159</v>
      </c>
      <c r="E127" s="8">
        <v>0.33300000000000002</v>
      </c>
      <c r="F127" s="8">
        <v>0.47799999999999998</v>
      </c>
      <c r="G127" s="8">
        <v>0.63200000000000001</v>
      </c>
      <c r="H127" s="8" t="s">
        <v>158</v>
      </c>
      <c r="I127" s="8" t="s">
        <v>37</v>
      </c>
    </row>
    <row r="128" spans="1:9" x14ac:dyDescent="0.2">
      <c r="A128" s="8" t="s">
        <v>220</v>
      </c>
      <c r="B128" s="8" t="str">
        <f>VLOOKUP(H128,'VLOOKUP Class Name Reference'!$A:$B, 2, FALSE)</f>
        <v>Walkers</v>
      </c>
      <c r="C128" s="8" t="str">
        <f>VLOOKUP(I128,'VLOOKUP Var Name Reference'!$A:$B,2,FALSE)</f>
        <v>Race: Black</v>
      </c>
      <c r="D128" s="8">
        <v>-1.101</v>
      </c>
      <c r="E128" s="8">
        <v>0.5</v>
      </c>
      <c r="F128" s="8">
        <v>-2.2040000000000002</v>
      </c>
      <c r="G128" s="8">
        <v>2.7E-2</v>
      </c>
      <c r="H128" s="8" t="s">
        <v>158</v>
      </c>
      <c r="I128" s="8" t="s">
        <v>38</v>
      </c>
    </row>
    <row r="129" spans="1:9" x14ac:dyDescent="0.2">
      <c r="A129" s="8" t="s">
        <v>220</v>
      </c>
      <c r="B129" s="8" t="str">
        <f>VLOOKUP(H129,'VLOOKUP Class Name Reference'!$A:$B, 2, FALSE)</f>
        <v>Walkers</v>
      </c>
      <c r="C129" s="8" t="str">
        <f>VLOOKUP(I129,'VLOOKUP Var Name Reference'!$A:$B,2,FALSE)</f>
        <v>Age 18–34</v>
      </c>
      <c r="D129" s="8">
        <v>0.52100000000000002</v>
      </c>
      <c r="E129" s="8">
        <v>0.21099999999999999</v>
      </c>
      <c r="F129" s="8">
        <v>2.464</v>
      </c>
      <c r="G129" s="8">
        <v>1.4E-2</v>
      </c>
      <c r="H129" s="8" t="s">
        <v>158</v>
      </c>
      <c r="I129" s="8" t="s">
        <v>48</v>
      </c>
    </row>
    <row r="130" spans="1:9" x14ac:dyDescent="0.2">
      <c r="A130" s="8" t="s">
        <v>220</v>
      </c>
      <c r="B130" s="8" t="str">
        <f>VLOOKUP(H130,'VLOOKUP Class Name Reference'!$A:$B, 2, FALSE)</f>
        <v>Walkers</v>
      </c>
      <c r="C130" s="8" t="str">
        <f>VLOOKUP(I130,'VLOOKUP Var Name Reference'!$A:$B,2,FALSE)</f>
        <v>Age 35–64</v>
      </c>
      <c r="D130" s="8">
        <v>0.317</v>
      </c>
      <c r="E130" s="8">
        <v>0.19400000000000001</v>
      </c>
      <c r="F130" s="8">
        <v>1.637</v>
      </c>
      <c r="G130" s="8">
        <v>0.10199999999999999</v>
      </c>
      <c r="H130" s="8" t="s">
        <v>158</v>
      </c>
      <c r="I130" s="8" t="s">
        <v>49</v>
      </c>
    </row>
    <row r="131" spans="1:9" x14ac:dyDescent="0.2">
      <c r="A131" s="8" t="s">
        <v>220</v>
      </c>
      <c r="B131" s="8" t="str">
        <f>VLOOKUP(H131,'VLOOKUP Class Name Reference'!$A:$B, 2, FALSE)</f>
        <v>Walkers</v>
      </c>
      <c r="C131" s="8" t="str">
        <f>VLOOKUP(I131,'VLOOKUP Var Name Reference'!$A:$B,2,FALSE)</f>
        <v>At least 1 vehicle per adult with a driver's license</v>
      </c>
      <c r="D131" s="8">
        <v>-2.2120000000000002</v>
      </c>
      <c r="E131" s="8">
        <v>0.13200000000000001</v>
      </c>
      <c r="F131" s="8">
        <v>-16.707000000000001</v>
      </c>
      <c r="G131" s="8">
        <v>0</v>
      </c>
      <c r="H131" s="8" t="s">
        <v>158</v>
      </c>
      <c r="I131" s="8" t="s">
        <v>66</v>
      </c>
    </row>
    <row r="132" spans="1:9" x14ac:dyDescent="0.2">
      <c r="A132" s="8" t="s">
        <v>220</v>
      </c>
      <c r="B132" s="8" t="str">
        <f>VLOOKUP(H132,'VLOOKUP Class Name Reference'!$A:$B, 2, FALSE)</f>
        <v>Walkers</v>
      </c>
      <c r="C132" s="8" t="str">
        <f>VLOOKUP(I132,'VLOOKUP Var Name Reference'!$A:$B,2,FALSE)</f>
        <v>Number of adults in household</v>
      </c>
      <c r="D132" s="8">
        <v>-0.76700000000000002</v>
      </c>
      <c r="E132" s="8">
        <v>0.109</v>
      </c>
      <c r="F132" s="8">
        <v>-7.0449999999999999</v>
      </c>
      <c r="G132" s="8">
        <v>0</v>
      </c>
      <c r="H132" s="8" t="s">
        <v>158</v>
      </c>
      <c r="I132" s="8" t="s">
        <v>207</v>
      </c>
    </row>
    <row r="133" spans="1:9" x14ac:dyDescent="0.2">
      <c r="A133" s="8" t="s">
        <v>220</v>
      </c>
      <c r="B133" s="8" t="str">
        <f>VLOOKUP(H133,'VLOOKUP Class Name Reference'!$A:$B, 2, FALSE)</f>
        <v>Walkers</v>
      </c>
      <c r="C133" s="8" t="str">
        <f>VLOOKUP(I133,'VLOOKUP Var Name Reference'!$A:$B,2,FALSE)</f>
        <v>Female</v>
      </c>
      <c r="D133" s="8">
        <v>0.495</v>
      </c>
      <c r="E133" s="8">
        <v>0.33100000000000002</v>
      </c>
      <c r="F133" s="8">
        <v>1.4970000000000001</v>
      </c>
      <c r="G133" s="8">
        <v>0.13400000000000001</v>
      </c>
      <c r="H133" s="8" t="s">
        <v>158</v>
      </c>
      <c r="I133" s="8" t="s">
        <v>39</v>
      </c>
    </row>
    <row r="134" spans="1:9" x14ac:dyDescent="0.2">
      <c r="A134" s="8" t="s">
        <v>220</v>
      </c>
      <c r="B134" s="8" t="str">
        <f>VLOOKUP(H134,'VLOOKUP Class Name Reference'!$A:$B, 2, FALSE)</f>
        <v>Walkers</v>
      </c>
      <c r="C134" s="8" t="str">
        <f>VLOOKUP(I134,'VLOOKUP Var Name Reference'!$A:$B,2,FALSE)</f>
        <v>Worker</v>
      </c>
      <c r="D134" s="8">
        <v>-0.36</v>
      </c>
      <c r="E134" s="8">
        <v>0.185</v>
      </c>
      <c r="F134" s="8">
        <v>-1.9410000000000001</v>
      </c>
      <c r="G134" s="8">
        <v>5.1999999999999998E-2</v>
      </c>
      <c r="H134" s="8" t="s">
        <v>158</v>
      </c>
      <c r="I134" s="8" t="s">
        <v>41</v>
      </c>
    </row>
    <row r="135" spans="1:9" x14ac:dyDescent="0.2">
      <c r="A135" s="8" t="s">
        <v>220</v>
      </c>
      <c r="B135" s="8" t="str">
        <f>VLOOKUP(H135,'VLOOKUP Class Name Reference'!$A:$B, 2, FALSE)</f>
        <v>Walkers</v>
      </c>
      <c r="C135" s="8" t="str">
        <f>VLOOKUP(I135,'VLOOKUP Var Name Reference'!$A:$B,2,FALSE)</f>
        <v>Income below the SSS</v>
      </c>
      <c r="D135" s="8">
        <v>0.13700000000000001</v>
      </c>
      <c r="E135" s="8">
        <v>0.17299999999999999</v>
      </c>
      <c r="F135" s="8">
        <v>0.79300000000000004</v>
      </c>
      <c r="G135" s="8">
        <v>0.42799999999999999</v>
      </c>
      <c r="H135" s="8" t="s">
        <v>158</v>
      </c>
      <c r="I135" s="8" t="s">
        <v>42</v>
      </c>
    </row>
    <row r="136" spans="1:9" x14ac:dyDescent="0.2">
      <c r="A136" s="8" t="s">
        <v>220</v>
      </c>
      <c r="B136" s="8" t="str">
        <f>VLOOKUP(H136,'VLOOKUP Class Name Reference'!$A:$B, 2, FALSE)</f>
        <v>Walkers</v>
      </c>
      <c r="C136" s="8" t="str">
        <f>VLOOKUP(I136,'VLOOKUP Var Name Reference'!$A:$B,2,FALSE)</f>
        <v>Minors age 00–04 in household</v>
      </c>
      <c r="D136" s="8">
        <v>0.154</v>
      </c>
      <c r="E136" s="8">
        <v>0.24199999999999999</v>
      </c>
      <c r="F136" s="8">
        <v>0.63800000000000001</v>
      </c>
      <c r="G136" s="8">
        <v>0.52300000000000002</v>
      </c>
      <c r="H136" s="8" t="s">
        <v>158</v>
      </c>
      <c r="I136" s="8" t="s">
        <v>43</v>
      </c>
    </row>
    <row r="137" spans="1:9" x14ac:dyDescent="0.2">
      <c r="A137" s="8" t="s">
        <v>220</v>
      </c>
      <c r="B137" s="8" t="str">
        <f>VLOOKUP(H137,'VLOOKUP Class Name Reference'!$A:$B, 2, FALSE)</f>
        <v>Walkers</v>
      </c>
      <c r="C137" s="8" t="str">
        <f>VLOOKUP(I137,'VLOOKUP Var Name Reference'!$A:$B,2,FALSE)</f>
        <v>Minors age 05–15 in household</v>
      </c>
      <c r="D137" s="8">
        <v>0.47599999999999998</v>
      </c>
      <c r="E137" s="8">
        <v>0.245</v>
      </c>
      <c r="F137" s="8">
        <v>1.946</v>
      </c>
      <c r="G137" s="8">
        <v>5.1999999999999998E-2</v>
      </c>
      <c r="H137" s="8" t="s">
        <v>158</v>
      </c>
      <c r="I137" s="8" t="s">
        <v>44</v>
      </c>
    </row>
    <row r="138" spans="1:9" x14ac:dyDescent="0.2">
      <c r="A138" s="8" t="s">
        <v>220</v>
      </c>
      <c r="B138" s="8" t="str">
        <f>VLOOKUP(H138,'VLOOKUP Class Name Reference'!$A:$B, 2, FALSE)</f>
        <v>Walkers</v>
      </c>
      <c r="C138" s="8" t="str">
        <f>VLOOKUP(I138,'VLOOKUP Var Name Reference'!$A:$B,2,FALSE)</f>
        <v>Minors age 16–17 in household</v>
      </c>
      <c r="D138" s="8">
        <v>0.96</v>
      </c>
      <c r="E138" s="8">
        <v>0.436</v>
      </c>
      <c r="F138" s="8">
        <v>2.202</v>
      </c>
      <c r="G138" s="8">
        <v>2.8000000000000001E-2</v>
      </c>
      <c r="H138" s="8" t="s">
        <v>158</v>
      </c>
      <c r="I138" s="8" t="s">
        <v>45</v>
      </c>
    </row>
    <row r="139" spans="1:9" x14ac:dyDescent="0.2">
      <c r="A139" s="8" t="s">
        <v>220</v>
      </c>
      <c r="B139" s="8" t="str">
        <f>VLOOKUP(H139,'VLOOKUP Class Name Reference'!$A:$B, 2, FALSE)</f>
        <v>Walkers</v>
      </c>
      <c r="C139" s="8" t="str">
        <f>VLOOKUP(I139,'VLOOKUP Var Name Reference'!$A:$B,2,FALSE)</f>
        <v>Has driver's license</v>
      </c>
      <c r="D139" s="8">
        <v>-5.1420000000000003</v>
      </c>
      <c r="E139" s="8">
        <v>1.76</v>
      </c>
      <c r="F139" s="8">
        <v>-2.9209999999999998</v>
      </c>
      <c r="G139" s="8">
        <v>3.0000000000000001E-3</v>
      </c>
      <c r="H139" s="8" t="s">
        <v>158</v>
      </c>
      <c r="I139" s="8" t="s">
        <v>46</v>
      </c>
    </row>
    <row r="140" spans="1:9" x14ac:dyDescent="0.2">
      <c r="A140" s="8" t="s">
        <v>220</v>
      </c>
      <c r="B140" s="8" t="str">
        <f>VLOOKUP(H140,'VLOOKUP Class Name Reference'!$A:$B, 2, FALSE)</f>
        <v>Walkers</v>
      </c>
      <c r="C140" s="8" t="str">
        <f>VLOOKUP(I140,'VLOOKUP Var Name Reference'!$A:$B,2,FALSE)</f>
        <v>Complexity (measure of how complex their day is)</v>
      </c>
      <c r="D140" s="8">
        <v>-26.068999999999999</v>
      </c>
      <c r="E140" s="8">
        <v>5.2629999999999999</v>
      </c>
      <c r="F140" s="8">
        <v>-4.9530000000000003</v>
      </c>
      <c r="G140" s="8">
        <v>0</v>
      </c>
      <c r="H140" s="8" t="s">
        <v>158</v>
      </c>
      <c r="I140" s="8" t="s">
        <v>47</v>
      </c>
    </row>
    <row r="141" spans="1:9" x14ac:dyDescent="0.2">
      <c r="A141" s="8" t="s">
        <v>220</v>
      </c>
      <c r="B141" s="8" t="str">
        <f>VLOOKUP(H141,'VLOOKUP Class Name Reference'!$A:$B, 2, FALSE)</f>
        <v>Walkers</v>
      </c>
      <c r="C141" s="8" t="str">
        <f>VLOOKUP(I141,'VLOOKUP Var Name Reference'!$A:$B,2,FALSE)</f>
        <v>Use transit more: Safer ways to get to stops</v>
      </c>
      <c r="D141" s="8">
        <v>-1.6E-2</v>
      </c>
      <c r="E141" s="8">
        <v>0.16700000000000001</v>
      </c>
      <c r="F141" s="8">
        <v>-9.4E-2</v>
      </c>
      <c r="G141" s="8">
        <v>0.92500000000000004</v>
      </c>
      <c r="H141" s="8" t="s">
        <v>158</v>
      </c>
      <c r="I141" s="8" t="s">
        <v>18</v>
      </c>
    </row>
    <row r="142" spans="1:9" x14ac:dyDescent="0.2">
      <c r="A142" s="8" t="s">
        <v>220</v>
      </c>
      <c r="B142" s="8" t="str">
        <f>VLOOKUP(H142,'VLOOKUP Class Name Reference'!$A:$B, 2, FALSE)</f>
        <v>Walkers</v>
      </c>
      <c r="C142" s="8" t="str">
        <f>VLOOKUP(I142,'VLOOKUP Var Name Reference'!$A:$B,2,FALSE)</f>
        <v>Use transit more: Increased frequency</v>
      </c>
      <c r="D142" s="8">
        <v>-0.317</v>
      </c>
      <c r="E142" s="8">
        <v>0.23899999999999999</v>
      </c>
      <c r="F142" s="8">
        <v>-1.327</v>
      </c>
      <c r="G142" s="8">
        <v>0.184</v>
      </c>
      <c r="H142" s="8" t="s">
        <v>158</v>
      </c>
      <c r="I142" s="8" t="s">
        <v>19</v>
      </c>
    </row>
    <row r="143" spans="1:9" x14ac:dyDescent="0.2">
      <c r="A143" s="8" t="s">
        <v>220</v>
      </c>
      <c r="B143" s="8" t="str">
        <f>VLOOKUP(H143,'VLOOKUP Class Name Reference'!$A:$B, 2, FALSE)</f>
        <v>Walkers</v>
      </c>
      <c r="C143" s="8" t="str">
        <f>VLOOKUP(I143,'VLOOKUP Var Name Reference'!$A:$B,2,FALSE)</f>
        <v>Use transit more: Increased reliability</v>
      </c>
      <c r="D143" s="8">
        <v>0.34300000000000003</v>
      </c>
      <c r="E143" s="8">
        <v>0.248</v>
      </c>
      <c r="F143" s="8">
        <v>1.383</v>
      </c>
      <c r="G143" s="8">
        <v>0.16700000000000001</v>
      </c>
      <c r="H143" s="8" t="s">
        <v>158</v>
      </c>
      <c r="I143" s="8" t="s">
        <v>20</v>
      </c>
    </row>
    <row r="144" spans="1:9" x14ac:dyDescent="0.2">
      <c r="A144" s="8" t="s">
        <v>220</v>
      </c>
      <c r="B144" s="8" t="str">
        <f>VLOOKUP(H144,'VLOOKUP Class Name Reference'!$A:$B, 2, FALSE)</f>
        <v>Walkers</v>
      </c>
      <c r="C144" s="8" t="str">
        <f>VLOOKUP(I144,'VLOOKUP Var Name Reference'!$A:$B,2,FALSE)</f>
        <v>Use bike more: Shared use path or protected bike lane</v>
      </c>
      <c r="D144" s="8">
        <v>-4.2000000000000003E-2</v>
      </c>
      <c r="E144" s="8">
        <v>0.246</v>
      </c>
      <c r="F144" s="8">
        <v>-0.17100000000000001</v>
      </c>
      <c r="G144" s="8">
        <v>0.86399999999999999</v>
      </c>
      <c r="H144" s="8" t="s">
        <v>158</v>
      </c>
      <c r="I144" s="8" t="s">
        <v>21</v>
      </c>
    </row>
    <row r="145" spans="1:9" x14ac:dyDescent="0.2">
      <c r="A145" s="8" t="s">
        <v>220</v>
      </c>
      <c r="B145" s="8" t="str">
        <f>VLOOKUP(H145,'VLOOKUP Class Name Reference'!$A:$B, 2, FALSE)</f>
        <v>Walkers</v>
      </c>
      <c r="C145" s="8" t="str">
        <f>VLOOKUP(I145,'VLOOKUP Var Name Reference'!$A:$B,2,FALSE)</f>
        <v>Use bike more: Neighborhood greenway</v>
      </c>
      <c r="D145" s="8">
        <v>0.13900000000000001</v>
      </c>
      <c r="E145" s="8">
        <v>0.22900000000000001</v>
      </c>
      <c r="F145" s="8">
        <v>0.60899999999999999</v>
      </c>
      <c r="G145" s="8">
        <v>0.54200000000000004</v>
      </c>
      <c r="H145" s="8" t="s">
        <v>158</v>
      </c>
      <c r="I145" s="8" t="s">
        <v>22</v>
      </c>
    </row>
    <row r="146" spans="1:9" x14ac:dyDescent="0.2">
      <c r="A146" s="8" t="s">
        <v>220</v>
      </c>
      <c r="B146" s="8" t="str">
        <f>VLOOKUP(H146,'VLOOKUP Class Name Reference'!$A:$B, 2, FALSE)</f>
        <v>Walkers</v>
      </c>
      <c r="C146" s="8" t="str">
        <f>VLOOKUP(I146,'VLOOKUP Var Name Reference'!$A:$B,2,FALSE)</f>
        <v>Use bike more: Bike lane</v>
      </c>
      <c r="D146" s="8">
        <v>0.113</v>
      </c>
      <c r="E146" s="8">
        <v>0.26200000000000001</v>
      </c>
      <c r="F146" s="8">
        <v>0.43099999999999999</v>
      </c>
      <c r="G146" s="8">
        <v>0.66600000000000004</v>
      </c>
      <c r="H146" s="8" t="s">
        <v>158</v>
      </c>
      <c r="I146" s="8" t="s">
        <v>23</v>
      </c>
    </row>
    <row r="147" spans="1:9" x14ac:dyDescent="0.2">
      <c r="A147" s="8" t="s">
        <v>220</v>
      </c>
      <c r="B147" s="8" t="str">
        <f>VLOOKUP(H147,'VLOOKUP Class Name Reference'!$A:$B, 2, FALSE)</f>
        <v>Walkers</v>
      </c>
      <c r="C147" s="8" t="str">
        <f>VLOOKUP(I147,'VLOOKUP Var Name Reference'!$A:$B,2,FALSE)</f>
        <v>Use bike more: Shared roadway lane</v>
      </c>
      <c r="D147" s="8">
        <v>0.54300000000000004</v>
      </c>
      <c r="E147" s="8">
        <v>0.23300000000000001</v>
      </c>
      <c r="F147" s="8">
        <v>2.335</v>
      </c>
      <c r="G147" s="8">
        <v>0.02</v>
      </c>
      <c r="H147" s="8" t="s">
        <v>158</v>
      </c>
      <c r="I147" s="8" t="s">
        <v>24</v>
      </c>
    </row>
    <row r="148" spans="1:9" x14ac:dyDescent="0.2">
      <c r="A148" s="8" t="s">
        <v>220</v>
      </c>
      <c r="B148" s="8" t="str">
        <f>VLOOKUP(H148,'VLOOKUP Class Name Reference'!$A:$B, 2, FALSE)</f>
        <v>Walkers</v>
      </c>
      <c r="C148" s="8" t="str">
        <f>VLOOKUP(I148,'VLOOKUP Var Name Reference'!$A:$B,2,FALSE)</f>
        <v>Use bike more: End of trip amenities</v>
      </c>
      <c r="D148" s="8">
        <v>0.04</v>
      </c>
      <c r="E148" s="8">
        <v>0.19900000000000001</v>
      </c>
      <c r="F148" s="8">
        <v>0.20100000000000001</v>
      </c>
      <c r="G148" s="8">
        <v>0.84099999999999997</v>
      </c>
      <c r="H148" s="8" t="s">
        <v>158</v>
      </c>
      <c r="I148" s="8" t="s">
        <v>25</v>
      </c>
    </row>
    <row r="149" spans="1:9" x14ac:dyDescent="0.2">
      <c r="A149" s="8" t="s">
        <v>220</v>
      </c>
      <c r="B149" s="8" t="str">
        <f>VLOOKUP(H149,'VLOOKUP Class Name Reference'!$A:$B, 2, FALSE)</f>
        <v>Walkers</v>
      </c>
      <c r="C149" s="8" t="str">
        <f>VLOOKUP(I149,'VLOOKUP Var Name Reference'!$A:$B,2,FALSE)</f>
        <v>Home choice: Reasonably short commute to work</v>
      </c>
      <c r="D149" s="8">
        <v>0.27800000000000002</v>
      </c>
      <c r="E149" s="8">
        <v>0.13700000000000001</v>
      </c>
      <c r="F149" s="8">
        <v>2.028</v>
      </c>
      <c r="G149" s="8">
        <v>4.2999999999999997E-2</v>
      </c>
      <c r="H149" s="8" t="s">
        <v>158</v>
      </c>
      <c r="I149" s="8" t="s">
        <v>26</v>
      </c>
    </row>
    <row r="150" spans="1:9" x14ac:dyDescent="0.2">
      <c r="A150" s="8" t="s">
        <v>220</v>
      </c>
      <c r="B150" s="8" t="str">
        <f>VLOOKUP(H150,'VLOOKUP Class Name Reference'!$A:$B, 2, FALSE)</f>
        <v>Walkers</v>
      </c>
      <c r="C150" s="8" t="str">
        <f>VLOOKUP(I150,'VLOOKUP Var Name Reference'!$A:$B,2,FALSE)</f>
        <v>Home choice: Affordability</v>
      </c>
      <c r="D150" s="8">
        <v>-0.77800000000000002</v>
      </c>
      <c r="E150" s="8">
        <v>0.159</v>
      </c>
      <c r="F150" s="8">
        <v>-4.8849999999999998</v>
      </c>
      <c r="G150" s="8">
        <v>0</v>
      </c>
      <c r="H150" s="8" t="s">
        <v>158</v>
      </c>
      <c r="I150" s="8" t="s">
        <v>27</v>
      </c>
    </row>
    <row r="151" spans="1:9" x14ac:dyDescent="0.2">
      <c r="A151" s="8" t="s">
        <v>220</v>
      </c>
      <c r="B151" s="8" t="str">
        <f>VLOOKUP(H151,'VLOOKUP Class Name Reference'!$A:$B, 2, FALSE)</f>
        <v>Walkers</v>
      </c>
      <c r="C151" s="8" t="str">
        <f>VLOOKUP(I151,'VLOOKUP Var Name Reference'!$A:$B,2,FALSE)</f>
        <v>Home choice: Being close to family or friends</v>
      </c>
      <c r="D151" s="8">
        <v>-0.157</v>
      </c>
      <c r="E151" s="8">
        <v>0.115</v>
      </c>
      <c r="F151" s="8">
        <v>-1.371</v>
      </c>
      <c r="G151" s="8">
        <v>0.17</v>
      </c>
      <c r="H151" s="8" t="s">
        <v>158</v>
      </c>
      <c r="I151" s="8" t="s">
        <v>28</v>
      </c>
    </row>
    <row r="152" spans="1:9" x14ac:dyDescent="0.2">
      <c r="A152" s="8" t="s">
        <v>220</v>
      </c>
      <c r="B152" s="8" t="str">
        <f>VLOOKUP(H152,'VLOOKUP Class Name Reference'!$A:$B, 2, FALSE)</f>
        <v>Walkers</v>
      </c>
      <c r="C152" s="8" t="str">
        <f>VLOOKUP(I152,'VLOOKUP Var Name Reference'!$A:$B,2,FALSE)</f>
        <v>Home choice: Being close to the highway</v>
      </c>
      <c r="D152" s="8">
        <v>-0.73</v>
      </c>
      <c r="E152" s="8">
        <v>0.11799999999999999</v>
      </c>
      <c r="F152" s="8">
        <v>-6.1820000000000004</v>
      </c>
      <c r="G152" s="8">
        <v>0</v>
      </c>
      <c r="H152" s="8" t="s">
        <v>158</v>
      </c>
      <c r="I152" s="8" t="s">
        <v>29</v>
      </c>
    </row>
    <row r="153" spans="1:9" x14ac:dyDescent="0.2">
      <c r="A153" s="8" t="s">
        <v>220</v>
      </c>
      <c r="B153" s="8" t="str">
        <f>VLOOKUP(H153,'VLOOKUP Class Name Reference'!$A:$B, 2, FALSE)</f>
        <v>Walkers</v>
      </c>
      <c r="C153" s="8" t="str">
        <f>VLOOKUP(I153,'VLOOKUP Var Name Reference'!$A:$B,2,FALSE)</f>
        <v>Home choice: Quality of schools (K-12)</v>
      </c>
      <c r="D153" s="8">
        <v>-0.34499999999999997</v>
      </c>
      <c r="E153" s="8">
        <v>0.152</v>
      </c>
      <c r="F153" s="8">
        <v>-2.2719999999999998</v>
      </c>
      <c r="G153" s="8">
        <v>2.3E-2</v>
      </c>
      <c r="H153" s="8" t="s">
        <v>158</v>
      </c>
      <c r="I153" s="8" t="s">
        <v>30</v>
      </c>
    </row>
    <row r="154" spans="1:9" x14ac:dyDescent="0.2">
      <c r="A154" s="8" t="s">
        <v>220</v>
      </c>
      <c r="B154" s="8" t="str">
        <f>VLOOKUP(H154,'VLOOKUP Class Name Reference'!$A:$B, 2, FALSE)</f>
        <v>Walkers</v>
      </c>
      <c r="C154" s="8" t="str">
        <f>VLOOKUP(I154,'VLOOKUP Var Name Reference'!$A:$B,2,FALSE)</f>
        <v>Home choice: Space &amp; separation from others</v>
      </c>
      <c r="D154" s="8">
        <v>-0.24199999999999999</v>
      </c>
      <c r="E154" s="8">
        <v>0.113</v>
      </c>
      <c r="F154" s="8">
        <v>-2.13</v>
      </c>
      <c r="G154" s="8">
        <v>3.3000000000000002E-2</v>
      </c>
      <c r="H154" s="8" t="s">
        <v>158</v>
      </c>
      <c r="I154" s="8" t="s">
        <v>31</v>
      </c>
    </row>
    <row r="155" spans="1:9" x14ac:dyDescent="0.2">
      <c r="A155" s="8" t="s">
        <v>220</v>
      </c>
      <c r="B155" s="8" t="str">
        <f>VLOOKUP(H155,'VLOOKUP Class Name Reference'!$A:$B, 2, FALSE)</f>
        <v>Walkers</v>
      </c>
      <c r="C155" s="8" t="str">
        <f>VLOOKUP(I155,'VLOOKUP Var Name Reference'!$A:$B,2,FALSE)</f>
        <v>Home choice: Close to public transit</v>
      </c>
      <c r="D155" s="8">
        <v>0.49</v>
      </c>
      <c r="E155" s="8">
        <v>0.14599999999999999</v>
      </c>
      <c r="F155" s="8">
        <v>3.3479999999999999</v>
      </c>
      <c r="G155" s="8">
        <v>1E-3</v>
      </c>
      <c r="H155" s="8" t="s">
        <v>158</v>
      </c>
      <c r="I155" s="8" t="s">
        <v>32</v>
      </c>
    </row>
    <row r="156" spans="1:9" x14ac:dyDescent="0.2">
      <c r="A156" s="8" t="s">
        <v>220</v>
      </c>
      <c r="B156" s="8" t="str">
        <f>VLOOKUP(H156,'VLOOKUP Class Name Reference'!$A:$B, 2, FALSE)</f>
        <v>Walkers</v>
      </c>
      <c r="C156" s="8" t="str">
        <f>VLOOKUP(I156,'VLOOKUP Var Name Reference'!$A:$B,2,FALSE)</f>
        <v>Home choice: Walkable neighborhood, near local activities</v>
      </c>
      <c r="D156" s="8">
        <v>0.86</v>
      </c>
      <c r="E156" s="8">
        <v>0.17699999999999999</v>
      </c>
      <c r="F156" s="8">
        <v>4.8600000000000003</v>
      </c>
      <c r="G156" s="8">
        <v>0</v>
      </c>
      <c r="H156" s="8" t="s">
        <v>158</v>
      </c>
      <c r="I156" s="8" t="s">
        <v>33</v>
      </c>
    </row>
    <row r="157" spans="1:9" x14ac:dyDescent="0.2">
      <c r="A157" s="8" t="s">
        <v>220</v>
      </c>
      <c r="B157" s="8" t="str">
        <f>VLOOKUP(H157,'VLOOKUP Class Name Reference'!$A:$B, 2, FALSE)</f>
        <v>Walkers</v>
      </c>
      <c r="C157" s="8" t="str">
        <f>VLOOKUP(I157,'VLOOKUP Var Name Reference'!$A:$B,2,FALSE)</f>
        <v>Interaction: Complexity &amp; female</v>
      </c>
      <c r="D157" s="8">
        <v>-12.577</v>
      </c>
      <c r="E157" s="8">
        <v>7.7830000000000004</v>
      </c>
      <c r="F157" s="8">
        <v>-1.6160000000000001</v>
      </c>
      <c r="G157" s="8">
        <v>0.106</v>
      </c>
      <c r="H157" s="8" t="s">
        <v>158</v>
      </c>
      <c r="I157" s="8" t="s">
        <v>218</v>
      </c>
    </row>
    <row r="158" spans="1:9" x14ac:dyDescent="0.2">
      <c r="A158" s="8" t="s">
        <v>220</v>
      </c>
      <c r="B158" s="8" t="str">
        <f>VLOOKUP(H158,'VLOOKUP Class Name Reference'!$A:$B, 2, FALSE)</f>
        <v>Non-Solitary Drivers</v>
      </c>
      <c r="C158" s="8" t="str">
        <f>VLOOKUP(I158,'VLOOKUP Var Name Reference'!$A:$B,2,FALSE)</f>
        <v>Sequence: Home day</v>
      </c>
      <c r="D158" s="8">
        <v>-0.24199999999999999</v>
      </c>
      <c r="E158" s="8">
        <v>0.27600000000000002</v>
      </c>
      <c r="F158" s="8">
        <v>-0.879</v>
      </c>
      <c r="G158" s="8">
        <v>0.38</v>
      </c>
      <c r="H158" s="8" t="s">
        <v>159</v>
      </c>
      <c r="I158" s="8" t="s">
        <v>71</v>
      </c>
    </row>
    <row r="159" spans="1:9" x14ac:dyDescent="0.2">
      <c r="A159" s="8" t="s">
        <v>220</v>
      </c>
      <c r="B159" s="8" t="str">
        <f>VLOOKUP(H159,'VLOOKUP Class Name Reference'!$A:$B, 2, FALSE)</f>
        <v>Non-Solitary Drivers</v>
      </c>
      <c r="C159" s="8" t="str">
        <f>VLOOKUP(I159,'VLOOKUP Var Name Reference'!$A:$B,2,FALSE)</f>
        <v>Sequence: Typical work day</v>
      </c>
      <c r="D159" s="8">
        <v>-1.387</v>
      </c>
      <c r="E159" s="8">
        <v>0.27700000000000002</v>
      </c>
      <c r="F159" s="8">
        <v>-5.0140000000000002</v>
      </c>
      <c r="G159" s="8">
        <v>0</v>
      </c>
      <c r="H159" s="8" t="s">
        <v>159</v>
      </c>
      <c r="I159" s="8" t="s">
        <v>68</v>
      </c>
    </row>
    <row r="160" spans="1:9" x14ac:dyDescent="0.2">
      <c r="A160" s="8" t="s">
        <v>220</v>
      </c>
      <c r="B160" s="8" t="str">
        <f>VLOOKUP(H160,'VLOOKUP Class Name Reference'!$A:$B, 2, FALSE)</f>
        <v>Non-Solitary Drivers</v>
      </c>
      <c r="C160" s="8" t="str">
        <f>VLOOKUP(I160,'VLOOKUP Var Name Reference'!$A:$B,2,FALSE)</f>
        <v>Sequence: School day</v>
      </c>
      <c r="D160" s="8">
        <v>-1.399</v>
      </c>
      <c r="E160" s="8">
        <v>0.53200000000000003</v>
      </c>
      <c r="F160" s="8">
        <v>-2.629</v>
      </c>
      <c r="G160" s="8">
        <v>8.9999999999999993E-3</v>
      </c>
      <c r="H160" s="8" t="s">
        <v>159</v>
      </c>
      <c r="I160" s="8" t="s">
        <v>69</v>
      </c>
    </row>
    <row r="161" spans="1:9" x14ac:dyDescent="0.2">
      <c r="A161" s="8" t="s">
        <v>220</v>
      </c>
      <c r="B161" s="8" t="str">
        <f>VLOOKUP(H161,'VLOOKUP Class Name Reference'!$A:$B, 2, FALSE)</f>
        <v>Non-Solitary Drivers</v>
      </c>
      <c r="C161" s="8" t="str">
        <f>VLOOKUP(I161,'VLOOKUP Var Name Reference'!$A:$B,2,FALSE)</f>
        <v>Sequence: Errands day</v>
      </c>
      <c r="D161" s="8">
        <v>-0.67</v>
      </c>
      <c r="E161" s="8">
        <v>0.29699999999999999</v>
      </c>
      <c r="F161" s="8">
        <v>-2.254</v>
      </c>
      <c r="G161" s="8">
        <v>2.4E-2</v>
      </c>
      <c r="H161" s="8" t="s">
        <v>159</v>
      </c>
      <c r="I161" s="8" t="s">
        <v>70</v>
      </c>
    </row>
    <row r="162" spans="1:9" x14ac:dyDescent="0.2">
      <c r="A162" s="8" t="s">
        <v>220</v>
      </c>
      <c r="B162" s="8" t="str">
        <f>VLOOKUP(H162,'VLOOKUP Class Name Reference'!$A:$B, 2, FALSE)</f>
        <v>Non-Solitary Drivers</v>
      </c>
      <c r="C162" s="8" t="str">
        <f>VLOOKUP(I162,'VLOOKUP Var Name Reference'!$A:$B,2,FALSE)</f>
        <v>Sequence: Atypical work day</v>
      </c>
      <c r="D162" s="8">
        <v>-1.5740000000000001</v>
      </c>
      <c r="E162" s="8">
        <v>0.371</v>
      </c>
      <c r="F162" s="8">
        <v>-4.2389999999999999</v>
      </c>
      <c r="G162" s="8">
        <v>0</v>
      </c>
      <c r="H162" s="8" t="s">
        <v>159</v>
      </c>
      <c r="I162" s="8" t="s">
        <v>72</v>
      </c>
    </row>
    <row r="163" spans="1:9" x14ac:dyDescent="0.2">
      <c r="A163" s="8" t="s">
        <v>220</v>
      </c>
      <c r="B163" s="8" t="str">
        <f>VLOOKUP(H163,'VLOOKUP Class Name Reference'!$A:$B, 2, FALSE)</f>
        <v>Non-Solitary Drivers</v>
      </c>
      <c r="C163" s="8" t="str">
        <f>VLOOKUP(I163,'VLOOKUP Var Name Reference'!$A:$B,2,FALSE)</f>
        <v>Only uses car</v>
      </c>
      <c r="D163" s="8">
        <v>0.38400000000000001</v>
      </c>
      <c r="E163" s="8">
        <v>8.8999999999999996E-2</v>
      </c>
      <c r="F163" s="8">
        <v>4.3170000000000002</v>
      </c>
      <c r="G163" s="8">
        <v>0</v>
      </c>
      <c r="H163" s="8" t="s">
        <v>159</v>
      </c>
      <c r="I163" s="8" t="s">
        <v>34</v>
      </c>
    </row>
    <row r="164" spans="1:9" x14ac:dyDescent="0.2">
      <c r="A164" s="8" t="s">
        <v>220</v>
      </c>
      <c r="B164" s="8" t="str">
        <f>VLOOKUP(H164,'VLOOKUP Class Name Reference'!$A:$B, 2, FALSE)</f>
        <v>Non-Solitary Drivers</v>
      </c>
      <c r="C164" s="8" t="str">
        <f>VLOOKUP(I164,'VLOOKUP Var Name Reference'!$A:$B,2,FALSE)</f>
        <v>Race: White</v>
      </c>
      <c r="D164" s="8">
        <v>0.14199999999999999</v>
      </c>
      <c r="E164" s="8">
        <v>0.14000000000000001</v>
      </c>
      <c r="F164" s="8">
        <v>1.0109999999999999</v>
      </c>
      <c r="G164" s="8">
        <v>0.312</v>
      </c>
      <c r="H164" s="8" t="s">
        <v>159</v>
      </c>
      <c r="I164" s="8" t="s">
        <v>35</v>
      </c>
    </row>
    <row r="165" spans="1:9" x14ac:dyDescent="0.2">
      <c r="A165" s="8" t="s">
        <v>220</v>
      </c>
      <c r="B165" s="8" t="str">
        <f>VLOOKUP(H165,'VLOOKUP Class Name Reference'!$A:$B, 2, FALSE)</f>
        <v>Non-Solitary Drivers</v>
      </c>
      <c r="C165" s="8" t="str">
        <f>VLOOKUP(I165,'VLOOKUP Var Name Reference'!$A:$B,2,FALSE)</f>
        <v>Race: Asian</v>
      </c>
      <c r="D165" s="8">
        <v>0.16500000000000001</v>
      </c>
      <c r="E165" s="8">
        <v>0.17599999999999999</v>
      </c>
      <c r="F165" s="8">
        <v>0.93700000000000006</v>
      </c>
      <c r="G165" s="8">
        <v>0.34899999999999998</v>
      </c>
      <c r="H165" s="8" t="s">
        <v>159</v>
      </c>
      <c r="I165" s="8" t="s">
        <v>36</v>
      </c>
    </row>
    <row r="166" spans="1:9" x14ac:dyDescent="0.2">
      <c r="A166" s="8" t="s">
        <v>220</v>
      </c>
      <c r="B166" s="8" t="str">
        <f>VLOOKUP(H166,'VLOOKUP Class Name Reference'!$A:$B, 2, FALSE)</f>
        <v>Non-Solitary Drivers</v>
      </c>
      <c r="C166" s="8" t="str">
        <f>VLOOKUP(I166,'VLOOKUP Var Name Reference'!$A:$B,2,FALSE)</f>
        <v>Race: Hispanic</v>
      </c>
      <c r="D166" s="8">
        <v>0.48699999999999999</v>
      </c>
      <c r="E166" s="8">
        <v>0.26600000000000001</v>
      </c>
      <c r="F166" s="8">
        <v>1.83</v>
      </c>
      <c r="G166" s="8">
        <v>6.7000000000000004E-2</v>
      </c>
      <c r="H166" s="8" t="s">
        <v>159</v>
      </c>
      <c r="I166" s="8" t="s">
        <v>37</v>
      </c>
    </row>
    <row r="167" spans="1:9" x14ac:dyDescent="0.2">
      <c r="A167" s="8" t="s">
        <v>220</v>
      </c>
      <c r="B167" s="8" t="str">
        <f>VLOOKUP(H167,'VLOOKUP Class Name Reference'!$A:$B, 2, FALSE)</f>
        <v>Non-Solitary Drivers</v>
      </c>
      <c r="C167" s="8" t="str">
        <f>VLOOKUP(I167,'VLOOKUP Var Name Reference'!$A:$B,2,FALSE)</f>
        <v>Race: Black</v>
      </c>
      <c r="D167" s="8">
        <v>-6.2E-2</v>
      </c>
      <c r="E167" s="8">
        <v>0.29899999999999999</v>
      </c>
      <c r="F167" s="8">
        <v>-0.20899999999999999</v>
      </c>
      <c r="G167" s="8">
        <v>0.83499999999999996</v>
      </c>
      <c r="H167" s="8" t="s">
        <v>159</v>
      </c>
      <c r="I167" s="8" t="s">
        <v>38</v>
      </c>
    </row>
    <row r="168" spans="1:9" x14ac:dyDescent="0.2">
      <c r="A168" s="8" t="s">
        <v>220</v>
      </c>
      <c r="B168" s="8" t="str">
        <f>VLOOKUP(H168,'VLOOKUP Class Name Reference'!$A:$B, 2, FALSE)</f>
        <v>Non-Solitary Drivers</v>
      </c>
      <c r="C168" s="8" t="str">
        <f>VLOOKUP(I168,'VLOOKUP Var Name Reference'!$A:$B,2,FALSE)</f>
        <v>Age 18–34</v>
      </c>
      <c r="D168" s="8">
        <v>0.747</v>
      </c>
      <c r="E168" s="8">
        <v>0.15</v>
      </c>
      <c r="F168" s="8">
        <v>4.97</v>
      </c>
      <c r="G168" s="8">
        <v>0</v>
      </c>
      <c r="H168" s="8" t="s">
        <v>159</v>
      </c>
      <c r="I168" s="8" t="s">
        <v>48</v>
      </c>
    </row>
    <row r="169" spans="1:9" x14ac:dyDescent="0.2">
      <c r="A169" s="8" t="s">
        <v>220</v>
      </c>
      <c r="B169" s="8" t="str">
        <f>VLOOKUP(H169,'VLOOKUP Class Name Reference'!$A:$B, 2, FALSE)</f>
        <v>Non-Solitary Drivers</v>
      </c>
      <c r="C169" s="8" t="str">
        <f>VLOOKUP(I169,'VLOOKUP Var Name Reference'!$A:$B,2,FALSE)</f>
        <v>Age 35–64</v>
      </c>
      <c r="D169" s="8">
        <v>0.503</v>
      </c>
      <c r="E169" s="8">
        <v>0.13</v>
      </c>
      <c r="F169" s="8">
        <v>3.8780000000000001</v>
      </c>
      <c r="G169" s="8">
        <v>0</v>
      </c>
      <c r="H169" s="8" t="s">
        <v>159</v>
      </c>
      <c r="I169" s="8" t="s">
        <v>49</v>
      </c>
    </row>
    <row r="170" spans="1:9" x14ac:dyDescent="0.2">
      <c r="A170" s="8" t="s">
        <v>220</v>
      </c>
      <c r="B170" s="8" t="str">
        <f>VLOOKUP(H170,'VLOOKUP Class Name Reference'!$A:$B, 2, FALSE)</f>
        <v>Non-Solitary Drivers</v>
      </c>
      <c r="C170" s="8" t="str">
        <f>VLOOKUP(I170,'VLOOKUP Var Name Reference'!$A:$B,2,FALSE)</f>
        <v>At least 1 vehicle per adult with a driver's license</v>
      </c>
      <c r="D170" s="8">
        <v>-0.75800000000000001</v>
      </c>
      <c r="E170" s="8">
        <v>0.114</v>
      </c>
      <c r="F170" s="8">
        <v>-6.6589999999999998</v>
      </c>
      <c r="G170" s="8">
        <v>0</v>
      </c>
      <c r="H170" s="8" t="s">
        <v>159</v>
      </c>
      <c r="I170" s="8" t="s">
        <v>66</v>
      </c>
    </row>
    <row r="171" spans="1:9" x14ac:dyDescent="0.2">
      <c r="A171" s="8" t="s">
        <v>220</v>
      </c>
      <c r="B171" s="8" t="str">
        <f>VLOOKUP(H171,'VLOOKUP Class Name Reference'!$A:$B, 2, FALSE)</f>
        <v>Non-Solitary Drivers</v>
      </c>
      <c r="C171" s="8" t="str">
        <f>VLOOKUP(I171,'VLOOKUP Var Name Reference'!$A:$B,2,FALSE)</f>
        <v>Number of adults in household</v>
      </c>
      <c r="D171" s="8">
        <v>0.22600000000000001</v>
      </c>
      <c r="E171" s="8">
        <v>6.8000000000000005E-2</v>
      </c>
      <c r="F171" s="8">
        <v>3.3370000000000002</v>
      </c>
      <c r="G171" s="8">
        <v>1E-3</v>
      </c>
      <c r="H171" s="8" t="s">
        <v>159</v>
      </c>
      <c r="I171" s="8" t="s">
        <v>207</v>
      </c>
    </row>
    <row r="172" spans="1:9" x14ac:dyDescent="0.2">
      <c r="A172" s="8" t="s">
        <v>220</v>
      </c>
      <c r="B172" s="8" t="str">
        <f>VLOOKUP(H172,'VLOOKUP Class Name Reference'!$A:$B, 2, FALSE)</f>
        <v>Non-Solitary Drivers</v>
      </c>
      <c r="C172" s="8" t="str">
        <f>VLOOKUP(I172,'VLOOKUP Var Name Reference'!$A:$B,2,FALSE)</f>
        <v>Female</v>
      </c>
      <c r="D172" s="8">
        <v>0.124</v>
      </c>
      <c r="E172" s="8">
        <v>0.221</v>
      </c>
      <c r="F172" s="8">
        <v>0.55900000000000005</v>
      </c>
      <c r="G172" s="8">
        <v>0.57599999999999996</v>
      </c>
      <c r="H172" s="8" t="s">
        <v>159</v>
      </c>
      <c r="I172" s="8" t="s">
        <v>39</v>
      </c>
    </row>
    <row r="173" spans="1:9" x14ac:dyDescent="0.2">
      <c r="A173" s="8" t="s">
        <v>220</v>
      </c>
      <c r="B173" s="8" t="str">
        <f>VLOOKUP(H173,'VLOOKUP Class Name Reference'!$A:$B, 2, FALSE)</f>
        <v>Non-Solitary Drivers</v>
      </c>
      <c r="C173" s="8" t="str">
        <f>VLOOKUP(I173,'VLOOKUP Var Name Reference'!$A:$B,2,FALSE)</f>
        <v>Worker</v>
      </c>
      <c r="D173" s="8">
        <v>-0.48799999999999999</v>
      </c>
      <c r="E173" s="8">
        <v>0.125</v>
      </c>
      <c r="F173" s="8">
        <v>-3.907</v>
      </c>
      <c r="G173" s="8">
        <v>0</v>
      </c>
      <c r="H173" s="8" t="s">
        <v>159</v>
      </c>
      <c r="I173" s="8" t="s">
        <v>41</v>
      </c>
    </row>
    <row r="174" spans="1:9" x14ac:dyDescent="0.2">
      <c r="A174" s="8" t="s">
        <v>220</v>
      </c>
      <c r="B174" s="8" t="str">
        <f>VLOOKUP(H174,'VLOOKUP Class Name Reference'!$A:$B, 2, FALSE)</f>
        <v>Non-Solitary Drivers</v>
      </c>
      <c r="C174" s="8" t="str">
        <f>VLOOKUP(I174,'VLOOKUP Var Name Reference'!$A:$B,2,FALSE)</f>
        <v>Income below the SSS</v>
      </c>
      <c r="D174" s="8">
        <v>-0.495</v>
      </c>
      <c r="E174" s="8">
        <v>0.13700000000000001</v>
      </c>
      <c r="F174" s="8">
        <v>-3.605</v>
      </c>
      <c r="G174" s="8">
        <v>0</v>
      </c>
      <c r="H174" s="8" t="s">
        <v>159</v>
      </c>
      <c r="I174" s="8" t="s">
        <v>42</v>
      </c>
    </row>
    <row r="175" spans="1:9" x14ac:dyDescent="0.2">
      <c r="A175" s="8" t="s">
        <v>220</v>
      </c>
      <c r="B175" s="8" t="str">
        <f>VLOOKUP(H175,'VLOOKUP Class Name Reference'!$A:$B, 2, FALSE)</f>
        <v>Non-Solitary Drivers</v>
      </c>
      <c r="C175" s="8" t="str">
        <f>VLOOKUP(I175,'VLOOKUP Var Name Reference'!$A:$B,2,FALSE)</f>
        <v>Minors age 00–04 in household</v>
      </c>
      <c r="D175" s="8">
        <v>1.151</v>
      </c>
      <c r="E175" s="8">
        <v>0.13200000000000001</v>
      </c>
      <c r="F175" s="8">
        <v>8.7029999999999994</v>
      </c>
      <c r="G175" s="8">
        <v>0</v>
      </c>
      <c r="H175" s="8" t="s">
        <v>159</v>
      </c>
      <c r="I175" s="8" t="s">
        <v>43</v>
      </c>
    </row>
    <row r="176" spans="1:9" x14ac:dyDescent="0.2">
      <c r="A176" s="8" t="s">
        <v>220</v>
      </c>
      <c r="B176" s="8" t="str">
        <f>VLOOKUP(H176,'VLOOKUP Class Name Reference'!$A:$B, 2, FALSE)</f>
        <v>Non-Solitary Drivers</v>
      </c>
      <c r="C176" s="8" t="str">
        <f>VLOOKUP(I176,'VLOOKUP Var Name Reference'!$A:$B,2,FALSE)</f>
        <v>Minors age 05–15 in household</v>
      </c>
      <c r="D176" s="8">
        <v>1.4279999999999999</v>
      </c>
      <c r="E176" s="8">
        <v>0.13</v>
      </c>
      <c r="F176" s="8">
        <v>10.97</v>
      </c>
      <c r="G176" s="8">
        <v>0</v>
      </c>
      <c r="H176" s="8" t="s">
        <v>159</v>
      </c>
      <c r="I176" s="8" t="s">
        <v>44</v>
      </c>
    </row>
    <row r="177" spans="1:9" x14ac:dyDescent="0.2">
      <c r="A177" s="8" t="s">
        <v>220</v>
      </c>
      <c r="B177" s="8" t="str">
        <f>VLOOKUP(H177,'VLOOKUP Class Name Reference'!$A:$B, 2, FALSE)</f>
        <v>Non-Solitary Drivers</v>
      </c>
      <c r="C177" s="8" t="str">
        <f>VLOOKUP(I177,'VLOOKUP Var Name Reference'!$A:$B,2,FALSE)</f>
        <v>Minors age 16–17 in household</v>
      </c>
      <c r="D177" s="8">
        <v>0.73399999999999999</v>
      </c>
      <c r="E177" s="8">
        <v>0.25800000000000001</v>
      </c>
      <c r="F177" s="8">
        <v>2.85</v>
      </c>
      <c r="G177" s="8">
        <v>4.0000000000000001E-3</v>
      </c>
      <c r="H177" s="8" t="s">
        <v>159</v>
      </c>
      <c r="I177" s="8" t="s">
        <v>45</v>
      </c>
    </row>
    <row r="178" spans="1:9" x14ac:dyDescent="0.2">
      <c r="A178" s="8" t="s">
        <v>220</v>
      </c>
      <c r="B178" s="8" t="str">
        <f>VLOOKUP(H178,'VLOOKUP Class Name Reference'!$A:$B, 2, FALSE)</f>
        <v>Non-Solitary Drivers</v>
      </c>
      <c r="C178" s="8" t="str">
        <f>VLOOKUP(I178,'VLOOKUP Var Name Reference'!$A:$B,2,FALSE)</f>
        <v>Has driver's license</v>
      </c>
      <c r="D178" s="8">
        <v>-0.38300000000000001</v>
      </c>
      <c r="E178" s="8">
        <v>2.2130000000000001</v>
      </c>
      <c r="F178" s="8">
        <v>-0.17299999999999999</v>
      </c>
      <c r="G178" s="8">
        <v>0.86199999999999999</v>
      </c>
      <c r="H178" s="8" t="s">
        <v>159</v>
      </c>
      <c r="I178" s="8" t="s">
        <v>46</v>
      </c>
    </row>
    <row r="179" spans="1:9" x14ac:dyDescent="0.2">
      <c r="A179" s="8" t="s">
        <v>220</v>
      </c>
      <c r="B179" s="8" t="str">
        <f>VLOOKUP(H179,'VLOOKUP Class Name Reference'!$A:$B, 2, FALSE)</f>
        <v>Non-Solitary Drivers</v>
      </c>
      <c r="C179" s="8" t="str">
        <f>VLOOKUP(I179,'VLOOKUP Var Name Reference'!$A:$B,2,FALSE)</f>
        <v>Complexity (measure of how complex their day is)</v>
      </c>
      <c r="D179" s="8">
        <v>31.021000000000001</v>
      </c>
      <c r="E179" s="8">
        <v>3.3279999999999998</v>
      </c>
      <c r="F179" s="8">
        <v>9.3209999999999997</v>
      </c>
      <c r="G179" s="8">
        <v>0</v>
      </c>
      <c r="H179" s="8" t="s">
        <v>159</v>
      </c>
      <c r="I179" s="8" t="s">
        <v>47</v>
      </c>
    </row>
    <row r="180" spans="1:9" x14ac:dyDescent="0.2">
      <c r="A180" s="8" t="s">
        <v>220</v>
      </c>
      <c r="B180" s="8" t="str">
        <f>VLOOKUP(H180,'VLOOKUP Class Name Reference'!$A:$B, 2, FALSE)</f>
        <v>Non-Solitary Drivers</v>
      </c>
      <c r="C180" s="8" t="str">
        <f>VLOOKUP(I180,'VLOOKUP Var Name Reference'!$A:$B,2,FALSE)</f>
        <v>Use transit more: Safer ways to get to stops</v>
      </c>
      <c r="D180" s="8">
        <v>7.4999999999999997E-2</v>
      </c>
      <c r="E180" s="8">
        <v>0.129</v>
      </c>
      <c r="F180" s="8">
        <v>0.58399999999999996</v>
      </c>
      <c r="G180" s="8">
        <v>0.55900000000000005</v>
      </c>
      <c r="H180" s="8" t="s">
        <v>159</v>
      </c>
      <c r="I180" s="8" t="s">
        <v>18</v>
      </c>
    </row>
    <row r="181" spans="1:9" x14ac:dyDescent="0.2">
      <c r="A181" s="8" t="s">
        <v>220</v>
      </c>
      <c r="B181" s="8" t="str">
        <f>VLOOKUP(H181,'VLOOKUP Class Name Reference'!$A:$B, 2, FALSE)</f>
        <v>Non-Solitary Drivers</v>
      </c>
      <c r="C181" s="8" t="str">
        <f>VLOOKUP(I181,'VLOOKUP Var Name Reference'!$A:$B,2,FALSE)</f>
        <v>Use transit more: Increased frequency</v>
      </c>
      <c r="D181" s="8">
        <v>7.6999999999999999E-2</v>
      </c>
      <c r="E181" s="8">
        <v>0.17100000000000001</v>
      </c>
      <c r="F181" s="8">
        <v>0.45300000000000001</v>
      </c>
      <c r="G181" s="8">
        <v>0.65100000000000002</v>
      </c>
      <c r="H181" s="8" t="s">
        <v>159</v>
      </c>
      <c r="I181" s="8" t="s">
        <v>19</v>
      </c>
    </row>
    <row r="182" spans="1:9" x14ac:dyDescent="0.2">
      <c r="A182" s="8" t="s">
        <v>220</v>
      </c>
      <c r="B182" s="8" t="str">
        <f>VLOOKUP(H182,'VLOOKUP Class Name Reference'!$A:$B, 2, FALSE)</f>
        <v>Non-Solitary Drivers</v>
      </c>
      <c r="C182" s="8" t="str">
        <f>VLOOKUP(I182,'VLOOKUP Var Name Reference'!$A:$B,2,FALSE)</f>
        <v>Use transit more: Increased reliability</v>
      </c>
      <c r="D182" s="8">
        <v>3.5999999999999997E-2</v>
      </c>
      <c r="E182" s="8">
        <v>0.17899999999999999</v>
      </c>
      <c r="F182" s="8">
        <v>0.20300000000000001</v>
      </c>
      <c r="G182" s="8">
        <v>0.83899999999999997</v>
      </c>
      <c r="H182" s="8" t="s">
        <v>159</v>
      </c>
      <c r="I182" s="8" t="s">
        <v>20</v>
      </c>
    </row>
    <row r="183" spans="1:9" x14ac:dyDescent="0.2">
      <c r="A183" s="8" t="s">
        <v>220</v>
      </c>
      <c r="B183" s="8" t="str">
        <f>VLOOKUP(H183,'VLOOKUP Class Name Reference'!$A:$B, 2, FALSE)</f>
        <v>Non-Solitary Drivers</v>
      </c>
      <c r="C183" s="8" t="str">
        <f>VLOOKUP(I183,'VLOOKUP Var Name Reference'!$A:$B,2,FALSE)</f>
        <v>Use bike more: Shared use path or protected bike lane</v>
      </c>
      <c r="D183" s="8">
        <v>2.5000000000000001E-2</v>
      </c>
      <c r="E183" s="8">
        <v>0.20699999999999999</v>
      </c>
      <c r="F183" s="8">
        <v>0.121</v>
      </c>
      <c r="G183" s="8">
        <v>0.90300000000000002</v>
      </c>
      <c r="H183" s="8" t="s">
        <v>159</v>
      </c>
      <c r="I183" s="8" t="s">
        <v>21</v>
      </c>
    </row>
    <row r="184" spans="1:9" x14ac:dyDescent="0.2">
      <c r="A184" s="8" t="s">
        <v>220</v>
      </c>
      <c r="B184" s="8" t="str">
        <f>VLOOKUP(H184,'VLOOKUP Class Name Reference'!$A:$B, 2, FALSE)</f>
        <v>Non-Solitary Drivers</v>
      </c>
      <c r="C184" s="8" t="str">
        <f>VLOOKUP(I184,'VLOOKUP Var Name Reference'!$A:$B,2,FALSE)</f>
        <v>Use bike more: Neighborhood greenway</v>
      </c>
      <c r="D184" s="8">
        <v>7.1999999999999995E-2</v>
      </c>
      <c r="E184" s="8">
        <v>0.19</v>
      </c>
      <c r="F184" s="8">
        <v>0.377</v>
      </c>
      <c r="G184" s="8">
        <v>0.70599999999999996</v>
      </c>
      <c r="H184" s="8" t="s">
        <v>159</v>
      </c>
      <c r="I184" s="8" t="s">
        <v>22</v>
      </c>
    </row>
    <row r="185" spans="1:9" x14ac:dyDescent="0.2">
      <c r="A185" s="8" t="s">
        <v>220</v>
      </c>
      <c r="B185" s="8" t="str">
        <f>VLOOKUP(H185,'VLOOKUP Class Name Reference'!$A:$B, 2, FALSE)</f>
        <v>Non-Solitary Drivers</v>
      </c>
      <c r="C185" s="8" t="str">
        <f>VLOOKUP(I185,'VLOOKUP Var Name Reference'!$A:$B,2,FALSE)</f>
        <v>Use bike more: Bike lane</v>
      </c>
      <c r="D185" s="8">
        <v>9.9000000000000005E-2</v>
      </c>
      <c r="E185" s="8">
        <v>0.219</v>
      </c>
      <c r="F185" s="8">
        <v>0.45100000000000001</v>
      </c>
      <c r="G185" s="8">
        <v>0.65200000000000002</v>
      </c>
      <c r="H185" s="8" t="s">
        <v>159</v>
      </c>
      <c r="I185" s="8" t="s">
        <v>23</v>
      </c>
    </row>
    <row r="186" spans="1:9" x14ac:dyDescent="0.2">
      <c r="A186" s="8" t="s">
        <v>220</v>
      </c>
      <c r="B186" s="8" t="str">
        <f>VLOOKUP(H186,'VLOOKUP Class Name Reference'!$A:$B, 2, FALSE)</f>
        <v>Non-Solitary Drivers</v>
      </c>
      <c r="C186" s="8" t="str">
        <f>VLOOKUP(I186,'VLOOKUP Var Name Reference'!$A:$B,2,FALSE)</f>
        <v>Use bike more: Shared roadway lane</v>
      </c>
      <c r="D186" s="8">
        <v>-0.115</v>
      </c>
      <c r="E186" s="8">
        <v>0.187</v>
      </c>
      <c r="F186" s="8">
        <v>-0.61599999999999999</v>
      </c>
      <c r="G186" s="8">
        <v>0.53800000000000003</v>
      </c>
      <c r="H186" s="8" t="s">
        <v>159</v>
      </c>
      <c r="I186" s="8" t="s">
        <v>24</v>
      </c>
    </row>
    <row r="187" spans="1:9" x14ac:dyDescent="0.2">
      <c r="A187" s="8" t="s">
        <v>220</v>
      </c>
      <c r="B187" s="8" t="str">
        <f>VLOOKUP(H187,'VLOOKUP Class Name Reference'!$A:$B, 2, FALSE)</f>
        <v>Non-Solitary Drivers</v>
      </c>
      <c r="C187" s="8" t="str">
        <f>VLOOKUP(I187,'VLOOKUP Var Name Reference'!$A:$B,2,FALSE)</f>
        <v>Use bike more: End of trip amenities</v>
      </c>
      <c r="D187" s="8">
        <v>-2.3E-2</v>
      </c>
      <c r="E187" s="8">
        <v>0.159</v>
      </c>
      <c r="F187" s="8">
        <v>-0.14499999999999999</v>
      </c>
      <c r="G187" s="8">
        <v>0.88500000000000001</v>
      </c>
      <c r="H187" s="8" t="s">
        <v>159</v>
      </c>
      <c r="I187" s="8" t="s">
        <v>25</v>
      </c>
    </row>
    <row r="188" spans="1:9" x14ac:dyDescent="0.2">
      <c r="A188" s="8" t="s">
        <v>220</v>
      </c>
      <c r="B188" s="8" t="str">
        <f>VLOOKUP(H188,'VLOOKUP Class Name Reference'!$A:$B, 2, FALSE)</f>
        <v>Non-Solitary Drivers</v>
      </c>
      <c r="C188" s="8" t="str">
        <f>VLOOKUP(I188,'VLOOKUP Var Name Reference'!$A:$B,2,FALSE)</f>
        <v>Home choice: Reasonably short commute to work</v>
      </c>
      <c r="D188" s="8">
        <v>1.7999999999999999E-2</v>
      </c>
      <c r="E188" s="8">
        <v>9.5000000000000001E-2</v>
      </c>
      <c r="F188" s="8">
        <v>0.19400000000000001</v>
      </c>
      <c r="G188" s="8">
        <v>0.84599999999999997</v>
      </c>
      <c r="H188" s="8" t="s">
        <v>159</v>
      </c>
      <c r="I188" s="8" t="s">
        <v>26</v>
      </c>
    </row>
    <row r="189" spans="1:9" x14ac:dyDescent="0.2">
      <c r="A189" s="8" t="s">
        <v>220</v>
      </c>
      <c r="B189" s="8" t="str">
        <f>VLOOKUP(H189,'VLOOKUP Class Name Reference'!$A:$B, 2, FALSE)</f>
        <v>Non-Solitary Drivers</v>
      </c>
      <c r="C189" s="8" t="str">
        <f>VLOOKUP(I189,'VLOOKUP Var Name Reference'!$A:$B,2,FALSE)</f>
        <v>Home choice: Affordability</v>
      </c>
      <c r="D189" s="8">
        <v>-0.1</v>
      </c>
      <c r="E189" s="8">
        <v>0.12</v>
      </c>
      <c r="F189" s="8">
        <v>-0.83599999999999997</v>
      </c>
      <c r="G189" s="8">
        <v>0.40300000000000002</v>
      </c>
      <c r="H189" s="8" t="s">
        <v>159</v>
      </c>
      <c r="I189" s="8" t="s">
        <v>27</v>
      </c>
    </row>
    <row r="190" spans="1:9" x14ac:dyDescent="0.2">
      <c r="A190" s="8" t="s">
        <v>220</v>
      </c>
      <c r="B190" s="8" t="str">
        <f>VLOOKUP(H190,'VLOOKUP Class Name Reference'!$A:$B, 2, FALSE)</f>
        <v>Non-Solitary Drivers</v>
      </c>
      <c r="C190" s="8" t="str">
        <f>VLOOKUP(I190,'VLOOKUP Var Name Reference'!$A:$B,2,FALSE)</f>
        <v>Home choice: Being close to family or friends</v>
      </c>
      <c r="D190" s="8">
        <v>0.01</v>
      </c>
      <c r="E190" s="8">
        <v>8.2000000000000003E-2</v>
      </c>
      <c r="F190" s="8">
        <v>0.122</v>
      </c>
      <c r="G190" s="8">
        <v>0.90300000000000002</v>
      </c>
      <c r="H190" s="8" t="s">
        <v>159</v>
      </c>
      <c r="I190" s="8" t="s">
        <v>28</v>
      </c>
    </row>
    <row r="191" spans="1:9" x14ac:dyDescent="0.2">
      <c r="A191" s="8" t="s">
        <v>220</v>
      </c>
      <c r="B191" s="8" t="str">
        <f>VLOOKUP(H191,'VLOOKUP Class Name Reference'!$A:$B, 2, FALSE)</f>
        <v>Non-Solitary Drivers</v>
      </c>
      <c r="C191" s="8" t="str">
        <f>VLOOKUP(I191,'VLOOKUP Var Name Reference'!$A:$B,2,FALSE)</f>
        <v>Home choice: Being close to the highway</v>
      </c>
      <c r="D191" s="8">
        <v>1.6E-2</v>
      </c>
      <c r="E191" s="8">
        <v>8.3000000000000004E-2</v>
      </c>
      <c r="F191" s="8">
        <v>0.188</v>
      </c>
      <c r="G191" s="8">
        <v>0.85099999999999998</v>
      </c>
      <c r="H191" s="8" t="s">
        <v>159</v>
      </c>
      <c r="I191" s="8" t="s">
        <v>29</v>
      </c>
    </row>
    <row r="192" spans="1:9" x14ac:dyDescent="0.2">
      <c r="A192" s="8" t="s">
        <v>220</v>
      </c>
      <c r="B192" s="8" t="str">
        <f>VLOOKUP(H192,'VLOOKUP Class Name Reference'!$A:$B, 2, FALSE)</f>
        <v>Non-Solitary Drivers</v>
      </c>
      <c r="C192" s="8" t="str">
        <f>VLOOKUP(I192,'VLOOKUP Var Name Reference'!$A:$B,2,FALSE)</f>
        <v>Home choice: Quality of schools (K-12)</v>
      </c>
      <c r="D192" s="8">
        <v>0.13</v>
      </c>
      <c r="E192" s="8">
        <v>9.5000000000000001E-2</v>
      </c>
      <c r="F192" s="8">
        <v>1.367</v>
      </c>
      <c r="G192" s="8">
        <v>0.17199999999999999</v>
      </c>
      <c r="H192" s="8" t="s">
        <v>159</v>
      </c>
      <c r="I192" s="8" t="s">
        <v>30</v>
      </c>
    </row>
    <row r="193" spans="1:9" x14ac:dyDescent="0.2">
      <c r="A193" s="8" t="s">
        <v>220</v>
      </c>
      <c r="B193" s="8" t="str">
        <f>VLOOKUP(H193,'VLOOKUP Class Name Reference'!$A:$B, 2, FALSE)</f>
        <v>Non-Solitary Drivers</v>
      </c>
      <c r="C193" s="8" t="str">
        <f>VLOOKUP(I193,'VLOOKUP Var Name Reference'!$A:$B,2,FALSE)</f>
        <v>Home choice: Space &amp; separation from others</v>
      </c>
      <c r="D193" s="8">
        <v>7.4999999999999997E-2</v>
      </c>
      <c r="E193" s="8">
        <v>8.3000000000000004E-2</v>
      </c>
      <c r="F193" s="8">
        <v>0.90100000000000002</v>
      </c>
      <c r="G193" s="8">
        <v>0.36699999999999999</v>
      </c>
      <c r="H193" s="8" t="s">
        <v>159</v>
      </c>
      <c r="I193" s="8" t="s">
        <v>31</v>
      </c>
    </row>
    <row r="194" spans="1:9" x14ac:dyDescent="0.2">
      <c r="A194" s="8" t="s">
        <v>220</v>
      </c>
      <c r="B194" s="8" t="str">
        <f>VLOOKUP(H194,'VLOOKUP Class Name Reference'!$A:$B, 2, FALSE)</f>
        <v>Non-Solitary Drivers</v>
      </c>
      <c r="C194" s="8" t="str">
        <f>VLOOKUP(I194,'VLOOKUP Var Name Reference'!$A:$B,2,FALSE)</f>
        <v>Home choice: Close to public transit</v>
      </c>
      <c r="D194" s="8">
        <v>-8.9999999999999993E-3</v>
      </c>
      <c r="E194" s="8">
        <v>9.1999999999999998E-2</v>
      </c>
      <c r="F194" s="8">
        <v>-0.10199999999999999</v>
      </c>
      <c r="G194" s="8">
        <v>0.91900000000000004</v>
      </c>
      <c r="H194" s="8" t="s">
        <v>159</v>
      </c>
      <c r="I194" s="8" t="s">
        <v>32</v>
      </c>
    </row>
    <row r="195" spans="1:9" x14ac:dyDescent="0.2">
      <c r="A195" s="8" t="s">
        <v>220</v>
      </c>
      <c r="B195" s="8" t="str">
        <f>VLOOKUP(H195,'VLOOKUP Class Name Reference'!$A:$B, 2, FALSE)</f>
        <v>Non-Solitary Drivers</v>
      </c>
      <c r="C195" s="8" t="str">
        <f>VLOOKUP(I195,'VLOOKUP Var Name Reference'!$A:$B,2,FALSE)</f>
        <v>Home choice: Walkable neighborhood, near local activities</v>
      </c>
      <c r="D195" s="8">
        <v>4.8000000000000001E-2</v>
      </c>
      <c r="E195" s="8">
        <v>0.10100000000000001</v>
      </c>
      <c r="F195" s="8">
        <v>0.47599999999999998</v>
      </c>
      <c r="G195" s="8">
        <v>0.63400000000000001</v>
      </c>
      <c r="H195" s="8" t="s">
        <v>159</v>
      </c>
      <c r="I195" s="8" t="s">
        <v>33</v>
      </c>
    </row>
    <row r="196" spans="1:9" x14ac:dyDescent="0.2">
      <c r="A196" s="8" t="s">
        <v>220</v>
      </c>
      <c r="B196" s="8" t="str">
        <f>VLOOKUP(H196,'VLOOKUP Class Name Reference'!$A:$B, 2, FALSE)</f>
        <v>Non-Solitary Drivers</v>
      </c>
      <c r="C196" s="8" t="str">
        <f>VLOOKUP(I196,'VLOOKUP Var Name Reference'!$A:$B,2,FALSE)</f>
        <v>Interaction: Complexity &amp; female</v>
      </c>
      <c r="D196" s="8">
        <v>-3.9889999999999999</v>
      </c>
      <c r="E196" s="8">
        <v>4.4080000000000004</v>
      </c>
      <c r="F196" s="8">
        <v>-0.90500000000000003</v>
      </c>
      <c r="G196" s="8">
        <v>0.36599999999999999</v>
      </c>
      <c r="H196" s="8" t="s">
        <v>159</v>
      </c>
      <c r="I196" s="8" t="s">
        <v>218</v>
      </c>
    </row>
    <row r="197" spans="1:9" x14ac:dyDescent="0.2">
      <c r="A197" s="8" t="s">
        <v>220</v>
      </c>
      <c r="B197" s="8" t="str">
        <f>VLOOKUP(H197,'VLOOKUP Class Name Reference'!$A:$B, 2, FALSE)</f>
        <v>Intercepts</v>
      </c>
      <c r="C197" s="8" t="str">
        <f>VLOOKUP(I197,'VLOOKUP Var Name Reference'!$A:$B,2,FALSE)</f>
        <v>C#1</v>
      </c>
      <c r="D197" s="8">
        <v>5.15</v>
      </c>
      <c r="E197" s="8">
        <v>1.895</v>
      </c>
      <c r="F197" s="8">
        <v>2.718</v>
      </c>
      <c r="G197" s="8">
        <v>7.0000000000000001E-3</v>
      </c>
      <c r="H197" s="8" t="s">
        <v>171</v>
      </c>
      <c r="I197" s="8" t="s">
        <v>12</v>
      </c>
    </row>
    <row r="198" spans="1:9" x14ac:dyDescent="0.2">
      <c r="A198" s="8" t="s">
        <v>220</v>
      </c>
      <c r="B198" s="8" t="str">
        <f>VLOOKUP(H198,'VLOOKUP Class Name Reference'!$A:$B, 2, FALSE)</f>
        <v>Intercepts</v>
      </c>
      <c r="C198" s="8" t="str">
        <f>VLOOKUP(I198,'VLOOKUP Var Name Reference'!$A:$B,2,FALSE)</f>
        <v>C#2</v>
      </c>
      <c r="D198" s="8">
        <v>5.3810000000000002</v>
      </c>
      <c r="E198" s="8">
        <v>1.861</v>
      </c>
      <c r="F198" s="8">
        <v>2.8919999999999999</v>
      </c>
      <c r="G198" s="8">
        <v>4.0000000000000001E-3</v>
      </c>
      <c r="H198" s="8" t="s">
        <v>171</v>
      </c>
      <c r="I198" s="8" t="s">
        <v>13</v>
      </c>
    </row>
    <row r="199" spans="1:9" x14ac:dyDescent="0.2">
      <c r="A199" s="8" t="s">
        <v>220</v>
      </c>
      <c r="B199" s="8" t="str">
        <f>VLOOKUP(H199,'VLOOKUP Class Name Reference'!$A:$B, 2, FALSE)</f>
        <v>Intercepts</v>
      </c>
      <c r="C199" s="8" t="str">
        <f>VLOOKUP(I199,'VLOOKUP Var Name Reference'!$A:$B,2,FALSE)</f>
        <v>C#3</v>
      </c>
      <c r="D199" s="8">
        <v>1.9350000000000001</v>
      </c>
      <c r="E199" s="8">
        <v>1.8740000000000001</v>
      </c>
      <c r="F199" s="8">
        <v>1.0329999999999999</v>
      </c>
      <c r="G199" s="8">
        <v>0.30199999999999999</v>
      </c>
      <c r="H199" s="8" t="s">
        <v>171</v>
      </c>
      <c r="I199" s="8" t="s">
        <v>14</v>
      </c>
    </row>
    <row r="200" spans="1:9" x14ac:dyDescent="0.2">
      <c r="A200" s="8" t="s">
        <v>220</v>
      </c>
      <c r="B200" s="8" t="str">
        <f>VLOOKUP(H200,'VLOOKUP Class Name Reference'!$A:$B, 2, FALSE)</f>
        <v>Intercepts</v>
      </c>
      <c r="C200" s="8" t="str">
        <f>VLOOKUP(I200,'VLOOKUP Var Name Reference'!$A:$B,2,FALSE)</f>
        <v>C#5</v>
      </c>
      <c r="D200" s="8">
        <v>8.4629999999999992</v>
      </c>
      <c r="E200" s="8">
        <v>1.841</v>
      </c>
      <c r="F200" s="8">
        <v>4.5970000000000004</v>
      </c>
      <c r="G200" s="8">
        <v>0</v>
      </c>
      <c r="H200" s="8" t="s">
        <v>171</v>
      </c>
      <c r="I200" s="8" t="s">
        <v>15</v>
      </c>
    </row>
    <row r="201" spans="1:9" x14ac:dyDescent="0.2">
      <c r="A201" s="8" t="s">
        <v>220</v>
      </c>
      <c r="B201" s="8" t="str">
        <f>VLOOKUP(H201,'VLOOKUP Class Name Reference'!$A:$B, 2, FALSE)</f>
        <v>Intercepts</v>
      </c>
      <c r="C201" s="8" t="str">
        <f>VLOOKUP(I201,'VLOOKUP Var Name Reference'!$A:$B,2,FALSE)</f>
        <v>C#6</v>
      </c>
      <c r="D201" s="8">
        <v>-1.236</v>
      </c>
      <c r="E201" s="8">
        <v>2.25</v>
      </c>
      <c r="F201" s="8">
        <v>-0.54900000000000004</v>
      </c>
      <c r="G201" s="8">
        <v>0.58299999999999996</v>
      </c>
      <c r="H201" s="8" t="s">
        <v>171</v>
      </c>
      <c r="I201" s="8" t="s">
        <v>50</v>
      </c>
    </row>
    <row r="202" spans="1:9" x14ac:dyDescent="0.2">
      <c r="A202" s="8" t="s">
        <v>217</v>
      </c>
      <c r="B202" s="8" t="str">
        <f>VLOOKUP(H202,'VLOOKUP Class Name Reference'!$A:$B, 2, FALSE)</f>
        <v>Transit Users</v>
      </c>
      <c r="C202" s="8" t="str">
        <f>VLOOKUP(I202,'VLOOKUP Var Name Reference'!$A:$B,2,FALSE)</f>
        <v>Sequence: Home day</v>
      </c>
      <c r="D202" s="8">
        <v>-0.78500000000000003</v>
      </c>
      <c r="E202" s="8">
        <v>0.33800000000000002</v>
      </c>
      <c r="F202" s="8">
        <v>-2.3250000000000002</v>
      </c>
      <c r="G202" s="8">
        <v>0.02</v>
      </c>
      <c r="H202" s="8" t="s">
        <v>155</v>
      </c>
      <c r="I202" s="8" t="s">
        <v>71</v>
      </c>
    </row>
    <row r="203" spans="1:9" x14ac:dyDescent="0.2">
      <c r="A203" s="8" t="s">
        <v>217</v>
      </c>
      <c r="B203" s="8" t="str">
        <f>VLOOKUP(H203,'VLOOKUP Class Name Reference'!$A:$B, 2, FALSE)</f>
        <v>Transit Users</v>
      </c>
      <c r="C203" s="8" t="str">
        <f>VLOOKUP(I203,'VLOOKUP Var Name Reference'!$A:$B,2,FALSE)</f>
        <v>Sequence: Typical work day</v>
      </c>
      <c r="D203" s="8">
        <v>-0.30199999999999999</v>
      </c>
      <c r="E203" s="8">
        <v>0.32800000000000001</v>
      </c>
      <c r="F203" s="8">
        <v>-0.92100000000000004</v>
      </c>
      <c r="G203" s="8">
        <v>0.35699999999999998</v>
      </c>
      <c r="H203" s="8" t="s">
        <v>155</v>
      </c>
      <c r="I203" s="8" t="s">
        <v>68</v>
      </c>
    </row>
    <row r="204" spans="1:9" x14ac:dyDescent="0.2">
      <c r="A204" s="8" t="s">
        <v>217</v>
      </c>
      <c r="B204" s="8" t="str">
        <f>VLOOKUP(H204,'VLOOKUP Class Name Reference'!$A:$B, 2, FALSE)</f>
        <v>Transit Users</v>
      </c>
      <c r="C204" s="8" t="str">
        <f>VLOOKUP(I204,'VLOOKUP Var Name Reference'!$A:$B,2,FALSE)</f>
        <v>Sequence: School day</v>
      </c>
      <c r="D204" s="8">
        <v>0.81799999999999995</v>
      </c>
      <c r="E204" s="8">
        <v>0.47</v>
      </c>
      <c r="F204" s="8">
        <v>1.7410000000000001</v>
      </c>
      <c r="G204" s="8">
        <v>8.2000000000000003E-2</v>
      </c>
      <c r="H204" s="8" t="s">
        <v>155</v>
      </c>
      <c r="I204" s="8" t="s">
        <v>69</v>
      </c>
    </row>
    <row r="205" spans="1:9" x14ac:dyDescent="0.2">
      <c r="A205" s="8" t="s">
        <v>217</v>
      </c>
      <c r="B205" s="8" t="str">
        <f>VLOOKUP(H205,'VLOOKUP Class Name Reference'!$A:$B, 2, FALSE)</f>
        <v>Transit Users</v>
      </c>
      <c r="C205" s="8" t="str">
        <f>VLOOKUP(I205,'VLOOKUP Var Name Reference'!$A:$B,2,FALSE)</f>
        <v>Sequence: Errands day</v>
      </c>
      <c r="D205" s="8">
        <v>-0.125</v>
      </c>
      <c r="E205" s="8">
        <v>0.35499999999999998</v>
      </c>
      <c r="F205" s="8">
        <v>-0.35399999999999998</v>
      </c>
      <c r="G205" s="8">
        <v>0.72399999999999998</v>
      </c>
      <c r="H205" s="8" t="s">
        <v>155</v>
      </c>
      <c r="I205" s="8" t="s">
        <v>70</v>
      </c>
    </row>
    <row r="206" spans="1:9" x14ac:dyDescent="0.2">
      <c r="A206" s="8" t="s">
        <v>217</v>
      </c>
      <c r="B206" s="8" t="str">
        <f>VLOOKUP(H206,'VLOOKUP Class Name Reference'!$A:$B, 2, FALSE)</f>
        <v>Transit Users</v>
      </c>
      <c r="C206" s="8" t="str">
        <f>VLOOKUP(I206,'VLOOKUP Var Name Reference'!$A:$B,2,FALSE)</f>
        <v>Sequence: Atypical work day</v>
      </c>
      <c r="D206" s="8">
        <v>-0.67500000000000004</v>
      </c>
      <c r="E206" s="8">
        <v>0.40799999999999997</v>
      </c>
      <c r="F206" s="8">
        <v>-1.655</v>
      </c>
      <c r="G206" s="8">
        <v>9.8000000000000004E-2</v>
      </c>
      <c r="H206" s="8" t="s">
        <v>155</v>
      </c>
      <c r="I206" s="8" t="s">
        <v>72</v>
      </c>
    </row>
    <row r="207" spans="1:9" x14ac:dyDescent="0.2">
      <c r="A207" s="8" t="s">
        <v>217</v>
      </c>
      <c r="B207" s="8" t="str">
        <f>VLOOKUP(H207,'VLOOKUP Class Name Reference'!$A:$B, 2, FALSE)</f>
        <v>Car Passengers</v>
      </c>
      <c r="C207" s="8" t="str">
        <f>VLOOKUP(I207,'VLOOKUP Var Name Reference'!$A:$B,2,FALSE)</f>
        <v>Sequence: Home day</v>
      </c>
      <c r="D207" s="8">
        <v>-0.76200000000000001</v>
      </c>
      <c r="E207" s="8">
        <v>0.30399999999999999</v>
      </c>
      <c r="F207" s="8">
        <v>-2.508</v>
      </c>
      <c r="G207" s="8">
        <v>1.2E-2</v>
      </c>
      <c r="H207" s="8" t="s">
        <v>156</v>
      </c>
      <c r="I207" s="8" t="s">
        <v>71</v>
      </c>
    </row>
    <row r="208" spans="1:9" x14ac:dyDescent="0.2">
      <c r="A208" s="8" t="s">
        <v>217</v>
      </c>
      <c r="B208" s="8" t="str">
        <f>VLOOKUP(H208,'VLOOKUP Class Name Reference'!$A:$B, 2, FALSE)</f>
        <v>Car Passengers</v>
      </c>
      <c r="C208" s="8" t="str">
        <f>VLOOKUP(I208,'VLOOKUP Var Name Reference'!$A:$B,2,FALSE)</f>
        <v>Sequence: Typical work day</v>
      </c>
      <c r="D208" s="8">
        <v>-2.3140000000000001</v>
      </c>
      <c r="E208" s="8">
        <v>0.32200000000000001</v>
      </c>
      <c r="F208" s="8">
        <v>-7.1950000000000003</v>
      </c>
      <c r="G208" s="8">
        <v>0</v>
      </c>
      <c r="H208" s="8" t="s">
        <v>156</v>
      </c>
      <c r="I208" s="8" t="s">
        <v>68</v>
      </c>
    </row>
    <row r="209" spans="1:9" x14ac:dyDescent="0.2">
      <c r="A209" s="8" t="s">
        <v>217</v>
      </c>
      <c r="B209" s="8" t="str">
        <f>VLOOKUP(H209,'VLOOKUP Class Name Reference'!$A:$B, 2, FALSE)</f>
        <v>Car Passengers</v>
      </c>
      <c r="C209" s="8" t="str">
        <f>VLOOKUP(I209,'VLOOKUP Var Name Reference'!$A:$B,2,FALSE)</f>
        <v>Sequence: School day</v>
      </c>
      <c r="D209" s="8">
        <v>-0.70399999999999996</v>
      </c>
      <c r="E209" s="8">
        <v>0.60499999999999998</v>
      </c>
      <c r="F209" s="8">
        <v>-1.165</v>
      </c>
      <c r="G209" s="8">
        <v>0.24399999999999999</v>
      </c>
      <c r="H209" s="8" t="s">
        <v>156</v>
      </c>
      <c r="I209" s="8" t="s">
        <v>69</v>
      </c>
    </row>
    <row r="210" spans="1:9" x14ac:dyDescent="0.2">
      <c r="A210" s="8" t="s">
        <v>217</v>
      </c>
      <c r="B210" s="8" t="str">
        <f>VLOOKUP(H210,'VLOOKUP Class Name Reference'!$A:$B, 2, FALSE)</f>
        <v>Car Passengers</v>
      </c>
      <c r="C210" s="8" t="str">
        <f>VLOOKUP(I210,'VLOOKUP Var Name Reference'!$A:$B,2,FALSE)</f>
        <v>Sequence: Errands day</v>
      </c>
      <c r="D210" s="8">
        <v>-1.282</v>
      </c>
      <c r="E210" s="8">
        <v>0.36399999999999999</v>
      </c>
      <c r="F210" s="8">
        <v>-3.5179999999999998</v>
      </c>
      <c r="G210" s="8">
        <v>0</v>
      </c>
      <c r="H210" s="8" t="s">
        <v>156</v>
      </c>
      <c r="I210" s="8" t="s">
        <v>70</v>
      </c>
    </row>
    <row r="211" spans="1:9" x14ac:dyDescent="0.2">
      <c r="A211" s="8" t="s">
        <v>217</v>
      </c>
      <c r="B211" s="8" t="str">
        <f>VLOOKUP(H211,'VLOOKUP Class Name Reference'!$A:$B, 2, FALSE)</f>
        <v>Car Passengers</v>
      </c>
      <c r="C211" s="8" t="str">
        <f>VLOOKUP(I211,'VLOOKUP Var Name Reference'!$A:$B,2,FALSE)</f>
        <v>Sequence: Atypical work day</v>
      </c>
      <c r="D211" s="8">
        <v>-1.909</v>
      </c>
      <c r="E211" s="8">
        <v>0.498</v>
      </c>
      <c r="F211" s="8">
        <v>-3.8340000000000001</v>
      </c>
      <c r="G211" s="8">
        <v>0</v>
      </c>
      <c r="H211" s="8" t="s">
        <v>156</v>
      </c>
      <c r="I211" s="8" t="s">
        <v>72</v>
      </c>
    </row>
    <row r="212" spans="1:9" x14ac:dyDescent="0.2">
      <c r="A212" s="8" t="s">
        <v>217</v>
      </c>
      <c r="B212" s="8" t="str">
        <f>VLOOKUP(H212,'VLOOKUP Class Name Reference'!$A:$B, 2, FALSE)</f>
        <v>Diverse Mode Users</v>
      </c>
      <c r="C212" s="8" t="str">
        <f>VLOOKUP(I212,'VLOOKUP Var Name Reference'!$A:$B,2,FALSE)</f>
        <v>Sequence: Home day</v>
      </c>
      <c r="D212" s="8">
        <v>-2.2389999999999999</v>
      </c>
      <c r="E212" s="8">
        <v>0.23899999999999999</v>
      </c>
      <c r="F212" s="8">
        <v>-9.3629999999999995</v>
      </c>
      <c r="G212" s="8">
        <v>0</v>
      </c>
      <c r="H212" s="8" t="s">
        <v>157</v>
      </c>
      <c r="I212" s="8" t="s">
        <v>71</v>
      </c>
    </row>
    <row r="213" spans="1:9" x14ac:dyDescent="0.2">
      <c r="A213" s="8" t="s">
        <v>217</v>
      </c>
      <c r="B213" s="8" t="str">
        <f>VLOOKUP(H213,'VLOOKUP Class Name Reference'!$A:$B, 2, FALSE)</f>
        <v>Diverse Mode Users</v>
      </c>
      <c r="C213" s="8" t="str">
        <f>VLOOKUP(I213,'VLOOKUP Var Name Reference'!$A:$B,2,FALSE)</f>
        <v>Sequence: Typical work day</v>
      </c>
      <c r="D213" s="8">
        <v>-1.8480000000000001</v>
      </c>
      <c r="E213" s="8">
        <v>0.22600000000000001</v>
      </c>
      <c r="F213" s="8">
        <v>-8.1880000000000006</v>
      </c>
      <c r="G213" s="8">
        <v>0</v>
      </c>
      <c r="H213" s="8" t="s">
        <v>157</v>
      </c>
      <c r="I213" s="8" t="s">
        <v>68</v>
      </c>
    </row>
    <row r="214" spans="1:9" x14ac:dyDescent="0.2">
      <c r="A214" s="8" t="s">
        <v>217</v>
      </c>
      <c r="B214" s="8" t="str">
        <f>VLOOKUP(H214,'VLOOKUP Class Name Reference'!$A:$B, 2, FALSE)</f>
        <v>Diverse Mode Users</v>
      </c>
      <c r="C214" s="8" t="str">
        <f>VLOOKUP(I214,'VLOOKUP Var Name Reference'!$A:$B,2,FALSE)</f>
        <v>Sequence: School day</v>
      </c>
      <c r="D214" s="8">
        <v>-0.77200000000000002</v>
      </c>
      <c r="E214" s="8">
        <v>0.40699999999999997</v>
      </c>
      <c r="F214" s="8">
        <v>-1.8959999999999999</v>
      </c>
      <c r="G214" s="8">
        <v>5.8000000000000003E-2</v>
      </c>
      <c r="H214" s="8" t="s">
        <v>157</v>
      </c>
      <c r="I214" s="8" t="s">
        <v>69</v>
      </c>
    </row>
    <row r="215" spans="1:9" x14ac:dyDescent="0.2">
      <c r="A215" s="8" t="s">
        <v>217</v>
      </c>
      <c r="B215" s="8" t="str">
        <f>VLOOKUP(H215,'VLOOKUP Class Name Reference'!$A:$B, 2, FALSE)</f>
        <v>Diverse Mode Users</v>
      </c>
      <c r="C215" s="8" t="str">
        <f>VLOOKUP(I215,'VLOOKUP Var Name Reference'!$A:$B,2,FALSE)</f>
        <v>Sequence: Errands day</v>
      </c>
      <c r="D215" s="8">
        <v>-1.0229999999999999</v>
      </c>
      <c r="E215" s="8">
        <v>0.249</v>
      </c>
      <c r="F215" s="8">
        <v>-4.1050000000000004</v>
      </c>
      <c r="G215" s="8">
        <v>0</v>
      </c>
      <c r="H215" s="8" t="s">
        <v>157</v>
      </c>
      <c r="I215" s="8" t="s">
        <v>70</v>
      </c>
    </row>
    <row r="216" spans="1:9" x14ac:dyDescent="0.2">
      <c r="A216" s="8" t="s">
        <v>217</v>
      </c>
      <c r="B216" s="8" t="str">
        <f>VLOOKUP(H216,'VLOOKUP Class Name Reference'!$A:$B, 2, FALSE)</f>
        <v>Diverse Mode Users</v>
      </c>
      <c r="C216" s="8" t="str">
        <f>VLOOKUP(I216,'VLOOKUP Var Name Reference'!$A:$B,2,FALSE)</f>
        <v>Sequence: Atypical work day</v>
      </c>
      <c r="D216" s="8">
        <v>-2.3090000000000002</v>
      </c>
      <c r="E216" s="8">
        <v>0.34</v>
      </c>
      <c r="F216" s="8">
        <v>-6.7869999999999999</v>
      </c>
      <c r="G216" s="8">
        <v>0</v>
      </c>
      <c r="H216" s="8" t="s">
        <v>157</v>
      </c>
      <c r="I216" s="8" t="s">
        <v>72</v>
      </c>
    </row>
    <row r="217" spans="1:9" x14ac:dyDescent="0.2">
      <c r="A217" s="8" t="s">
        <v>217</v>
      </c>
      <c r="B217" s="8" t="str">
        <f>VLOOKUP(H217,'VLOOKUP Class Name Reference'!$A:$B, 2, FALSE)</f>
        <v>Walkers</v>
      </c>
      <c r="C217" s="8" t="str">
        <f>VLOOKUP(I217,'VLOOKUP Var Name Reference'!$A:$B,2,FALSE)</f>
        <v>Sequence: Home day</v>
      </c>
      <c r="D217" s="8">
        <v>-0.26600000000000001</v>
      </c>
      <c r="E217" s="8">
        <v>0.29699999999999999</v>
      </c>
      <c r="F217" s="8">
        <v>-0.89400000000000002</v>
      </c>
      <c r="G217" s="8">
        <v>0.371</v>
      </c>
      <c r="H217" s="8" t="s">
        <v>158</v>
      </c>
      <c r="I217" s="8" t="s">
        <v>71</v>
      </c>
    </row>
    <row r="218" spans="1:9" x14ac:dyDescent="0.2">
      <c r="A218" s="8" t="s">
        <v>217</v>
      </c>
      <c r="B218" s="8" t="str">
        <f>VLOOKUP(H218,'VLOOKUP Class Name Reference'!$A:$B, 2, FALSE)</f>
        <v>Walkers</v>
      </c>
      <c r="C218" s="8" t="str">
        <f>VLOOKUP(I218,'VLOOKUP Var Name Reference'!$A:$B,2,FALSE)</f>
        <v>Sequence: Typical work day</v>
      </c>
      <c r="D218" s="8">
        <v>-0.91100000000000003</v>
      </c>
      <c r="E218" s="8">
        <v>0.29599999999999999</v>
      </c>
      <c r="F218" s="8">
        <v>-3.0750000000000002</v>
      </c>
      <c r="G218" s="8">
        <v>2E-3</v>
      </c>
      <c r="H218" s="8" t="s">
        <v>158</v>
      </c>
      <c r="I218" s="8" t="s">
        <v>68</v>
      </c>
    </row>
    <row r="219" spans="1:9" x14ac:dyDescent="0.2">
      <c r="A219" s="8" t="s">
        <v>217</v>
      </c>
      <c r="B219" s="8" t="str">
        <f>VLOOKUP(H219,'VLOOKUP Class Name Reference'!$A:$B, 2, FALSE)</f>
        <v>Walkers</v>
      </c>
      <c r="C219" s="8" t="str">
        <f>VLOOKUP(I219,'VLOOKUP Var Name Reference'!$A:$B,2,FALSE)</f>
        <v>Sequence: School day</v>
      </c>
      <c r="D219" s="8">
        <v>0.71199999999999997</v>
      </c>
      <c r="E219" s="8">
        <v>0.442</v>
      </c>
      <c r="F219" s="8">
        <v>1.613</v>
      </c>
      <c r="G219" s="8">
        <v>0.107</v>
      </c>
      <c r="H219" s="8" t="s">
        <v>158</v>
      </c>
      <c r="I219" s="8" t="s">
        <v>69</v>
      </c>
    </row>
    <row r="220" spans="1:9" x14ac:dyDescent="0.2">
      <c r="A220" s="8" t="s">
        <v>217</v>
      </c>
      <c r="B220" s="8" t="str">
        <f>VLOOKUP(H220,'VLOOKUP Class Name Reference'!$A:$B, 2, FALSE)</f>
        <v>Walkers</v>
      </c>
      <c r="C220" s="8" t="str">
        <f>VLOOKUP(I220,'VLOOKUP Var Name Reference'!$A:$B,2,FALSE)</f>
        <v>Sequence: Errands day</v>
      </c>
      <c r="D220" s="8">
        <v>-1.115</v>
      </c>
      <c r="E220" s="8">
        <v>0.35</v>
      </c>
      <c r="F220" s="8">
        <v>-3.1840000000000002</v>
      </c>
      <c r="G220" s="8">
        <v>1E-3</v>
      </c>
      <c r="H220" s="8" t="s">
        <v>158</v>
      </c>
      <c r="I220" s="8" t="s">
        <v>70</v>
      </c>
    </row>
    <row r="221" spans="1:9" x14ac:dyDescent="0.2">
      <c r="A221" s="8" t="s">
        <v>217</v>
      </c>
      <c r="B221" s="8" t="str">
        <f>VLOOKUP(H221,'VLOOKUP Class Name Reference'!$A:$B, 2, FALSE)</f>
        <v>Walkers</v>
      </c>
      <c r="C221" s="8" t="str">
        <f>VLOOKUP(I221,'VLOOKUP Var Name Reference'!$A:$B,2,FALSE)</f>
        <v>Sequence: Atypical work day</v>
      </c>
      <c r="D221" s="8">
        <v>-0.86899999999999999</v>
      </c>
      <c r="E221" s="8">
        <v>0.377</v>
      </c>
      <c r="F221" s="8">
        <v>-2.3050000000000002</v>
      </c>
      <c r="G221" s="8">
        <v>2.1000000000000001E-2</v>
      </c>
      <c r="H221" s="8" t="s">
        <v>158</v>
      </c>
      <c r="I221" s="8" t="s">
        <v>72</v>
      </c>
    </row>
    <row r="222" spans="1:9" x14ac:dyDescent="0.2">
      <c r="A222" s="8" t="s">
        <v>217</v>
      </c>
      <c r="B222" s="8" t="str">
        <f>VLOOKUP(H222,'VLOOKUP Class Name Reference'!$A:$B, 2, FALSE)</f>
        <v>Non-Solitary Drivers</v>
      </c>
      <c r="C222" s="8" t="str">
        <f>VLOOKUP(I222,'VLOOKUP Var Name Reference'!$A:$B,2,FALSE)</f>
        <v>Sequence: Home day</v>
      </c>
      <c r="D222" s="8">
        <v>-0.249</v>
      </c>
      <c r="E222" s="8">
        <v>0.254</v>
      </c>
      <c r="F222" s="8">
        <v>-0.97799999999999998</v>
      </c>
      <c r="G222" s="8">
        <v>0.32800000000000001</v>
      </c>
      <c r="H222" s="8" t="s">
        <v>159</v>
      </c>
      <c r="I222" s="8" t="s">
        <v>71</v>
      </c>
    </row>
    <row r="223" spans="1:9" x14ac:dyDescent="0.2">
      <c r="A223" s="8" t="s">
        <v>217</v>
      </c>
      <c r="B223" s="8" t="str">
        <f>VLOOKUP(H223,'VLOOKUP Class Name Reference'!$A:$B, 2, FALSE)</f>
        <v>Non-Solitary Drivers</v>
      </c>
      <c r="C223" s="8" t="str">
        <f>VLOOKUP(I223,'VLOOKUP Var Name Reference'!$A:$B,2,FALSE)</f>
        <v>Sequence: Typical work day</v>
      </c>
      <c r="D223" s="8">
        <v>-0.96899999999999997</v>
      </c>
      <c r="E223" s="8">
        <v>0.254</v>
      </c>
      <c r="F223" s="8">
        <v>-3.8220000000000001</v>
      </c>
      <c r="G223" s="8">
        <v>0</v>
      </c>
      <c r="H223" s="8" t="s">
        <v>159</v>
      </c>
      <c r="I223" s="8" t="s">
        <v>68</v>
      </c>
    </row>
    <row r="224" spans="1:9" x14ac:dyDescent="0.2">
      <c r="A224" s="8" t="s">
        <v>217</v>
      </c>
      <c r="B224" s="8" t="str">
        <f>VLOOKUP(H224,'VLOOKUP Class Name Reference'!$A:$B, 2, FALSE)</f>
        <v>Non-Solitary Drivers</v>
      </c>
      <c r="C224" s="8" t="str">
        <f>VLOOKUP(I224,'VLOOKUP Var Name Reference'!$A:$B,2,FALSE)</f>
        <v>Sequence: School day</v>
      </c>
      <c r="D224" s="8">
        <v>-0.66400000000000003</v>
      </c>
      <c r="E224" s="8">
        <v>0.47899999999999998</v>
      </c>
      <c r="F224" s="8">
        <v>-1.3839999999999999</v>
      </c>
      <c r="G224" s="8">
        <v>0.16600000000000001</v>
      </c>
      <c r="H224" s="8" t="s">
        <v>159</v>
      </c>
      <c r="I224" s="8" t="s">
        <v>69</v>
      </c>
    </row>
    <row r="225" spans="1:9" x14ac:dyDescent="0.2">
      <c r="A225" s="8" t="s">
        <v>217</v>
      </c>
      <c r="B225" s="8" t="str">
        <f>VLOOKUP(H225,'VLOOKUP Class Name Reference'!$A:$B, 2, FALSE)</f>
        <v>Non-Solitary Drivers</v>
      </c>
      <c r="C225" s="8" t="str">
        <f>VLOOKUP(I225,'VLOOKUP Var Name Reference'!$A:$B,2,FALSE)</f>
        <v>Sequence: Errands day</v>
      </c>
      <c r="D225" s="8">
        <v>-0.246</v>
      </c>
      <c r="E225" s="8">
        <v>0.27400000000000002</v>
      </c>
      <c r="F225" s="8">
        <v>-0.89800000000000002</v>
      </c>
      <c r="G225" s="8">
        <v>0.36899999999999999</v>
      </c>
      <c r="H225" s="8" t="s">
        <v>159</v>
      </c>
      <c r="I225" s="8" t="s">
        <v>70</v>
      </c>
    </row>
    <row r="226" spans="1:9" x14ac:dyDescent="0.2">
      <c r="A226" s="8" t="s">
        <v>217</v>
      </c>
      <c r="B226" s="8" t="str">
        <f>VLOOKUP(H226,'VLOOKUP Class Name Reference'!$A:$B, 2, FALSE)</f>
        <v>Non-Solitary Drivers</v>
      </c>
      <c r="C226" s="8" t="str">
        <f>VLOOKUP(I226,'VLOOKUP Var Name Reference'!$A:$B,2,FALSE)</f>
        <v>Sequence: Atypical work day</v>
      </c>
      <c r="D226" s="8">
        <v>-1.26</v>
      </c>
      <c r="E226" s="8">
        <v>0.33300000000000002</v>
      </c>
      <c r="F226" s="8">
        <v>-3.7890000000000001</v>
      </c>
      <c r="G226" s="8">
        <v>0</v>
      </c>
      <c r="H226" s="8" t="s">
        <v>159</v>
      </c>
      <c r="I226" s="8" t="s">
        <v>72</v>
      </c>
    </row>
    <row r="227" spans="1:9" x14ac:dyDescent="0.2">
      <c r="A227" s="8" t="s">
        <v>217</v>
      </c>
      <c r="B227" s="8" t="str">
        <f>VLOOKUP(H227,'VLOOKUP Class Name Reference'!$A:$B, 2, FALSE)</f>
        <v>Intercepts</v>
      </c>
      <c r="C227" s="8" t="str">
        <f>VLOOKUP(I227,'VLOOKUP Var Name Reference'!$A:$B,2,FALSE)</f>
        <v>C#1</v>
      </c>
      <c r="D227" s="8">
        <v>-0.57199999999999995</v>
      </c>
      <c r="E227" s="8">
        <v>0.32300000000000001</v>
      </c>
      <c r="F227" s="8">
        <v>-1.772</v>
      </c>
      <c r="G227" s="8">
        <v>7.5999999999999998E-2</v>
      </c>
      <c r="H227" s="8" t="s">
        <v>171</v>
      </c>
      <c r="I227" s="8" t="s">
        <v>12</v>
      </c>
    </row>
    <row r="228" spans="1:9" x14ac:dyDescent="0.2">
      <c r="A228" s="8" t="s">
        <v>217</v>
      </c>
      <c r="B228" s="8" t="str">
        <f>VLOOKUP(H228,'VLOOKUP Class Name Reference'!$A:$B, 2, FALSE)</f>
        <v>Intercepts</v>
      </c>
      <c r="C228" s="8" t="str">
        <f>VLOOKUP(I228,'VLOOKUP Var Name Reference'!$A:$B,2,FALSE)</f>
        <v>C#2</v>
      </c>
      <c r="D228" s="8">
        <v>-0.56100000000000005</v>
      </c>
      <c r="E228" s="8">
        <v>0.29099999999999998</v>
      </c>
      <c r="F228" s="8">
        <v>-1.9279999999999999</v>
      </c>
      <c r="G228" s="8">
        <v>5.3999999999999999E-2</v>
      </c>
      <c r="H228" s="8" t="s">
        <v>171</v>
      </c>
      <c r="I228" s="8" t="s">
        <v>13</v>
      </c>
    </row>
    <row r="229" spans="1:9" x14ac:dyDescent="0.2">
      <c r="A229" s="8" t="s">
        <v>217</v>
      </c>
      <c r="B229" s="8" t="str">
        <f>VLOOKUP(H229,'VLOOKUP Class Name Reference'!$A:$B, 2, FALSE)</f>
        <v>Intercepts</v>
      </c>
      <c r="C229" s="8" t="str">
        <f>VLOOKUP(I229,'VLOOKUP Var Name Reference'!$A:$B,2,FALSE)</f>
        <v>C#3</v>
      </c>
      <c r="D229" s="8">
        <v>1.2230000000000001</v>
      </c>
      <c r="E229" s="8">
        <v>0.218</v>
      </c>
      <c r="F229" s="8">
        <v>5.6120000000000001</v>
      </c>
      <c r="G229" s="8">
        <v>0</v>
      </c>
      <c r="H229" s="8" t="s">
        <v>171</v>
      </c>
      <c r="I229" s="8" t="s">
        <v>14</v>
      </c>
    </row>
    <row r="230" spans="1:9" x14ac:dyDescent="0.2">
      <c r="A230" s="8" t="s">
        <v>217</v>
      </c>
      <c r="B230" s="8" t="str">
        <f>VLOOKUP(H230,'VLOOKUP Class Name Reference'!$A:$B, 2, FALSE)</f>
        <v>Intercepts</v>
      </c>
      <c r="C230" s="8" t="str">
        <f>VLOOKUP(I230,'VLOOKUP Var Name Reference'!$A:$B,2,FALSE)</f>
        <v>C#5</v>
      </c>
      <c r="D230" s="8">
        <v>-0.307</v>
      </c>
      <c r="E230" s="8">
        <v>0.28799999999999998</v>
      </c>
      <c r="F230" s="8">
        <v>-1.0620000000000001</v>
      </c>
      <c r="G230" s="8">
        <v>0.28799999999999998</v>
      </c>
      <c r="H230" s="8" t="s">
        <v>171</v>
      </c>
      <c r="I230" s="8" t="s">
        <v>15</v>
      </c>
    </row>
    <row r="231" spans="1:9" x14ac:dyDescent="0.2">
      <c r="A231" s="8" t="s">
        <v>217</v>
      </c>
      <c r="B231" s="8" t="str">
        <f>VLOOKUP(H231,'VLOOKUP Class Name Reference'!$A:$B, 2, FALSE)</f>
        <v>Intercepts</v>
      </c>
      <c r="C231" s="8" t="str">
        <f>VLOOKUP(I231,'VLOOKUP Var Name Reference'!$A:$B,2,FALSE)</f>
        <v>C#6</v>
      </c>
      <c r="D231" s="8">
        <v>0.29599999999999999</v>
      </c>
      <c r="E231" s="8">
        <v>0.248</v>
      </c>
      <c r="F231" s="8">
        <v>1.1950000000000001</v>
      </c>
      <c r="G231" s="8">
        <v>0.23200000000000001</v>
      </c>
      <c r="H231" s="8" t="s">
        <v>171</v>
      </c>
      <c r="I231" s="8" t="s">
        <v>50</v>
      </c>
    </row>
    <row r="232" spans="1:9" x14ac:dyDescent="0.2">
      <c r="A232" s="8" t="s">
        <v>223</v>
      </c>
      <c r="B232" s="8" t="str">
        <f>VLOOKUP(H232,'VLOOKUP Class Name Reference'!$A:$B, 2, FALSE)</f>
        <v>Transit Users</v>
      </c>
      <c r="C232" s="8" t="str">
        <f>VLOOKUP(I232,'VLOOKUP Var Name Reference'!$A:$B,2,FALSE)</f>
        <v>Sequence: Home day</v>
      </c>
      <c r="D232" s="8">
        <v>-1.0349999999999999</v>
      </c>
      <c r="E232" s="8">
        <v>0.36199999999999999</v>
      </c>
      <c r="F232" s="8">
        <v>-2.863</v>
      </c>
      <c r="G232" s="8">
        <v>4.0000000000000001E-3</v>
      </c>
      <c r="H232" s="8" t="s">
        <v>155</v>
      </c>
      <c r="I232" s="8" t="s">
        <v>71</v>
      </c>
    </row>
    <row r="233" spans="1:9" x14ac:dyDescent="0.2">
      <c r="A233" s="8" t="s">
        <v>223</v>
      </c>
      <c r="B233" s="8" t="str">
        <f>VLOOKUP(H233,'VLOOKUP Class Name Reference'!$A:$B, 2, FALSE)</f>
        <v>Transit Users</v>
      </c>
      <c r="C233" s="8" t="str">
        <f>VLOOKUP(I233,'VLOOKUP Var Name Reference'!$A:$B,2,FALSE)</f>
        <v>Sequence: Typical work day</v>
      </c>
      <c r="D233" s="8">
        <v>-0.249</v>
      </c>
      <c r="E233" s="8">
        <v>0.36799999999999999</v>
      </c>
      <c r="F233" s="8">
        <v>-0.67600000000000005</v>
      </c>
      <c r="G233" s="8">
        <v>0.499</v>
      </c>
      <c r="H233" s="8" t="s">
        <v>155</v>
      </c>
      <c r="I233" s="8" t="s">
        <v>68</v>
      </c>
    </row>
    <row r="234" spans="1:9" x14ac:dyDescent="0.2">
      <c r="A234" s="8" t="s">
        <v>223</v>
      </c>
      <c r="B234" s="8" t="str">
        <f>VLOOKUP(H234,'VLOOKUP Class Name Reference'!$A:$B, 2, FALSE)</f>
        <v>Transit Users</v>
      </c>
      <c r="C234" s="8" t="str">
        <f>VLOOKUP(I234,'VLOOKUP Var Name Reference'!$A:$B,2,FALSE)</f>
        <v>Sequence: School day</v>
      </c>
      <c r="D234" s="8">
        <v>-0.109</v>
      </c>
      <c r="E234" s="8">
        <v>0.56299999999999994</v>
      </c>
      <c r="F234" s="8">
        <v>-0.19400000000000001</v>
      </c>
      <c r="G234" s="8">
        <v>0.84599999999999997</v>
      </c>
      <c r="H234" s="8" t="s">
        <v>155</v>
      </c>
      <c r="I234" s="8" t="s">
        <v>69</v>
      </c>
    </row>
    <row r="235" spans="1:9" x14ac:dyDescent="0.2">
      <c r="A235" s="8" t="s">
        <v>223</v>
      </c>
      <c r="B235" s="8" t="str">
        <f>VLOOKUP(H235,'VLOOKUP Class Name Reference'!$A:$B, 2, FALSE)</f>
        <v>Transit Users</v>
      </c>
      <c r="C235" s="8" t="str">
        <f>VLOOKUP(I235,'VLOOKUP Var Name Reference'!$A:$B,2,FALSE)</f>
        <v>Sequence: Errands day</v>
      </c>
      <c r="D235" s="8">
        <v>-2.1999999999999999E-2</v>
      </c>
      <c r="E235" s="8">
        <v>0.39100000000000001</v>
      </c>
      <c r="F235" s="8">
        <v>-5.5E-2</v>
      </c>
      <c r="G235" s="8">
        <v>0.95599999999999996</v>
      </c>
      <c r="H235" s="8" t="s">
        <v>155</v>
      </c>
      <c r="I235" s="8" t="s">
        <v>70</v>
      </c>
    </row>
    <row r="236" spans="1:9" x14ac:dyDescent="0.2">
      <c r="A236" s="8" t="s">
        <v>223</v>
      </c>
      <c r="B236" s="8" t="str">
        <f>VLOOKUP(H236,'VLOOKUP Class Name Reference'!$A:$B, 2, FALSE)</f>
        <v>Transit Users</v>
      </c>
      <c r="C236" s="8" t="str">
        <f>VLOOKUP(I236,'VLOOKUP Var Name Reference'!$A:$B,2,FALSE)</f>
        <v>Sequence: Atypical work day</v>
      </c>
      <c r="D236" s="8">
        <v>-0.85199999999999998</v>
      </c>
      <c r="E236" s="8">
        <v>0.45300000000000001</v>
      </c>
      <c r="F236" s="8">
        <v>-1.8819999999999999</v>
      </c>
      <c r="G236" s="8">
        <v>0.06</v>
      </c>
      <c r="H236" s="8" t="s">
        <v>155</v>
      </c>
      <c r="I236" s="8" t="s">
        <v>72</v>
      </c>
    </row>
    <row r="237" spans="1:9" x14ac:dyDescent="0.2">
      <c r="A237" s="8" t="s">
        <v>223</v>
      </c>
      <c r="B237" s="8" t="str">
        <f>VLOOKUP(H237,'VLOOKUP Class Name Reference'!$A:$B, 2, FALSE)</f>
        <v>Transit Users</v>
      </c>
      <c r="C237" s="8" t="str">
        <f>VLOOKUP(I237,'VLOOKUP Var Name Reference'!$A:$B,2,FALSE)</f>
        <v>Race: White</v>
      </c>
      <c r="D237" s="8">
        <v>1E-3</v>
      </c>
      <c r="E237" s="8">
        <v>0.18</v>
      </c>
      <c r="F237" s="8">
        <v>4.0000000000000001E-3</v>
      </c>
      <c r="G237" s="8">
        <v>0.997</v>
      </c>
      <c r="H237" s="8" t="s">
        <v>155</v>
      </c>
      <c r="I237" s="8" t="s">
        <v>35</v>
      </c>
    </row>
    <row r="238" spans="1:9" x14ac:dyDescent="0.2">
      <c r="A238" s="8" t="s">
        <v>223</v>
      </c>
      <c r="B238" s="8" t="str">
        <f>VLOOKUP(H238,'VLOOKUP Class Name Reference'!$A:$B, 2, FALSE)</f>
        <v>Transit Users</v>
      </c>
      <c r="C238" s="8" t="str">
        <f>VLOOKUP(I238,'VLOOKUP Var Name Reference'!$A:$B,2,FALSE)</f>
        <v>Race: Asian</v>
      </c>
      <c r="D238" s="8">
        <v>2.8000000000000001E-2</v>
      </c>
      <c r="E238" s="8">
        <v>0.21299999999999999</v>
      </c>
      <c r="F238" s="8">
        <v>0.129</v>
      </c>
      <c r="G238" s="8">
        <v>0.89700000000000002</v>
      </c>
      <c r="H238" s="8" t="s">
        <v>155</v>
      </c>
      <c r="I238" s="8" t="s">
        <v>36</v>
      </c>
    </row>
    <row r="239" spans="1:9" x14ac:dyDescent="0.2">
      <c r="A239" s="8" t="s">
        <v>223</v>
      </c>
      <c r="B239" s="8" t="str">
        <f>VLOOKUP(H239,'VLOOKUP Class Name Reference'!$A:$B, 2, FALSE)</f>
        <v>Transit Users</v>
      </c>
      <c r="C239" s="8" t="str">
        <f>VLOOKUP(I239,'VLOOKUP Var Name Reference'!$A:$B,2,FALSE)</f>
        <v>Race: Hispanic</v>
      </c>
      <c r="D239" s="8">
        <v>2.5000000000000001E-2</v>
      </c>
      <c r="E239" s="8">
        <v>0.33600000000000002</v>
      </c>
      <c r="F239" s="8">
        <v>7.2999999999999995E-2</v>
      </c>
      <c r="G239" s="8">
        <v>0.94199999999999995</v>
      </c>
      <c r="H239" s="8" t="s">
        <v>155</v>
      </c>
      <c r="I239" s="8" t="s">
        <v>37</v>
      </c>
    </row>
    <row r="240" spans="1:9" x14ac:dyDescent="0.2">
      <c r="A240" s="8" t="s">
        <v>223</v>
      </c>
      <c r="B240" s="8" t="str">
        <f>VLOOKUP(H240,'VLOOKUP Class Name Reference'!$A:$B, 2, FALSE)</f>
        <v>Transit Users</v>
      </c>
      <c r="C240" s="8" t="str">
        <f>VLOOKUP(I240,'VLOOKUP Var Name Reference'!$A:$B,2,FALSE)</f>
        <v>Race: Black</v>
      </c>
      <c r="D240" s="8">
        <v>-0.21199999999999999</v>
      </c>
      <c r="E240" s="8">
        <v>0.33400000000000002</v>
      </c>
      <c r="F240" s="8">
        <v>-0.63600000000000001</v>
      </c>
      <c r="G240" s="8">
        <v>0.52500000000000002</v>
      </c>
      <c r="H240" s="8" t="s">
        <v>155</v>
      </c>
      <c r="I240" s="8" t="s">
        <v>38</v>
      </c>
    </row>
    <row r="241" spans="1:9" x14ac:dyDescent="0.2">
      <c r="A241" s="8" t="s">
        <v>223</v>
      </c>
      <c r="B241" s="8" t="str">
        <f>VLOOKUP(H241,'VLOOKUP Class Name Reference'!$A:$B, 2, FALSE)</f>
        <v>Transit Users</v>
      </c>
      <c r="C241" s="8" t="str">
        <f>VLOOKUP(I241,'VLOOKUP Var Name Reference'!$A:$B,2,FALSE)</f>
        <v>Age 18–34</v>
      </c>
      <c r="D241" s="8">
        <v>0.86399999999999999</v>
      </c>
      <c r="E241" s="8">
        <v>0.216</v>
      </c>
      <c r="F241" s="8">
        <v>3.9969999999999999</v>
      </c>
      <c r="G241" s="8">
        <v>0</v>
      </c>
      <c r="H241" s="8" t="s">
        <v>155</v>
      </c>
      <c r="I241" s="8" t="s">
        <v>48</v>
      </c>
    </row>
    <row r="242" spans="1:9" x14ac:dyDescent="0.2">
      <c r="A242" s="8" t="s">
        <v>223</v>
      </c>
      <c r="B242" s="8" t="str">
        <f>VLOOKUP(H242,'VLOOKUP Class Name Reference'!$A:$B, 2, FALSE)</f>
        <v>Transit Users</v>
      </c>
      <c r="C242" s="8" t="str">
        <f>VLOOKUP(I242,'VLOOKUP Var Name Reference'!$A:$B,2,FALSE)</f>
        <v>Age 35–64</v>
      </c>
      <c r="D242" s="8">
        <v>0.47899999999999998</v>
      </c>
      <c r="E242" s="8">
        <v>0.19700000000000001</v>
      </c>
      <c r="F242" s="8">
        <v>2.4289999999999998</v>
      </c>
      <c r="G242" s="8">
        <v>1.4999999999999999E-2</v>
      </c>
      <c r="H242" s="8" t="s">
        <v>155</v>
      </c>
      <c r="I242" s="8" t="s">
        <v>49</v>
      </c>
    </row>
    <row r="243" spans="1:9" x14ac:dyDescent="0.2">
      <c r="A243" s="8" t="s">
        <v>223</v>
      </c>
      <c r="B243" s="8" t="str">
        <f>VLOOKUP(H243,'VLOOKUP Class Name Reference'!$A:$B, 2, FALSE)</f>
        <v>Transit Users</v>
      </c>
      <c r="C243" s="8" t="str">
        <f>VLOOKUP(I243,'VLOOKUP Var Name Reference'!$A:$B,2,FALSE)</f>
        <v>At least 1 vehicle per adult with a driver's license</v>
      </c>
      <c r="D243" s="8">
        <v>-2.9159999999999999</v>
      </c>
      <c r="E243" s="8">
        <v>0.13300000000000001</v>
      </c>
      <c r="F243" s="8">
        <v>-21.856000000000002</v>
      </c>
      <c r="G243" s="8">
        <v>0</v>
      </c>
      <c r="H243" s="8" t="s">
        <v>155</v>
      </c>
      <c r="I243" s="8" t="s">
        <v>66</v>
      </c>
    </row>
    <row r="244" spans="1:9" x14ac:dyDescent="0.2">
      <c r="A244" s="8" t="s">
        <v>223</v>
      </c>
      <c r="B244" s="8" t="str">
        <f>VLOOKUP(H244,'VLOOKUP Class Name Reference'!$A:$B, 2, FALSE)</f>
        <v>Transit Users</v>
      </c>
      <c r="C244" s="8" t="str">
        <f>VLOOKUP(I244,'VLOOKUP Var Name Reference'!$A:$B,2,FALSE)</f>
        <v>Number of adults in household</v>
      </c>
      <c r="D244" s="8">
        <v>-0.89700000000000002</v>
      </c>
      <c r="E244" s="8">
        <v>0.113</v>
      </c>
      <c r="F244" s="8">
        <v>-7.9219999999999997</v>
      </c>
      <c r="G244" s="8">
        <v>0</v>
      </c>
      <c r="H244" s="8" t="s">
        <v>155</v>
      </c>
      <c r="I244" s="8" t="s">
        <v>207</v>
      </c>
    </row>
    <row r="245" spans="1:9" x14ac:dyDescent="0.2">
      <c r="A245" s="8" t="s">
        <v>223</v>
      </c>
      <c r="B245" s="8" t="str">
        <f>VLOOKUP(H245,'VLOOKUP Class Name Reference'!$A:$B, 2, FALSE)</f>
        <v>Transit Users</v>
      </c>
      <c r="C245" s="8" t="str">
        <f>VLOOKUP(I245,'VLOOKUP Var Name Reference'!$A:$B,2,FALSE)</f>
        <v>Female</v>
      </c>
      <c r="D245" s="8">
        <v>0.128</v>
      </c>
      <c r="E245" s="8">
        <v>0.105</v>
      </c>
      <c r="F245" s="8">
        <v>1.2150000000000001</v>
      </c>
      <c r="G245" s="8">
        <v>0.224</v>
      </c>
      <c r="H245" s="8" t="s">
        <v>155</v>
      </c>
      <c r="I245" s="8" t="s">
        <v>39</v>
      </c>
    </row>
    <row r="246" spans="1:9" x14ac:dyDescent="0.2">
      <c r="A246" s="8" t="s">
        <v>223</v>
      </c>
      <c r="B246" s="8" t="str">
        <f>VLOOKUP(H246,'VLOOKUP Class Name Reference'!$A:$B, 2, FALSE)</f>
        <v>Transit Users</v>
      </c>
      <c r="C246" s="8" t="str">
        <f>VLOOKUP(I246,'VLOOKUP Var Name Reference'!$A:$B,2,FALSE)</f>
        <v>Worker</v>
      </c>
      <c r="D246" s="8">
        <v>-0.48899999999999999</v>
      </c>
      <c r="E246" s="8">
        <v>0.193</v>
      </c>
      <c r="F246" s="8">
        <v>-2.532</v>
      </c>
      <c r="G246" s="8">
        <v>1.0999999999999999E-2</v>
      </c>
      <c r="H246" s="8" t="s">
        <v>155</v>
      </c>
      <c r="I246" s="8" t="s">
        <v>41</v>
      </c>
    </row>
    <row r="247" spans="1:9" x14ac:dyDescent="0.2">
      <c r="A247" s="8" t="s">
        <v>223</v>
      </c>
      <c r="B247" s="8" t="str">
        <f>VLOOKUP(H247,'VLOOKUP Class Name Reference'!$A:$B, 2, FALSE)</f>
        <v>Transit Users</v>
      </c>
      <c r="C247" s="8" t="str">
        <f>VLOOKUP(I247,'VLOOKUP Var Name Reference'!$A:$B,2,FALSE)</f>
        <v>Income below the SSS</v>
      </c>
      <c r="D247" s="8">
        <v>0.16400000000000001</v>
      </c>
      <c r="E247" s="8">
        <v>0.154</v>
      </c>
      <c r="F247" s="8">
        <v>1.0640000000000001</v>
      </c>
      <c r="G247" s="8">
        <v>0.28699999999999998</v>
      </c>
      <c r="H247" s="8" t="s">
        <v>155</v>
      </c>
      <c r="I247" s="8" t="s">
        <v>42</v>
      </c>
    </row>
    <row r="248" spans="1:9" x14ac:dyDescent="0.2">
      <c r="A248" s="8" t="s">
        <v>223</v>
      </c>
      <c r="B248" s="8" t="str">
        <f>VLOOKUP(H248,'VLOOKUP Class Name Reference'!$A:$B, 2, FALSE)</f>
        <v>Transit Users</v>
      </c>
      <c r="C248" s="8" t="str">
        <f>VLOOKUP(I248,'VLOOKUP Var Name Reference'!$A:$B,2,FALSE)</f>
        <v>Minors age 00–04 in household</v>
      </c>
      <c r="D248" s="8">
        <v>-0.42199999999999999</v>
      </c>
      <c r="E248" s="8">
        <v>0.29199999999999998</v>
      </c>
      <c r="F248" s="8">
        <v>-1.444</v>
      </c>
      <c r="G248" s="8">
        <v>0.14899999999999999</v>
      </c>
      <c r="H248" s="8" t="s">
        <v>155</v>
      </c>
      <c r="I248" s="8" t="s">
        <v>43</v>
      </c>
    </row>
    <row r="249" spans="1:9" x14ac:dyDescent="0.2">
      <c r="A249" s="8" t="s">
        <v>223</v>
      </c>
      <c r="B249" s="8" t="str">
        <f>VLOOKUP(H249,'VLOOKUP Class Name Reference'!$A:$B, 2, FALSE)</f>
        <v>Transit Users</v>
      </c>
      <c r="C249" s="8" t="str">
        <f>VLOOKUP(I249,'VLOOKUP Var Name Reference'!$A:$B,2,FALSE)</f>
        <v>Minors age 05–15 in household</v>
      </c>
      <c r="D249" s="8">
        <v>0.16400000000000001</v>
      </c>
      <c r="E249" s="8">
        <v>0.25800000000000001</v>
      </c>
      <c r="F249" s="8">
        <v>0.63800000000000001</v>
      </c>
      <c r="G249" s="8">
        <v>0.52400000000000002</v>
      </c>
      <c r="H249" s="8" t="s">
        <v>155</v>
      </c>
      <c r="I249" s="8" t="s">
        <v>44</v>
      </c>
    </row>
    <row r="250" spans="1:9" x14ac:dyDescent="0.2">
      <c r="A250" s="8" t="s">
        <v>223</v>
      </c>
      <c r="B250" s="8" t="str">
        <f>VLOOKUP(H250,'VLOOKUP Class Name Reference'!$A:$B, 2, FALSE)</f>
        <v>Transit Users</v>
      </c>
      <c r="C250" s="8" t="str">
        <f>VLOOKUP(I250,'VLOOKUP Var Name Reference'!$A:$B,2,FALSE)</f>
        <v>Minors age 16–17 in household</v>
      </c>
      <c r="D250" s="8">
        <v>0.56899999999999995</v>
      </c>
      <c r="E250" s="8">
        <v>0.46700000000000003</v>
      </c>
      <c r="F250" s="8">
        <v>1.22</v>
      </c>
      <c r="G250" s="8">
        <v>0.223</v>
      </c>
      <c r="H250" s="8" t="s">
        <v>155</v>
      </c>
      <c r="I250" s="8" t="s">
        <v>45</v>
      </c>
    </row>
    <row r="251" spans="1:9" x14ac:dyDescent="0.2">
      <c r="A251" s="8" t="s">
        <v>223</v>
      </c>
      <c r="B251" s="8" t="str">
        <f>VLOOKUP(H251,'VLOOKUP Class Name Reference'!$A:$B, 2, FALSE)</f>
        <v>Transit Users</v>
      </c>
      <c r="C251" s="8" t="str">
        <f>VLOOKUP(I251,'VLOOKUP Var Name Reference'!$A:$B,2,FALSE)</f>
        <v>Has driver's license</v>
      </c>
      <c r="D251" s="8">
        <v>-6.9409999999999998</v>
      </c>
      <c r="E251" s="8">
        <v>2.2530000000000001</v>
      </c>
      <c r="F251" s="8">
        <v>-3.08</v>
      </c>
      <c r="G251" s="8">
        <v>2E-3</v>
      </c>
      <c r="H251" s="8" t="s">
        <v>155</v>
      </c>
      <c r="I251" s="8" t="s">
        <v>46</v>
      </c>
    </row>
    <row r="252" spans="1:9" x14ac:dyDescent="0.2">
      <c r="A252" s="8" t="s">
        <v>223</v>
      </c>
      <c r="B252" s="8" t="str">
        <f>VLOOKUP(H252,'VLOOKUP Class Name Reference'!$A:$B, 2, FALSE)</f>
        <v>Transit Users</v>
      </c>
      <c r="C252" s="8" t="str">
        <f>VLOOKUP(I252,'VLOOKUP Var Name Reference'!$A:$B,2,FALSE)</f>
        <v>Complexity (measure of how complex their day is)</v>
      </c>
      <c r="D252" s="8">
        <v>1.86</v>
      </c>
      <c r="E252" s="8">
        <v>3.3559999999999999</v>
      </c>
      <c r="F252" s="8">
        <v>0.55400000000000005</v>
      </c>
      <c r="G252" s="8">
        <v>0.57899999999999996</v>
      </c>
      <c r="H252" s="8" t="s">
        <v>155</v>
      </c>
      <c r="I252" s="8" t="s">
        <v>47</v>
      </c>
    </row>
    <row r="253" spans="1:9" x14ac:dyDescent="0.2">
      <c r="A253" s="8" t="s">
        <v>223</v>
      </c>
      <c r="B253" s="8" t="str">
        <f>VLOOKUP(H253,'VLOOKUP Class Name Reference'!$A:$B, 2, FALSE)</f>
        <v>Car Passengers</v>
      </c>
      <c r="C253" s="8" t="str">
        <f>VLOOKUP(I253,'VLOOKUP Var Name Reference'!$A:$B,2,FALSE)</f>
        <v>Sequence: Home day</v>
      </c>
      <c r="D253" s="8">
        <v>-1.359</v>
      </c>
      <c r="E253" s="8">
        <v>0.32800000000000001</v>
      </c>
      <c r="F253" s="8">
        <v>-4.1379999999999999</v>
      </c>
      <c r="G253" s="8">
        <v>0</v>
      </c>
      <c r="H253" s="8" t="s">
        <v>156</v>
      </c>
      <c r="I253" s="8" t="s">
        <v>71</v>
      </c>
    </row>
    <row r="254" spans="1:9" x14ac:dyDescent="0.2">
      <c r="A254" s="8" t="s">
        <v>223</v>
      </c>
      <c r="B254" s="8" t="str">
        <f>VLOOKUP(H254,'VLOOKUP Class Name Reference'!$A:$B, 2, FALSE)</f>
        <v>Car Passengers</v>
      </c>
      <c r="C254" s="8" t="str">
        <f>VLOOKUP(I254,'VLOOKUP Var Name Reference'!$A:$B,2,FALSE)</f>
        <v>Sequence: Typical work day</v>
      </c>
      <c r="D254" s="8">
        <v>-2.1070000000000002</v>
      </c>
      <c r="E254" s="8">
        <v>0.35499999999999998</v>
      </c>
      <c r="F254" s="8">
        <v>-5.9420000000000002</v>
      </c>
      <c r="G254" s="8">
        <v>0</v>
      </c>
      <c r="H254" s="8" t="s">
        <v>156</v>
      </c>
      <c r="I254" s="8" t="s">
        <v>68</v>
      </c>
    </row>
    <row r="255" spans="1:9" x14ac:dyDescent="0.2">
      <c r="A255" s="8" t="s">
        <v>223</v>
      </c>
      <c r="B255" s="8" t="str">
        <f>VLOOKUP(H255,'VLOOKUP Class Name Reference'!$A:$B, 2, FALSE)</f>
        <v>Car Passengers</v>
      </c>
      <c r="C255" s="8" t="str">
        <f>VLOOKUP(I255,'VLOOKUP Var Name Reference'!$A:$B,2,FALSE)</f>
        <v>Sequence: School day</v>
      </c>
      <c r="D255" s="8">
        <v>-2.2290000000000001</v>
      </c>
      <c r="E255" s="8">
        <v>0.77600000000000002</v>
      </c>
      <c r="F255" s="8">
        <v>-2.8730000000000002</v>
      </c>
      <c r="G255" s="8">
        <v>4.0000000000000001E-3</v>
      </c>
      <c r="H255" s="8" t="s">
        <v>156</v>
      </c>
      <c r="I255" s="8" t="s">
        <v>69</v>
      </c>
    </row>
    <row r="256" spans="1:9" x14ac:dyDescent="0.2">
      <c r="A256" s="8" t="s">
        <v>223</v>
      </c>
      <c r="B256" s="8" t="str">
        <f>VLOOKUP(H256,'VLOOKUP Class Name Reference'!$A:$B, 2, FALSE)</f>
        <v>Car Passengers</v>
      </c>
      <c r="C256" s="8" t="str">
        <f>VLOOKUP(I256,'VLOOKUP Var Name Reference'!$A:$B,2,FALSE)</f>
        <v>Sequence: Errands day</v>
      </c>
      <c r="D256" s="8">
        <v>-1.234</v>
      </c>
      <c r="E256" s="8">
        <v>0.39200000000000002</v>
      </c>
      <c r="F256" s="8">
        <v>-3.1480000000000001</v>
      </c>
      <c r="G256" s="8">
        <v>2E-3</v>
      </c>
      <c r="H256" s="8" t="s">
        <v>156</v>
      </c>
      <c r="I256" s="8" t="s">
        <v>70</v>
      </c>
    </row>
    <row r="257" spans="1:9" x14ac:dyDescent="0.2">
      <c r="A257" s="8" t="s">
        <v>223</v>
      </c>
      <c r="B257" s="8" t="str">
        <f>VLOOKUP(H257,'VLOOKUP Class Name Reference'!$A:$B, 2, FALSE)</f>
        <v>Car Passengers</v>
      </c>
      <c r="C257" s="8" t="str">
        <f>VLOOKUP(I257,'VLOOKUP Var Name Reference'!$A:$B,2,FALSE)</f>
        <v>Sequence: Atypical work day</v>
      </c>
      <c r="D257" s="8">
        <v>-1.7529999999999999</v>
      </c>
      <c r="E257" s="8">
        <v>0.53100000000000003</v>
      </c>
      <c r="F257" s="8">
        <v>-3.3029999999999999</v>
      </c>
      <c r="G257" s="8">
        <v>1E-3</v>
      </c>
      <c r="H257" s="8" t="s">
        <v>156</v>
      </c>
      <c r="I257" s="8" t="s">
        <v>72</v>
      </c>
    </row>
    <row r="258" spans="1:9" x14ac:dyDescent="0.2">
      <c r="A258" s="8" t="s">
        <v>223</v>
      </c>
      <c r="B258" s="8" t="str">
        <f>VLOOKUP(H258,'VLOOKUP Class Name Reference'!$A:$B, 2, FALSE)</f>
        <v>Car Passengers</v>
      </c>
      <c r="C258" s="8" t="str">
        <f>VLOOKUP(I258,'VLOOKUP Var Name Reference'!$A:$B,2,FALSE)</f>
        <v>Race: White</v>
      </c>
      <c r="D258" s="8">
        <v>-0.36699999999999999</v>
      </c>
      <c r="E258" s="8">
        <v>0.224</v>
      </c>
      <c r="F258" s="8">
        <v>-1.6419999999999999</v>
      </c>
      <c r="G258" s="8">
        <v>0.10100000000000001</v>
      </c>
      <c r="H258" s="8" t="s">
        <v>156</v>
      </c>
      <c r="I258" s="8" t="s">
        <v>35</v>
      </c>
    </row>
    <row r="259" spans="1:9" x14ac:dyDescent="0.2">
      <c r="A259" s="8" t="s">
        <v>223</v>
      </c>
      <c r="B259" s="8" t="str">
        <f>VLOOKUP(H259,'VLOOKUP Class Name Reference'!$A:$B, 2, FALSE)</f>
        <v>Car Passengers</v>
      </c>
      <c r="C259" s="8" t="str">
        <f>VLOOKUP(I259,'VLOOKUP Var Name Reference'!$A:$B,2,FALSE)</f>
        <v>Race: Asian</v>
      </c>
      <c r="D259" s="8">
        <v>-0.29799999999999999</v>
      </c>
      <c r="E259" s="8">
        <v>0.27800000000000002</v>
      </c>
      <c r="F259" s="8">
        <v>-1.073</v>
      </c>
      <c r="G259" s="8">
        <v>0.28299999999999997</v>
      </c>
      <c r="H259" s="8" t="s">
        <v>156</v>
      </c>
      <c r="I259" s="8" t="s">
        <v>36</v>
      </c>
    </row>
    <row r="260" spans="1:9" x14ac:dyDescent="0.2">
      <c r="A260" s="8" t="s">
        <v>223</v>
      </c>
      <c r="B260" s="8" t="str">
        <f>VLOOKUP(H260,'VLOOKUP Class Name Reference'!$A:$B, 2, FALSE)</f>
        <v>Car Passengers</v>
      </c>
      <c r="C260" s="8" t="str">
        <f>VLOOKUP(I260,'VLOOKUP Var Name Reference'!$A:$B,2,FALSE)</f>
        <v>Race: Hispanic</v>
      </c>
      <c r="D260" s="8">
        <v>0.28000000000000003</v>
      </c>
      <c r="E260" s="8">
        <v>0.439</v>
      </c>
      <c r="F260" s="8">
        <v>0.63800000000000001</v>
      </c>
      <c r="G260" s="8">
        <v>0.52300000000000002</v>
      </c>
      <c r="H260" s="8" t="s">
        <v>156</v>
      </c>
      <c r="I260" s="8" t="s">
        <v>37</v>
      </c>
    </row>
    <row r="261" spans="1:9" x14ac:dyDescent="0.2">
      <c r="A261" s="8" t="s">
        <v>223</v>
      </c>
      <c r="B261" s="8" t="str">
        <f>VLOOKUP(H261,'VLOOKUP Class Name Reference'!$A:$B, 2, FALSE)</f>
        <v>Car Passengers</v>
      </c>
      <c r="C261" s="8" t="str">
        <f>VLOOKUP(I261,'VLOOKUP Var Name Reference'!$A:$B,2,FALSE)</f>
        <v>Race: Black</v>
      </c>
      <c r="D261" s="8">
        <v>-0.28299999999999997</v>
      </c>
      <c r="E261" s="8">
        <v>0.501</v>
      </c>
      <c r="F261" s="8">
        <v>-0.56499999999999995</v>
      </c>
      <c r="G261" s="8">
        <v>0.57199999999999995</v>
      </c>
      <c r="H261" s="8" t="s">
        <v>156</v>
      </c>
      <c r="I261" s="8" t="s">
        <v>38</v>
      </c>
    </row>
    <row r="262" spans="1:9" x14ac:dyDescent="0.2">
      <c r="A262" s="8" t="s">
        <v>223</v>
      </c>
      <c r="B262" s="8" t="str">
        <f>VLOOKUP(H262,'VLOOKUP Class Name Reference'!$A:$B, 2, FALSE)</f>
        <v>Car Passengers</v>
      </c>
      <c r="C262" s="8" t="str">
        <f>VLOOKUP(I262,'VLOOKUP Var Name Reference'!$A:$B,2,FALSE)</f>
        <v>Age 18–34</v>
      </c>
      <c r="D262" s="8">
        <v>0.11600000000000001</v>
      </c>
      <c r="E262" s="8">
        <v>0.23</v>
      </c>
      <c r="F262" s="8">
        <v>0.50600000000000001</v>
      </c>
      <c r="G262" s="8">
        <v>0.61299999999999999</v>
      </c>
      <c r="H262" s="8" t="s">
        <v>156</v>
      </c>
      <c r="I262" s="8" t="s">
        <v>48</v>
      </c>
    </row>
    <row r="263" spans="1:9" x14ac:dyDescent="0.2">
      <c r="A263" s="8" t="s">
        <v>223</v>
      </c>
      <c r="B263" s="8" t="str">
        <f>VLOOKUP(H263,'VLOOKUP Class Name Reference'!$A:$B, 2, FALSE)</f>
        <v>Car Passengers</v>
      </c>
      <c r="C263" s="8" t="str">
        <f>VLOOKUP(I263,'VLOOKUP Var Name Reference'!$A:$B,2,FALSE)</f>
        <v>Age 35–64</v>
      </c>
      <c r="D263" s="8">
        <v>-0.11</v>
      </c>
      <c r="E263" s="8">
        <v>0.192</v>
      </c>
      <c r="F263" s="8">
        <v>-0.57499999999999996</v>
      </c>
      <c r="G263" s="8">
        <v>0.56499999999999995</v>
      </c>
      <c r="H263" s="8" t="s">
        <v>156</v>
      </c>
      <c r="I263" s="8" t="s">
        <v>49</v>
      </c>
    </row>
    <row r="264" spans="1:9" x14ac:dyDescent="0.2">
      <c r="A264" s="8" t="s">
        <v>223</v>
      </c>
      <c r="B264" s="8" t="str">
        <f>VLOOKUP(H264,'VLOOKUP Class Name Reference'!$A:$B, 2, FALSE)</f>
        <v>Car Passengers</v>
      </c>
      <c r="C264" s="8" t="str">
        <f>VLOOKUP(I264,'VLOOKUP Var Name Reference'!$A:$B,2,FALSE)</f>
        <v>At least 1 vehicle per adult with a driver's license</v>
      </c>
      <c r="D264" s="8">
        <v>-1.625</v>
      </c>
      <c r="E264" s="8">
        <v>0.17</v>
      </c>
      <c r="F264" s="8">
        <v>-9.5540000000000003</v>
      </c>
      <c r="G264" s="8">
        <v>0</v>
      </c>
      <c r="H264" s="8" t="s">
        <v>156</v>
      </c>
      <c r="I264" s="8" t="s">
        <v>66</v>
      </c>
    </row>
    <row r="265" spans="1:9" x14ac:dyDescent="0.2">
      <c r="A265" s="8" t="s">
        <v>223</v>
      </c>
      <c r="B265" s="8" t="str">
        <f>VLOOKUP(H265,'VLOOKUP Class Name Reference'!$A:$B, 2, FALSE)</f>
        <v>Car Passengers</v>
      </c>
      <c r="C265" s="8" t="str">
        <f>VLOOKUP(I265,'VLOOKUP Var Name Reference'!$A:$B,2,FALSE)</f>
        <v>Number of adults in household</v>
      </c>
      <c r="D265" s="8">
        <v>0.37</v>
      </c>
      <c r="E265" s="8">
        <v>0.104</v>
      </c>
      <c r="F265" s="8">
        <v>3.5619999999999998</v>
      </c>
      <c r="G265" s="8">
        <v>0</v>
      </c>
      <c r="H265" s="8" t="s">
        <v>156</v>
      </c>
      <c r="I265" s="8" t="s">
        <v>207</v>
      </c>
    </row>
    <row r="266" spans="1:9" x14ac:dyDescent="0.2">
      <c r="A266" s="8" t="s">
        <v>223</v>
      </c>
      <c r="B266" s="8" t="str">
        <f>VLOOKUP(H266,'VLOOKUP Class Name Reference'!$A:$B, 2, FALSE)</f>
        <v>Car Passengers</v>
      </c>
      <c r="C266" s="8" t="str">
        <f>VLOOKUP(I266,'VLOOKUP Var Name Reference'!$A:$B,2,FALSE)</f>
        <v>Female</v>
      </c>
      <c r="D266" s="8">
        <v>1.2230000000000001</v>
      </c>
      <c r="E266" s="8">
        <v>0.16700000000000001</v>
      </c>
      <c r="F266" s="8">
        <v>7.3150000000000004</v>
      </c>
      <c r="G266" s="8">
        <v>0</v>
      </c>
      <c r="H266" s="8" t="s">
        <v>156</v>
      </c>
      <c r="I266" s="8" t="s">
        <v>39</v>
      </c>
    </row>
    <row r="267" spans="1:9" x14ac:dyDescent="0.2">
      <c r="A267" s="8" t="s">
        <v>223</v>
      </c>
      <c r="B267" s="8" t="str">
        <f>VLOOKUP(H267,'VLOOKUP Class Name Reference'!$A:$B, 2, FALSE)</f>
        <v>Car Passengers</v>
      </c>
      <c r="C267" s="8" t="str">
        <f>VLOOKUP(I267,'VLOOKUP Var Name Reference'!$A:$B,2,FALSE)</f>
        <v>Worker</v>
      </c>
      <c r="D267" s="8">
        <v>-0.97799999999999998</v>
      </c>
      <c r="E267" s="8">
        <v>0.19800000000000001</v>
      </c>
      <c r="F267" s="8">
        <v>-4.9359999999999999</v>
      </c>
      <c r="G267" s="8">
        <v>0</v>
      </c>
      <c r="H267" s="8" t="s">
        <v>156</v>
      </c>
      <c r="I267" s="8" t="s">
        <v>41</v>
      </c>
    </row>
    <row r="268" spans="1:9" x14ac:dyDescent="0.2">
      <c r="A268" s="8" t="s">
        <v>223</v>
      </c>
      <c r="B268" s="8" t="str">
        <f>VLOOKUP(H268,'VLOOKUP Class Name Reference'!$A:$B, 2, FALSE)</f>
        <v>Car Passengers</v>
      </c>
      <c r="C268" s="8" t="str">
        <f>VLOOKUP(I268,'VLOOKUP Var Name Reference'!$A:$B,2,FALSE)</f>
        <v>Income below the SSS</v>
      </c>
      <c r="D268" s="8">
        <v>-0.79500000000000004</v>
      </c>
      <c r="E268" s="8">
        <v>0.24</v>
      </c>
      <c r="F268" s="8">
        <v>-3.3159999999999998</v>
      </c>
      <c r="G268" s="8">
        <v>1E-3</v>
      </c>
      <c r="H268" s="8" t="s">
        <v>156</v>
      </c>
      <c r="I268" s="8" t="s">
        <v>42</v>
      </c>
    </row>
    <row r="269" spans="1:9" x14ac:dyDescent="0.2">
      <c r="A269" s="8" t="s">
        <v>223</v>
      </c>
      <c r="B269" s="8" t="str">
        <f>VLOOKUP(H269,'VLOOKUP Class Name Reference'!$A:$B, 2, FALSE)</f>
        <v>Car Passengers</v>
      </c>
      <c r="C269" s="8" t="str">
        <f>VLOOKUP(I269,'VLOOKUP Var Name Reference'!$A:$B,2,FALSE)</f>
        <v>Minors age 00–04 in household</v>
      </c>
      <c r="D269" s="8">
        <v>0.56100000000000005</v>
      </c>
      <c r="E269" s="8">
        <v>0.26700000000000002</v>
      </c>
      <c r="F269" s="8">
        <v>2.105</v>
      </c>
      <c r="G269" s="8">
        <v>3.5000000000000003E-2</v>
      </c>
      <c r="H269" s="8" t="s">
        <v>156</v>
      </c>
      <c r="I269" s="8" t="s">
        <v>43</v>
      </c>
    </row>
    <row r="270" spans="1:9" x14ac:dyDescent="0.2">
      <c r="A270" s="8" t="s">
        <v>223</v>
      </c>
      <c r="B270" s="8" t="str">
        <f>VLOOKUP(H270,'VLOOKUP Class Name Reference'!$A:$B, 2, FALSE)</f>
        <v>Car Passengers</v>
      </c>
      <c r="C270" s="8" t="str">
        <f>VLOOKUP(I270,'VLOOKUP Var Name Reference'!$A:$B,2,FALSE)</f>
        <v>Minors age 05–15 in household</v>
      </c>
      <c r="D270" s="8">
        <v>0.307</v>
      </c>
      <c r="E270" s="8">
        <v>0.28999999999999998</v>
      </c>
      <c r="F270" s="8">
        <v>1.0589999999999999</v>
      </c>
      <c r="G270" s="8">
        <v>0.28999999999999998</v>
      </c>
      <c r="H270" s="8" t="s">
        <v>156</v>
      </c>
      <c r="I270" s="8" t="s">
        <v>44</v>
      </c>
    </row>
    <row r="271" spans="1:9" x14ac:dyDescent="0.2">
      <c r="A271" s="8" t="s">
        <v>223</v>
      </c>
      <c r="B271" s="8" t="str">
        <f>VLOOKUP(H271,'VLOOKUP Class Name Reference'!$A:$B, 2, FALSE)</f>
        <v>Car Passengers</v>
      </c>
      <c r="C271" s="8" t="str">
        <f>VLOOKUP(I271,'VLOOKUP Var Name Reference'!$A:$B,2,FALSE)</f>
        <v>Minors age 16–17 in household</v>
      </c>
      <c r="D271" s="8">
        <v>0.27600000000000002</v>
      </c>
      <c r="E271" s="8">
        <v>0.61399999999999999</v>
      </c>
      <c r="F271" s="8">
        <v>0.45</v>
      </c>
      <c r="G271" s="8">
        <v>0.65300000000000002</v>
      </c>
      <c r="H271" s="8" t="s">
        <v>156</v>
      </c>
      <c r="I271" s="8" t="s">
        <v>45</v>
      </c>
    </row>
    <row r="272" spans="1:9" x14ac:dyDescent="0.2">
      <c r="A272" s="8" t="s">
        <v>223</v>
      </c>
      <c r="B272" s="8" t="str">
        <f>VLOOKUP(H272,'VLOOKUP Class Name Reference'!$A:$B, 2, FALSE)</f>
        <v>Car Passengers</v>
      </c>
      <c r="C272" s="8" t="str">
        <f>VLOOKUP(I272,'VLOOKUP Var Name Reference'!$A:$B,2,FALSE)</f>
        <v>Has driver's license</v>
      </c>
      <c r="D272" s="8">
        <v>-6.3</v>
      </c>
      <c r="E272" s="8">
        <v>2.2400000000000002</v>
      </c>
      <c r="F272" s="8">
        <v>-2.8130000000000002</v>
      </c>
      <c r="G272" s="8">
        <v>5.0000000000000001E-3</v>
      </c>
      <c r="H272" s="8" t="s">
        <v>156</v>
      </c>
      <c r="I272" s="8" t="s">
        <v>46</v>
      </c>
    </row>
    <row r="273" spans="1:9" x14ac:dyDescent="0.2">
      <c r="A273" s="8" t="s">
        <v>223</v>
      </c>
      <c r="B273" s="8" t="str">
        <f>VLOOKUP(H273,'VLOOKUP Class Name Reference'!$A:$B, 2, FALSE)</f>
        <v>Car Passengers</v>
      </c>
      <c r="C273" s="8" t="str">
        <f>VLOOKUP(I273,'VLOOKUP Var Name Reference'!$A:$B,2,FALSE)</f>
        <v>Complexity (measure of how complex their day is)</v>
      </c>
      <c r="D273" s="8">
        <v>-5.8719999999999999</v>
      </c>
      <c r="E273" s="8">
        <v>4.3940000000000001</v>
      </c>
      <c r="F273" s="8">
        <v>-1.3360000000000001</v>
      </c>
      <c r="G273" s="8">
        <v>0.18099999999999999</v>
      </c>
      <c r="H273" s="8" t="s">
        <v>156</v>
      </c>
      <c r="I273" s="8" t="s">
        <v>47</v>
      </c>
    </row>
    <row r="274" spans="1:9" x14ac:dyDescent="0.2">
      <c r="A274" s="8" t="s">
        <v>223</v>
      </c>
      <c r="B274" s="8" t="str">
        <f>VLOOKUP(H274,'VLOOKUP Class Name Reference'!$A:$B, 2, FALSE)</f>
        <v>Diverse Mode Users</v>
      </c>
      <c r="C274" s="8" t="str">
        <f>VLOOKUP(I274,'VLOOKUP Var Name Reference'!$A:$B,2,FALSE)</f>
        <v>Sequence: Home day</v>
      </c>
      <c r="D274" s="8">
        <v>-1.8049999999999999</v>
      </c>
      <c r="E274" s="8">
        <v>0.27200000000000002</v>
      </c>
      <c r="F274" s="8">
        <v>-6.6369999999999996</v>
      </c>
      <c r="G274" s="8">
        <v>0</v>
      </c>
      <c r="H274" s="8" t="s">
        <v>157</v>
      </c>
      <c r="I274" s="8" t="s">
        <v>71</v>
      </c>
    </row>
    <row r="275" spans="1:9" x14ac:dyDescent="0.2">
      <c r="A275" s="8" t="s">
        <v>223</v>
      </c>
      <c r="B275" s="8" t="str">
        <f>VLOOKUP(H275,'VLOOKUP Class Name Reference'!$A:$B, 2, FALSE)</f>
        <v>Diverse Mode Users</v>
      </c>
      <c r="C275" s="8" t="str">
        <f>VLOOKUP(I275,'VLOOKUP Var Name Reference'!$A:$B,2,FALSE)</f>
        <v>Sequence: Typical work day</v>
      </c>
      <c r="D275" s="8">
        <v>-2.3980000000000001</v>
      </c>
      <c r="E275" s="8">
        <v>0.26600000000000001</v>
      </c>
      <c r="F275" s="8">
        <v>-9.0079999999999991</v>
      </c>
      <c r="G275" s="8">
        <v>0</v>
      </c>
      <c r="H275" s="8" t="s">
        <v>157</v>
      </c>
      <c r="I275" s="8" t="s">
        <v>68</v>
      </c>
    </row>
    <row r="276" spans="1:9" x14ac:dyDescent="0.2">
      <c r="A276" s="8" t="s">
        <v>223</v>
      </c>
      <c r="B276" s="8" t="str">
        <f>VLOOKUP(H276,'VLOOKUP Class Name Reference'!$A:$B, 2, FALSE)</f>
        <v>Diverse Mode Users</v>
      </c>
      <c r="C276" s="8" t="str">
        <f>VLOOKUP(I276,'VLOOKUP Var Name Reference'!$A:$B,2,FALSE)</f>
        <v>Sequence: School day</v>
      </c>
      <c r="D276" s="8">
        <v>-1.4890000000000001</v>
      </c>
      <c r="E276" s="8">
        <v>0.48799999999999999</v>
      </c>
      <c r="F276" s="8">
        <v>-3.0510000000000002</v>
      </c>
      <c r="G276" s="8">
        <v>2E-3</v>
      </c>
      <c r="H276" s="8" t="s">
        <v>157</v>
      </c>
      <c r="I276" s="8" t="s">
        <v>69</v>
      </c>
    </row>
    <row r="277" spans="1:9" x14ac:dyDescent="0.2">
      <c r="A277" s="8" t="s">
        <v>223</v>
      </c>
      <c r="B277" s="8" t="str">
        <f>VLOOKUP(H277,'VLOOKUP Class Name Reference'!$A:$B, 2, FALSE)</f>
        <v>Diverse Mode Users</v>
      </c>
      <c r="C277" s="8" t="str">
        <f>VLOOKUP(I277,'VLOOKUP Var Name Reference'!$A:$B,2,FALSE)</f>
        <v>Sequence: Errands day</v>
      </c>
      <c r="D277" s="8">
        <v>-1.3240000000000001</v>
      </c>
      <c r="E277" s="8">
        <v>0.29099999999999998</v>
      </c>
      <c r="F277" s="8">
        <v>-4.5490000000000004</v>
      </c>
      <c r="G277" s="8">
        <v>0</v>
      </c>
      <c r="H277" s="8" t="s">
        <v>157</v>
      </c>
      <c r="I277" s="8" t="s">
        <v>70</v>
      </c>
    </row>
    <row r="278" spans="1:9" x14ac:dyDescent="0.2">
      <c r="A278" s="8" t="s">
        <v>223</v>
      </c>
      <c r="B278" s="8" t="str">
        <f>VLOOKUP(H278,'VLOOKUP Class Name Reference'!$A:$B, 2, FALSE)</f>
        <v>Diverse Mode Users</v>
      </c>
      <c r="C278" s="8" t="str">
        <f>VLOOKUP(I278,'VLOOKUP Var Name Reference'!$A:$B,2,FALSE)</f>
        <v>Sequence: Atypical work day</v>
      </c>
      <c r="D278" s="8">
        <v>-2.544</v>
      </c>
      <c r="E278" s="8">
        <v>0.38900000000000001</v>
      </c>
      <c r="F278" s="8">
        <v>-6.5359999999999996</v>
      </c>
      <c r="G278" s="8">
        <v>0</v>
      </c>
      <c r="H278" s="8" t="s">
        <v>157</v>
      </c>
      <c r="I278" s="8" t="s">
        <v>72</v>
      </c>
    </row>
    <row r="279" spans="1:9" x14ac:dyDescent="0.2">
      <c r="A279" s="8" t="s">
        <v>223</v>
      </c>
      <c r="B279" s="8" t="str">
        <f>VLOOKUP(H279,'VLOOKUP Class Name Reference'!$A:$B, 2, FALSE)</f>
        <v>Diverse Mode Users</v>
      </c>
      <c r="C279" s="8" t="str">
        <f>VLOOKUP(I279,'VLOOKUP Var Name Reference'!$A:$B,2,FALSE)</f>
        <v>Race: White</v>
      </c>
      <c r="D279" s="8">
        <v>0.88</v>
      </c>
      <c r="E279" s="8">
        <v>0.20699999999999999</v>
      </c>
      <c r="F279" s="8">
        <v>4.2480000000000002</v>
      </c>
      <c r="G279" s="8">
        <v>0</v>
      </c>
      <c r="H279" s="8" t="s">
        <v>157</v>
      </c>
      <c r="I279" s="8" t="s">
        <v>35</v>
      </c>
    </row>
    <row r="280" spans="1:9" x14ac:dyDescent="0.2">
      <c r="A280" s="8" t="s">
        <v>223</v>
      </c>
      <c r="B280" s="8" t="str">
        <f>VLOOKUP(H280,'VLOOKUP Class Name Reference'!$A:$B, 2, FALSE)</f>
        <v>Diverse Mode Users</v>
      </c>
      <c r="C280" s="8" t="str">
        <f>VLOOKUP(I280,'VLOOKUP Var Name Reference'!$A:$B,2,FALSE)</f>
        <v>Race: Asian</v>
      </c>
      <c r="D280" s="8">
        <v>0.72199999999999998</v>
      </c>
      <c r="E280" s="8">
        <v>0.23599999999999999</v>
      </c>
      <c r="F280" s="8">
        <v>3.0569999999999999</v>
      </c>
      <c r="G280" s="8">
        <v>2E-3</v>
      </c>
      <c r="H280" s="8" t="s">
        <v>157</v>
      </c>
      <c r="I280" s="8" t="s">
        <v>36</v>
      </c>
    </row>
    <row r="281" spans="1:9" x14ac:dyDescent="0.2">
      <c r="A281" s="8" t="s">
        <v>223</v>
      </c>
      <c r="B281" s="8" t="str">
        <f>VLOOKUP(H281,'VLOOKUP Class Name Reference'!$A:$B, 2, FALSE)</f>
        <v>Diverse Mode Users</v>
      </c>
      <c r="C281" s="8" t="str">
        <f>VLOOKUP(I281,'VLOOKUP Var Name Reference'!$A:$B,2,FALSE)</f>
        <v>Race: Hispanic</v>
      </c>
      <c r="D281" s="8">
        <v>0.91</v>
      </c>
      <c r="E281" s="8">
        <v>0.33200000000000002</v>
      </c>
      <c r="F281" s="8">
        <v>2.7410000000000001</v>
      </c>
      <c r="G281" s="8">
        <v>6.0000000000000001E-3</v>
      </c>
      <c r="H281" s="8" t="s">
        <v>157</v>
      </c>
      <c r="I281" s="8" t="s">
        <v>37</v>
      </c>
    </row>
    <row r="282" spans="1:9" x14ac:dyDescent="0.2">
      <c r="A282" s="8" t="s">
        <v>223</v>
      </c>
      <c r="B282" s="8" t="str">
        <f>VLOOKUP(H282,'VLOOKUP Class Name Reference'!$A:$B, 2, FALSE)</f>
        <v>Diverse Mode Users</v>
      </c>
      <c r="C282" s="8" t="str">
        <f>VLOOKUP(I282,'VLOOKUP Var Name Reference'!$A:$B,2,FALSE)</f>
        <v>Race: Black</v>
      </c>
      <c r="D282" s="8">
        <v>0.373</v>
      </c>
      <c r="E282" s="8">
        <v>0.38400000000000001</v>
      </c>
      <c r="F282" s="8">
        <v>0.97299999999999998</v>
      </c>
      <c r="G282" s="8">
        <v>0.33100000000000002</v>
      </c>
      <c r="H282" s="8" t="s">
        <v>157</v>
      </c>
      <c r="I282" s="8" t="s">
        <v>38</v>
      </c>
    </row>
    <row r="283" spans="1:9" x14ac:dyDescent="0.2">
      <c r="A283" s="8" t="s">
        <v>223</v>
      </c>
      <c r="B283" s="8" t="str">
        <f>VLOOKUP(H283,'VLOOKUP Class Name Reference'!$A:$B, 2, FALSE)</f>
        <v>Diverse Mode Users</v>
      </c>
      <c r="C283" s="8" t="str">
        <f>VLOOKUP(I283,'VLOOKUP Var Name Reference'!$A:$B,2,FALSE)</f>
        <v>Age 18–34</v>
      </c>
      <c r="D283" s="8">
        <v>2.1309999999999998</v>
      </c>
      <c r="E283" s="8">
        <v>0.25900000000000001</v>
      </c>
      <c r="F283" s="8">
        <v>8.2219999999999995</v>
      </c>
      <c r="G283" s="8">
        <v>0</v>
      </c>
      <c r="H283" s="8" t="s">
        <v>157</v>
      </c>
      <c r="I283" s="8" t="s">
        <v>48</v>
      </c>
    </row>
    <row r="284" spans="1:9" x14ac:dyDescent="0.2">
      <c r="A284" s="8" t="s">
        <v>223</v>
      </c>
      <c r="B284" s="8" t="str">
        <f>VLOOKUP(H284,'VLOOKUP Class Name Reference'!$A:$B, 2, FALSE)</f>
        <v>Diverse Mode Users</v>
      </c>
      <c r="C284" s="8" t="str">
        <f>VLOOKUP(I284,'VLOOKUP Var Name Reference'!$A:$B,2,FALSE)</f>
        <v>Age 35–64</v>
      </c>
      <c r="D284" s="8">
        <v>1.2909999999999999</v>
      </c>
      <c r="E284" s="8">
        <v>0.252</v>
      </c>
      <c r="F284" s="8">
        <v>5.1150000000000002</v>
      </c>
      <c r="G284" s="8">
        <v>0</v>
      </c>
      <c r="H284" s="8" t="s">
        <v>157</v>
      </c>
      <c r="I284" s="8" t="s">
        <v>49</v>
      </c>
    </row>
    <row r="285" spans="1:9" x14ac:dyDescent="0.2">
      <c r="A285" s="8" t="s">
        <v>223</v>
      </c>
      <c r="B285" s="8" t="str">
        <f>VLOOKUP(H285,'VLOOKUP Class Name Reference'!$A:$B, 2, FALSE)</f>
        <v>Diverse Mode Users</v>
      </c>
      <c r="C285" s="8" t="str">
        <f>VLOOKUP(I285,'VLOOKUP Var Name Reference'!$A:$B,2,FALSE)</f>
        <v>At least 1 vehicle per adult with a driver's license</v>
      </c>
      <c r="D285" s="8">
        <v>-1.9219999999999999</v>
      </c>
      <c r="E285" s="8">
        <v>0.11700000000000001</v>
      </c>
      <c r="F285" s="8">
        <v>-16.481999999999999</v>
      </c>
      <c r="G285" s="8">
        <v>0</v>
      </c>
      <c r="H285" s="8" t="s">
        <v>157</v>
      </c>
      <c r="I285" s="8" t="s">
        <v>66</v>
      </c>
    </row>
    <row r="286" spans="1:9" x14ac:dyDescent="0.2">
      <c r="A286" s="8" t="s">
        <v>223</v>
      </c>
      <c r="B286" s="8" t="str">
        <f>VLOOKUP(H286,'VLOOKUP Class Name Reference'!$A:$B, 2, FALSE)</f>
        <v>Diverse Mode Users</v>
      </c>
      <c r="C286" s="8" t="str">
        <f>VLOOKUP(I286,'VLOOKUP Var Name Reference'!$A:$B,2,FALSE)</f>
        <v>Number of adults in household</v>
      </c>
      <c r="D286" s="8">
        <v>-0.59399999999999997</v>
      </c>
      <c r="E286" s="8">
        <v>8.1000000000000003E-2</v>
      </c>
      <c r="F286" s="8">
        <v>-7.3040000000000003</v>
      </c>
      <c r="G286" s="8">
        <v>0</v>
      </c>
      <c r="H286" s="8" t="s">
        <v>157</v>
      </c>
      <c r="I286" s="8" t="s">
        <v>207</v>
      </c>
    </row>
    <row r="287" spans="1:9" x14ac:dyDescent="0.2">
      <c r="A287" s="8" t="s">
        <v>223</v>
      </c>
      <c r="B287" s="8" t="str">
        <f>VLOOKUP(H287,'VLOOKUP Class Name Reference'!$A:$B, 2, FALSE)</f>
        <v>Diverse Mode Users</v>
      </c>
      <c r="C287" s="8" t="str">
        <f>VLOOKUP(I287,'VLOOKUP Var Name Reference'!$A:$B,2,FALSE)</f>
        <v>Female</v>
      </c>
      <c r="D287" s="8">
        <v>0.16200000000000001</v>
      </c>
      <c r="E287" s="8">
        <v>9.7000000000000003E-2</v>
      </c>
      <c r="F287" s="8">
        <v>1.67</v>
      </c>
      <c r="G287" s="8">
        <v>9.5000000000000001E-2</v>
      </c>
      <c r="H287" s="8" t="s">
        <v>157</v>
      </c>
      <c r="I287" s="8" t="s">
        <v>39</v>
      </c>
    </row>
    <row r="288" spans="1:9" x14ac:dyDescent="0.2">
      <c r="A288" s="8" t="s">
        <v>223</v>
      </c>
      <c r="B288" s="8" t="str">
        <f>VLOOKUP(H288,'VLOOKUP Class Name Reference'!$A:$B, 2, FALSE)</f>
        <v>Diverse Mode Users</v>
      </c>
      <c r="C288" s="8" t="str">
        <f>VLOOKUP(I288,'VLOOKUP Var Name Reference'!$A:$B,2,FALSE)</f>
        <v>Worker</v>
      </c>
      <c r="D288" s="8">
        <v>0.35399999999999998</v>
      </c>
      <c r="E288" s="8">
        <v>0.183</v>
      </c>
      <c r="F288" s="8">
        <v>1.9330000000000001</v>
      </c>
      <c r="G288" s="8">
        <v>5.2999999999999999E-2</v>
      </c>
      <c r="H288" s="8" t="s">
        <v>157</v>
      </c>
      <c r="I288" s="8" t="s">
        <v>41</v>
      </c>
    </row>
    <row r="289" spans="1:9" x14ac:dyDescent="0.2">
      <c r="A289" s="8" t="s">
        <v>223</v>
      </c>
      <c r="B289" s="8" t="str">
        <f>VLOOKUP(H289,'VLOOKUP Class Name Reference'!$A:$B, 2, FALSE)</f>
        <v>Diverse Mode Users</v>
      </c>
      <c r="C289" s="8" t="str">
        <f>VLOOKUP(I289,'VLOOKUP Var Name Reference'!$A:$B,2,FALSE)</f>
        <v>Income below the SSS</v>
      </c>
      <c r="D289" s="8">
        <v>-0.77900000000000003</v>
      </c>
      <c r="E289" s="8">
        <v>0.186</v>
      </c>
      <c r="F289" s="8">
        <v>-4.1890000000000001</v>
      </c>
      <c r="G289" s="8">
        <v>0</v>
      </c>
      <c r="H289" s="8" t="s">
        <v>157</v>
      </c>
      <c r="I289" s="8" t="s">
        <v>42</v>
      </c>
    </row>
    <row r="290" spans="1:9" x14ac:dyDescent="0.2">
      <c r="A290" s="8" t="s">
        <v>223</v>
      </c>
      <c r="B290" s="8" t="str">
        <f>VLOOKUP(H290,'VLOOKUP Class Name Reference'!$A:$B, 2, FALSE)</f>
        <v>Diverse Mode Users</v>
      </c>
      <c r="C290" s="8" t="str">
        <f>VLOOKUP(I290,'VLOOKUP Var Name Reference'!$A:$B,2,FALSE)</f>
        <v>Minors age 00–04 in household</v>
      </c>
      <c r="D290" s="8">
        <v>0.65</v>
      </c>
      <c r="E290" s="8">
        <v>0.16400000000000001</v>
      </c>
      <c r="F290" s="8">
        <v>3.9660000000000002</v>
      </c>
      <c r="G290" s="8">
        <v>0</v>
      </c>
      <c r="H290" s="8" t="s">
        <v>157</v>
      </c>
      <c r="I290" s="8" t="s">
        <v>43</v>
      </c>
    </row>
    <row r="291" spans="1:9" x14ac:dyDescent="0.2">
      <c r="A291" s="8" t="s">
        <v>223</v>
      </c>
      <c r="B291" s="8" t="str">
        <f>VLOOKUP(H291,'VLOOKUP Class Name Reference'!$A:$B, 2, FALSE)</f>
        <v>Diverse Mode Users</v>
      </c>
      <c r="C291" s="8" t="str">
        <f>VLOOKUP(I291,'VLOOKUP Var Name Reference'!$A:$B,2,FALSE)</f>
        <v>Minors age 05–15 in household</v>
      </c>
      <c r="D291" s="8">
        <v>0.84499999999999997</v>
      </c>
      <c r="E291" s="8">
        <v>0.17299999999999999</v>
      </c>
      <c r="F291" s="8">
        <v>4.899</v>
      </c>
      <c r="G291" s="8">
        <v>0</v>
      </c>
      <c r="H291" s="8" t="s">
        <v>157</v>
      </c>
      <c r="I291" s="8" t="s">
        <v>44</v>
      </c>
    </row>
    <row r="292" spans="1:9" x14ac:dyDescent="0.2">
      <c r="A292" s="8" t="s">
        <v>223</v>
      </c>
      <c r="B292" s="8" t="str">
        <f>VLOOKUP(H292,'VLOOKUP Class Name Reference'!$A:$B, 2, FALSE)</f>
        <v>Diverse Mode Users</v>
      </c>
      <c r="C292" s="8" t="str">
        <f>VLOOKUP(I292,'VLOOKUP Var Name Reference'!$A:$B,2,FALSE)</f>
        <v>Minors age 16–17 in household</v>
      </c>
      <c r="D292" s="8">
        <v>0.47699999999999998</v>
      </c>
      <c r="E292" s="8">
        <v>0.35599999999999998</v>
      </c>
      <c r="F292" s="8">
        <v>1.3420000000000001</v>
      </c>
      <c r="G292" s="8">
        <v>0.18</v>
      </c>
      <c r="H292" s="8" t="s">
        <v>157</v>
      </c>
      <c r="I292" s="8" t="s">
        <v>45</v>
      </c>
    </row>
    <row r="293" spans="1:9" x14ac:dyDescent="0.2">
      <c r="A293" s="8" t="s">
        <v>223</v>
      </c>
      <c r="B293" s="8" t="str">
        <f>VLOOKUP(H293,'VLOOKUP Class Name Reference'!$A:$B, 2, FALSE)</f>
        <v>Diverse Mode Users</v>
      </c>
      <c r="C293" s="8" t="str">
        <f>VLOOKUP(I293,'VLOOKUP Var Name Reference'!$A:$B,2,FALSE)</f>
        <v>Has driver's license</v>
      </c>
      <c r="D293" s="8">
        <v>-4.5890000000000004</v>
      </c>
      <c r="E293" s="8">
        <v>2.278</v>
      </c>
      <c r="F293" s="8">
        <v>-2.0150000000000001</v>
      </c>
      <c r="G293" s="8">
        <v>4.3999999999999997E-2</v>
      </c>
      <c r="H293" s="8" t="s">
        <v>157</v>
      </c>
      <c r="I293" s="8" t="s">
        <v>46</v>
      </c>
    </row>
    <row r="294" spans="1:9" x14ac:dyDescent="0.2">
      <c r="A294" s="8" t="s">
        <v>223</v>
      </c>
      <c r="B294" s="8" t="str">
        <f>VLOOKUP(H294,'VLOOKUP Class Name Reference'!$A:$B, 2, FALSE)</f>
        <v>Diverse Mode Users</v>
      </c>
      <c r="C294" s="8" t="str">
        <f>VLOOKUP(I294,'VLOOKUP Var Name Reference'!$A:$B,2,FALSE)</f>
        <v>Complexity (measure of how complex their day is)</v>
      </c>
      <c r="D294" s="8">
        <v>30.202000000000002</v>
      </c>
      <c r="E294" s="8">
        <v>3.117</v>
      </c>
      <c r="F294" s="8">
        <v>9.6910000000000007</v>
      </c>
      <c r="G294" s="8">
        <v>0</v>
      </c>
      <c r="H294" s="8" t="s">
        <v>157</v>
      </c>
      <c r="I294" s="8" t="s">
        <v>47</v>
      </c>
    </row>
    <row r="295" spans="1:9" x14ac:dyDescent="0.2">
      <c r="A295" s="8" t="s">
        <v>223</v>
      </c>
      <c r="B295" s="8" t="str">
        <f>VLOOKUP(H295,'VLOOKUP Class Name Reference'!$A:$B, 2, FALSE)</f>
        <v>Walkers</v>
      </c>
      <c r="C295" s="8" t="str">
        <f>VLOOKUP(I295,'VLOOKUP Var Name Reference'!$A:$B,2,FALSE)</f>
        <v>Sequence: Home day</v>
      </c>
      <c r="D295" s="8">
        <v>-0.38100000000000001</v>
      </c>
      <c r="E295" s="8">
        <v>0.33300000000000002</v>
      </c>
      <c r="F295" s="8">
        <v>-1.145</v>
      </c>
      <c r="G295" s="8">
        <v>0.252</v>
      </c>
      <c r="H295" s="8" t="s">
        <v>158</v>
      </c>
      <c r="I295" s="8" t="s">
        <v>71</v>
      </c>
    </row>
    <row r="296" spans="1:9" x14ac:dyDescent="0.2">
      <c r="A296" s="8" t="s">
        <v>223</v>
      </c>
      <c r="B296" s="8" t="str">
        <f>VLOOKUP(H296,'VLOOKUP Class Name Reference'!$A:$B, 2, FALSE)</f>
        <v>Walkers</v>
      </c>
      <c r="C296" s="8" t="str">
        <f>VLOOKUP(I296,'VLOOKUP Var Name Reference'!$A:$B,2,FALSE)</f>
        <v>Sequence: Typical work day</v>
      </c>
      <c r="D296" s="8">
        <v>-0.65100000000000002</v>
      </c>
      <c r="E296" s="8">
        <v>0.34100000000000003</v>
      </c>
      <c r="F296" s="8">
        <v>-1.9119999999999999</v>
      </c>
      <c r="G296" s="8">
        <v>5.6000000000000001E-2</v>
      </c>
      <c r="H296" s="8" t="s">
        <v>158</v>
      </c>
      <c r="I296" s="8" t="s">
        <v>68</v>
      </c>
    </row>
    <row r="297" spans="1:9" x14ac:dyDescent="0.2">
      <c r="A297" s="8" t="s">
        <v>223</v>
      </c>
      <c r="B297" s="8" t="str">
        <f>VLOOKUP(H297,'VLOOKUP Class Name Reference'!$A:$B, 2, FALSE)</f>
        <v>Walkers</v>
      </c>
      <c r="C297" s="8" t="str">
        <f>VLOOKUP(I297,'VLOOKUP Var Name Reference'!$A:$B,2,FALSE)</f>
        <v>Sequence: School day</v>
      </c>
      <c r="D297" s="8">
        <v>0.50600000000000001</v>
      </c>
      <c r="E297" s="8">
        <v>0.53500000000000003</v>
      </c>
      <c r="F297" s="8">
        <v>0.94499999999999995</v>
      </c>
      <c r="G297" s="8">
        <v>0.34499999999999997</v>
      </c>
      <c r="H297" s="8" t="s">
        <v>158</v>
      </c>
      <c r="I297" s="8" t="s">
        <v>69</v>
      </c>
    </row>
    <row r="298" spans="1:9" x14ac:dyDescent="0.2">
      <c r="A298" s="8" t="s">
        <v>223</v>
      </c>
      <c r="B298" s="8" t="str">
        <f>VLOOKUP(H298,'VLOOKUP Class Name Reference'!$A:$B, 2, FALSE)</f>
        <v>Walkers</v>
      </c>
      <c r="C298" s="8" t="str">
        <f>VLOOKUP(I298,'VLOOKUP Var Name Reference'!$A:$B,2,FALSE)</f>
        <v>Sequence: Errands day</v>
      </c>
      <c r="D298" s="8">
        <v>-0.59899999999999998</v>
      </c>
      <c r="E298" s="8">
        <v>0.38800000000000001</v>
      </c>
      <c r="F298" s="8">
        <v>-1.5429999999999999</v>
      </c>
      <c r="G298" s="8">
        <v>0.123</v>
      </c>
      <c r="H298" s="8" t="s">
        <v>158</v>
      </c>
      <c r="I298" s="8" t="s">
        <v>70</v>
      </c>
    </row>
    <row r="299" spans="1:9" x14ac:dyDescent="0.2">
      <c r="A299" s="8" t="s">
        <v>223</v>
      </c>
      <c r="B299" s="8" t="str">
        <f>VLOOKUP(H299,'VLOOKUP Class Name Reference'!$A:$B, 2, FALSE)</f>
        <v>Walkers</v>
      </c>
      <c r="C299" s="8" t="str">
        <f>VLOOKUP(I299,'VLOOKUP Var Name Reference'!$A:$B,2,FALSE)</f>
        <v>Sequence: Atypical work day</v>
      </c>
      <c r="D299" s="8">
        <v>-1.0589999999999999</v>
      </c>
      <c r="E299" s="8">
        <v>0.42799999999999999</v>
      </c>
      <c r="F299" s="8">
        <v>-2.4729999999999999</v>
      </c>
      <c r="G299" s="8">
        <v>1.2999999999999999E-2</v>
      </c>
      <c r="H299" s="8" t="s">
        <v>158</v>
      </c>
      <c r="I299" s="8" t="s">
        <v>72</v>
      </c>
    </row>
    <row r="300" spans="1:9" x14ac:dyDescent="0.2">
      <c r="A300" s="8" t="s">
        <v>223</v>
      </c>
      <c r="B300" s="8" t="str">
        <f>VLOOKUP(H300,'VLOOKUP Class Name Reference'!$A:$B, 2, FALSE)</f>
        <v>Walkers</v>
      </c>
      <c r="C300" s="8" t="str">
        <f>VLOOKUP(I300,'VLOOKUP Var Name Reference'!$A:$B,2,FALSE)</f>
        <v>Race: White</v>
      </c>
      <c r="D300" s="8">
        <v>4.2000000000000003E-2</v>
      </c>
      <c r="E300" s="8">
        <v>0.17199999999999999</v>
      </c>
      <c r="F300" s="8">
        <v>0.246</v>
      </c>
      <c r="G300" s="8">
        <v>0.80500000000000005</v>
      </c>
      <c r="H300" s="8" t="s">
        <v>158</v>
      </c>
      <c r="I300" s="8" t="s">
        <v>35</v>
      </c>
    </row>
    <row r="301" spans="1:9" x14ac:dyDescent="0.2">
      <c r="A301" s="8" t="s">
        <v>223</v>
      </c>
      <c r="B301" s="8" t="str">
        <f>VLOOKUP(H301,'VLOOKUP Class Name Reference'!$A:$B, 2, FALSE)</f>
        <v>Walkers</v>
      </c>
      <c r="C301" s="8" t="str">
        <f>VLOOKUP(I301,'VLOOKUP Var Name Reference'!$A:$B,2,FALSE)</f>
        <v>Race: Asian</v>
      </c>
      <c r="D301" s="8">
        <v>-0.184</v>
      </c>
      <c r="E301" s="8">
        <v>0.21199999999999999</v>
      </c>
      <c r="F301" s="8">
        <v>-0.86899999999999999</v>
      </c>
      <c r="G301" s="8">
        <v>0.38500000000000001</v>
      </c>
      <c r="H301" s="8" t="s">
        <v>158</v>
      </c>
      <c r="I301" s="8" t="s">
        <v>36</v>
      </c>
    </row>
    <row r="302" spans="1:9" x14ac:dyDescent="0.2">
      <c r="A302" s="8" t="s">
        <v>223</v>
      </c>
      <c r="B302" s="8" t="str">
        <f>VLOOKUP(H302,'VLOOKUP Class Name Reference'!$A:$B, 2, FALSE)</f>
        <v>Walkers</v>
      </c>
      <c r="C302" s="8" t="str">
        <f>VLOOKUP(I302,'VLOOKUP Var Name Reference'!$A:$B,2,FALSE)</f>
        <v>Race: Hispanic</v>
      </c>
      <c r="D302" s="8">
        <v>0.214</v>
      </c>
      <c r="E302" s="8">
        <v>0.32600000000000001</v>
      </c>
      <c r="F302" s="8">
        <v>0.65600000000000003</v>
      </c>
      <c r="G302" s="8">
        <v>0.51200000000000001</v>
      </c>
      <c r="H302" s="8" t="s">
        <v>158</v>
      </c>
      <c r="I302" s="8" t="s">
        <v>37</v>
      </c>
    </row>
    <row r="303" spans="1:9" x14ac:dyDescent="0.2">
      <c r="A303" s="8" t="s">
        <v>223</v>
      </c>
      <c r="B303" s="8" t="str">
        <f>VLOOKUP(H303,'VLOOKUP Class Name Reference'!$A:$B, 2, FALSE)</f>
        <v>Walkers</v>
      </c>
      <c r="C303" s="8" t="str">
        <f>VLOOKUP(I303,'VLOOKUP Var Name Reference'!$A:$B,2,FALSE)</f>
        <v>Race: Black</v>
      </c>
      <c r="D303" s="8">
        <v>-1.083</v>
      </c>
      <c r="E303" s="8">
        <v>0.44600000000000001</v>
      </c>
      <c r="F303" s="8">
        <v>-2.427</v>
      </c>
      <c r="G303" s="8">
        <v>1.4999999999999999E-2</v>
      </c>
      <c r="H303" s="8" t="s">
        <v>158</v>
      </c>
      <c r="I303" s="8" t="s">
        <v>38</v>
      </c>
    </row>
    <row r="304" spans="1:9" x14ac:dyDescent="0.2">
      <c r="A304" s="8" t="s">
        <v>223</v>
      </c>
      <c r="B304" s="8" t="str">
        <f>VLOOKUP(H304,'VLOOKUP Class Name Reference'!$A:$B, 2, FALSE)</f>
        <v>Walkers</v>
      </c>
      <c r="C304" s="8" t="str">
        <f>VLOOKUP(I304,'VLOOKUP Var Name Reference'!$A:$B,2,FALSE)</f>
        <v>Age 18–34</v>
      </c>
      <c r="D304" s="8">
        <v>1.03</v>
      </c>
      <c r="E304" s="8">
        <v>0.19700000000000001</v>
      </c>
      <c r="F304" s="8">
        <v>5.2190000000000003</v>
      </c>
      <c r="G304" s="8">
        <v>0</v>
      </c>
      <c r="H304" s="8" t="s">
        <v>158</v>
      </c>
      <c r="I304" s="8" t="s">
        <v>48</v>
      </c>
    </row>
    <row r="305" spans="1:9" x14ac:dyDescent="0.2">
      <c r="A305" s="8" t="s">
        <v>223</v>
      </c>
      <c r="B305" s="8" t="str">
        <f>VLOOKUP(H305,'VLOOKUP Class Name Reference'!$A:$B, 2, FALSE)</f>
        <v>Walkers</v>
      </c>
      <c r="C305" s="8" t="str">
        <f>VLOOKUP(I305,'VLOOKUP Var Name Reference'!$A:$B,2,FALSE)</f>
        <v>Age 35–64</v>
      </c>
      <c r="D305" s="8">
        <v>0.57499999999999996</v>
      </c>
      <c r="E305" s="8">
        <v>0.18</v>
      </c>
      <c r="F305" s="8">
        <v>3.1909999999999998</v>
      </c>
      <c r="G305" s="8">
        <v>1E-3</v>
      </c>
      <c r="H305" s="8" t="s">
        <v>158</v>
      </c>
      <c r="I305" s="8" t="s">
        <v>49</v>
      </c>
    </row>
    <row r="306" spans="1:9" x14ac:dyDescent="0.2">
      <c r="A306" s="8" t="s">
        <v>223</v>
      </c>
      <c r="B306" s="8" t="str">
        <f>VLOOKUP(H306,'VLOOKUP Class Name Reference'!$A:$B, 2, FALSE)</f>
        <v>Walkers</v>
      </c>
      <c r="C306" s="8" t="str">
        <f>VLOOKUP(I306,'VLOOKUP Var Name Reference'!$A:$B,2,FALSE)</f>
        <v>At least 1 vehicle per adult with a driver's license</v>
      </c>
      <c r="D306" s="8">
        <v>-2.718</v>
      </c>
      <c r="E306" s="8">
        <v>0.123</v>
      </c>
      <c r="F306" s="8">
        <v>-22.113</v>
      </c>
      <c r="G306" s="8">
        <v>0</v>
      </c>
      <c r="H306" s="8" t="s">
        <v>158</v>
      </c>
      <c r="I306" s="8" t="s">
        <v>66</v>
      </c>
    </row>
    <row r="307" spans="1:9" x14ac:dyDescent="0.2">
      <c r="A307" s="8" t="s">
        <v>223</v>
      </c>
      <c r="B307" s="8" t="str">
        <f>VLOOKUP(H307,'VLOOKUP Class Name Reference'!$A:$B, 2, FALSE)</f>
        <v>Walkers</v>
      </c>
      <c r="C307" s="8" t="str">
        <f>VLOOKUP(I307,'VLOOKUP Var Name Reference'!$A:$B,2,FALSE)</f>
        <v>Number of adults in household</v>
      </c>
      <c r="D307" s="8">
        <v>-0.94299999999999995</v>
      </c>
      <c r="E307" s="8">
        <v>0.104</v>
      </c>
      <c r="F307" s="8">
        <v>-9.0559999999999992</v>
      </c>
      <c r="G307" s="8">
        <v>0</v>
      </c>
      <c r="H307" s="8" t="s">
        <v>158</v>
      </c>
      <c r="I307" s="8" t="s">
        <v>207</v>
      </c>
    </row>
    <row r="308" spans="1:9" x14ac:dyDescent="0.2">
      <c r="A308" s="8" t="s">
        <v>223</v>
      </c>
      <c r="B308" s="8" t="str">
        <f>VLOOKUP(H308,'VLOOKUP Class Name Reference'!$A:$B, 2, FALSE)</f>
        <v>Walkers</v>
      </c>
      <c r="C308" s="8" t="str">
        <f>VLOOKUP(I308,'VLOOKUP Var Name Reference'!$A:$B,2,FALSE)</f>
        <v>Female</v>
      </c>
      <c r="D308" s="8">
        <v>-0.17499999999999999</v>
      </c>
      <c r="E308" s="8">
        <v>0.10299999999999999</v>
      </c>
      <c r="F308" s="8">
        <v>-1.7010000000000001</v>
      </c>
      <c r="G308" s="8">
        <v>8.8999999999999996E-2</v>
      </c>
      <c r="H308" s="8" t="s">
        <v>158</v>
      </c>
      <c r="I308" s="8" t="s">
        <v>39</v>
      </c>
    </row>
    <row r="309" spans="1:9" x14ac:dyDescent="0.2">
      <c r="A309" s="8" t="s">
        <v>223</v>
      </c>
      <c r="B309" s="8" t="str">
        <f>VLOOKUP(H309,'VLOOKUP Class Name Reference'!$A:$B, 2, FALSE)</f>
        <v>Walkers</v>
      </c>
      <c r="C309" s="8" t="str">
        <f>VLOOKUP(I309,'VLOOKUP Var Name Reference'!$A:$B,2,FALSE)</f>
        <v>Worker</v>
      </c>
      <c r="D309" s="8">
        <v>-0.16300000000000001</v>
      </c>
      <c r="E309" s="8">
        <v>0.16700000000000001</v>
      </c>
      <c r="F309" s="8">
        <v>-0.97699999999999998</v>
      </c>
      <c r="G309" s="8">
        <v>0.32900000000000001</v>
      </c>
      <c r="H309" s="8" t="s">
        <v>158</v>
      </c>
      <c r="I309" s="8" t="s">
        <v>41</v>
      </c>
    </row>
    <row r="310" spans="1:9" x14ac:dyDescent="0.2">
      <c r="A310" s="8" t="s">
        <v>223</v>
      </c>
      <c r="B310" s="8" t="str">
        <f>VLOOKUP(H310,'VLOOKUP Class Name Reference'!$A:$B, 2, FALSE)</f>
        <v>Walkers</v>
      </c>
      <c r="C310" s="8" t="str">
        <f>VLOOKUP(I310,'VLOOKUP Var Name Reference'!$A:$B,2,FALSE)</f>
        <v>Income below the SSS</v>
      </c>
      <c r="D310" s="8">
        <v>-6.6000000000000003E-2</v>
      </c>
      <c r="E310" s="8">
        <v>0.154</v>
      </c>
      <c r="F310" s="8">
        <v>-0.43099999999999999</v>
      </c>
      <c r="G310" s="8">
        <v>0.66600000000000004</v>
      </c>
      <c r="H310" s="8" t="s">
        <v>158</v>
      </c>
      <c r="I310" s="8" t="s">
        <v>42</v>
      </c>
    </row>
    <row r="311" spans="1:9" x14ac:dyDescent="0.2">
      <c r="A311" s="8" t="s">
        <v>223</v>
      </c>
      <c r="B311" s="8" t="str">
        <f>VLOOKUP(H311,'VLOOKUP Class Name Reference'!$A:$B, 2, FALSE)</f>
        <v>Walkers</v>
      </c>
      <c r="C311" s="8" t="str">
        <f>VLOOKUP(I311,'VLOOKUP Var Name Reference'!$A:$B,2,FALSE)</f>
        <v>Minors age 00–04 in household</v>
      </c>
      <c r="D311" s="8">
        <v>-0.13400000000000001</v>
      </c>
      <c r="E311" s="8">
        <v>0.22500000000000001</v>
      </c>
      <c r="F311" s="8">
        <v>-0.59799999999999998</v>
      </c>
      <c r="G311" s="8">
        <v>0.55000000000000004</v>
      </c>
      <c r="H311" s="8" t="s">
        <v>158</v>
      </c>
      <c r="I311" s="8" t="s">
        <v>43</v>
      </c>
    </row>
    <row r="312" spans="1:9" x14ac:dyDescent="0.2">
      <c r="A312" s="8" t="s">
        <v>223</v>
      </c>
      <c r="B312" s="8" t="str">
        <f>VLOOKUP(H312,'VLOOKUP Class Name Reference'!$A:$B, 2, FALSE)</f>
        <v>Walkers</v>
      </c>
      <c r="C312" s="8" t="str">
        <f>VLOOKUP(I312,'VLOOKUP Var Name Reference'!$A:$B,2,FALSE)</f>
        <v>Minors age 05–15 in household</v>
      </c>
      <c r="D312" s="8">
        <v>0.41399999999999998</v>
      </c>
      <c r="E312" s="8">
        <v>0.221</v>
      </c>
      <c r="F312" s="8">
        <v>1.8720000000000001</v>
      </c>
      <c r="G312" s="8">
        <v>6.0999999999999999E-2</v>
      </c>
      <c r="H312" s="8" t="s">
        <v>158</v>
      </c>
      <c r="I312" s="8" t="s">
        <v>44</v>
      </c>
    </row>
    <row r="313" spans="1:9" x14ac:dyDescent="0.2">
      <c r="A313" s="8" t="s">
        <v>223</v>
      </c>
      <c r="B313" s="8" t="str">
        <f>VLOOKUP(H313,'VLOOKUP Class Name Reference'!$A:$B, 2, FALSE)</f>
        <v>Walkers</v>
      </c>
      <c r="C313" s="8" t="str">
        <f>VLOOKUP(I313,'VLOOKUP Var Name Reference'!$A:$B,2,FALSE)</f>
        <v>Minors age 16–17 in household</v>
      </c>
      <c r="D313" s="8">
        <v>0.52300000000000002</v>
      </c>
      <c r="E313" s="8">
        <v>0.41599999999999998</v>
      </c>
      <c r="F313" s="8">
        <v>1.2549999999999999</v>
      </c>
      <c r="G313" s="8">
        <v>0.20899999999999999</v>
      </c>
      <c r="H313" s="8" t="s">
        <v>158</v>
      </c>
      <c r="I313" s="8" t="s">
        <v>45</v>
      </c>
    </row>
    <row r="314" spans="1:9" x14ac:dyDescent="0.2">
      <c r="A314" s="8" t="s">
        <v>223</v>
      </c>
      <c r="B314" s="8" t="str">
        <f>VLOOKUP(H314,'VLOOKUP Class Name Reference'!$A:$B, 2, FALSE)</f>
        <v>Walkers</v>
      </c>
      <c r="C314" s="8" t="str">
        <f>VLOOKUP(I314,'VLOOKUP Var Name Reference'!$A:$B,2,FALSE)</f>
        <v>Has driver's license</v>
      </c>
      <c r="D314" s="8">
        <v>-6.0919999999999996</v>
      </c>
      <c r="E314" s="8">
        <v>2.2559999999999998</v>
      </c>
      <c r="F314" s="8">
        <v>-2.7010000000000001</v>
      </c>
      <c r="G314" s="8">
        <v>7.0000000000000001E-3</v>
      </c>
      <c r="H314" s="8" t="s">
        <v>158</v>
      </c>
      <c r="I314" s="8" t="s">
        <v>46</v>
      </c>
    </row>
    <row r="315" spans="1:9" x14ac:dyDescent="0.2">
      <c r="A315" s="8" t="s">
        <v>223</v>
      </c>
      <c r="B315" s="8" t="str">
        <f>VLOOKUP(H315,'VLOOKUP Class Name Reference'!$A:$B, 2, FALSE)</f>
        <v>Walkers</v>
      </c>
      <c r="C315" s="8" t="str">
        <f>VLOOKUP(I315,'VLOOKUP Var Name Reference'!$A:$B,2,FALSE)</f>
        <v>Complexity (measure of how complex their day is)</v>
      </c>
      <c r="D315" s="8">
        <v>-24.66</v>
      </c>
      <c r="E315" s="8">
        <v>3.9670000000000001</v>
      </c>
      <c r="F315" s="8">
        <v>-6.2169999999999996</v>
      </c>
      <c r="G315" s="8">
        <v>0</v>
      </c>
      <c r="H315" s="8" t="s">
        <v>158</v>
      </c>
      <c r="I315" s="8" t="s">
        <v>47</v>
      </c>
    </row>
    <row r="316" spans="1:9" x14ac:dyDescent="0.2">
      <c r="A316" s="8" t="s">
        <v>223</v>
      </c>
      <c r="B316" s="8" t="str">
        <f>VLOOKUP(H316,'VLOOKUP Class Name Reference'!$A:$B, 2, FALSE)</f>
        <v>Non-Solitary Drivers</v>
      </c>
      <c r="C316" s="8" t="str">
        <f>VLOOKUP(I316,'VLOOKUP Var Name Reference'!$A:$B,2,FALSE)</f>
        <v>Sequence: Home day</v>
      </c>
      <c r="D316" s="8">
        <v>-0.23200000000000001</v>
      </c>
      <c r="E316" s="8">
        <v>0.26800000000000002</v>
      </c>
      <c r="F316" s="8">
        <v>-0.86399999999999999</v>
      </c>
      <c r="G316" s="8">
        <v>0.38800000000000001</v>
      </c>
      <c r="H316" s="8" t="s">
        <v>159</v>
      </c>
      <c r="I316" s="8" t="s">
        <v>71</v>
      </c>
    </row>
    <row r="317" spans="1:9" x14ac:dyDescent="0.2">
      <c r="A317" s="8" t="s">
        <v>223</v>
      </c>
      <c r="B317" s="8" t="str">
        <f>VLOOKUP(H317,'VLOOKUP Class Name Reference'!$A:$B, 2, FALSE)</f>
        <v>Non-Solitary Drivers</v>
      </c>
      <c r="C317" s="8" t="str">
        <f>VLOOKUP(I317,'VLOOKUP Var Name Reference'!$A:$B,2,FALSE)</f>
        <v>Sequence: Typical work day</v>
      </c>
      <c r="D317" s="8">
        <v>-1.355</v>
      </c>
      <c r="E317" s="8">
        <v>0.27</v>
      </c>
      <c r="F317" s="8">
        <v>-5.0170000000000003</v>
      </c>
      <c r="G317" s="8">
        <v>0</v>
      </c>
      <c r="H317" s="8" t="s">
        <v>159</v>
      </c>
      <c r="I317" s="8" t="s">
        <v>68</v>
      </c>
    </row>
    <row r="318" spans="1:9" x14ac:dyDescent="0.2">
      <c r="A318" s="8" t="s">
        <v>223</v>
      </c>
      <c r="B318" s="8" t="str">
        <f>VLOOKUP(H318,'VLOOKUP Class Name Reference'!$A:$B, 2, FALSE)</f>
        <v>Non-Solitary Drivers</v>
      </c>
      <c r="C318" s="8" t="str">
        <f>VLOOKUP(I318,'VLOOKUP Var Name Reference'!$A:$B,2,FALSE)</f>
        <v>Sequence: School day</v>
      </c>
      <c r="D318" s="8">
        <v>-1.3129999999999999</v>
      </c>
      <c r="E318" s="8">
        <v>0.52700000000000002</v>
      </c>
      <c r="F318" s="8">
        <v>-2.492</v>
      </c>
      <c r="G318" s="8">
        <v>1.2999999999999999E-2</v>
      </c>
      <c r="H318" s="8" t="s">
        <v>159</v>
      </c>
      <c r="I318" s="8" t="s">
        <v>69</v>
      </c>
    </row>
    <row r="319" spans="1:9" x14ac:dyDescent="0.2">
      <c r="A319" s="8" t="s">
        <v>223</v>
      </c>
      <c r="B319" s="8" t="str">
        <f>VLOOKUP(H319,'VLOOKUP Class Name Reference'!$A:$B, 2, FALSE)</f>
        <v>Non-Solitary Drivers</v>
      </c>
      <c r="C319" s="8" t="str">
        <f>VLOOKUP(I319,'VLOOKUP Var Name Reference'!$A:$B,2,FALSE)</f>
        <v>Sequence: Errands day</v>
      </c>
      <c r="D319" s="8">
        <v>-0.70099999999999996</v>
      </c>
      <c r="E319" s="8">
        <v>0.29199999999999998</v>
      </c>
      <c r="F319" s="8">
        <v>-2.4049999999999998</v>
      </c>
      <c r="G319" s="8">
        <v>1.6E-2</v>
      </c>
      <c r="H319" s="8" t="s">
        <v>159</v>
      </c>
      <c r="I319" s="8" t="s">
        <v>70</v>
      </c>
    </row>
    <row r="320" spans="1:9" x14ac:dyDescent="0.2">
      <c r="A320" s="8" t="s">
        <v>223</v>
      </c>
      <c r="B320" s="8" t="str">
        <f>VLOOKUP(H320,'VLOOKUP Class Name Reference'!$A:$B, 2, FALSE)</f>
        <v>Non-Solitary Drivers</v>
      </c>
      <c r="C320" s="8" t="str">
        <f>VLOOKUP(I320,'VLOOKUP Var Name Reference'!$A:$B,2,FALSE)</f>
        <v>Sequence: Atypical work day</v>
      </c>
      <c r="D320" s="8">
        <v>-1.5189999999999999</v>
      </c>
      <c r="E320" s="8">
        <v>0.36099999999999999</v>
      </c>
      <c r="F320" s="8">
        <v>-4.2119999999999997</v>
      </c>
      <c r="G320" s="8">
        <v>0</v>
      </c>
      <c r="H320" s="8" t="s">
        <v>159</v>
      </c>
      <c r="I320" s="8" t="s">
        <v>72</v>
      </c>
    </row>
    <row r="321" spans="1:9" x14ac:dyDescent="0.2">
      <c r="A321" s="8" t="s">
        <v>223</v>
      </c>
      <c r="B321" s="8" t="str">
        <f>VLOOKUP(H321,'VLOOKUP Class Name Reference'!$A:$B, 2, FALSE)</f>
        <v>Non-Solitary Drivers</v>
      </c>
      <c r="C321" s="8" t="str">
        <f>VLOOKUP(I321,'VLOOKUP Var Name Reference'!$A:$B,2,FALSE)</f>
        <v>Race: White</v>
      </c>
      <c r="D321" s="8">
        <v>0.129</v>
      </c>
      <c r="E321" s="8">
        <v>0.13800000000000001</v>
      </c>
      <c r="F321" s="8">
        <v>0.93100000000000005</v>
      </c>
      <c r="G321" s="8">
        <v>0.35199999999999998</v>
      </c>
      <c r="H321" s="8" t="s">
        <v>159</v>
      </c>
      <c r="I321" s="8" t="s">
        <v>35</v>
      </c>
    </row>
    <row r="322" spans="1:9" x14ac:dyDescent="0.2">
      <c r="A322" s="8" t="s">
        <v>223</v>
      </c>
      <c r="B322" s="8" t="str">
        <f>VLOOKUP(H322,'VLOOKUP Class Name Reference'!$A:$B, 2, FALSE)</f>
        <v>Non-Solitary Drivers</v>
      </c>
      <c r="C322" s="8" t="str">
        <f>VLOOKUP(I322,'VLOOKUP Var Name Reference'!$A:$B,2,FALSE)</f>
        <v>Race: Asian</v>
      </c>
      <c r="D322" s="8">
        <v>0.25</v>
      </c>
      <c r="E322" s="8">
        <v>0.17299999999999999</v>
      </c>
      <c r="F322" s="8">
        <v>1.4490000000000001</v>
      </c>
      <c r="G322" s="8">
        <v>0.14699999999999999</v>
      </c>
      <c r="H322" s="8" t="s">
        <v>159</v>
      </c>
      <c r="I322" s="8" t="s">
        <v>36</v>
      </c>
    </row>
    <row r="323" spans="1:9" x14ac:dyDescent="0.2">
      <c r="A323" s="8" t="s">
        <v>223</v>
      </c>
      <c r="B323" s="8" t="str">
        <f>VLOOKUP(H323,'VLOOKUP Class Name Reference'!$A:$B, 2, FALSE)</f>
        <v>Non-Solitary Drivers</v>
      </c>
      <c r="C323" s="8" t="str">
        <f>VLOOKUP(I323,'VLOOKUP Var Name Reference'!$A:$B,2,FALSE)</f>
        <v>Race: Hispanic</v>
      </c>
      <c r="D323" s="8">
        <v>0.56200000000000006</v>
      </c>
      <c r="E323" s="8">
        <v>0.26600000000000001</v>
      </c>
      <c r="F323" s="8">
        <v>2.1139999999999999</v>
      </c>
      <c r="G323" s="8">
        <v>3.5000000000000003E-2</v>
      </c>
      <c r="H323" s="8" t="s">
        <v>159</v>
      </c>
      <c r="I323" s="8" t="s">
        <v>37</v>
      </c>
    </row>
    <row r="324" spans="1:9" x14ac:dyDescent="0.2">
      <c r="A324" s="8" t="s">
        <v>223</v>
      </c>
      <c r="B324" s="8" t="str">
        <f>VLOOKUP(H324,'VLOOKUP Class Name Reference'!$A:$B, 2, FALSE)</f>
        <v>Non-Solitary Drivers</v>
      </c>
      <c r="C324" s="8" t="str">
        <f>VLOOKUP(I324,'VLOOKUP Var Name Reference'!$A:$B,2,FALSE)</f>
        <v>Race: Black</v>
      </c>
      <c r="D324" s="8">
        <v>-6.0000000000000001E-3</v>
      </c>
      <c r="E324" s="8">
        <v>0.28999999999999998</v>
      </c>
      <c r="F324" s="8">
        <v>-0.02</v>
      </c>
      <c r="G324" s="8">
        <v>0.98399999999999999</v>
      </c>
      <c r="H324" s="8" t="s">
        <v>159</v>
      </c>
      <c r="I324" s="8" t="s">
        <v>38</v>
      </c>
    </row>
    <row r="325" spans="1:9" x14ac:dyDescent="0.2">
      <c r="A325" s="8" t="s">
        <v>223</v>
      </c>
      <c r="B325" s="8" t="str">
        <f>VLOOKUP(H325,'VLOOKUP Class Name Reference'!$A:$B, 2, FALSE)</f>
        <v>Non-Solitary Drivers</v>
      </c>
      <c r="C325" s="8" t="str">
        <f>VLOOKUP(I325,'VLOOKUP Var Name Reference'!$A:$B,2,FALSE)</f>
        <v>Age 18–34</v>
      </c>
      <c r="D325" s="8">
        <v>0.67800000000000005</v>
      </c>
      <c r="E325" s="8">
        <v>0.14399999999999999</v>
      </c>
      <c r="F325" s="8">
        <v>4.6959999999999997</v>
      </c>
      <c r="G325" s="8">
        <v>0</v>
      </c>
      <c r="H325" s="8" t="s">
        <v>159</v>
      </c>
      <c r="I325" s="8" t="s">
        <v>48</v>
      </c>
    </row>
    <row r="326" spans="1:9" x14ac:dyDescent="0.2">
      <c r="A326" s="8" t="s">
        <v>223</v>
      </c>
      <c r="B326" s="8" t="str">
        <f>VLOOKUP(H326,'VLOOKUP Class Name Reference'!$A:$B, 2, FALSE)</f>
        <v>Non-Solitary Drivers</v>
      </c>
      <c r="C326" s="8" t="str">
        <f>VLOOKUP(I326,'VLOOKUP Var Name Reference'!$A:$B,2,FALSE)</f>
        <v>Age 35–64</v>
      </c>
      <c r="D326" s="8">
        <v>0.45</v>
      </c>
      <c r="E326" s="8">
        <v>0.127</v>
      </c>
      <c r="F326" s="8">
        <v>3.5470000000000002</v>
      </c>
      <c r="G326" s="8">
        <v>0</v>
      </c>
      <c r="H326" s="8" t="s">
        <v>159</v>
      </c>
      <c r="I326" s="8" t="s">
        <v>49</v>
      </c>
    </row>
    <row r="327" spans="1:9" x14ac:dyDescent="0.2">
      <c r="A327" s="8" t="s">
        <v>223</v>
      </c>
      <c r="B327" s="8" t="str">
        <f>VLOOKUP(H327,'VLOOKUP Class Name Reference'!$A:$B, 2, FALSE)</f>
        <v>Non-Solitary Drivers</v>
      </c>
      <c r="C327" s="8" t="str">
        <f>VLOOKUP(I327,'VLOOKUP Var Name Reference'!$A:$B,2,FALSE)</f>
        <v>At least 1 vehicle per adult with a driver's license</v>
      </c>
      <c r="D327" s="8">
        <v>-0.69199999999999995</v>
      </c>
      <c r="E327" s="8">
        <v>0.11</v>
      </c>
      <c r="F327" s="8">
        <v>-6.27</v>
      </c>
      <c r="G327" s="8">
        <v>0</v>
      </c>
      <c r="H327" s="8" t="s">
        <v>159</v>
      </c>
      <c r="I327" s="8" t="s">
        <v>66</v>
      </c>
    </row>
    <row r="328" spans="1:9" x14ac:dyDescent="0.2">
      <c r="A328" s="8" t="s">
        <v>223</v>
      </c>
      <c r="B328" s="8" t="str">
        <f>VLOOKUP(H328,'VLOOKUP Class Name Reference'!$A:$B, 2, FALSE)</f>
        <v>Non-Solitary Drivers</v>
      </c>
      <c r="C328" s="8" t="str">
        <f>VLOOKUP(I328,'VLOOKUP Var Name Reference'!$A:$B,2,FALSE)</f>
        <v>Number of adults in household</v>
      </c>
      <c r="D328" s="8">
        <v>0.26100000000000001</v>
      </c>
      <c r="E328" s="8">
        <v>6.5000000000000002E-2</v>
      </c>
      <c r="F328" s="8">
        <v>4.0229999999999997</v>
      </c>
      <c r="G328" s="8">
        <v>0</v>
      </c>
      <c r="H328" s="8" t="s">
        <v>159</v>
      </c>
      <c r="I328" s="8" t="s">
        <v>207</v>
      </c>
    </row>
    <row r="329" spans="1:9" x14ac:dyDescent="0.2">
      <c r="A329" s="8" t="s">
        <v>223</v>
      </c>
      <c r="B329" s="8" t="str">
        <f>VLOOKUP(H329,'VLOOKUP Class Name Reference'!$A:$B, 2, FALSE)</f>
        <v>Non-Solitary Drivers</v>
      </c>
      <c r="C329" s="8" t="str">
        <f>VLOOKUP(I329,'VLOOKUP Var Name Reference'!$A:$B,2,FALSE)</f>
        <v>Female</v>
      </c>
      <c r="D329" s="8">
        <v>-1.7000000000000001E-2</v>
      </c>
      <c r="E329" s="8">
        <v>7.9000000000000001E-2</v>
      </c>
      <c r="F329" s="8">
        <v>-0.21099999999999999</v>
      </c>
      <c r="G329" s="8">
        <v>0.83299999999999996</v>
      </c>
      <c r="H329" s="8" t="s">
        <v>159</v>
      </c>
      <c r="I329" s="8" t="s">
        <v>39</v>
      </c>
    </row>
    <row r="330" spans="1:9" x14ac:dyDescent="0.2">
      <c r="A330" s="8" t="s">
        <v>223</v>
      </c>
      <c r="B330" s="8" t="str">
        <f>VLOOKUP(H330,'VLOOKUP Class Name Reference'!$A:$B, 2, FALSE)</f>
        <v>Non-Solitary Drivers</v>
      </c>
      <c r="C330" s="8" t="str">
        <f>VLOOKUP(I330,'VLOOKUP Var Name Reference'!$A:$B,2,FALSE)</f>
        <v>Worker</v>
      </c>
      <c r="D330" s="8">
        <v>-0.48599999999999999</v>
      </c>
      <c r="E330" s="8">
        <v>0.123</v>
      </c>
      <c r="F330" s="8">
        <v>-3.944</v>
      </c>
      <c r="G330" s="8">
        <v>0</v>
      </c>
      <c r="H330" s="8" t="s">
        <v>159</v>
      </c>
      <c r="I330" s="8" t="s">
        <v>41</v>
      </c>
    </row>
    <row r="331" spans="1:9" x14ac:dyDescent="0.2">
      <c r="A331" s="8" t="s">
        <v>223</v>
      </c>
      <c r="B331" s="8" t="str">
        <f>VLOOKUP(H331,'VLOOKUP Class Name Reference'!$A:$B, 2, FALSE)</f>
        <v>Non-Solitary Drivers</v>
      </c>
      <c r="C331" s="8" t="str">
        <f>VLOOKUP(I331,'VLOOKUP Var Name Reference'!$A:$B,2,FALSE)</f>
        <v>Income below the SSS</v>
      </c>
      <c r="D331" s="8">
        <v>-0.435</v>
      </c>
      <c r="E331" s="8">
        <v>0.13400000000000001</v>
      </c>
      <c r="F331" s="8">
        <v>-3.24</v>
      </c>
      <c r="G331" s="8">
        <v>1E-3</v>
      </c>
      <c r="H331" s="8" t="s">
        <v>159</v>
      </c>
      <c r="I331" s="8" t="s">
        <v>42</v>
      </c>
    </row>
    <row r="332" spans="1:9" x14ac:dyDescent="0.2">
      <c r="A332" s="8" t="s">
        <v>223</v>
      </c>
      <c r="B332" s="8" t="str">
        <f>VLOOKUP(H332,'VLOOKUP Class Name Reference'!$A:$B, 2, FALSE)</f>
        <v>Non-Solitary Drivers</v>
      </c>
      <c r="C332" s="8" t="str">
        <f>VLOOKUP(I332,'VLOOKUP Var Name Reference'!$A:$B,2,FALSE)</f>
        <v>Minors age 00–04 in household</v>
      </c>
      <c r="D332" s="8">
        <v>1.224</v>
      </c>
      <c r="E332" s="8">
        <v>0.127</v>
      </c>
      <c r="F332" s="8">
        <v>9.6440000000000001</v>
      </c>
      <c r="G332" s="8">
        <v>0</v>
      </c>
      <c r="H332" s="8" t="s">
        <v>159</v>
      </c>
      <c r="I332" s="8" t="s">
        <v>43</v>
      </c>
    </row>
    <row r="333" spans="1:9" x14ac:dyDescent="0.2">
      <c r="A333" s="8" t="s">
        <v>223</v>
      </c>
      <c r="B333" s="8" t="str">
        <f>VLOOKUP(H333,'VLOOKUP Class Name Reference'!$A:$B, 2, FALSE)</f>
        <v>Non-Solitary Drivers</v>
      </c>
      <c r="C333" s="8" t="str">
        <f>VLOOKUP(I333,'VLOOKUP Var Name Reference'!$A:$B,2,FALSE)</f>
        <v>Minors age 05–15 in household</v>
      </c>
      <c r="D333" s="8">
        <v>1.4910000000000001</v>
      </c>
      <c r="E333" s="8">
        <v>0.123</v>
      </c>
      <c r="F333" s="8">
        <v>12.138</v>
      </c>
      <c r="G333" s="8">
        <v>0</v>
      </c>
      <c r="H333" s="8" t="s">
        <v>159</v>
      </c>
      <c r="I333" s="8" t="s">
        <v>44</v>
      </c>
    </row>
    <row r="334" spans="1:9" x14ac:dyDescent="0.2">
      <c r="A334" s="8" t="s">
        <v>223</v>
      </c>
      <c r="B334" s="8" t="str">
        <f>VLOOKUP(H334,'VLOOKUP Class Name Reference'!$A:$B, 2, FALSE)</f>
        <v>Non-Solitary Drivers</v>
      </c>
      <c r="C334" s="8" t="str">
        <f>VLOOKUP(I334,'VLOOKUP Var Name Reference'!$A:$B,2,FALSE)</f>
        <v>Minors age 16–17 in household</v>
      </c>
      <c r="D334" s="8">
        <v>0.75900000000000001</v>
      </c>
      <c r="E334" s="8">
        <v>0.25800000000000001</v>
      </c>
      <c r="F334" s="8">
        <v>2.94</v>
      </c>
      <c r="G334" s="8">
        <v>3.0000000000000001E-3</v>
      </c>
      <c r="H334" s="8" t="s">
        <v>159</v>
      </c>
      <c r="I334" s="8" t="s">
        <v>45</v>
      </c>
    </row>
    <row r="335" spans="1:9" x14ac:dyDescent="0.2">
      <c r="A335" s="8" t="s">
        <v>223</v>
      </c>
      <c r="B335" s="8" t="str">
        <f>VLOOKUP(H335,'VLOOKUP Class Name Reference'!$A:$B, 2, FALSE)</f>
        <v>Non-Solitary Drivers</v>
      </c>
      <c r="C335" s="8" t="str">
        <f>VLOOKUP(I335,'VLOOKUP Var Name Reference'!$A:$B,2,FALSE)</f>
        <v>Has driver's license</v>
      </c>
      <c r="D335" s="8">
        <v>0.32100000000000001</v>
      </c>
      <c r="E335" s="8">
        <v>3.1989999999999998</v>
      </c>
      <c r="F335" s="8">
        <v>0.1</v>
      </c>
      <c r="G335" s="8">
        <v>0.92</v>
      </c>
      <c r="H335" s="8" t="s">
        <v>159</v>
      </c>
      <c r="I335" s="8" t="s">
        <v>46</v>
      </c>
    </row>
    <row r="336" spans="1:9" x14ac:dyDescent="0.2">
      <c r="A336" s="8" t="s">
        <v>223</v>
      </c>
      <c r="B336" s="8" t="str">
        <f>VLOOKUP(H336,'VLOOKUP Class Name Reference'!$A:$B, 2, FALSE)</f>
        <v>Non-Solitary Drivers</v>
      </c>
      <c r="C336" s="8" t="str">
        <f>VLOOKUP(I336,'VLOOKUP Var Name Reference'!$A:$B,2,FALSE)</f>
        <v>Complexity (measure of how complex their day is)</v>
      </c>
      <c r="D336" s="8">
        <v>27.698</v>
      </c>
      <c r="E336" s="8">
        <v>2.4249999999999998</v>
      </c>
      <c r="F336" s="8">
        <v>11.423999999999999</v>
      </c>
      <c r="G336" s="8">
        <v>0</v>
      </c>
      <c r="H336" s="8" t="s">
        <v>159</v>
      </c>
      <c r="I336" s="8" t="s">
        <v>47</v>
      </c>
    </row>
    <row r="337" spans="1:9" x14ac:dyDescent="0.2">
      <c r="A337" s="8" t="s">
        <v>223</v>
      </c>
      <c r="B337" s="8" t="str">
        <f>VLOOKUP(H337,'VLOOKUP Class Name Reference'!$A:$B, 2, FALSE)</f>
        <v>Intercepts</v>
      </c>
      <c r="C337" s="8" t="str">
        <f>VLOOKUP(I337,'VLOOKUP Var Name Reference'!$A:$B,2,FALSE)</f>
        <v>C#1</v>
      </c>
      <c r="D337" s="8">
        <v>9.2729999999999997</v>
      </c>
      <c r="E337" s="8">
        <v>2.3029999999999999</v>
      </c>
      <c r="F337" s="8">
        <v>4.0259999999999998</v>
      </c>
      <c r="G337" s="8">
        <v>0</v>
      </c>
      <c r="H337" s="8" t="s">
        <v>171</v>
      </c>
      <c r="I337" s="8" t="s">
        <v>12</v>
      </c>
    </row>
    <row r="338" spans="1:9" x14ac:dyDescent="0.2">
      <c r="A338" s="8" t="s">
        <v>223</v>
      </c>
      <c r="B338" s="8" t="str">
        <f>VLOOKUP(H338,'VLOOKUP Class Name Reference'!$A:$B, 2, FALSE)</f>
        <v>Intercepts</v>
      </c>
      <c r="C338" s="8" t="str">
        <f>VLOOKUP(I338,'VLOOKUP Var Name Reference'!$A:$B,2,FALSE)</f>
        <v>C#2</v>
      </c>
      <c r="D338" s="8">
        <v>6.6070000000000002</v>
      </c>
      <c r="E338" s="8">
        <v>2.2930000000000001</v>
      </c>
      <c r="F338" s="8">
        <v>2.8820000000000001</v>
      </c>
      <c r="G338" s="8">
        <v>4.0000000000000001E-3</v>
      </c>
      <c r="H338" s="8" t="s">
        <v>171</v>
      </c>
      <c r="I338" s="8" t="s">
        <v>13</v>
      </c>
    </row>
    <row r="339" spans="1:9" x14ac:dyDescent="0.2">
      <c r="A339" s="8" t="s">
        <v>223</v>
      </c>
      <c r="B339" s="8" t="str">
        <f>VLOOKUP(H339,'VLOOKUP Class Name Reference'!$A:$B, 2, FALSE)</f>
        <v>Intercepts</v>
      </c>
      <c r="C339" s="8" t="str">
        <f>VLOOKUP(I339,'VLOOKUP Var Name Reference'!$A:$B,2,FALSE)</f>
        <v>C#3</v>
      </c>
      <c r="D339" s="8">
        <v>4.2720000000000002</v>
      </c>
      <c r="E339" s="8">
        <v>2.3140000000000001</v>
      </c>
      <c r="F339" s="8">
        <v>1.8460000000000001</v>
      </c>
      <c r="G339" s="8">
        <v>6.5000000000000002E-2</v>
      </c>
      <c r="H339" s="8" t="s">
        <v>171</v>
      </c>
      <c r="I339" s="8" t="s">
        <v>14</v>
      </c>
    </row>
    <row r="340" spans="1:9" x14ac:dyDescent="0.2">
      <c r="A340" s="8" t="s">
        <v>223</v>
      </c>
      <c r="B340" s="8" t="str">
        <f>VLOOKUP(H340,'VLOOKUP Class Name Reference'!$A:$B, 2, FALSE)</f>
        <v>Intercepts</v>
      </c>
      <c r="C340" s="8" t="str">
        <f>VLOOKUP(I340,'VLOOKUP Var Name Reference'!$A:$B,2,FALSE)</f>
        <v>C#5</v>
      </c>
      <c r="D340" s="8">
        <v>9.4979999999999993</v>
      </c>
      <c r="E340" s="8">
        <v>2.2879999999999998</v>
      </c>
      <c r="F340" s="8">
        <v>4.1520000000000001</v>
      </c>
      <c r="G340" s="8">
        <v>0</v>
      </c>
      <c r="H340" s="8" t="s">
        <v>171</v>
      </c>
      <c r="I340" s="8" t="s">
        <v>15</v>
      </c>
    </row>
    <row r="341" spans="1:9" x14ac:dyDescent="0.2">
      <c r="A341" s="8" t="s">
        <v>223</v>
      </c>
      <c r="B341" s="8" t="str">
        <f>VLOOKUP(H341,'VLOOKUP Class Name Reference'!$A:$B, 2, FALSE)</f>
        <v>Intercepts</v>
      </c>
      <c r="C341" s="8" t="str">
        <f>VLOOKUP(I341,'VLOOKUP Var Name Reference'!$A:$B,2,FALSE)</f>
        <v>C#6</v>
      </c>
      <c r="D341" s="8">
        <v>-1.5649999999999999</v>
      </c>
      <c r="E341" s="8">
        <v>3.2170000000000001</v>
      </c>
      <c r="F341" s="8">
        <v>-0.48599999999999999</v>
      </c>
      <c r="G341" s="8">
        <v>0.627</v>
      </c>
      <c r="H341" s="8" t="s">
        <v>171</v>
      </c>
      <c r="I341" s="8" t="s">
        <v>50</v>
      </c>
    </row>
    <row r="342" spans="1:9" x14ac:dyDescent="0.2">
      <c r="A342" s="8" t="s">
        <v>224</v>
      </c>
      <c r="B342" s="8" t="str">
        <f>VLOOKUP(H342,'VLOOKUP Class Name Reference'!$A:$B, 2, FALSE)</f>
        <v>Transit Users</v>
      </c>
      <c r="C342" s="8" t="str">
        <f>VLOOKUP(I342,'VLOOKUP Var Name Reference'!$A:$B,2,FALSE)</f>
        <v>Race: White</v>
      </c>
      <c r="D342" s="8">
        <v>0.14000000000000001</v>
      </c>
      <c r="E342" s="8">
        <v>0.21</v>
      </c>
      <c r="F342" s="8">
        <v>0.66500000000000004</v>
      </c>
      <c r="G342" s="8">
        <v>0.50600000000000001</v>
      </c>
      <c r="H342" s="8" t="s">
        <v>155</v>
      </c>
      <c r="I342" s="8" t="s">
        <v>35</v>
      </c>
    </row>
    <row r="343" spans="1:9" x14ac:dyDescent="0.2">
      <c r="A343" s="8" t="s">
        <v>224</v>
      </c>
      <c r="B343" s="8" t="str">
        <f>VLOOKUP(H343,'VLOOKUP Class Name Reference'!$A:$B, 2, FALSE)</f>
        <v>Transit Users</v>
      </c>
      <c r="C343" s="8" t="str">
        <f>VLOOKUP(I343,'VLOOKUP Var Name Reference'!$A:$B,2,FALSE)</f>
        <v>Race: Asian</v>
      </c>
      <c r="D343" s="8">
        <v>0.20499999999999999</v>
      </c>
      <c r="E343" s="8">
        <v>0.245</v>
      </c>
      <c r="F343" s="8">
        <v>0.84</v>
      </c>
      <c r="G343" s="8">
        <v>0.40100000000000002</v>
      </c>
      <c r="H343" s="8" t="s">
        <v>155</v>
      </c>
      <c r="I343" s="8" t="s">
        <v>36</v>
      </c>
    </row>
    <row r="344" spans="1:9" x14ac:dyDescent="0.2">
      <c r="A344" s="8" t="s">
        <v>224</v>
      </c>
      <c r="B344" s="8" t="str">
        <f>VLOOKUP(H344,'VLOOKUP Class Name Reference'!$A:$B, 2, FALSE)</f>
        <v>Transit Users</v>
      </c>
      <c r="C344" s="8" t="str">
        <f>VLOOKUP(I344,'VLOOKUP Var Name Reference'!$A:$B,2,FALSE)</f>
        <v>Race: Hispanic</v>
      </c>
      <c r="D344" s="8">
        <v>0.18</v>
      </c>
      <c r="E344" s="8">
        <v>0.35</v>
      </c>
      <c r="F344" s="8">
        <v>0.51300000000000001</v>
      </c>
      <c r="G344" s="8">
        <v>0.60799999999999998</v>
      </c>
      <c r="H344" s="8" t="s">
        <v>155</v>
      </c>
      <c r="I344" s="8" t="s">
        <v>37</v>
      </c>
    </row>
    <row r="345" spans="1:9" x14ac:dyDescent="0.2">
      <c r="A345" s="8" t="s">
        <v>224</v>
      </c>
      <c r="B345" s="8" t="str">
        <f>VLOOKUP(H345,'VLOOKUP Class Name Reference'!$A:$B, 2, FALSE)</f>
        <v>Transit Users</v>
      </c>
      <c r="C345" s="8" t="str">
        <f>VLOOKUP(I345,'VLOOKUP Var Name Reference'!$A:$B,2,FALSE)</f>
        <v>Race: Black</v>
      </c>
      <c r="D345" s="8">
        <v>-0.19700000000000001</v>
      </c>
      <c r="E345" s="8">
        <v>0.38100000000000001</v>
      </c>
      <c r="F345" s="8">
        <v>-0.51600000000000001</v>
      </c>
      <c r="G345" s="8">
        <v>0.60599999999999998</v>
      </c>
      <c r="H345" s="8" t="s">
        <v>155</v>
      </c>
      <c r="I345" s="8" t="s">
        <v>38</v>
      </c>
    </row>
    <row r="346" spans="1:9" x14ac:dyDescent="0.2">
      <c r="A346" s="8" t="s">
        <v>224</v>
      </c>
      <c r="B346" s="8" t="str">
        <f>VLOOKUP(H346,'VLOOKUP Class Name Reference'!$A:$B, 2, FALSE)</f>
        <v>Transit Users</v>
      </c>
      <c r="C346" s="8" t="str">
        <f>VLOOKUP(I346,'VLOOKUP Var Name Reference'!$A:$B,2,FALSE)</f>
        <v>Age 18–34</v>
      </c>
      <c r="D346" s="8">
        <v>0.28999999999999998</v>
      </c>
      <c r="E346" s="8">
        <v>0.23899999999999999</v>
      </c>
      <c r="F346" s="8">
        <v>1.214</v>
      </c>
      <c r="G346" s="8">
        <v>0.22500000000000001</v>
      </c>
      <c r="H346" s="8" t="s">
        <v>155</v>
      </c>
      <c r="I346" s="8" t="s">
        <v>48</v>
      </c>
    </row>
    <row r="347" spans="1:9" x14ac:dyDescent="0.2">
      <c r="A347" s="8" t="s">
        <v>224</v>
      </c>
      <c r="B347" s="8" t="str">
        <f>VLOOKUP(H347,'VLOOKUP Class Name Reference'!$A:$B, 2, FALSE)</f>
        <v>Transit Users</v>
      </c>
      <c r="C347" s="8" t="str">
        <f>VLOOKUP(I347,'VLOOKUP Var Name Reference'!$A:$B,2,FALSE)</f>
        <v>Age 35–64</v>
      </c>
      <c r="D347" s="8">
        <v>0.14599999999999999</v>
      </c>
      <c r="E347" s="8">
        <v>0.223</v>
      </c>
      <c r="F347" s="8">
        <v>0.65400000000000003</v>
      </c>
      <c r="G347" s="8">
        <v>0.51300000000000001</v>
      </c>
      <c r="H347" s="8" t="s">
        <v>155</v>
      </c>
      <c r="I347" s="8" t="s">
        <v>49</v>
      </c>
    </row>
    <row r="348" spans="1:9" x14ac:dyDescent="0.2">
      <c r="A348" s="8" t="s">
        <v>224</v>
      </c>
      <c r="B348" s="8" t="str">
        <f>VLOOKUP(H348,'VLOOKUP Class Name Reference'!$A:$B, 2, FALSE)</f>
        <v>Transit Users</v>
      </c>
      <c r="C348" s="8" t="str">
        <f>VLOOKUP(I348,'VLOOKUP Var Name Reference'!$A:$B,2,FALSE)</f>
        <v>At least 1 vehicle per adult with a driver's license</v>
      </c>
      <c r="D348" s="8">
        <v>-2.0939999999999999</v>
      </c>
      <c r="E348" s="8">
        <v>0.14099999999999999</v>
      </c>
      <c r="F348" s="8">
        <v>-14.887</v>
      </c>
      <c r="G348" s="8">
        <v>0</v>
      </c>
      <c r="H348" s="8" t="s">
        <v>155</v>
      </c>
      <c r="I348" s="8" t="s">
        <v>66</v>
      </c>
    </row>
    <row r="349" spans="1:9" x14ac:dyDescent="0.2">
      <c r="A349" s="8" t="s">
        <v>224</v>
      </c>
      <c r="B349" s="8" t="str">
        <f>VLOOKUP(H349,'VLOOKUP Class Name Reference'!$A:$B, 2, FALSE)</f>
        <v>Transit Users</v>
      </c>
      <c r="C349" s="8" t="str">
        <f>VLOOKUP(I349,'VLOOKUP Var Name Reference'!$A:$B,2,FALSE)</f>
        <v>Number of adults in household</v>
      </c>
      <c r="D349" s="8">
        <v>-0.53200000000000003</v>
      </c>
      <c r="E349" s="8">
        <v>0.11</v>
      </c>
      <c r="F349" s="8">
        <v>-4.8150000000000004</v>
      </c>
      <c r="G349" s="8">
        <v>0</v>
      </c>
      <c r="H349" s="8" t="s">
        <v>155</v>
      </c>
      <c r="I349" s="8" t="s">
        <v>207</v>
      </c>
    </row>
    <row r="350" spans="1:9" x14ac:dyDescent="0.2">
      <c r="A350" s="8" t="s">
        <v>224</v>
      </c>
      <c r="B350" s="8" t="str">
        <f>VLOOKUP(H350,'VLOOKUP Class Name Reference'!$A:$B, 2, FALSE)</f>
        <v>Transit Users</v>
      </c>
      <c r="C350" s="8" t="str">
        <f>VLOOKUP(I350,'VLOOKUP Var Name Reference'!$A:$B,2,FALSE)</f>
        <v>Female</v>
      </c>
      <c r="D350" s="8">
        <v>6.7000000000000004E-2</v>
      </c>
      <c r="E350" s="8">
        <v>0.11899999999999999</v>
      </c>
      <c r="F350" s="8">
        <v>0.56399999999999995</v>
      </c>
      <c r="G350" s="8">
        <v>0.57299999999999995</v>
      </c>
      <c r="H350" s="8" t="s">
        <v>155</v>
      </c>
      <c r="I350" s="8" t="s">
        <v>39</v>
      </c>
    </row>
    <row r="351" spans="1:9" x14ac:dyDescent="0.2">
      <c r="A351" s="8" t="s">
        <v>224</v>
      </c>
      <c r="B351" s="8" t="str">
        <f>VLOOKUP(H351,'VLOOKUP Class Name Reference'!$A:$B, 2, FALSE)</f>
        <v>Transit Users</v>
      </c>
      <c r="C351" s="8" t="str">
        <f>VLOOKUP(I351,'VLOOKUP Var Name Reference'!$A:$B,2,FALSE)</f>
        <v>Worker</v>
      </c>
      <c r="D351" s="8">
        <v>-0.69799999999999995</v>
      </c>
      <c r="E351" s="8">
        <v>0.217</v>
      </c>
      <c r="F351" s="8">
        <v>-3.2120000000000002</v>
      </c>
      <c r="G351" s="8">
        <v>1E-3</v>
      </c>
      <c r="H351" s="8" t="s">
        <v>155</v>
      </c>
      <c r="I351" s="8" t="s">
        <v>41</v>
      </c>
    </row>
    <row r="352" spans="1:9" x14ac:dyDescent="0.2">
      <c r="A352" s="8" t="s">
        <v>224</v>
      </c>
      <c r="B352" s="8" t="str">
        <f>VLOOKUP(H352,'VLOOKUP Class Name Reference'!$A:$B, 2, FALSE)</f>
        <v>Transit Users</v>
      </c>
      <c r="C352" s="8" t="str">
        <f>VLOOKUP(I352,'VLOOKUP Var Name Reference'!$A:$B,2,FALSE)</f>
        <v>Income below the SSS</v>
      </c>
      <c r="D352" s="8">
        <v>0.42799999999999999</v>
      </c>
      <c r="E352" s="8">
        <v>0.186</v>
      </c>
      <c r="F352" s="8">
        <v>2.306</v>
      </c>
      <c r="G352" s="8">
        <v>2.1000000000000001E-2</v>
      </c>
      <c r="H352" s="8" t="s">
        <v>155</v>
      </c>
      <c r="I352" s="8" t="s">
        <v>42</v>
      </c>
    </row>
    <row r="353" spans="1:9" x14ac:dyDescent="0.2">
      <c r="A353" s="8" t="s">
        <v>224</v>
      </c>
      <c r="B353" s="8" t="str">
        <f>VLOOKUP(H353,'VLOOKUP Class Name Reference'!$A:$B, 2, FALSE)</f>
        <v>Transit Users</v>
      </c>
      <c r="C353" s="8" t="str">
        <f>VLOOKUP(I353,'VLOOKUP Var Name Reference'!$A:$B,2,FALSE)</f>
        <v>Minors age 00–04 in household</v>
      </c>
      <c r="D353" s="8">
        <v>-0.154</v>
      </c>
      <c r="E353" s="8">
        <v>0.311</v>
      </c>
      <c r="F353" s="8">
        <v>-0.495</v>
      </c>
      <c r="G353" s="8">
        <v>0.621</v>
      </c>
      <c r="H353" s="8" t="s">
        <v>155</v>
      </c>
      <c r="I353" s="8" t="s">
        <v>43</v>
      </c>
    </row>
    <row r="354" spans="1:9" x14ac:dyDescent="0.2">
      <c r="A354" s="8" t="s">
        <v>224</v>
      </c>
      <c r="B354" s="8" t="str">
        <f>VLOOKUP(H354,'VLOOKUP Class Name Reference'!$A:$B, 2, FALSE)</f>
        <v>Transit Users</v>
      </c>
      <c r="C354" s="8" t="str">
        <f>VLOOKUP(I354,'VLOOKUP Var Name Reference'!$A:$B,2,FALSE)</f>
        <v>Minors age 05–15 in household</v>
      </c>
      <c r="D354" s="8">
        <v>0.219</v>
      </c>
      <c r="E354" s="8">
        <v>0.28899999999999998</v>
      </c>
      <c r="F354" s="8">
        <v>0.75700000000000001</v>
      </c>
      <c r="G354" s="8">
        <v>0.44900000000000001</v>
      </c>
      <c r="H354" s="8" t="s">
        <v>155</v>
      </c>
      <c r="I354" s="8" t="s">
        <v>44</v>
      </c>
    </row>
    <row r="355" spans="1:9" x14ac:dyDescent="0.2">
      <c r="A355" s="8" t="s">
        <v>224</v>
      </c>
      <c r="B355" s="8" t="str">
        <f>VLOOKUP(H355,'VLOOKUP Class Name Reference'!$A:$B, 2, FALSE)</f>
        <v>Transit Users</v>
      </c>
      <c r="C355" s="8" t="str">
        <f>VLOOKUP(I355,'VLOOKUP Var Name Reference'!$A:$B,2,FALSE)</f>
        <v>Minors age 16–17 in household</v>
      </c>
      <c r="D355" s="8">
        <v>1.288</v>
      </c>
      <c r="E355" s="8">
        <v>0.57799999999999996</v>
      </c>
      <c r="F355" s="8">
        <v>2.2280000000000002</v>
      </c>
      <c r="G355" s="8">
        <v>2.5999999999999999E-2</v>
      </c>
      <c r="H355" s="8" t="s">
        <v>155</v>
      </c>
      <c r="I355" s="8" t="s">
        <v>45</v>
      </c>
    </row>
    <row r="356" spans="1:9" x14ac:dyDescent="0.2">
      <c r="A356" s="8" t="s">
        <v>224</v>
      </c>
      <c r="B356" s="8" t="str">
        <f>VLOOKUP(H356,'VLOOKUP Class Name Reference'!$A:$B, 2, FALSE)</f>
        <v>Transit Users</v>
      </c>
      <c r="C356" s="8" t="str">
        <f>VLOOKUP(I356,'VLOOKUP Var Name Reference'!$A:$B,2,FALSE)</f>
        <v>Has driver's license</v>
      </c>
      <c r="D356" s="8">
        <v>-5.4340000000000002</v>
      </c>
      <c r="E356" s="8">
        <v>1.534</v>
      </c>
      <c r="F356" s="8">
        <v>-3.5430000000000001</v>
      </c>
      <c r="G356" s="8">
        <v>0</v>
      </c>
      <c r="H356" s="8" t="s">
        <v>155</v>
      </c>
      <c r="I356" s="8" t="s">
        <v>46</v>
      </c>
    </row>
    <row r="357" spans="1:9" x14ac:dyDescent="0.2">
      <c r="A357" s="8" t="s">
        <v>224</v>
      </c>
      <c r="B357" s="8" t="str">
        <f>VLOOKUP(H357,'VLOOKUP Class Name Reference'!$A:$B, 2, FALSE)</f>
        <v>Transit Users</v>
      </c>
      <c r="C357" s="8" t="str">
        <f>VLOOKUP(I357,'VLOOKUP Var Name Reference'!$A:$B,2,FALSE)</f>
        <v>Sequence: Home day</v>
      </c>
      <c r="D357" s="8">
        <v>-0.7</v>
      </c>
      <c r="E357" s="8">
        <v>0.503</v>
      </c>
      <c r="F357" s="8">
        <v>-1.3919999999999999</v>
      </c>
      <c r="G357" s="8">
        <v>0.16400000000000001</v>
      </c>
      <c r="H357" s="8" t="s">
        <v>155</v>
      </c>
      <c r="I357" s="8" t="s">
        <v>71</v>
      </c>
    </row>
    <row r="358" spans="1:9" x14ac:dyDescent="0.2">
      <c r="A358" s="8" t="s">
        <v>224</v>
      </c>
      <c r="B358" s="8" t="str">
        <f>VLOOKUP(H358,'VLOOKUP Class Name Reference'!$A:$B, 2, FALSE)</f>
        <v>Transit Users</v>
      </c>
      <c r="C358" s="8" t="str">
        <f>VLOOKUP(I358,'VLOOKUP Var Name Reference'!$A:$B,2,FALSE)</f>
        <v>Sequence: Typical work day</v>
      </c>
      <c r="D358" s="8">
        <v>0.26200000000000001</v>
      </c>
      <c r="E358" s="8">
        <v>0.50700000000000001</v>
      </c>
      <c r="F358" s="8">
        <v>0.51600000000000001</v>
      </c>
      <c r="G358" s="8">
        <v>0.60599999999999998</v>
      </c>
      <c r="H358" s="8" t="s">
        <v>155</v>
      </c>
      <c r="I358" s="8" t="s">
        <v>68</v>
      </c>
    </row>
    <row r="359" spans="1:9" x14ac:dyDescent="0.2">
      <c r="A359" s="8" t="s">
        <v>224</v>
      </c>
      <c r="B359" s="8" t="str">
        <f>VLOOKUP(H359,'VLOOKUP Class Name Reference'!$A:$B, 2, FALSE)</f>
        <v>Transit Users</v>
      </c>
      <c r="C359" s="8" t="str">
        <f>VLOOKUP(I359,'VLOOKUP Var Name Reference'!$A:$B,2,FALSE)</f>
        <v>Sequence: School day</v>
      </c>
      <c r="D359" s="8">
        <v>-0.253</v>
      </c>
      <c r="E359" s="8">
        <v>0.66200000000000003</v>
      </c>
      <c r="F359" s="8">
        <v>-0.38300000000000001</v>
      </c>
      <c r="G359" s="8">
        <v>0.70199999999999996</v>
      </c>
      <c r="H359" s="8" t="s">
        <v>155</v>
      </c>
      <c r="I359" s="8" t="s">
        <v>69</v>
      </c>
    </row>
    <row r="360" spans="1:9" x14ac:dyDescent="0.2">
      <c r="A360" s="8" t="s">
        <v>224</v>
      </c>
      <c r="B360" s="8" t="str">
        <f>VLOOKUP(H360,'VLOOKUP Class Name Reference'!$A:$B, 2, FALSE)</f>
        <v>Transit Users</v>
      </c>
      <c r="C360" s="8" t="str">
        <f>VLOOKUP(I360,'VLOOKUP Var Name Reference'!$A:$B,2,FALSE)</f>
        <v>Sequence: Errands day</v>
      </c>
      <c r="D360" s="8">
        <v>0.36</v>
      </c>
      <c r="E360" s="8">
        <v>0.52900000000000003</v>
      </c>
      <c r="F360" s="8">
        <v>0.68100000000000005</v>
      </c>
      <c r="G360" s="8">
        <v>0.496</v>
      </c>
      <c r="H360" s="8" t="s">
        <v>155</v>
      </c>
      <c r="I360" s="8" t="s">
        <v>70</v>
      </c>
    </row>
    <row r="361" spans="1:9" x14ac:dyDescent="0.2">
      <c r="A361" s="8" t="s">
        <v>224</v>
      </c>
      <c r="B361" s="8" t="str">
        <f>VLOOKUP(H361,'VLOOKUP Class Name Reference'!$A:$B, 2, FALSE)</f>
        <v>Transit Users</v>
      </c>
      <c r="C361" s="8" t="str">
        <f>VLOOKUP(I361,'VLOOKUP Var Name Reference'!$A:$B,2,FALSE)</f>
        <v>Sequence: Atypical work day</v>
      </c>
      <c r="D361" s="8">
        <v>-0.40300000000000002</v>
      </c>
      <c r="E361" s="8">
        <v>0.57899999999999996</v>
      </c>
      <c r="F361" s="8">
        <v>-0.69599999999999995</v>
      </c>
      <c r="G361" s="8">
        <v>0.48599999999999999</v>
      </c>
      <c r="H361" s="8" t="s">
        <v>155</v>
      </c>
      <c r="I361" s="8" t="s">
        <v>72</v>
      </c>
    </row>
    <row r="362" spans="1:9" x14ac:dyDescent="0.2">
      <c r="A362" s="8" t="s">
        <v>224</v>
      </c>
      <c r="B362" s="8" t="str">
        <f>VLOOKUP(H362,'VLOOKUP Class Name Reference'!$A:$B, 2, FALSE)</f>
        <v>Transit Users</v>
      </c>
      <c r="C362" s="8" t="str">
        <f>VLOOKUP(I362,'VLOOKUP Var Name Reference'!$A:$B,2,FALSE)</f>
        <v>Complexity (measure of how complex their day is)</v>
      </c>
      <c r="D362" s="8">
        <v>-3.9319999999999999</v>
      </c>
      <c r="E362" s="8">
        <v>3.8580000000000001</v>
      </c>
      <c r="F362" s="8">
        <v>-1.0189999999999999</v>
      </c>
      <c r="G362" s="8">
        <v>0.308</v>
      </c>
      <c r="H362" s="8" t="s">
        <v>155</v>
      </c>
      <c r="I362" s="8" t="s">
        <v>47</v>
      </c>
    </row>
    <row r="363" spans="1:9" x14ac:dyDescent="0.2">
      <c r="A363" s="8" t="s">
        <v>224</v>
      </c>
      <c r="B363" s="8" t="str">
        <f>VLOOKUP(H363,'VLOOKUP Class Name Reference'!$A:$B, 2, FALSE)</f>
        <v>Transit Users</v>
      </c>
      <c r="C363" s="8" t="str">
        <f>VLOOKUP(I363,'VLOOKUP Var Name Reference'!$A:$B,2,FALSE)</f>
        <v>Only uses car</v>
      </c>
      <c r="D363" s="8">
        <v>-4.7709999999999999</v>
      </c>
      <c r="E363" s="8">
        <v>1.9810000000000001</v>
      </c>
      <c r="F363" s="8">
        <v>-2.4079999999999999</v>
      </c>
      <c r="G363" s="8">
        <v>1.6E-2</v>
      </c>
      <c r="H363" s="8" t="s">
        <v>155</v>
      </c>
      <c r="I363" s="8" t="s">
        <v>34</v>
      </c>
    </row>
    <row r="364" spans="1:9" x14ac:dyDescent="0.2">
      <c r="A364" s="8" t="s">
        <v>224</v>
      </c>
      <c r="B364" s="8" t="str">
        <f>VLOOKUP(H364,'VLOOKUP Class Name Reference'!$A:$B, 2, FALSE)</f>
        <v>Transit Users</v>
      </c>
      <c r="C364" s="8" t="str">
        <f>VLOOKUP(I364,'VLOOKUP Var Name Reference'!$A:$B,2,FALSE)</f>
        <v>Use transit more: Safer ways to get to stops</v>
      </c>
      <c r="D364" s="8">
        <v>1.653</v>
      </c>
      <c r="E364" s="8">
        <v>0.23499999999999999</v>
      </c>
      <c r="F364" s="8">
        <v>7.0309999999999997</v>
      </c>
      <c r="G364" s="8">
        <v>0</v>
      </c>
      <c r="H364" s="8" t="s">
        <v>155</v>
      </c>
      <c r="I364" s="8" t="s">
        <v>18</v>
      </c>
    </row>
    <row r="365" spans="1:9" x14ac:dyDescent="0.2">
      <c r="A365" s="8" t="s">
        <v>224</v>
      </c>
      <c r="B365" s="8" t="str">
        <f>VLOOKUP(H365,'VLOOKUP Class Name Reference'!$A:$B, 2, FALSE)</f>
        <v>Transit Users</v>
      </c>
      <c r="C365" s="8" t="str">
        <f>VLOOKUP(I365,'VLOOKUP Var Name Reference'!$A:$B,2,FALSE)</f>
        <v>Use transit more: Increased frequency</v>
      </c>
      <c r="D365" s="8">
        <v>0.309</v>
      </c>
      <c r="E365" s="8">
        <v>0.375</v>
      </c>
      <c r="F365" s="8">
        <v>0.82499999999999996</v>
      </c>
      <c r="G365" s="8">
        <v>0.41</v>
      </c>
      <c r="H365" s="8" t="s">
        <v>155</v>
      </c>
      <c r="I365" s="8" t="s">
        <v>19</v>
      </c>
    </row>
    <row r="366" spans="1:9" x14ac:dyDescent="0.2">
      <c r="A366" s="8" t="s">
        <v>224</v>
      </c>
      <c r="B366" s="8" t="str">
        <f>VLOOKUP(H366,'VLOOKUP Class Name Reference'!$A:$B, 2, FALSE)</f>
        <v>Transit Users</v>
      </c>
      <c r="C366" s="8" t="str">
        <f>VLOOKUP(I366,'VLOOKUP Var Name Reference'!$A:$B,2,FALSE)</f>
        <v>Use transit more: Increased reliability</v>
      </c>
      <c r="D366" s="8">
        <v>0.72199999999999998</v>
      </c>
      <c r="E366" s="8">
        <v>0.35499999999999998</v>
      </c>
      <c r="F366" s="8">
        <v>2.032</v>
      </c>
      <c r="G366" s="8">
        <v>4.2000000000000003E-2</v>
      </c>
      <c r="H366" s="8" t="s">
        <v>155</v>
      </c>
      <c r="I366" s="8" t="s">
        <v>20</v>
      </c>
    </row>
    <row r="367" spans="1:9" x14ac:dyDescent="0.2">
      <c r="A367" s="8" t="s">
        <v>224</v>
      </c>
      <c r="B367" s="8" t="str">
        <f>VLOOKUP(H367,'VLOOKUP Class Name Reference'!$A:$B, 2, FALSE)</f>
        <v>Transit Users</v>
      </c>
      <c r="C367" s="8" t="str">
        <f>VLOOKUP(I367,'VLOOKUP Var Name Reference'!$A:$B,2,FALSE)</f>
        <v>Use bike more: Shared use path or protected bike lane</v>
      </c>
      <c r="D367" s="8">
        <v>0.19700000000000001</v>
      </c>
      <c r="E367" s="8">
        <v>0.24399999999999999</v>
      </c>
      <c r="F367" s="8">
        <v>0.80700000000000005</v>
      </c>
      <c r="G367" s="8">
        <v>0.42</v>
      </c>
      <c r="H367" s="8" t="s">
        <v>155</v>
      </c>
      <c r="I367" s="8" t="s">
        <v>21</v>
      </c>
    </row>
    <row r="368" spans="1:9" x14ac:dyDescent="0.2">
      <c r="A368" s="8" t="s">
        <v>224</v>
      </c>
      <c r="B368" s="8" t="str">
        <f>VLOOKUP(H368,'VLOOKUP Class Name Reference'!$A:$B, 2, FALSE)</f>
        <v>Transit Users</v>
      </c>
      <c r="C368" s="8" t="str">
        <f>VLOOKUP(I368,'VLOOKUP Var Name Reference'!$A:$B,2,FALSE)</f>
        <v>Use bike more: Neighborhood greenway</v>
      </c>
      <c r="D368" s="8">
        <v>-7.8E-2</v>
      </c>
      <c r="E368" s="8">
        <v>0.245</v>
      </c>
      <c r="F368" s="8">
        <v>-0.318</v>
      </c>
      <c r="G368" s="8">
        <v>0.751</v>
      </c>
      <c r="H368" s="8" t="s">
        <v>155</v>
      </c>
      <c r="I368" s="8" t="s">
        <v>22</v>
      </c>
    </row>
    <row r="369" spans="1:9" x14ac:dyDescent="0.2">
      <c r="A369" s="8" t="s">
        <v>224</v>
      </c>
      <c r="B369" s="8" t="str">
        <f>VLOOKUP(H369,'VLOOKUP Class Name Reference'!$A:$B, 2, FALSE)</f>
        <v>Transit Users</v>
      </c>
      <c r="C369" s="8" t="str">
        <f>VLOOKUP(I369,'VLOOKUP Var Name Reference'!$A:$B,2,FALSE)</f>
        <v>Use bike more: Bike lane</v>
      </c>
      <c r="D369" s="8">
        <v>5.7000000000000002E-2</v>
      </c>
      <c r="E369" s="8">
        <v>0.29299999999999998</v>
      </c>
      <c r="F369" s="8">
        <v>0.19600000000000001</v>
      </c>
      <c r="G369" s="8">
        <v>0.84499999999999997</v>
      </c>
      <c r="H369" s="8" t="s">
        <v>155</v>
      </c>
      <c r="I369" s="8" t="s">
        <v>23</v>
      </c>
    </row>
    <row r="370" spans="1:9" x14ac:dyDescent="0.2">
      <c r="A370" s="8" t="s">
        <v>224</v>
      </c>
      <c r="B370" s="8" t="str">
        <f>VLOOKUP(H370,'VLOOKUP Class Name Reference'!$A:$B, 2, FALSE)</f>
        <v>Transit Users</v>
      </c>
      <c r="C370" s="8" t="str">
        <f>VLOOKUP(I370,'VLOOKUP Var Name Reference'!$A:$B,2,FALSE)</f>
        <v>Use bike more: Shared roadway lane</v>
      </c>
      <c r="D370" s="8">
        <v>-0.23899999999999999</v>
      </c>
      <c r="E370" s="8">
        <v>0.252</v>
      </c>
      <c r="F370" s="8">
        <v>-0.95</v>
      </c>
      <c r="G370" s="8">
        <v>0.34200000000000003</v>
      </c>
      <c r="H370" s="8" t="s">
        <v>155</v>
      </c>
      <c r="I370" s="8" t="s">
        <v>24</v>
      </c>
    </row>
    <row r="371" spans="1:9" x14ac:dyDescent="0.2">
      <c r="A371" s="8" t="s">
        <v>224</v>
      </c>
      <c r="B371" s="8" t="str">
        <f>VLOOKUP(H371,'VLOOKUP Class Name Reference'!$A:$B, 2, FALSE)</f>
        <v>Transit Users</v>
      </c>
      <c r="C371" s="8" t="str">
        <f>VLOOKUP(I371,'VLOOKUP Var Name Reference'!$A:$B,2,FALSE)</f>
        <v>Use bike more: End of trip amenities</v>
      </c>
      <c r="D371" s="8">
        <v>-6.0999999999999999E-2</v>
      </c>
      <c r="E371" s="8">
        <v>0.21</v>
      </c>
      <c r="F371" s="8">
        <v>-0.28799999999999998</v>
      </c>
      <c r="G371" s="8">
        <v>0.77300000000000002</v>
      </c>
      <c r="H371" s="8" t="s">
        <v>155</v>
      </c>
      <c r="I371" s="8" t="s">
        <v>25</v>
      </c>
    </row>
    <row r="372" spans="1:9" x14ac:dyDescent="0.2">
      <c r="A372" s="8" t="s">
        <v>224</v>
      </c>
      <c r="B372" s="8" t="str">
        <f>VLOOKUP(H372,'VLOOKUP Class Name Reference'!$A:$B, 2, FALSE)</f>
        <v>Transit Users</v>
      </c>
      <c r="C372" s="8" t="str">
        <f>VLOOKUP(I372,'VLOOKUP Var Name Reference'!$A:$B,2,FALSE)</f>
        <v>Home choice: Reasonably short commute to work</v>
      </c>
      <c r="D372" s="8">
        <v>0.21</v>
      </c>
      <c r="E372" s="8">
        <v>0.16200000000000001</v>
      </c>
      <c r="F372" s="8">
        <v>1.2929999999999999</v>
      </c>
      <c r="G372" s="8">
        <v>0.19600000000000001</v>
      </c>
      <c r="H372" s="8" t="s">
        <v>155</v>
      </c>
      <c r="I372" s="8" t="s">
        <v>26</v>
      </c>
    </row>
    <row r="373" spans="1:9" x14ac:dyDescent="0.2">
      <c r="A373" s="8" t="s">
        <v>224</v>
      </c>
      <c r="B373" s="8" t="str">
        <f>VLOOKUP(H373,'VLOOKUP Class Name Reference'!$A:$B, 2, FALSE)</f>
        <v>Transit Users</v>
      </c>
      <c r="C373" s="8" t="str">
        <f>VLOOKUP(I373,'VLOOKUP Var Name Reference'!$A:$B,2,FALSE)</f>
        <v>Home choice: Affordability</v>
      </c>
      <c r="D373" s="8">
        <v>-0.502</v>
      </c>
      <c r="E373" s="8">
        <v>0.184</v>
      </c>
      <c r="F373" s="8">
        <v>-2.7320000000000002</v>
      </c>
      <c r="G373" s="8">
        <v>6.0000000000000001E-3</v>
      </c>
      <c r="H373" s="8" t="s">
        <v>155</v>
      </c>
      <c r="I373" s="8" t="s">
        <v>27</v>
      </c>
    </row>
    <row r="374" spans="1:9" x14ac:dyDescent="0.2">
      <c r="A374" s="8" t="s">
        <v>224</v>
      </c>
      <c r="B374" s="8" t="str">
        <f>VLOOKUP(H374,'VLOOKUP Class Name Reference'!$A:$B, 2, FALSE)</f>
        <v>Transit Users</v>
      </c>
      <c r="C374" s="8" t="str">
        <f>VLOOKUP(I374,'VLOOKUP Var Name Reference'!$A:$B,2,FALSE)</f>
        <v>Home choice: Being close to family or friends</v>
      </c>
      <c r="D374" s="8">
        <v>-0.185</v>
      </c>
      <c r="E374" s="8">
        <v>0.121</v>
      </c>
      <c r="F374" s="8">
        <v>-1.536</v>
      </c>
      <c r="G374" s="8">
        <v>0.125</v>
      </c>
      <c r="H374" s="8" t="s">
        <v>155</v>
      </c>
      <c r="I374" s="8" t="s">
        <v>28</v>
      </c>
    </row>
    <row r="375" spans="1:9" x14ac:dyDescent="0.2">
      <c r="A375" s="8" t="s">
        <v>224</v>
      </c>
      <c r="B375" s="8" t="str">
        <f>VLOOKUP(H375,'VLOOKUP Class Name Reference'!$A:$B, 2, FALSE)</f>
        <v>Transit Users</v>
      </c>
      <c r="C375" s="8" t="str">
        <f>VLOOKUP(I375,'VLOOKUP Var Name Reference'!$A:$B,2,FALSE)</f>
        <v>Home choice: Being close to the highway</v>
      </c>
      <c r="D375" s="8">
        <v>-0.58199999999999996</v>
      </c>
      <c r="E375" s="8">
        <v>0.126</v>
      </c>
      <c r="F375" s="8">
        <v>-4.6109999999999998</v>
      </c>
      <c r="G375" s="8">
        <v>0</v>
      </c>
      <c r="H375" s="8" t="s">
        <v>155</v>
      </c>
      <c r="I375" s="8" t="s">
        <v>29</v>
      </c>
    </row>
    <row r="376" spans="1:9" x14ac:dyDescent="0.2">
      <c r="A376" s="8" t="s">
        <v>224</v>
      </c>
      <c r="B376" s="8" t="str">
        <f>VLOOKUP(H376,'VLOOKUP Class Name Reference'!$A:$B, 2, FALSE)</f>
        <v>Transit Users</v>
      </c>
      <c r="C376" s="8" t="str">
        <f>VLOOKUP(I376,'VLOOKUP Var Name Reference'!$A:$B,2,FALSE)</f>
        <v>Home choice: Quality of schools (K-12)</v>
      </c>
      <c r="D376" s="8">
        <v>-0.32400000000000001</v>
      </c>
      <c r="E376" s="8">
        <v>0.16600000000000001</v>
      </c>
      <c r="F376" s="8">
        <v>-1.9530000000000001</v>
      </c>
      <c r="G376" s="8">
        <v>5.0999999999999997E-2</v>
      </c>
      <c r="H376" s="8" t="s">
        <v>155</v>
      </c>
      <c r="I376" s="8" t="s">
        <v>30</v>
      </c>
    </row>
    <row r="377" spans="1:9" x14ac:dyDescent="0.2">
      <c r="A377" s="8" t="s">
        <v>224</v>
      </c>
      <c r="B377" s="8" t="str">
        <f>VLOOKUP(H377,'VLOOKUP Class Name Reference'!$A:$B, 2, FALSE)</f>
        <v>Transit Users</v>
      </c>
      <c r="C377" s="8" t="str">
        <f>VLOOKUP(I377,'VLOOKUP Var Name Reference'!$A:$B,2,FALSE)</f>
        <v>Home choice: Space &amp; separation from others</v>
      </c>
      <c r="D377" s="8">
        <v>-0.111</v>
      </c>
      <c r="E377" s="8">
        <v>0.12</v>
      </c>
      <c r="F377" s="8">
        <v>-0.92700000000000005</v>
      </c>
      <c r="G377" s="8">
        <v>0.35399999999999998</v>
      </c>
      <c r="H377" s="8" t="s">
        <v>155</v>
      </c>
      <c r="I377" s="8" t="s">
        <v>31</v>
      </c>
    </row>
    <row r="378" spans="1:9" x14ac:dyDescent="0.2">
      <c r="A378" s="8" t="s">
        <v>224</v>
      </c>
      <c r="B378" s="8" t="str">
        <f>VLOOKUP(H378,'VLOOKUP Class Name Reference'!$A:$B, 2, FALSE)</f>
        <v>Transit Users</v>
      </c>
      <c r="C378" s="8" t="str">
        <f>VLOOKUP(I378,'VLOOKUP Var Name Reference'!$A:$B,2,FALSE)</f>
        <v>Home choice: Close to public transit</v>
      </c>
      <c r="D378" s="8">
        <v>0.94499999999999995</v>
      </c>
      <c r="E378" s="8">
        <v>0.20100000000000001</v>
      </c>
      <c r="F378" s="8">
        <v>4.7069999999999999</v>
      </c>
      <c r="G378" s="8">
        <v>0</v>
      </c>
      <c r="H378" s="8" t="s">
        <v>155</v>
      </c>
      <c r="I378" s="8" t="s">
        <v>32</v>
      </c>
    </row>
    <row r="379" spans="1:9" x14ac:dyDescent="0.2">
      <c r="A379" s="8" t="s">
        <v>224</v>
      </c>
      <c r="B379" s="8" t="str">
        <f>VLOOKUP(H379,'VLOOKUP Class Name Reference'!$A:$B, 2, FALSE)</f>
        <v>Transit Users</v>
      </c>
      <c r="C379" s="8" t="str">
        <f>VLOOKUP(I379,'VLOOKUP Var Name Reference'!$A:$B,2,FALSE)</f>
        <v>Home choice: Walkable neighborhood, near local activities</v>
      </c>
      <c r="D379" s="8">
        <v>0.111</v>
      </c>
      <c r="E379" s="8">
        <v>0.20699999999999999</v>
      </c>
      <c r="F379" s="8">
        <v>0.53700000000000003</v>
      </c>
      <c r="G379" s="8">
        <v>0.59099999999999997</v>
      </c>
      <c r="H379" s="8" t="s">
        <v>155</v>
      </c>
      <c r="I379" s="8" t="s">
        <v>33</v>
      </c>
    </row>
    <row r="380" spans="1:9" x14ac:dyDescent="0.2">
      <c r="A380" s="8" t="s">
        <v>224</v>
      </c>
      <c r="B380" s="8" t="str">
        <f>VLOOKUP(H380,'VLOOKUP Class Name Reference'!$A:$B, 2, FALSE)</f>
        <v>Car Passengers</v>
      </c>
      <c r="C380" s="8" t="str">
        <f>VLOOKUP(I380,'VLOOKUP Var Name Reference'!$A:$B,2,FALSE)</f>
        <v>Race: White</v>
      </c>
      <c r="D380" s="8">
        <v>-0.38300000000000001</v>
      </c>
      <c r="E380" s="8">
        <v>0.23</v>
      </c>
      <c r="F380" s="8">
        <v>-1.667</v>
      </c>
      <c r="G380" s="8">
        <v>9.6000000000000002E-2</v>
      </c>
      <c r="H380" s="8" t="s">
        <v>156</v>
      </c>
      <c r="I380" s="8" t="s">
        <v>35</v>
      </c>
    </row>
    <row r="381" spans="1:9" x14ac:dyDescent="0.2">
      <c r="A381" s="8" t="s">
        <v>224</v>
      </c>
      <c r="B381" s="8" t="str">
        <f>VLOOKUP(H381,'VLOOKUP Class Name Reference'!$A:$B, 2, FALSE)</f>
        <v>Car Passengers</v>
      </c>
      <c r="C381" s="8" t="str">
        <f>VLOOKUP(I381,'VLOOKUP Var Name Reference'!$A:$B,2,FALSE)</f>
        <v>Race: Asian</v>
      </c>
      <c r="D381" s="8">
        <v>-0.255</v>
      </c>
      <c r="E381" s="8">
        <v>0.28199999999999997</v>
      </c>
      <c r="F381" s="8">
        <v>-0.90400000000000003</v>
      </c>
      <c r="G381" s="8">
        <v>0.36599999999999999</v>
      </c>
      <c r="H381" s="8" t="s">
        <v>156</v>
      </c>
      <c r="I381" s="8" t="s">
        <v>36</v>
      </c>
    </row>
    <row r="382" spans="1:9" x14ac:dyDescent="0.2">
      <c r="A382" s="8" t="s">
        <v>224</v>
      </c>
      <c r="B382" s="8" t="str">
        <f>VLOOKUP(H382,'VLOOKUP Class Name Reference'!$A:$B, 2, FALSE)</f>
        <v>Car Passengers</v>
      </c>
      <c r="C382" s="8" t="str">
        <f>VLOOKUP(I382,'VLOOKUP Var Name Reference'!$A:$B,2,FALSE)</f>
        <v>Race: Hispanic</v>
      </c>
      <c r="D382" s="8">
        <v>0.27800000000000002</v>
      </c>
      <c r="E382" s="8">
        <v>0.438</v>
      </c>
      <c r="F382" s="8">
        <v>0.63400000000000001</v>
      </c>
      <c r="G382" s="8">
        <v>0.52600000000000002</v>
      </c>
      <c r="H382" s="8" t="s">
        <v>156</v>
      </c>
      <c r="I382" s="8" t="s">
        <v>37</v>
      </c>
    </row>
    <row r="383" spans="1:9" x14ac:dyDescent="0.2">
      <c r="A383" s="8" t="s">
        <v>224</v>
      </c>
      <c r="B383" s="8" t="str">
        <f>VLOOKUP(H383,'VLOOKUP Class Name Reference'!$A:$B, 2, FALSE)</f>
        <v>Car Passengers</v>
      </c>
      <c r="C383" s="8" t="str">
        <f>VLOOKUP(I383,'VLOOKUP Var Name Reference'!$A:$B,2,FALSE)</f>
        <v>Race: Black</v>
      </c>
      <c r="D383" s="8">
        <v>-0.31</v>
      </c>
      <c r="E383" s="8">
        <v>0.54900000000000004</v>
      </c>
      <c r="F383" s="8">
        <v>-0.56399999999999995</v>
      </c>
      <c r="G383" s="8">
        <v>0.57299999999999995</v>
      </c>
      <c r="H383" s="8" t="s">
        <v>156</v>
      </c>
      <c r="I383" s="8" t="s">
        <v>38</v>
      </c>
    </row>
    <row r="384" spans="1:9" x14ac:dyDescent="0.2">
      <c r="A384" s="8" t="s">
        <v>224</v>
      </c>
      <c r="B384" s="8" t="str">
        <f>VLOOKUP(H384,'VLOOKUP Class Name Reference'!$A:$B, 2, FALSE)</f>
        <v>Car Passengers</v>
      </c>
      <c r="C384" s="8" t="str">
        <f>VLOOKUP(I384,'VLOOKUP Var Name Reference'!$A:$B,2,FALSE)</f>
        <v>Age 18–34</v>
      </c>
      <c r="D384" s="8">
        <v>0.21199999999999999</v>
      </c>
      <c r="E384" s="8">
        <v>0.246</v>
      </c>
      <c r="F384" s="8">
        <v>0.86499999999999999</v>
      </c>
      <c r="G384" s="8">
        <v>0.38700000000000001</v>
      </c>
      <c r="H384" s="8" t="s">
        <v>156</v>
      </c>
      <c r="I384" s="8" t="s">
        <v>48</v>
      </c>
    </row>
    <row r="385" spans="1:9" x14ac:dyDescent="0.2">
      <c r="A385" s="8" t="s">
        <v>224</v>
      </c>
      <c r="B385" s="8" t="str">
        <f>VLOOKUP(H385,'VLOOKUP Class Name Reference'!$A:$B, 2, FALSE)</f>
        <v>Car Passengers</v>
      </c>
      <c r="C385" s="8" t="str">
        <f>VLOOKUP(I385,'VLOOKUP Var Name Reference'!$A:$B,2,FALSE)</f>
        <v>Age 35–64</v>
      </c>
      <c r="D385" s="8">
        <v>4.0000000000000001E-3</v>
      </c>
      <c r="E385" s="8">
        <v>0.19900000000000001</v>
      </c>
      <c r="F385" s="8">
        <v>2.1999999999999999E-2</v>
      </c>
      <c r="G385" s="8">
        <v>0.98199999999999998</v>
      </c>
      <c r="H385" s="8" t="s">
        <v>156</v>
      </c>
      <c r="I385" s="8" t="s">
        <v>49</v>
      </c>
    </row>
    <row r="386" spans="1:9" x14ac:dyDescent="0.2">
      <c r="A386" s="8" t="s">
        <v>224</v>
      </c>
      <c r="B386" s="8" t="str">
        <f>VLOOKUP(H386,'VLOOKUP Class Name Reference'!$A:$B, 2, FALSE)</f>
        <v>Car Passengers</v>
      </c>
      <c r="C386" s="8" t="str">
        <f>VLOOKUP(I386,'VLOOKUP Var Name Reference'!$A:$B,2,FALSE)</f>
        <v>At least 1 vehicle per adult with a driver's license</v>
      </c>
      <c r="D386" s="8">
        <v>-1.5349999999999999</v>
      </c>
      <c r="E386" s="8">
        <v>0.17899999999999999</v>
      </c>
      <c r="F386" s="8">
        <v>-8.5709999999999997</v>
      </c>
      <c r="G386" s="8">
        <v>0</v>
      </c>
      <c r="H386" s="8" t="s">
        <v>156</v>
      </c>
      <c r="I386" s="8" t="s">
        <v>66</v>
      </c>
    </row>
    <row r="387" spans="1:9" x14ac:dyDescent="0.2">
      <c r="A387" s="8" t="s">
        <v>224</v>
      </c>
      <c r="B387" s="8" t="str">
        <f>VLOOKUP(H387,'VLOOKUP Class Name Reference'!$A:$B, 2, FALSE)</f>
        <v>Car Passengers</v>
      </c>
      <c r="C387" s="8" t="str">
        <f>VLOOKUP(I387,'VLOOKUP Var Name Reference'!$A:$B,2,FALSE)</f>
        <v>Number of adults in household</v>
      </c>
      <c r="D387" s="8">
        <v>0.42799999999999999</v>
      </c>
      <c r="E387" s="8">
        <v>0.11</v>
      </c>
      <c r="F387" s="8">
        <v>3.8889999999999998</v>
      </c>
      <c r="G387" s="8">
        <v>0</v>
      </c>
      <c r="H387" s="8" t="s">
        <v>156</v>
      </c>
      <c r="I387" s="8" t="s">
        <v>207</v>
      </c>
    </row>
    <row r="388" spans="1:9" x14ac:dyDescent="0.2">
      <c r="A388" s="8" t="s">
        <v>224</v>
      </c>
      <c r="B388" s="8" t="str">
        <f>VLOOKUP(H388,'VLOOKUP Class Name Reference'!$A:$B, 2, FALSE)</f>
        <v>Car Passengers</v>
      </c>
      <c r="C388" s="8" t="str">
        <f>VLOOKUP(I388,'VLOOKUP Var Name Reference'!$A:$B,2,FALSE)</f>
        <v>Female</v>
      </c>
      <c r="D388" s="8">
        <v>1.2470000000000001</v>
      </c>
      <c r="E388" s="8">
        <v>0.17799999999999999</v>
      </c>
      <c r="F388" s="8">
        <v>7.016</v>
      </c>
      <c r="G388" s="8">
        <v>0</v>
      </c>
      <c r="H388" s="8" t="s">
        <v>156</v>
      </c>
      <c r="I388" s="8" t="s">
        <v>39</v>
      </c>
    </row>
    <row r="389" spans="1:9" x14ac:dyDescent="0.2">
      <c r="A389" s="8" t="s">
        <v>224</v>
      </c>
      <c r="B389" s="8" t="str">
        <f>VLOOKUP(H389,'VLOOKUP Class Name Reference'!$A:$B, 2, FALSE)</f>
        <v>Car Passengers</v>
      </c>
      <c r="C389" s="8" t="str">
        <f>VLOOKUP(I389,'VLOOKUP Var Name Reference'!$A:$B,2,FALSE)</f>
        <v>Worker</v>
      </c>
      <c r="D389" s="8">
        <v>-0.98499999999999999</v>
      </c>
      <c r="E389" s="8">
        <v>0.20399999999999999</v>
      </c>
      <c r="F389" s="8">
        <v>-4.8250000000000002</v>
      </c>
      <c r="G389" s="8">
        <v>0</v>
      </c>
      <c r="H389" s="8" t="s">
        <v>156</v>
      </c>
      <c r="I389" s="8" t="s">
        <v>41</v>
      </c>
    </row>
    <row r="390" spans="1:9" x14ac:dyDescent="0.2">
      <c r="A390" s="8" t="s">
        <v>224</v>
      </c>
      <c r="B390" s="8" t="str">
        <f>VLOOKUP(H390,'VLOOKUP Class Name Reference'!$A:$B, 2, FALSE)</f>
        <v>Car Passengers</v>
      </c>
      <c r="C390" s="8" t="str">
        <f>VLOOKUP(I390,'VLOOKUP Var Name Reference'!$A:$B,2,FALSE)</f>
        <v>Income below the SSS</v>
      </c>
      <c r="D390" s="8">
        <v>-0.78500000000000003</v>
      </c>
      <c r="E390" s="8">
        <v>0.23799999999999999</v>
      </c>
      <c r="F390" s="8">
        <v>-3.3</v>
      </c>
      <c r="G390" s="8">
        <v>1E-3</v>
      </c>
      <c r="H390" s="8" t="s">
        <v>156</v>
      </c>
      <c r="I390" s="8" t="s">
        <v>42</v>
      </c>
    </row>
    <row r="391" spans="1:9" x14ac:dyDescent="0.2">
      <c r="A391" s="8" t="s">
        <v>224</v>
      </c>
      <c r="B391" s="8" t="str">
        <f>VLOOKUP(H391,'VLOOKUP Class Name Reference'!$A:$B, 2, FALSE)</f>
        <v>Car Passengers</v>
      </c>
      <c r="C391" s="8" t="str">
        <f>VLOOKUP(I391,'VLOOKUP Var Name Reference'!$A:$B,2,FALSE)</f>
        <v>Minors age 00–04 in household</v>
      </c>
      <c r="D391" s="8">
        <v>0.66600000000000004</v>
      </c>
      <c r="E391" s="8">
        <v>0.27200000000000002</v>
      </c>
      <c r="F391" s="8">
        <v>2.4510000000000001</v>
      </c>
      <c r="G391" s="8">
        <v>1.4E-2</v>
      </c>
      <c r="H391" s="8" t="s">
        <v>156</v>
      </c>
      <c r="I391" s="8" t="s">
        <v>43</v>
      </c>
    </row>
    <row r="392" spans="1:9" x14ac:dyDescent="0.2">
      <c r="A392" s="8" t="s">
        <v>224</v>
      </c>
      <c r="B392" s="8" t="str">
        <f>VLOOKUP(H392,'VLOOKUP Class Name Reference'!$A:$B, 2, FALSE)</f>
        <v>Car Passengers</v>
      </c>
      <c r="C392" s="8" t="str">
        <f>VLOOKUP(I392,'VLOOKUP Var Name Reference'!$A:$B,2,FALSE)</f>
        <v>Minors age 05–15 in household</v>
      </c>
      <c r="D392" s="8">
        <v>0.23799999999999999</v>
      </c>
      <c r="E392" s="8">
        <v>0.308</v>
      </c>
      <c r="F392" s="8">
        <v>0.77400000000000002</v>
      </c>
      <c r="G392" s="8">
        <v>0.439</v>
      </c>
      <c r="H392" s="8" t="s">
        <v>156</v>
      </c>
      <c r="I392" s="8" t="s">
        <v>44</v>
      </c>
    </row>
    <row r="393" spans="1:9" x14ac:dyDescent="0.2">
      <c r="A393" s="8" t="s">
        <v>224</v>
      </c>
      <c r="B393" s="8" t="str">
        <f>VLOOKUP(H393,'VLOOKUP Class Name Reference'!$A:$B, 2, FALSE)</f>
        <v>Car Passengers</v>
      </c>
      <c r="C393" s="8" t="str">
        <f>VLOOKUP(I393,'VLOOKUP Var Name Reference'!$A:$B,2,FALSE)</f>
        <v>Minors age 16–17 in household</v>
      </c>
      <c r="D393" s="8">
        <v>0.46100000000000002</v>
      </c>
      <c r="E393" s="8">
        <v>0.61799999999999999</v>
      </c>
      <c r="F393" s="8">
        <v>0.747</v>
      </c>
      <c r="G393" s="8">
        <v>0.45500000000000002</v>
      </c>
      <c r="H393" s="8" t="s">
        <v>156</v>
      </c>
      <c r="I393" s="8" t="s">
        <v>45</v>
      </c>
    </row>
    <row r="394" spans="1:9" x14ac:dyDescent="0.2">
      <c r="A394" s="8" t="s">
        <v>224</v>
      </c>
      <c r="B394" s="8" t="str">
        <f>VLOOKUP(H394,'VLOOKUP Class Name Reference'!$A:$B, 2, FALSE)</f>
        <v>Car Passengers</v>
      </c>
      <c r="C394" s="8" t="str">
        <f>VLOOKUP(I394,'VLOOKUP Var Name Reference'!$A:$B,2,FALSE)</f>
        <v>Has driver's license</v>
      </c>
      <c r="D394" s="8">
        <v>-5.6859999999999999</v>
      </c>
      <c r="E394" s="8">
        <v>1.5209999999999999</v>
      </c>
      <c r="F394" s="8">
        <v>-3.7370000000000001</v>
      </c>
      <c r="G394" s="8">
        <v>0</v>
      </c>
      <c r="H394" s="8" t="s">
        <v>156</v>
      </c>
      <c r="I394" s="8" t="s">
        <v>46</v>
      </c>
    </row>
    <row r="395" spans="1:9" x14ac:dyDescent="0.2">
      <c r="A395" s="8" t="s">
        <v>224</v>
      </c>
      <c r="B395" s="8" t="str">
        <f>VLOOKUP(H395,'VLOOKUP Class Name Reference'!$A:$B, 2, FALSE)</f>
        <v>Car Passengers</v>
      </c>
      <c r="C395" s="8" t="str">
        <f>VLOOKUP(I395,'VLOOKUP Var Name Reference'!$A:$B,2,FALSE)</f>
        <v>Sequence: Home day</v>
      </c>
      <c r="D395" s="8">
        <v>-1.32</v>
      </c>
      <c r="E395" s="8">
        <v>0.34300000000000003</v>
      </c>
      <c r="F395" s="8">
        <v>-3.85</v>
      </c>
      <c r="G395" s="8">
        <v>0</v>
      </c>
      <c r="H395" s="8" t="s">
        <v>156</v>
      </c>
      <c r="I395" s="8" t="s">
        <v>71</v>
      </c>
    </row>
    <row r="396" spans="1:9" x14ac:dyDescent="0.2">
      <c r="A396" s="8" t="s">
        <v>224</v>
      </c>
      <c r="B396" s="8" t="str">
        <f>VLOOKUP(H396,'VLOOKUP Class Name Reference'!$A:$B, 2, FALSE)</f>
        <v>Car Passengers</v>
      </c>
      <c r="C396" s="8" t="str">
        <f>VLOOKUP(I396,'VLOOKUP Var Name Reference'!$A:$B,2,FALSE)</f>
        <v>Sequence: Typical work day</v>
      </c>
      <c r="D396" s="8">
        <v>-2.13</v>
      </c>
      <c r="E396" s="8">
        <v>0.36799999999999999</v>
      </c>
      <c r="F396" s="8">
        <v>-5.7839999999999998</v>
      </c>
      <c r="G396" s="8">
        <v>0</v>
      </c>
      <c r="H396" s="8" t="s">
        <v>156</v>
      </c>
      <c r="I396" s="8" t="s">
        <v>68</v>
      </c>
    </row>
    <row r="397" spans="1:9" x14ac:dyDescent="0.2">
      <c r="A397" s="8" t="s">
        <v>224</v>
      </c>
      <c r="B397" s="8" t="str">
        <f>VLOOKUP(H397,'VLOOKUP Class Name Reference'!$A:$B, 2, FALSE)</f>
        <v>Car Passengers</v>
      </c>
      <c r="C397" s="8" t="str">
        <f>VLOOKUP(I397,'VLOOKUP Var Name Reference'!$A:$B,2,FALSE)</f>
        <v>Sequence: School day</v>
      </c>
      <c r="D397" s="8">
        <v>-2.5510000000000002</v>
      </c>
      <c r="E397" s="8">
        <v>0.82299999999999995</v>
      </c>
      <c r="F397" s="8">
        <v>-3.0990000000000002</v>
      </c>
      <c r="G397" s="8">
        <v>2E-3</v>
      </c>
      <c r="H397" s="8" t="s">
        <v>156</v>
      </c>
      <c r="I397" s="8" t="s">
        <v>69</v>
      </c>
    </row>
    <row r="398" spans="1:9" x14ac:dyDescent="0.2">
      <c r="A398" s="8" t="s">
        <v>224</v>
      </c>
      <c r="B398" s="8" t="str">
        <f>VLOOKUP(H398,'VLOOKUP Class Name Reference'!$A:$B, 2, FALSE)</f>
        <v>Car Passengers</v>
      </c>
      <c r="C398" s="8" t="str">
        <f>VLOOKUP(I398,'VLOOKUP Var Name Reference'!$A:$B,2,FALSE)</f>
        <v>Sequence: Errands day</v>
      </c>
      <c r="D398" s="8">
        <v>-1.2270000000000001</v>
      </c>
      <c r="E398" s="8">
        <v>0.40600000000000003</v>
      </c>
      <c r="F398" s="8">
        <v>-3.02</v>
      </c>
      <c r="G398" s="8">
        <v>3.0000000000000001E-3</v>
      </c>
      <c r="H398" s="8" t="s">
        <v>156</v>
      </c>
      <c r="I398" s="8" t="s">
        <v>70</v>
      </c>
    </row>
    <row r="399" spans="1:9" x14ac:dyDescent="0.2">
      <c r="A399" s="8" t="s">
        <v>224</v>
      </c>
      <c r="B399" s="8" t="str">
        <f>VLOOKUP(H399,'VLOOKUP Class Name Reference'!$A:$B, 2, FALSE)</f>
        <v>Car Passengers</v>
      </c>
      <c r="C399" s="8" t="str">
        <f>VLOOKUP(I399,'VLOOKUP Var Name Reference'!$A:$B,2,FALSE)</f>
        <v>Sequence: Atypical work day</v>
      </c>
      <c r="D399" s="8">
        <v>-1.764</v>
      </c>
      <c r="E399" s="8">
        <v>0.56599999999999995</v>
      </c>
      <c r="F399" s="8">
        <v>-3.1179999999999999</v>
      </c>
      <c r="G399" s="8">
        <v>2E-3</v>
      </c>
      <c r="H399" s="8" t="s">
        <v>156</v>
      </c>
      <c r="I399" s="8" t="s">
        <v>72</v>
      </c>
    </row>
    <row r="400" spans="1:9" x14ac:dyDescent="0.2">
      <c r="A400" s="8" t="s">
        <v>224</v>
      </c>
      <c r="B400" s="8" t="str">
        <f>VLOOKUP(H400,'VLOOKUP Class Name Reference'!$A:$B, 2, FALSE)</f>
        <v>Car Passengers</v>
      </c>
      <c r="C400" s="8" t="str">
        <f>VLOOKUP(I400,'VLOOKUP Var Name Reference'!$A:$B,2,FALSE)</f>
        <v>Complexity (measure of how complex their day is)</v>
      </c>
      <c r="D400" s="8">
        <v>-5.7919999999999998</v>
      </c>
      <c r="E400" s="8">
        <v>4.5609999999999999</v>
      </c>
      <c r="F400" s="8">
        <v>-1.27</v>
      </c>
      <c r="G400" s="8">
        <v>0.20399999999999999</v>
      </c>
      <c r="H400" s="8" t="s">
        <v>156</v>
      </c>
      <c r="I400" s="8" t="s">
        <v>47</v>
      </c>
    </row>
    <row r="401" spans="1:9" x14ac:dyDescent="0.2">
      <c r="A401" s="8" t="s">
        <v>224</v>
      </c>
      <c r="B401" s="8" t="str">
        <f>VLOOKUP(H401,'VLOOKUP Class Name Reference'!$A:$B, 2, FALSE)</f>
        <v>Car Passengers</v>
      </c>
      <c r="C401" s="8" t="str">
        <f>VLOOKUP(I401,'VLOOKUP Var Name Reference'!$A:$B,2,FALSE)</f>
        <v>Only uses car</v>
      </c>
      <c r="D401" s="8">
        <v>-0.29299999999999998</v>
      </c>
      <c r="E401" s="8">
        <v>0.16900000000000001</v>
      </c>
      <c r="F401" s="8">
        <v>-1.73</v>
      </c>
      <c r="G401" s="8">
        <v>8.4000000000000005E-2</v>
      </c>
      <c r="H401" s="8" t="s">
        <v>156</v>
      </c>
      <c r="I401" s="8" t="s">
        <v>34</v>
      </c>
    </row>
    <row r="402" spans="1:9" x14ac:dyDescent="0.2">
      <c r="A402" s="8" t="s">
        <v>224</v>
      </c>
      <c r="B402" s="8" t="str">
        <f>VLOOKUP(H402,'VLOOKUP Class Name Reference'!$A:$B, 2, FALSE)</f>
        <v>Car Passengers</v>
      </c>
      <c r="C402" s="8" t="str">
        <f>VLOOKUP(I402,'VLOOKUP Var Name Reference'!$A:$B,2,FALSE)</f>
        <v>Use transit more: Safer ways to get to stops</v>
      </c>
      <c r="D402" s="8">
        <v>0.66200000000000003</v>
      </c>
      <c r="E402" s="8">
        <v>0.28799999999999998</v>
      </c>
      <c r="F402" s="8">
        <v>2.302</v>
      </c>
      <c r="G402" s="8">
        <v>2.1000000000000001E-2</v>
      </c>
      <c r="H402" s="8" t="s">
        <v>156</v>
      </c>
      <c r="I402" s="8" t="s">
        <v>18</v>
      </c>
    </row>
    <row r="403" spans="1:9" x14ac:dyDescent="0.2">
      <c r="A403" s="8" t="s">
        <v>224</v>
      </c>
      <c r="B403" s="8" t="str">
        <f>VLOOKUP(H403,'VLOOKUP Class Name Reference'!$A:$B, 2, FALSE)</f>
        <v>Car Passengers</v>
      </c>
      <c r="C403" s="8" t="str">
        <f>VLOOKUP(I403,'VLOOKUP Var Name Reference'!$A:$B,2,FALSE)</f>
        <v>Use transit more: Increased frequency</v>
      </c>
      <c r="D403" s="8">
        <v>-0.57799999999999996</v>
      </c>
      <c r="E403" s="8">
        <v>0.308</v>
      </c>
      <c r="F403" s="8">
        <v>-1.875</v>
      </c>
      <c r="G403" s="8">
        <v>6.0999999999999999E-2</v>
      </c>
      <c r="H403" s="8" t="s">
        <v>156</v>
      </c>
      <c r="I403" s="8" t="s">
        <v>19</v>
      </c>
    </row>
    <row r="404" spans="1:9" x14ac:dyDescent="0.2">
      <c r="A404" s="8" t="s">
        <v>224</v>
      </c>
      <c r="B404" s="8" t="str">
        <f>VLOOKUP(H404,'VLOOKUP Class Name Reference'!$A:$B, 2, FALSE)</f>
        <v>Car Passengers</v>
      </c>
      <c r="C404" s="8" t="str">
        <f>VLOOKUP(I404,'VLOOKUP Var Name Reference'!$A:$B,2,FALSE)</f>
        <v>Use transit more: Increased reliability</v>
      </c>
      <c r="D404" s="8">
        <v>0.20100000000000001</v>
      </c>
      <c r="E404" s="8">
        <v>0.33500000000000002</v>
      </c>
      <c r="F404" s="8">
        <v>0.6</v>
      </c>
      <c r="G404" s="8">
        <v>0.54800000000000004</v>
      </c>
      <c r="H404" s="8" t="s">
        <v>156</v>
      </c>
      <c r="I404" s="8" t="s">
        <v>20</v>
      </c>
    </row>
    <row r="405" spans="1:9" x14ac:dyDescent="0.2">
      <c r="A405" s="8" t="s">
        <v>224</v>
      </c>
      <c r="B405" s="8" t="str">
        <f>VLOOKUP(H405,'VLOOKUP Class Name Reference'!$A:$B, 2, FALSE)</f>
        <v>Car Passengers</v>
      </c>
      <c r="C405" s="8" t="str">
        <f>VLOOKUP(I405,'VLOOKUP Var Name Reference'!$A:$B,2,FALSE)</f>
        <v>Use bike more: Shared use path or protected bike lane</v>
      </c>
      <c r="D405" s="8">
        <v>0.20200000000000001</v>
      </c>
      <c r="E405" s="8">
        <v>0.38800000000000001</v>
      </c>
      <c r="F405" s="8">
        <v>0.52100000000000002</v>
      </c>
      <c r="G405" s="8">
        <v>0.60199999999999998</v>
      </c>
      <c r="H405" s="8" t="s">
        <v>156</v>
      </c>
      <c r="I405" s="8" t="s">
        <v>21</v>
      </c>
    </row>
    <row r="406" spans="1:9" x14ac:dyDescent="0.2">
      <c r="A406" s="8" t="s">
        <v>224</v>
      </c>
      <c r="B406" s="8" t="str">
        <f>VLOOKUP(H406,'VLOOKUP Class Name Reference'!$A:$B, 2, FALSE)</f>
        <v>Car Passengers</v>
      </c>
      <c r="C406" s="8" t="str">
        <f>VLOOKUP(I406,'VLOOKUP Var Name Reference'!$A:$B,2,FALSE)</f>
        <v>Use bike more: Neighborhood greenway</v>
      </c>
      <c r="D406" s="8">
        <v>-0.36399999999999999</v>
      </c>
      <c r="E406" s="8">
        <v>0.39700000000000002</v>
      </c>
      <c r="F406" s="8">
        <v>-0.91600000000000004</v>
      </c>
      <c r="G406" s="8">
        <v>0.36</v>
      </c>
      <c r="H406" s="8" t="s">
        <v>156</v>
      </c>
      <c r="I406" s="8" t="s">
        <v>22</v>
      </c>
    </row>
    <row r="407" spans="1:9" x14ac:dyDescent="0.2">
      <c r="A407" s="8" t="s">
        <v>224</v>
      </c>
      <c r="B407" s="8" t="str">
        <f>VLOOKUP(H407,'VLOOKUP Class Name Reference'!$A:$B, 2, FALSE)</f>
        <v>Car Passengers</v>
      </c>
      <c r="C407" s="8" t="str">
        <f>VLOOKUP(I407,'VLOOKUP Var Name Reference'!$A:$B,2,FALSE)</f>
        <v>Use bike more: Bike lane</v>
      </c>
      <c r="D407" s="8">
        <v>2.5999999999999999E-2</v>
      </c>
      <c r="E407" s="8">
        <v>0.44500000000000001</v>
      </c>
      <c r="F407" s="8">
        <v>5.8999999999999997E-2</v>
      </c>
      <c r="G407" s="8">
        <v>0.95299999999999996</v>
      </c>
      <c r="H407" s="8" t="s">
        <v>156</v>
      </c>
      <c r="I407" s="8" t="s">
        <v>23</v>
      </c>
    </row>
    <row r="408" spans="1:9" x14ac:dyDescent="0.2">
      <c r="A408" s="8" t="s">
        <v>224</v>
      </c>
      <c r="B408" s="8" t="str">
        <f>VLOOKUP(H408,'VLOOKUP Class Name Reference'!$A:$B, 2, FALSE)</f>
        <v>Car Passengers</v>
      </c>
      <c r="C408" s="8" t="str">
        <f>VLOOKUP(I408,'VLOOKUP Var Name Reference'!$A:$B,2,FALSE)</f>
        <v>Use bike more: Shared roadway lane</v>
      </c>
      <c r="D408" s="8">
        <v>0.29399999999999998</v>
      </c>
      <c r="E408" s="8">
        <v>0.40200000000000002</v>
      </c>
      <c r="F408" s="8">
        <v>0.73199999999999998</v>
      </c>
      <c r="G408" s="8">
        <v>0.46400000000000002</v>
      </c>
      <c r="H408" s="8" t="s">
        <v>156</v>
      </c>
      <c r="I408" s="8" t="s">
        <v>24</v>
      </c>
    </row>
    <row r="409" spans="1:9" x14ac:dyDescent="0.2">
      <c r="A409" s="8" t="s">
        <v>224</v>
      </c>
      <c r="B409" s="8" t="str">
        <f>VLOOKUP(H409,'VLOOKUP Class Name Reference'!$A:$B, 2, FALSE)</f>
        <v>Car Passengers</v>
      </c>
      <c r="C409" s="8" t="str">
        <f>VLOOKUP(I409,'VLOOKUP Var Name Reference'!$A:$B,2,FALSE)</f>
        <v>Use bike more: End of trip amenities</v>
      </c>
      <c r="D409" s="8">
        <v>-0.32700000000000001</v>
      </c>
      <c r="E409" s="8">
        <v>0.28699999999999998</v>
      </c>
      <c r="F409" s="8">
        <v>-1.1359999999999999</v>
      </c>
      <c r="G409" s="8">
        <v>0.25600000000000001</v>
      </c>
      <c r="H409" s="8" t="s">
        <v>156</v>
      </c>
      <c r="I409" s="8" t="s">
        <v>25</v>
      </c>
    </row>
    <row r="410" spans="1:9" x14ac:dyDescent="0.2">
      <c r="A410" s="8" t="s">
        <v>224</v>
      </c>
      <c r="B410" s="8" t="str">
        <f>VLOOKUP(H410,'VLOOKUP Class Name Reference'!$A:$B, 2, FALSE)</f>
        <v>Car Passengers</v>
      </c>
      <c r="C410" s="8" t="str">
        <f>VLOOKUP(I410,'VLOOKUP Var Name Reference'!$A:$B,2,FALSE)</f>
        <v>Home choice: Reasonably short commute to work</v>
      </c>
      <c r="D410" s="8">
        <v>-0.20499999999999999</v>
      </c>
      <c r="E410" s="8">
        <v>0.17</v>
      </c>
      <c r="F410" s="8">
        <v>-1.206</v>
      </c>
      <c r="G410" s="8">
        <v>0.22800000000000001</v>
      </c>
      <c r="H410" s="8" t="s">
        <v>156</v>
      </c>
      <c r="I410" s="8" t="s">
        <v>26</v>
      </c>
    </row>
    <row r="411" spans="1:9" x14ac:dyDescent="0.2">
      <c r="A411" s="8" t="s">
        <v>224</v>
      </c>
      <c r="B411" s="8" t="str">
        <f>VLOOKUP(H411,'VLOOKUP Class Name Reference'!$A:$B, 2, FALSE)</f>
        <v>Car Passengers</v>
      </c>
      <c r="C411" s="8" t="str">
        <f>VLOOKUP(I411,'VLOOKUP Var Name Reference'!$A:$B,2,FALSE)</f>
        <v>Home choice: Affordability</v>
      </c>
      <c r="D411" s="8">
        <v>-0.158</v>
      </c>
      <c r="E411" s="8">
        <v>0.24399999999999999</v>
      </c>
      <c r="F411" s="8">
        <v>-0.64900000000000002</v>
      </c>
      <c r="G411" s="8">
        <v>0.51600000000000001</v>
      </c>
      <c r="H411" s="8" t="s">
        <v>156</v>
      </c>
      <c r="I411" s="8" t="s">
        <v>27</v>
      </c>
    </row>
    <row r="412" spans="1:9" x14ac:dyDescent="0.2">
      <c r="A412" s="8" t="s">
        <v>224</v>
      </c>
      <c r="B412" s="8" t="str">
        <f>VLOOKUP(H412,'VLOOKUP Class Name Reference'!$A:$B, 2, FALSE)</f>
        <v>Car Passengers</v>
      </c>
      <c r="C412" s="8" t="str">
        <f>VLOOKUP(I412,'VLOOKUP Var Name Reference'!$A:$B,2,FALSE)</f>
        <v>Home choice: Being close to family or friends</v>
      </c>
      <c r="D412" s="8">
        <v>2.5000000000000001E-2</v>
      </c>
      <c r="E412" s="8">
        <v>0.156</v>
      </c>
      <c r="F412" s="8">
        <v>0.158</v>
      </c>
      <c r="G412" s="8">
        <v>0.874</v>
      </c>
      <c r="H412" s="8" t="s">
        <v>156</v>
      </c>
      <c r="I412" s="8" t="s">
        <v>28</v>
      </c>
    </row>
    <row r="413" spans="1:9" x14ac:dyDescent="0.2">
      <c r="A413" s="8" t="s">
        <v>224</v>
      </c>
      <c r="B413" s="8" t="str">
        <f>VLOOKUP(H413,'VLOOKUP Class Name Reference'!$A:$B, 2, FALSE)</f>
        <v>Car Passengers</v>
      </c>
      <c r="C413" s="8" t="str">
        <f>VLOOKUP(I413,'VLOOKUP Var Name Reference'!$A:$B,2,FALSE)</f>
        <v>Home choice: Being close to the highway</v>
      </c>
      <c r="D413" s="8">
        <v>-0.123</v>
      </c>
      <c r="E413" s="8">
        <v>0.154</v>
      </c>
      <c r="F413" s="8">
        <v>-0.79800000000000004</v>
      </c>
      <c r="G413" s="8">
        <v>0.42499999999999999</v>
      </c>
      <c r="H413" s="8" t="s">
        <v>156</v>
      </c>
      <c r="I413" s="8" t="s">
        <v>29</v>
      </c>
    </row>
    <row r="414" spans="1:9" x14ac:dyDescent="0.2">
      <c r="A414" s="8" t="s">
        <v>224</v>
      </c>
      <c r="B414" s="8" t="str">
        <f>VLOOKUP(H414,'VLOOKUP Class Name Reference'!$A:$B, 2, FALSE)</f>
        <v>Car Passengers</v>
      </c>
      <c r="C414" s="8" t="str">
        <f>VLOOKUP(I414,'VLOOKUP Var Name Reference'!$A:$B,2,FALSE)</f>
        <v>Home choice: Quality of schools (K-12)</v>
      </c>
      <c r="D414" s="8">
        <v>-0.157</v>
      </c>
      <c r="E414" s="8">
        <v>0.17</v>
      </c>
      <c r="F414" s="8">
        <v>-0.92300000000000004</v>
      </c>
      <c r="G414" s="8">
        <v>0.35599999999999998</v>
      </c>
      <c r="H414" s="8" t="s">
        <v>156</v>
      </c>
      <c r="I414" s="8" t="s">
        <v>30</v>
      </c>
    </row>
    <row r="415" spans="1:9" x14ac:dyDescent="0.2">
      <c r="A415" s="8" t="s">
        <v>224</v>
      </c>
      <c r="B415" s="8" t="str">
        <f>VLOOKUP(H415,'VLOOKUP Class Name Reference'!$A:$B, 2, FALSE)</f>
        <v>Car Passengers</v>
      </c>
      <c r="C415" s="8" t="str">
        <f>VLOOKUP(I415,'VLOOKUP Var Name Reference'!$A:$B,2,FALSE)</f>
        <v>Home choice: Space &amp; separation from others</v>
      </c>
      <c r="D415" s="8">
        <v>0.27700000000000002</v>
      </c>
      <c r="E415" s="8">
        <v>0.157</v>
      </c>
      <c r="F415" s="8">
        <v>1.77</v>
      </c>
      <c r="G415" s="8">
        <v>7.6999999999999999E-2</v>
      </c>
      <c r="H415" s="8" t="s">
        <v>156</v>
      </c>
      <c r="I415" s="8" t="s">
        <v>31</v>
      </c>
    </row>
    <row r="416" spans="1:9" x14ac:dyDescent="0.2">
      <c r="A416" s="8" t="s">
        <v>224</v>
      </c>
      <c r="B416" s="8" t="str">
        <f>VLOOKUP(H416,'VLOOKUP Class Name Reference'!$A:$B, 2, FALSE)</f>
        <v>Car Passengers</v>
      </c>
      <c r="C416" s="8" t="str">
        <f>VLOOKUP(I416,'VLOOKUP Var Name Reference'!$A:$B,2,FALSE)</f>
        <v>Home choice: Close to public transit</v>
      </c>
      <c r="D416" s="8">
        <v>-3.1E-2</v>
      </c>
      <c r="E416" s="8">
        <v>0.17</v>
      </c>
      <c r="F416" s="8">
        <v>-0.18</v>
      </c>
      <c r="G416" s="8">
        <v>0.85699999999999998</v>
      </c>
      <c r="H416" s="8" t="s">
        <v>156</v>
      </c>
      <c r="I416" s="8" t="s">
        <v>32</v>
      </c>
    </row>
    <row r="417" spans="1:9" x14ac:dyDescent="0.2">
      <c r="A417" s="8" t="s">
        <v>224</v>
      </c>
      <c r="B417" s="8" t="str">
        <f>VLOOKUP(H417,'VLOOKUP Class Name Reference'!$A:$B, 2, FALSE)</f>
        <v>Car Passengers</v>
      </c>
      <c r="C417" s="8" t="str">
        <f>VLOOKUP(I417,'VLOOKUP Var Name Reference'!$A:$B,2,FALSE)</f>
        <v>Home choice: Walkable neighborhood, near local activities</v>
      </c>
      <c r="D417" s="8">
        <v>0.20599999999999999</v>
      </c>
      <c r="E417" s="8">
        <v>0.19800000000000001</v>
      </c>
      <c r="F417" s="8">
        <v>1.04</v>
      </c>
      <c r="G417" s="8">
        <v>0.29799999999999999</v>
      </c>
      <c r="H417" s="8" t="s">
        <v>156</v>
      </c>
      <c r="I417" s="8" t="s">
        <v>33</v>
      </c>
    </row>
    <row r="418" spans="1:9" x14ac:dyDescent="0.2">
      <c r="A418" s="8" t="s">
        <v>224</v>
      </c>
      <c r="B418" s="8" t="str">
        <f>VLOOKUP(H418,'VLOOKUP Class Name Reference'!$A:$B, 2, FALSE)</f>
        <v>Diverse Mode Users</v>
      </c>
      <c r="C418" s="8" t="str">
        <f>VLOOKUP(I418,'VLOOKUP Var Name Reference'!$A:$B,2,FALSE)</f>
        <v>Race: White</v>
      </c>
      <c r="D418" s="8">
        <v>0.83</v>
      </c>
      <c r="E418" s="8">
        <v>0.22600000000000001</v>
      </c>
      <c r="F418" s="8">
        <v>3.6680000000000001</v>
      </c>
      <c r="G418" s="8">
        <v>0</v>
      </c>
      <c r="H418" s="8" t="s">
        <v>157</v>
      </c>
      <c r="I418" s="8" t="s">
        <v>35</v>
      </c>
    </row>
    <row r="419" spans="1:9" x14ac:dyDescent="0.2">
      <c r="A419" s="8" t="s">
        <v>224</v>
      </c>
      <c r="B419" s="8" t="str">
        <f>VLOOKUP(H419,'VLOOKUP Class Name Reference'!$A:$B, 2, FALSE)</f>
        <v>Diverse Mode Users</v>
      </c>
      <c r="C419" s="8" t="str">
        <f>VLOOKUP(I419,'VLOOKUP Var Name Reference'!$A:$B,2,FALSE)</f>
        <v>Race: Asian</v>
      </c>
      <c r="D419" s="8">
        <v>0.78200000000000003</v>
      </c>
      <c r="E419" s="8">
        <v>0.25700000000000001</v>
      </c>
      <c r="F419" s="8">
        <v>3.048</v>
      </c>
      <c r="G419" s="8">
        <v>2E-3</v>
      </c>
      <c r="H419" s="8" t="s">
        <v>157</v>
      </c>
      <c r="I419" s="8" t="s">
        <v>36</v>
      </c>
    </row>
    <row r="420" spans="1:9" x14ac:dyDescent="0.2">
      <c r="A420" s="8" t="s">
        <v>224</v>
      </c>
      <c r="B420" s="8" t="str">
        <f>VLOOKUP(H420,'VLOOKUP Class Name Reference'!$A:$B, 2, FALSE)</f>
        <v>Diverse Mode Users</v>
      </c>
      <c r="C420" s="8" t="str">
        <f>VLOOKUP(I420,'VLOOKUP Var Name Reference'!$A:$B,2,FALSE)</f>
        <v>Race: Hispanic</v>
      </c>
      <c r="D420" s="8">
        <v>0.84699999999999998</v>
      </c>
      <c r="E420" s="8">
        <v>0.34</v>
      </c>
      <c r="F420" s="8">
        <v>2.4929999999999999</v>
      </c>
      <c r="G420" s="8">
        <v>1.2999999999999999E-2</v>
      </c>
      <c r="H420" s="8" t="s">
        <v>157</v>
      </c>
      <c r="I420" s="8" t="s">
        <v>37</v>
      </c>
    </row>
    <row r="421" spans="1:9" x14ac:dyDescent="0.2">
      <c r="A421" s="8" t="s">
        <v>224</v>
      </c>
      <c r="B421" s="8" t="str">
        <f>VLOOKUP(H421,'VLOOKUP Class Name Reference'!$A:$B, 2, FALSE)</f>
        <v>Diverse Mode Users</v>
      </c>
      <c r="C421" s="8" t="str">
        <f>VLOOKUP(I421,'VLOOKUP Var Name Reference'!$A:$B,2,FALSE)</f>
        <v>Race: Black</v>
      </c>
      <c r="D421" s="8">
        <v>0.38300000000000001</v>
      </c>
      <c r="E421" s="8">
        <v>0.39400000000000002</v>
      </c>
      <c r="F421" s="8">
        <v>0.97199999999999998</v>
      </c>
      <c r="G421" s="8">
        <v>0.33100000000000002</v>
      </c>
      <c r="H421" s="8" t="s">
        <v>157</v>
      </c>
      <c r="I421" s="8" t="s">
        <v>38</v>
      </c>
    </row>
    <row r="422" spans="1:9" x14ac:dyDescent="0.2">
      <c r="A422" s="8" t="s">
        <v>224</v>
      </c>
      <c r="B422" s="8" t="str">
        <f>VLOOKUP(H422,'VLOOKUP Class Name Reference'!$A:$B, 2, FALSE)</f>
        <v>Diverse Mode Users</v>
      </c>
      <c r="C422" s="8" t="str">
        <f>VLOOKUP(I422,'VLOOKUP Var Name Reference'!$A:$B,2,FALSE)</f>
        <v>Age 18–34</v>
      </c>
      <c r="D422" s="8">
        <v>1.5409999999999999</v>
      </c>
      <c r="E422" s="8">
        <v>0.255</v>
      </c>
      <c r="F422" s="8">
        <v>6.0369999999999999</v>
      </c>
      <c r="G422" s="8">
        <v>0</v>
      </c>
      <c r="H422" s="8" t="s">
        <v>157</v>
      </c>
      <c r="I422" s="8" t="s">
        <v>48</v>
      </c>
    </row>
    <row r="423" spans="1:9" x14ac:dyDescent="0.2">
      <c r="A423" s="8" t="s">
        <v>224</v>
      </c>
      <c r="B423" s="8" t="str">
        <f>VLOOKUP(H423,'VLOOKUP Class Name Reference'!$A:$B, 2, FALSE)</f>
        <v>Diverse Mode Users</v>
      </c>
      <c r="C423" s="8" t="str">
        <f>VLOOKUP(I423,'VLOOKUP Var Name Reference'!$A:$B,2,FALSE)</f>
        <v>Age 35–64</v>
      </c>
      <c r="D423" s="8">
        <v>0.91300000000000003</v>
      </c>
      <c r="E423" s="8">
        <v>0.246</v>
      </c>
      <c r="F423" s="8">
        <v>3.7050000000000001</v>
      </c>
      <c r="G423" s="8">
        <v>0</v>
      </c>
      <c r="H423" s="8" t="s">
        <v>157</v>
      </c>
      <c r="I423" s="8" t="s">
        <v>49</v>
      </c>
    </row>
    <row r="424" spans="1:9" x14ac:dyDescent="0.2">
      <c r="A424" s="8" t="s">
        <v>224</v>
      </c>
      <c r="B424" s="8" t="str">
        <f>VLOOKUP(H424,'VLOOKUP Class Name Reference'!$A:$B, 2, FALSE)</f>
        <v>Diverse Mode Users</v>
      </c>
      <c r="C424" s="8" t="str">
        <f>VLOOKUP(I424,'VLOOKUP Var Name Reference'!$A:$B,2,FALSE)</f>
        <v>At least 1 vehicle per adult with a driver's license</v>
      </c>
      <c r="D424" s="8">
        <v>-1.4019999999999999</v>
      </c>
      <c r="E424" s="8">
        <v>0.124</v>
      </c>
      <c r="F424" s="8">
        <v>-11.276999999999999</v>
      </c>
      <c r="G424" s="8">
        <v>0</v>
      </c>
      <c r="H424" s="8" t="s">
        <v>157</v>
      </c>
      <c r="I424" s="8" t="s">
        <v>66</v>
      </c>
    </row>
    <row r="425" spans="1:9" x14ac:dyDescent="0.2">
      <c r="A425" s="8" t="s">
        <v>224</v>
      </c>
      <c r="B425" s="8" t="str">
        <f>VLOOKUP(H425,'VLOOKUP Class Name Reference'!$A:$B, 2, FALSE)</f>
        <v>Diverse Mode Users</v>
      </c>
      <c r="C425" s="8" t="str">
        <f>VLOOKUP(I425,'VLOOKUP Var Name Reference'!$A:$B,2,FALSE)</f>
        <v>Number of adults in household</v>
      </c>
      <c r="D425" s="8">
        <v>-0.41599999999999998</v>
      </c>
      <c r="E425" s="8">
        <v>8.7999999999999995E-2</v>
      </c>
      <c r="F425" s="8">
        <v>-4.7279999999999998</v>
      </c>
      <c r="G425" s="8">
        <v>0</v>
      </c>
      <c r="H425" s="8" t="s">
        <v>157</v>
      </c>
      <c r="I425" s="8" t="s">
        <v>207</v>
      </c>
    </row>
    <row r="426" spans="1:9" x14ac:dyDescent="0.2">
      <c r="A426" s="8" t="s">
        <v>224</v>
      </c>
      <c r="B426" s="8" t="str">
        <f>VLOOKUP(H426,'VLOOKUP Class Name Reference'!$A:$B, 2, FALSE)</f>
        <v>Diverse Mode Users</v>
      </c>
      <c r="C426" s="8" t="str">
        <f>VLOOKUP(I426,'VLOOKUP Var Name Reference'!$A:$B,2,FALSE)</f>
        <v>Female</v>
      </c>
      <c r="D426" s="8">
        <v>0.17899999999999999</v>
      </c>
      <c r="E426" s="8">
        <v>0.106</v>
      </c>
      <c r="F426" s="8">
        <v>1.7</v>
      </c>
      <c r="G426" s="8">
        <v>8.8999999999999996E-2</v>
      </c>
      <c r="H426" s="8" t="s">
        <v>157</v>
      </c>
      <c r="I426" s="8" t="s">
        <v>39</v>
      </c>
    </row>
    <row r="427" spans="1:9" x14ac:dyDescent="0.2">
      <c r="A427" s="8" t="s">
        <v>224</v>
      </c>
      <c r="B427" s="8" t="str">
        <f>VLOOKUP(H427,'VLOOKUP Class Name Reference'!$A:$B, 2, FALSE)</f>
        <v>Diverse Mode Users</v>
      </c>
      <c r="C427" s="8" t="str">
        <f>VLOOKUP(I427,'VLOOKUP Var Name Reference'!$A:$B,2,FALSE)</f>
        <v>Worker</v>
      </c>
      <c r="D427" s="8">
        <v>0.247</v>
      </c>
      <c r="E427" s="8">
        <v>0.19600000000000001</v>
      </c>
      <c r="F427" s="8">
        <v>1.2589999999999999</v>
      </c>
      <c r="G427" s="8">
        <v>0.20799999999999999</v>
      </c>
      <c r="H427" s="8" t="s">
        <v>157</v>
      </c>
      <c r="I427" s="8" t="s">
        <v>41</v>
      </c>
    </row>
    <row r="428" spans="1:9" x14ac:dyDescent="0.2">
      <c r="A428" s="8" t="s">
        <v>224</v>
      </c>
      <c r="B428" s="8" t="str">
        <f>VLOOKUP(H428,'VLOOKUP Class Name Reference'!$A:$B, 2, FALSE)</f>
        <v>Diverse Mode Users</v>
      </c>
      <c r="C428" s="8" t="str">
        <f>VLOOKUP(I428,'VLOOKUP Var Name Reference'!$A:$B,2,FALSE)</f>
        <v>Income below the SSS</v>
      </c>
      <c r="D428" s="8">
        <v>-0.60599999999999998</v>
      </c>
      <c r="E428" s="8">
        <v>0.19800000000000001</v>
      </c>
      <c r="F428" s="8">
        <v>-3.069</v>
      </c>
      <c r="G428" s="8">
        <v>2E-3</v>
      </c>
      <c r="H428" s="8" t="s">
        <v>157</v>
      </c>
      <c r="I428" s="8" t="s">
        <v>42</v>
      </c>
    </row>
    <row r="429" spans="1:9" x14ac:dyDescent="0.2">
      <c r="A429" s="8" t="s">
        <v>224</v>
      </c>
      <c r="B429" s="8" t="str">
        <f>VLOOKUP(H429,'VLOOKUP Class Name Reference'!$A:$B, 2, FALSE)</f>
        <v>Diverse Mode Users</v>
      </c>
      <c r="C429" s="8" t="str">
        <f>VLOOKUP(I429,'VLOOKUP Var Name Reference'!$A:$B,2,FALSE)</f>
        <v>Minors age 00–04 in household</v>
      </c>
      <c r="D429" s="8">
        <v>0.93700000000000006</v>
      </c>
      <c r="E429" s="8">
        <v>0.183</v>
      </c>
      <c r="F429" s="8">
        <v>5.125</v>
      </c>
      <c r="G429" s="8">
        <v>0</v>
      </c>
      <c r="H429" s="8" t="s">
        <v>157</v>
      </c>
      <c r="I429" s="8" t="s">
        <v>43</v>
      </c>
    </row>
    <row r="430" spans="1:9" x14ac:dyDescent="0.2">
      <c r="A430" s="8" t="s">
        <v>224</v>
      </c>
      <c r="B430" s="8" t="str">
        <f>VLOOKUP(H430,'VLOOKUP Class Name Reference'!$A:$B, 2, FALSE)</f>
        <v>Diverse Mode Users</v>
      </c>
      <c r="C430" s="8" t="str">
        <f>VLOOKUP(I430,'VLOOKUP Var Name Reference'!$A:$B,2,FALSE)</f>
        <v>Minors age 05–15 in household</v>
      </c>
      <c r="D430" s="8">
        <v>1.0109999999999999</v>
      </c>
      <c r="E430" s="8">
        <v>0.20100000000000001</v>
      </c>
      <c r="F430" s="8">
        <v>5.0250000000000004</v>
      </c>
      <c r="G430" s="8">
        <v>0</v>
      </c>
      <c r="H430" s="8" t="s">
        <v>157</v>
      </c>
      <c r="I430" s="8" t="s">
        <v>44</v>
      </c>
    </row>
    <row r="431" spans="1:9" x14ac:dyDescent="0.2">
      <c r="A431" s="8" t="s">
        <v>224</v>
      </c>
      <c r="B431" s="8" t="str">
        <f>VLOOKUP(H431,'VLOOKUP Class Name Reference'!$A:$B, 2, FALSE)</f>
        <v>Diverse Mode Users</v>
      </c>
      <c r="C431" s="8" t="str">
        <f>VLOOKUP(I431,'VLOOKUP Var Name Reference'!$A:$B,2,FALSE)</f>
        <v>Minors age 16–17 in household</v>
      </c>
      <c r="D431" s="8">
        <v>1.097</v>
      </c>
      <c r="E431" s="8">
        <v>0.36199999999999999</v>
      </c>
      <c r="F431" s="8">
        <v>3.03</v>
      </c>
      <c r="G431" s="8">
        <v>2E-3</v>
      </c>
      <c r="H431" s="8" t="s">
        <v>157</v>
      </c>
      <c r="I431" s="8" t="s">
        <v>45</v>
      </c>
    </row>
    <row r="432" spans="1:9" x14ac:dyDescent="0.2">
      <c r="A432" s="8" t="s">
        <v>224</v>
      </c>
      <c r="B432" s="8" t="str">
        <f>VLOOKUP(H432,'VLOOKUP Class Name Reference'!$A:$B, 2, FALSE)</f>
        <v>Diverse Mode Users</v>
      </c>
      <c r="C432" s="8" t="str">
        <f>VLOOKUP(I432,'VLOOKUP Var Name Reference'!$A:$B,2,FALSE)</f>
        <v>Has driver's license</v>
      </c>
      <c r="D432" s="8">
        <v>-3.4289999999999998</v>
      </c>
      <c r="E432" s="8">
        <v>1.59</v>
      </c>
      <c r="F432" s="8">
        <v>-2.1560000000000001</v>
      </c>
      <c r="G432" s="8">
        <v>3.1E-2</v>
      </c>
      <c r="H432" s="8" t="s">
        <v>157</v>
      </c>
      <c r="I432" s="8" t="s">
        <v>46</v>
      </c>
    </row>
    <row r="433" spans="1:9" x14ac:dyDescent="0.2">
      <c r="A433" s="8" t="s">
        <v>224</v>
      </c>
      <c r="B433" s="8" t="str">
        <f>VLOOKUP(H433,'VLOOKUP Class Name Reference'!$A:$B, 2, FALSE)</f>
        <v>Diverse Mode Users</v>
      </c>
      <c r="C433" s="8" t="str">
        <f>VLOOKUP(I433,'VLOOKUP Var Name Reference'!$A:$B,2,FALSE)</f>
        <v>Sequence: Home day</v>
      </c>
      <c r="D433" s="8">
        <v>-1.7529999999999999</v>
      </c>
      <c r="E433" s="8">
        <v>0.30499999999999999</v>
      </c>
      <c r="F433" s="8">
        <v>-5.7439999999999998</v>
      </c>
      <c r="G433" s="8">
        <v>0</v>
      </c>
      <c r="H433" s="8" t="s">
        <v>157</v>
      </c>
      <c r="I433" s="8" t="s">
        <v>71</v>
      </c>
    </row>
    <row r="434" spans="1:9" x14ac:dyDescent="0.2">
      <c r="A434" s="8" t="s">
        <v>224</v>
      </c>
      <c r="B434" s="8" t="str">
        <f>VLOOKUP(H434,'VLOOKUP Class Name Reference'!$A:$B, 2, FALSE)</f>
        <v>Diverse Mode Users</v>
      </c>
      <c r="C434" s="8" t="str">
        <f>VLOOKUP(I434,'VLOOKUP Var Name Reference'!$A:$B,2,FALSE)</f>
        <v>Sequence: Typical work day</v>
      </c>
      <c r="D434" s="8">
        <v>-2.29</v>
      </c>
      <c r="E434" s="8">
        <v>0.29499999999999998</v>
      </c>
      <c r="F434" s="8">
        <v>-7.7729999999999997</v>
      </c>
      <c r="G434" s="8">
        <v>0</v>
      </c>
      <c r="H434" s="8" t="s">
        <v>157</v>
      </c>
      <c r="I434" s="8" t="s">
        <v>68</v>
      </c>
    </row>
    <row r="435" spans="1:9" x14ac:dyDescent="0.2">
      <c r="A435" s="8" t="s">
        <v>224</v>
      </c>
      <c r="B435" s="8" t="str">
        <f>VLOOKUP(H435,'VLOOKUP Class Name Reference'!$A:$B, 2, FALSE)</f>
        <v>Diverse Mode Users</v>
      </c>
      <c r="C435" s="8" t="str">
        <f>VLOOKUP(I435,'VLOOKUP Var Name Reference'!$A:$B,2,FALSE)</f>
        <v>Sequence: School day</v>
      </c>
      <c r="D435" s="8">
        <v>-1.6910000000000001</v>
      </c>
      <c r="E435" s="8">
        <v>0.50600000000000001</v>
      </c>
      <c r="F435" s="8">
        <v>-3.3420000000000001</v>
      </c>
      <c r="G435" s="8">
        <v>1E-3</v>
      </c>
      <c r="H435" s="8" t="s">
        <v>157</v>
      </c>
      <c r="I435" s="8" t="s">
        <v>69</v>
      </c>
    </row>
    <row r="436" spans="1:9" x14ac:dyDescent="0.2">
      <c r="A436" s="8" t="s">
        <v>224</v>
      </c>
      <c r="B436" s="8" t="str">
        <f>VLOOKUP(H436,'VLOOKUP Class Name Reference'!$A:$B, 2, FALSE)</f>
        <v>Diverse Mode Users</v>
      </c>
      <c r="C436" s="8" t="str">
        <f>VLOOKUP(I436,'VLOOKUP Var Name Reference'!$A:$B,2,FALSE)</f>
        <v>Sequence: Errands day</v>
      </c>
      <c r="D436" s="8">
        <v>-1.256</v>
      </c>
      <c r="E436" s="8">
        <v>0.32400000000000001</v>
      </c>
      <c r="F436" s="8">
        <v>-3.871</v>
      </c>
      <c r="G436" s="8">
        <v>0</v>
      </c>
      <c r="H436" s="8" t="s">
        <v>157</v>
      </c>
      <c r="I436" s="8" t="s">
        <v>70</v>
      </c>
    </row>
    <row r="437" spans="1:9" x14ac:dyDescent="0.2">
      <c r="A437" s="8" t="s">
        <v>224</v>
      </c>
      <c r="B437" s="8" t="str">
        <f>VLOOKUP(H437,'VLOOKUP Class Name Reference'!$A:$B, 2, FALSE)</f>
        <v>Diverse Mode Users</v>
      </c>
      <c r="C437" s="8" t="str">
        <f>VLOOKUP(I437,'VLOOKUP Var Name Reference'!$A:$B,2,FALSE)</f>
        <v>Sequence: Atypical work day</v>
      </c>
      <c r="D437" s="8">
        <v>-2.335</v>
      </c>
      <c r="E437" s="8">
        <v>0.42099999999999999</v>
      </c>
      <c r="F437" s="8">
        <v>-5.55</v>
      </c>
      <c r="G437" s="8">
        <v>0</v>
      </c>
      <c r="H437" s="8" t="s">
        <v>157</v>
      </c>
      <c r="I437" s="8" t="s">
        <v>72</v>
      </c>
    </row>
    <row r="438" spans="1:9" x14ac:dyDescent="0.2">
      <c r="A438" s="8" t="s">
        <v>224</v>
      </c>
      <c r="B438" s="8" t="str">
        <f>VLOOKUP(H438,'VLOOKUP Class Name Reference'!$A:$B, 2, FALSE)</f>
        <v>Diverse Mode Users</v>
      </c>
      <c r="C438" s="8" t="str">
        <f>VLOOKUP(I438,'VLOOKUP Var Name Reference'!$A:$B,2,FALSE)</f>
        <v>Complexity (measure of how complex their day is)</v>
      </c>
      <c r="D438" s="8">
        <v>24.91</v>
      </c>
      <c r="E438" s="8">
        <v>3.5009999999999999</v>
      </c>
      <c r="F438" s="8">
        <v>7.1150000000000002</v>
      </c>
      <c r="G438" s="8">
        <v>0</v>
      </c>
      <c r="H438" s="8" t="s">
        <v>157</v>
      </c>
      <c r="I438" s="8" t="s">
        <v>47</v>
      </c>
    </row>
    <row r="439" spans="1:9" x14ac:dyDescent="0.2">
      <c r="A439" s="8" t="s">
        <v>224</v>
      </c>
      <c r="B439" s="8" t="str">
        <f>VLOOKUP(H439,'VLOOKUP Class Name Reference'!$A:$B, 2, FALSE)</f>
        <v>Diverse Mode Users</v>
      </c>
      <c r="C439" s="8" t="str">
        <f>VLOOKUP(I439,'VLOOKUP Var Name Reference'!$A:$B,2,FALSE)</f>
        <v>Only uses car</v>
      </c>
      <c r="D439" s="8">
        <v>-0.84899999999999998</v>
      </c>
      <c r="E439" s="8">
        <v>0.13800000000000001</v>
      </c>
      <c r="F439" s="8">
        <v>-6.1390000000000002</v>
      </c>
      <c r="G439" s="8">
        <v>0</v>
      </c>
      <c r="H439" s="8" t="s">
        <v>157</v>
      </c>
      <c r="I439" s="8" t="s">
        <v>34</v>
      </c>
    </row>
    <row r="440" spans="1:9" x14ac:dyDescent="0.2">
      <c r="A440" s="8" t="s">
        <v>224</v>
      </c>
      <c r="B440" s="8" t="str">
        <f>VLOOKUP(H440,'VLOOKUP Class Name Reference'!$A:$B, 2, FALSE)</f>
        <v>Diverse Mode Users</v>
      </c>
      <c r="C440" s="8" t="str">
        <f>VLOOKUP(I440,'VLOOKUP Var Name Reference'!$A:$B,2,FALSE)</f>
        <v>Use transit more: Safer ways to get to stops</v>
      </c>
      <c r="D440" s="8">
        <v>0.29099999999999998</v>
      </c>
      <c r="E440" s="8">
        <v>0.151</v>
      </c>
      <c r="F440" s="8">
        <v>1.9219999999999999</v>
      </c>
      <c r="G440" s="8">
        <v>5.5E-2</v>
      </c>
      <c r="H440" s="8" t="s">
        <v>157</v>
      </c>
      <c r="I440" s="8" t="s">
        <v>18</v>
      </c>
    </row>
    <row r="441" spans="1:9" x14ac:dyDescent="0.2">
      <c r="A441" s="8" t="s">
        <v>224</v>
      </c>
      <c r="B441" s="8" t="str">
        <f>VLOOKUP(H441,'VLOOKUP Class Name Reference'!$A:$B, 2, FALSE)</f>
        <v>Diverse Mode Users</v>
      </c>
      <c r="C441" s="8" t="str">
        <f>VLOOKUP(I441,'VLOOKUP Var Name Reference'!$A:$B,2,FALSE)</f>
        <v>Use transit more: Increased frequency</v>
      </c>
      <c r="D441" s="8">
        <v>6.9000000000000006E-2</v>
      </c>
      <c r="E441" s="8">
        <v>0.25</v>
      </c>
      <c r="F441" s="8">
        <v>0.27700000000000002</v>
      </c>
      <c r="G441" s="8">
        <v>0.78200000000000003</v>
      </c>
      <c r="H441" s="8" t="s">
        <v>157</v>
      </c>
      <c r="I441" s="8" t="s">
        <v>19</v>
      </c>
    </row>
    <row r="442" spans="1:9" x14ac:dyDescent="0.2">
      <c r="A442" s="8" t="s">
        <v>224</v>
      </c>
      <c r="B442" s="8" t="str">
        <f>VLOOKUP(H442,'VLOOKUP Class Name Reference'!$A:$B, 2, FALSE)</f>
        <v>Diverse Mode Users</v>
      </c>
      <c r="C442" s="8" t="str">
        <f>VLOOKUP(I442,'VLOOKUP Var Name Reference'!$A:$B,2,FALSE)</f>
        <v>Use transit more: Increased reliability</v>
      </c>
      <c r="D442" s="8">
        <v>0.75700000000000001</v>
      </c>
      <c r="E442" s="8">
        <v>0.25</v>
      </c>
      <c r="F442" s="8">
        <v>3.024</v>
      </c>
      <c r="G442" s="8">
        <v>2E-3</v>
      </c>
      <c r="H442" s="8" t="s">
        <v>157</v>
      </c>
      <c r="I442" s="8" t="s">
        <v>20</v>
      </c>
    </row>
    <row r="443" spans="1:9" x14ac:dyDescent="0.2">
      <c r="A443" s="8" t="s">
        <v>224</v>
      </c>
      <c r="B443" s="8" t="str">
        <f>VLOOKUP(H443,'VLOOKUP Class Name Reference'!$A:$B, 2, FALSE)</f>
        <v>Diverse Mode Users</v>
      </c>
      <c r="C443" s="8" t="str">
        <f>VLOOKUP(I443,'VLOOKUP Var Name Reference'!$A:$B,2,FALSE)</f>
        <v>Use bike more: Shared use path or protected bike lane</v>
      </c>
      <c r="D443" s="8">
        <v>0.126</v>
      </c>
      <c r="E443" s="8">
        <v>0.24</v>
      </c>
      <c r="F443" s="8">
        <v>0.52400000000000002</v>
      </c>
      <c r="G443" s="8">
        <v>0.6</v>
      </c>
      <c r="H443" s="8" t="s">
        <v>157</v>
      </c>
      <c r="I443" s="8" t="s">
        <v>21</v>
      </c>
    </row>
    <row r="444" spans="1:9" x14ac:dyDescent="0.2">
      <c r="A444" s="8" t="s">
        <v>224</v>
      </c>
      <c r="B444" s="8" t="str">
        <f>VLOOKUP(H444,'VLOOKUP Class Name Reference'!$A:$B, 2, FALSE)</f>
        <v>Diverse Mode Users</v>
      </c>
      <c r="C444" s="8" t="str">
        <f>VLOOKUP(I444,'VLOOKUP Var Name Reference'!$A:$B,2,FALSE)</f>
        <v>Use bike more: Neighborhood greenway</v>
      </c>
      <c r="D444" s="8">
        <v>0.157</v>
      </c>
      <c r="E444" s="8">
        <v>0.218</v>
      </c>
      <c r="F444" s="8">
        <v>0.72</v>
      </c>
      <c r="G444" s="8">
        <v>0.47199999999999998</v>
      </c>
      <c r="H444" s="8" t="s">
        <v>157</v>
      </c>
      <c r="I444" s="8" t="s">
        <v>22</v>
      </c>
    </row>
    <row r="445" spans="1:9" x14ac:dyDescent="0.2">
      <c r="A445" s="8" t="s">
        <v>224</v>
      </c>
      <c r="B445" s="8" t="str">
        <f>VLOOKUP(H445,'VLOOKUP Class Name Reference'!$A:$B, 2, FALSE)</f>
        <v>Diverse Mode Users</v>
      </c>
      <c r="C445" s="8" t="str">
        <f>VLOOKUP(I445,'VLOOKUP Var Name Reference'!$A:$B,2,FALSE)</f>
        <v>Use bike more: Bike lane</v>
      </c>
      <c r="D445" s="8">
        <v>0.156</v>
      </c>
      <c r="E445" s="8">
        <v>0.253</v>
      </c>
      <c r="F445" s="8">
        <v>0.61599999999999999</v>
      </c>
      <c r="G445" s="8">
        <v>0.53800000000000003</v>
      </c>
      <c r="H445" s="8" t="s">
        <v>157</v>
      </c>
      <c r="I445" s="8" t="s">
        <v>23</v>
      </c>
    </row>
    <row r="446" spans="1:9" x14ac:dyDescent="0.2">
      <c r="A446" s="8" t="s">
        <v>224</v>
      </c>
      <c r="B446" s="8" t="str">
        <f>VLOOKUP(H446,'VLOOKUP Class Name Reference'!$A:$B, 2, FALSE)</f>
        <v>Diverse Mode Users</v>
      </c>
      <c r="C446" s="8" t="str">
        <f>VLOOKUP(I446,'VLOOKUP Var Name Reference'!$A:$B,2,FALSE)</f>
        <v>Use bike more: Shared roadway lane</v>
      </c>
      <c r="D446" s="8">
        <v>-0.40100000000000002</v>
      </c>
      <c r="E446" s="8">
        <v>0.20599999999999999</v>
      </c>
      <c r="F446" s="8">
        <v>-1.9430000000000001</v>
      </c>
      <c r="G446" s="8">
        <v>5.1999999999999998E-2</v>
      </c>
      <c r="H446" s="8" t="s">
        <v>157</v>
      </c>
      <c r="I446" s="8" t="s">
        <v>24</v>
      </c>
    </row>
    <row r="447" spans="1:9" x14ac:dyDescent="0.2">
      <c r="A447" s="8" t="s">
        <v>224</v>
      </c>
      <c r="B447" s="8" t="str">
        <f>VLOOKUP(H447,'VLOOKUP Class Name Reference'!$A:$B, 2, FALSE)</f>
        <v>Diverse Mode Users</v>
      </c>
      <c r="C447" s="8" t="str">
        <f>VLOOKUP(I447,'VLOOKUP Var Name Reference'!$A:$B,2,FALSE)</f>
        <v>Use bike more: End of trip amenities</v>
      </c>
      <c r="D447" s="8">
        <v>0.16800000000000001</v>
      </c>
      <c r="E447" s="8">
        <v>0.19400000000000001</v>
      </c>
      <c r="F447" s="8">
        <v>0.86199999999999999</v>
      </c>
      <c r="G447" s="8">
        <v>0.38900000000000001</v>
      </c>
      <c r="H447" s="8" t="s">
        <v>157</v>
      </c>
      <c r="I447" s="8" t="s">
        <v>25</v>
      </c>
    </row>
    <row r="448" spans="1:9" x14ac:dyDescent="0.2">
      <c r="A448" s="8" t="s">
        <v>224</v>
      </c>
      <c r="B448" s="8" t="str">
        <f>VLOOKUP(H448,'VLOOKUP Class Name Reference'!$A:$B, 2, FALSE)</f>
        <v>Diverse Mode Users</v>
      </c>
      <c r="C448" s="8" t="str">
        <f>VLOOKUP(I448,'VLOOKUP Var Name Reference'!$A:$B,2,FALSE)</f>
        <v>Home choice: Reasonably short commute to work</v>
      </c>
      <c r="D448" s="8">
        <v>0.183</v>
      </c>
      <c r="E448" s="8">
        <v>0.14399999999999999</v>
      </c>
      <c r="F448" s="8">
        <v>1.2709999999999999</v>
      </c>
      <c r="G448" s="8">
        <v>0.20399999999999999</v>
      </c>
      <c r="H448" s="8" t="s">
        <v>157</v>
      </c>
      <c r="I448" s="8" t="s">
        <v>26</v>
      </c>
    </row>
    <row r="449" spans="1:9" x14ac:dyDescent="0.2">
      <c r="A449" s="8" t="s">
        <v>224</v>
      </c>
      <c r="B449" s="8" t="str">
        <f>VLOOKUP(H449,'VLOOKUP Class Name Reference'!$A:$B, 2, FALSE)</f>
        <v>Diverse Mode Users</v>
      </c>
      <c r="C449" s="8" t="str">
        <f>VLOOKUP(I449,'VLOOKUP Var Name Reference'!$A:$B,2,FALSE)</f>
        <v>Home choice: Affordability</v>
      </c>
      <c r="D449" s="8">
        <v>-7.0000000000000001E-3</v>
      </c>
      <c r="E449" s="8">
        <v>0.17799999999999999</v>
      </c>
      <c r="F449" s="8">
        <v>-3.6999999999999998E-2</v>
      </c>
      <c r="G449" s="8">
        <v>0.97099999999999997</v>
      </c>
      <c r="H449" s="8" t="s">
        <v>157</v>
      </c>
      <c r="I449" s="8" t="s">
        <v>27</v>
      </c>
    </row>
    <row r="450" spans="1:9" x14ac:dyDescent="0.2">
      <c r="A450" s="8" t="s">
        <v>224</v>
      </c>
      <c r="B450" s="8" t="str">
        <f>VLOOKUP(H450,'VLOOKUP Class Name Reference'!$A:$B, 2, FALSE)</f>
        <v>Diverse Mode Users</v>
      </c>
      <c r="C450" s="8" t="str">
        <f>VLOOKUP(I450,'VLOOKUP Var Name Reference'!$A:$B,2,FALSE)</f>
        <v>Home choice: Being close to family or friends</v>
      </c>
      <c r="D450" s="8">
        <v>-0.155</v>
      </c>
      <c r="E450" s="8">
        <v>0.109</v>
      </c>
      <c r="F450" s="8">
        <v>-1.4239999999999999</v>
      </c>
      <c r="G450" s="8">
        <v>0.154</v>
      </c>
      <c r="H450" s="8" t="s">
        <v>157</v>
      </c>
      <c r="I450" s="8" t="s">
        <v>28</v>
      </c>
    </row>
    <row r="451" spans="1:9" x14ac:dyDescent="0.2">
      <c r="A451" s="8" t="s">
        <v>224</v>
      </c>
      <c r="B451" s="8" t="str">
        <f>VLOOKUP(H451,'VLOOKUP Class Name Reference'!$A:$B, 2, FALSE)</f>
        <v>Diverse Mode Users</v>
      </c>
      <c r="C451" s="8" t="str">
        <f>VLOOKUP(I451,'VLOOKUP Var Name Reference'!$A:$B,2,FALSE)</f>
        <v>Home choice: Being close to the highway</v>
      </c>
      <c r="D451" s="8">
        <v>-0.38700000000000001</v>
      </c>
      <c r="E451" s="8">
        <v>0.11</v>
      </c>
      <c r="F451" s="8">
        <v>-3.528</v>
      </c>
      <c r="G451" s="8">
        <v>0</v>
      </c>
      <c r="H451" s="8" t="s">
        <v>157</v>
      </c>
      <c r="I451" s="8" t="s">
        <v>29</v>
      </c>
    </row>
    <row r="452" spans="1:9" x14ac:dyDescent="0.2">
      <c r="A452" s="8" t="s">
        <v>224</v>
      </c>
      <c r="B452" s="8" t="str">
        <f>VLOOKUP(H452,'VLOOKUP Class Name Reference'!$A:$B, 2, FALSE)</f>
        <v>Diverse Mode Users</v>
      </c>
      <c r="C452" s="8" t="str">
        <f>VLOOKUP(I452,'VLOOKUP Var Name Reference'!$A:$B,2,FALSE)</f>
        <v>Home choice: Quality of schools (K-12)</v>
      </c>
      <c r="D452" s="8">
        <v>-0.41</v>
      </c>
      <c r="E452" s="8">
        <v>0.14399999999999999</v>
      </c>
      <c r="F452" s="8">
        <v>-2.8479999999999999</v>
      </c>
      <c r="G452" s="8">
        <v>4.0000000000000001E-3</v>
      </c>
      <c r="H452" s="8" t="s">
        <v>157</v>
      </c>
      <c r="I452" s="8" t="s">
        <v>30</v>
      </c>
    </row>
    <row r="453" spans="1:9" x14ac:dyDescent="0.2">
      <c r="A453" s="8" t="s">
        <v>224</v>
      </c>
      <c r="B453" s="8" t="str">
        <f>VLOOKUP(H453,'VLOOKUP Class Name Reference'!$A:$B, 2, FALSE)</f>
        <v>Diverse Mode Users</v>
      </c>
      <c r="C453" s="8" t="str">
        <f>VLOOKUP(I453,'VLOOKUP Var Name Reference'!$A:$B,2,FALSE)</f>
        <v>Home choice: Space &amp; separation from others</v>
      </c>
      <c r="D453" s="8">
        <v>-0.19800000000000001</v>
      </c>
      <c r="E453" s="8">
        <v>0.106</v>
      </c>
      <c r="F453" s="8">
        <v>-1.865</v>
      </c>
      <c r="G453" s="8">
        <v>6.2E-2</v>
      </c>
      <c r="H453" s="8" t="s">
        <v>157</v>
      </c>
      <c r="I453" s="8" t="s">
        <v>31</v>
      </c>
    </row>
    <row r="454" spans="1:9" x14ac:dyDescent="0.2">
      <c r="A454" s="8" t="s">
        <v>224</v>
      </c>
      <c r="B454" s="8" t="str">
        <f>VLOOKUP(H454,'VLOOKUP Class Name Reference'!$A:$B, 2, FALSE)</f>
        <v>Diverse Mode Users</v>
      </c>
      <c r="C454" s="8" t="str">
        <f>VLOOKUP(I454,'VLOOKUP Var Name Reference'!$A:$B,2,FALSE)</f>
        <v>Home choice: Close to public transit</v>
      </c>
      <c r="D454" s="8">
        <v>0.38900000000000001</v>
      </c>
      <c r="E454" s="8">
        <v>0.14499999999999999</v>
      </c>
      <c r="F454" s="8">
        <v>2.681</v>
      </c>
      <c r="G454" s="8">
        <v>7.0000000000000001E-3</v>
      </c>
      <c r="H454" s="8" t="s">
        <v>157</v>
      </c>
      <c r="I454" s="8" t="s">
        <v>32</v>
      </c>
    </row>
    <row r="455" spans="1:9" x14ac:dyDescent="0.2">
      <c r="A455" s="8" t="s">
        <v>224</v>
      </c>
      <c r="B455" s="8" t="str">
        <f>VLOOKUP(H455,'VLOOKUP Class Name Reference'!$A:$B, 2, FALSE)</f>
        <v>Diverse Mode Users</v>
      </c>
      <c r="C455" s="8" t="str">
        <f>VLOOKUP(I455,'VLOOKUP Var Name Reference'!$A:$B,2,FALSE)</f>
        <v>Home choice: Walkable neighborhood, near local activities</v>
      </c>
      <c r="D455" s="8">
        <v>0.63900000000000001</v>
      </c>
      <c r="E455" s="8">
        <v>0.19</v>
      </c>
      <c r="F455" s="8">
        <v>3.37</v>
      </c>
      <c r="G455" s="8">
        <v>1E-3</v>
      </c>
      <c r="H455" s="8" t="s">
        <v>157</v>
      </c>
      <c r="I455" s="8" t="s">
        <v>33</v>
      </c>
    </row>
    <row r="456" spans="1:9" x14ac:dyDescent="0.2">
      <c r="A456" s="8" t="s">
        <v>224</v>
      </c>
      <c r="B456" s="8" t="str">
        <f>VLOOKUP(H456,'VLOOKUP Class Name Reference'!$A:$B, 2, FALSE)</f>
        <v>Walkers</v>
      </c>
      <c r="C456" s="8" t="str">
        <f>VLOOKUP(I456,'VLOOKUP Var Name Reference'!$A:$B,2,FALSE)</f>
        <v>Race: White</v>
      </c>
      <c r="D456" s="8">
        <v>-5.8999999999999997E-2</v>
      </c>
      <c r="E456" s="8">
        <v>0.19400000000000001</v>
      </c>
      <c r="F456" s="8">
        <v>-0.30599999999999999</v>
      </c>
      <c r="G456" s="8">
        <v>0.76</v>
      </c>
      <c r="H456" s="8" t="s">
        <v>158</v>
      </c>
      <c r="I456" s="8" t="s">
        <v>35</v>
      </c>
    </row>
    <row r="457" spans="1:9" x14ac:dyDescent="0.2">
      <c r="A457" s="8" t="s">
        <v>224</v>
      </c>
      <c r="B457" s="8" t="str">
        <f>VLOOKUP(H457,'VLOOKUP Class Name Reference'!$A:$B, 2, FALSE)</f>
        <v>Walkers</v>
      </c>
      <c r="C457" s="8" t="str">
        <f>VLOOKUP(I457,'VLOOKUP Var Name Reference'!$A:$B,2,FALSE)</f>
        <v>Race: Asian</v>
      </c>
      <c r="D457" s="8">
        <v>-9.5000000000000001E-2</v>
      </c>
      <c r="E457" s="8">
        <v>0.23599999999999999</v>
      </c>
      <c r="F457" s="8">
        <v>-0.40200000000000002</v>
      </c>
      <c r="G457" s="8">
        <v>0.68799999999999994</v>
      </c>
      <c r="H457" s="8" t="s">
        <v>158</v>
      </c>
      <c r="I457" s="8" t="s">
        <v>36</v>
      </c>
    </row>
    <row r="458" spans="1:9" x14ac:dyDescent="0.2">
      <c r="A458" s="8" t="s">
        <v>224</v>
      </c>
      <c r="B458" s="8" t="str">
        <f>VLOOKUP(H458,'VLOOKUP Class Name Reference'!$A:$B, 2, FALSE)</f>
        <v>Walkers</v>
      </c>
      <c r="C458" s="8" t="str">
        <f>VLOOKUP(I458,'VLOOKUP Var Name Reference'!$A:$B,2,FALSE)</f>
        <v>Race: Hispanic</v>
      </c>
      <c r="D458" s="8">
        <v>0.129</v>
      </c>
      <c r="E458" s="8">
        <v>0.33400000000000002</v>
      </c>
      <c r="F458" s="8">
        <v>0.38500000000000001</v>
      </c>
      <c r="G458" s="8">
        <v>0.7</v>
      </c>
      <c r="H458" s="8" t="s">
        <v>158</v>
      </c>
      <c r="I458" s="8" t="s">
        <v>37</v>
      </c>
    </row>
    <row r="459" spans="1:9" x14ac:dyDescent="0.2">
      <c r="A459" s="8" t="s">
        <v>224</v>
      </c>
      <c r="B459" s="8" t="str">
        <f>VLOOKUP(H459,'VLOOKUP Class Name Reference'!$A:$B, 2, FALSE)</f>
        <v>Walkers</v>
      </c>
      <c r="C459" s="8" t="str">
        <f>VLOOKUP(I459,'VLOOKUP Var Name Reference'!$A:$B,2,FALSE)</f>
        <v>Race: Black</v>
      </c>
      <c r="D459" s="8">
        <v>-1.1040000000000001</v>
      </c>
      <c r="E459" s="8">
        <v>0.497</v>
      </c>
      <c r="F459" s="8">
        <v>-2.2210000000000001</v>
      </c>
      <c r="G459" s="8">
        <v>2.5999999999999999E-2</v>
      </c>
      <c r="H459" s="8" t="s">
        <v>158</v>
      </c>
      <c r="I459" s="8" t="s">
        <v>38</v>
      </c>
    </row>
    <row r="460" spans="1:9" x14ac:dyDescent="0.2">
      <c r="A460" s="8" t="s">
        <v>224</v>
      </c>
      <c r="B460" s="8" t="str">
        <f>VLOOKUP(H460,'VLOOKUP Class Name Reference'!$A:$B, 2, FALSE)</f>
        <v>Walkers</v>
      </c>
      <c r="C460" s="8" t="str">
        <f>VLOOKUP(I460,'VLOOKUP Var Name Reference'!$A:$B,2,FALSE)</f>
        <v>Age 18–34</v>
      </c>
      <c r="D460" s="8">
        <v>0.52400000000000002</v>
      </c>
      <c r="E460" s="8">
        <v>0.21099999999999999</v>
      </c>
      <c r="F460" s="8">
        <v>2.48</v>
      </c>
      <c r="G460" s="8">
        <v>1.2999999999999999E-2</v>
      </c>
      <c r="H460" s="8" t="s">
        <v>158</v>
      </c>
      <c r="I460" s="8" t="s">
        <v>48</v>
      </c>
    </row>
    <row r="461" spans="1:9" x14ac:dyDescent="0.2">
      <c r="A461" s="8" t="s">
        <v>224</v>
      </c>
      <c r="B461" s="8" t="str">
        <f>VLOOKUP(H461,'VLOOKUP Class Name Reference'!$A:$B, 2, FALSE)</f>
        <v>Walkers</v>
      </c>
      <c r="C461" s="8" t="str">
        <f>VLOOKUP(I461,'VLOOKUP Var Name Reference'!$A:$B,2,FALSE)</f>
        <v>Age 35–64</v>
      </c>
      <c r="D461" s="8">
        <v>0.318</v>
      </c>
      <c r="E461" s="8">
        <v>0.19400000000000001</v>
      </c>
      <c r="F461" s="8">
        <v>1.6439999999999999</v>
      </c>
      <c r="G461" s="8">
        <v>0.1</v>
      </c>
      <c r="H461" s="8" t="s">
        <v>158</v>
      </c>
      <c r="I461" s="8" t="s">
        <v>49</v>
      </c>
    </row>
    <row r="462" spans="1:9" x14ac:dyDescent="0.2">
      <c r="A462" s="8" t="s">
        <v>224</v>
      </c>
      <c r="B462" s="8" t="str">
        <f>VLOOKUP(H462,'VLOOKUP Class Name Reference'!$A:$B, 2, FALSE)</f>
        <v>Walkers</v>
      </c>
      <c r="C462" s="8" t="str">
        <f>VLOOKUP(I462,'VLOOKUP Var Name Reference'!$A:$B,2,FALSE)</f>
        <v>At least 1 vehicle per adult with a driver's license</v>
      </c>
      <c r="D462" s="8">
        <v>-2.214</v>
      </c>
      <c r="E462" s="8">
        <v>0.13200000000000001</v>
      </c>
      <c r="F462" s="8">
        <v>-16.728999999999999</v>
      </c>
      <c r="G462" s="8">
        <v>0</v>
      </c>
      <c r="H462" s="8" t="s">
        <v>158</v>
      </c>
      <c r="I462" s="8" t="s">
        <v>66</v>
      </c>
    </row>
    <row r="463" spans="1:9" x14ac:dyDescent="0.2">
      <c r="A463" s="8" t="s">
        <v>224</v>
      </c>
      <c r="B463" s="8" t="str">
        <f>VLOOKUP(H463,'VLOOKUP Class Name Reference'!$A:$B, 2, FALSE)</f>
        <v>Walkers</v>
      </c>
      <c r="C463" s="8" t="str">
        <f>VLOOKUP(I463,'VLOOKUP Var Name Reference'!$A:$B,2,FALSE)</f>
        <v>Number of adults in household</v>
      </c>
      <c r="D463" s="8">
        <v>-0.77100000000000002</v>
      </c>
      <c r="E463" s="8">
        <v>0.109</v>
      </c>
      <c r="F463" s="8">
        <v>-7.0810000000000004</v>
      </c>
      <c r="G463" s="8">
        <v>0</v>
      </c>
      <c r="H463" s="8" t="s">
        <v>158</v>
      </c>
      <c r="I463" s="8" t="s">
        <v>207</v>
      </c>
    </row>
    <row r="464" spans="1:9" x14ac:dyDescent="0.2">
      <c r="A464" s="8" t="s">
        <v>224</v>
      </c>
      <c r="B464" s="8" t="str">
        <f>VLOOKUP(H464,'VLOOKUP Class Name Reference'!$A:$B, 2, FALSE)</f>
        <v>Walkers</v>
      </c>
      <c r="C464" s="8" t="str">
        <f>VLOOKUP(I464,'VLOOKUP Var Name Reference'!$A:$B,2,FALSE)</f>
        <v>Female</v>
      </c>
      <c r="D464" s="8">
        <v>-5.2999999999999999E-2</v>
      </c>
      <c r="E464" s="8">
        <v>0.112</v>
      </c>
      <c r="F464" s="8">
        <v>-0.47599999999999998</v>
      </c>
      <c r="G464" s="8">
        <v>0.63400000000000001</v>
      </c>
      <c r="H464" s="8" t="s">
        <v>158</v>
      </c>
      <c r="I464" s="8" t="s">
        <v>39</v>
      </c>
    </row>
    <row r="465" spans="1:9" x14ac:dyDescent="0.2">
      <c r="A465" s="8" t="s">
        <v>224</v>
      </c>
      <c r="B465" s="8" t="str">
        <f>VLOOKUP(H465,'VLOOKUP Class Name Reference'!$A:$B, 2, FALSE)</f>
        <v>Walkers</v>
      </c>
      <c r="C465" s="8" t="str">
        <f>VLOOKUP(I465,'VLOOKUP Var Name Reference'!$A:$B,2,FALSE)</f>
        <v>Worker</v>
      </c>
      <c r="D465" s="8">
        <v>-0.36399999999999999</v>
      </c>
      <c r="E465" s="8">
        <v>0.185</v>
      </c>
      <c r="F465" s="8">
        <v>-1.9650000000000001</v>
      </c>
      <c r="G465" s="8">
        <v>4.9000000000000002E-2</v>
      </c>
      <c r="H465" s="8" t="s">
        <v>158</v>
      </c>
      <c r="I465" s="8" t="s">
        <v>41</v>
      </c>
    </row>
    <row r="466" spans="1:9" x14ac:dyDescent="0.2">
      <c r="A466" s="8" t="s">
        <v>224</v>
      </c>
      <c r="B466" s="8" t="str">
        <f>VLOOKUP(H466,'VLOOKUP Class Name Reference'!$A:$B, 2, FALSE)</f>
        <v>Walkers</v>
      </c>
      <c r="C466" s="8" t="str">
        <f>VLOOKUP(I466,'VLOOKUP Var Name Reference'!$A:$B,2,FALSE)</f>
        <v>Income below the SSS</v>
      </c>
      <c r="D466" s="8">
        <v>0.13600000000000001</v>
      </c>
      <c r="E466" s="8">
        <v>0.17299999999999999</v>
      </c>
      <c r="F466" s="8">
        <v>0.78600000000000003</v>
      </c>
      <c r="G466" s="8">
        <v>0.432</v>
      </c>
      <c r="H466" s="8" t="s">
        <v>158</v>
      </c>
      <c r="I466" s="8" t="s">
        <v>42</v>
      </c>
    </row>
    <row r="467" spans="1:9" x14ac:dyDescent="0.2">
      <c r="A467" s="8" t="s">
        <v>224</v>
      </c>
      <c r="B467" s="8" t="str">
        <f>VLOOKUP(H467,'VLOOKUP Class Name Reference'!$A:$B, 2, FALSE)</f>
        <v>Walkers</v>
      </c>
      <c r="C467" s="8" t="str">
        <f>VLOOKUP(I467,'VLOOKUP Var Name Reference'!$A:$B,2,FALSE)</f>
        <v>Minors age 00–04 in household</v>
      </c>
      <c r="D467" s="8">
        <v>0.158</v>
      </c>
      <c r="E467" s="8">
        <v>0.24199999999999999</v>
      </c>
      <c r="F467" s="8">
        <v>0.65300000000000002</v>
      </c>
      <c r="G467" s="8">
        <v>0.51400000000000001</v>
      </c>
      <c r="H467" s="8" t="s">
        <v>158</v>
      </c>
      <c r="I467" s="8" t="s">
        <v>43</v>
      </c>
    </row>
    <row r="468" spans="1:9" x14ac:dyDescent="0.2">
      <c r="A468" s="8" t="s">
        <v>224</v>
      </c>
      <c r="B468" s="8" t="str">
        <f>VLOOKUP(H468,'VLOOKUP Class Name Reference'!$A:$B, 2, FALSE)</f>
        <v>Walkers</v>
      </c>
      <c r="C468" s="8" t="str">
        <f>VLOOKUP(I468,'VLOOKUP Var Name Reference'!$A:$B,2,FALSE)</f>
        <v>Minors age 05–15 in household</v>
      </c>
      <c r="D468" s="8">
        <v>0.47899999999999998</v>
      </c>
      <c r="E468" s="8">
        <v>0.245</v>
      </c>
      <c r="F468" s="8">
        <v>1.958</v>
      </c>
      <c r="G468" s="8">
        <v>0.05</v>
      </c>
      <c r="H468" s="8" t="s">
        <v>158</v>
      </c>
      <c r="I468" s="8" t="s">
        <v>44</v>
      </c>
    </row>
    <row r="469" spans="1:9" x14ac:dyDescent="0.2">
      <c r="A469" s="8" t="s">
        <v>224</v>
      </c>
      <c r="B469" s="8" t="str">
        <f>VLOOKUP(H469,'VLOOKUP Class Name Reference'!$A:$B, 2, FALSE)</f>
        <v>Walkers</v>
      </c>
      <c r="C469" s="8" t="str">
        <f>VLOOKUP(I469,'VLOOKUP Var Name Reference'!$A:$B,2,FALSE)</f>
        <v>Minors age 16–17 in household</v>
      </c>
      <c r="D469" s="8">
        <v>0.96599999999999997</v>
      </c>
      <c r="E469" s="8">
        <v>0.436</v>
      </c>
      <c r="F469" s="8">
        <v>2.214</v>
      </c>
      <c r="G469" s="8">
        <v>2.7E-2</v>
      </c>
      <c r="H469" s="8" t="s">
        <v>158</v>
      </c>
      <c r="I469" s="8" t="s">
        <v>45</v>
      </c>
    </row>
    <row r="470" spans="1:9" x14ac:dyDescent="0.2">
      <c r="A470" s="8" t="s">
        <v>224</v>
      </c>
      <c r="B470" s="8" t="str">
        <f>VLOOKUP(H470,'VLOOKUP Class Name Reference'!$A:$B, 2, FALSE)</f>
        <v>Walkers</v>
      </c>
      <c r="C470" s="8" t="str">
        <f>VLOOKUP(I470,'VLOOKUP Var Name Reference'!$A:$B,2,FALSE)</f>
        <v>Has driver's license</v>
      </c>
      <c r="D470" s="8">
        <v>-4.9859999999999998</v>
      </c>
      <c r="E470" s="8">
        <v>1.554</v>
      </c>
      <c r="F470" s="8">
        <v>-3.2090000000000001</v>
      </c>
      <c r="G470" s="8">
        <v>1E-3</v>
      </c>
      <c r="H470" s="8" t="s">
        <v>158</v>
      </c>
      <c r="I470" s="8" t="s">
        <v>46</v>
      </c>
    </row>
    <row r="471" spans="1:9" x14ac:dyDescent="0.2">
      <c r="A471" s="8" t="s">
        <v>224</v>
      </c>
      <c r="B471" s="8" t="str">
        <f>VLOOKUP(H471,'VLOOKUP Class Name Reference'!$A:$B, 2, FALSE)</f>
        <v>Walkers</v>
      </c>
      <c r="C471" s="8" t="str">
        <f>VLOOKUP(I471,'VLOOKUP Var Name Reference'!$A:$B,2,FALSE)</f>
        <v>Sequence: Home day</v>
      </c>
      <c r="D471" s="8">
        <v>-0.371</v>
      </c>
      <c r="E471" s="8">
        <v>0.38300000000000001</v>
      </c>
      <c r="F471" s="8">
        <v>-0.96699999999999997</v>
      </c>
      <c r="G471" s="8">
        <v>0.33300000000000002</v>
      </c>
      <c r="H471" s="8" t="s">
        <v>158</v>
      </c>
      <c r="I471" s="8" t="s">
        <v>71</v>
      </c>
    </row>
    <row r="472" spans="1:9" x14ac:dyDescent="0.2">
      <c r="A472" s="8" t="s">
        <v>224</v>
      </c>
      <c r="B472" s="8" t="str">
        <f>VLOOKUP(H472,'VLOOKUP Class Name Reference'!$A:$B, 2, FALSE)</f>
        <v>Walkers</v>
      </c>
      <c r="C472" s="8" t="str">
        <f>VLOOKUP(I472,'VLOOKUP Var Name Reference'!$A:$B,2,FALSE)</f>
        <v>Sequence: Typical work day</v>
      </c>
      <c r="D472" s="8">
        <v>-0.56599999999999995</v>
      </c>
      <c r="E472" s="8">
        <v>0.39</v>
      </c>
      <c r="F472" s="8">
        <v>-1.45</v>
      </c>
      <c r="G472" s="8">
        <v>0.14699999999999999</v>
      </c>
      <c r="H472" s="8" t="s">
        <v>158</v>
      </c>
      <c r="I472" s="8" t="s">
        <v>68</v>
      </c>
    </row>
    <row r="473" spans="1:9" x14ac:dyDescent="0.2">
      <c r="A473" s="8" t="s">
        <v>224</v>
      </c>
      <c r="B473" s="8" t="str">
        <f>VLOOKUP(H473,'VLOOKUP Class Name Reference'!$A:$B, 2, FALSE)</f>
        <v>Walkers</v>
      </c>
      <c r="C473" s="8" t="str">
        <f>VLOOKUP(I473,'VLOOKUP Var Name Reference'!$A:$B,2,FALSE)</f>
        <v>Sequence: School day</v>
      </c>
      <c r="D473" s="8">
        <v>0.3</v>
      </c>
      <c r="E473" s="8">
        <v>0.54600000000000004</v>
      </c>
      <c r="F473" s="8">
        <v>0.54900000000000004</v>
      </c>
      <c r="G473" s="8">
        <v>0.58299999999999996</v>
      </c>
      <c r="H473" s="8" t="s">
        <v>158</v>
      </c>
      <c r="I473" s="8" t="s">
        <v>69</v>
      </c>
    </row>
    <row r="474" spans="1:9" x14ac:dyDescent="0.2">
      <c r="A474" s="8" t="s">
        <v>224</v>
      </c>
      <c r="B474" s="8" t="str">
        <f>VLOOKUP(H474,'VLOOKUP Class Name Reference'!$A:$B, 2, FALSE)</f>
        <v>Walkers</v>
      </c>
      <c r="C474" s="8" t="str">
        <f>VLOOKUP(I474,'VLOOKUP Var Name Reference'!$A:$B,2,FALSE)</f>
        <v>Sequence: Errands day</v>
      </c>
      <c r="D474" s="8">
        <v>-0.501</v>
      </c>
      <c r="E474" s="8">
        <v>0.436</v>
      </c>
      <c r="F474" s="8">
        <v>-1.1499999999999999</v>
      </c>
      <c r="G474" s="8">
        <v>0.25</v>
      </c>
      <c r="H474" s="8" t="s">
        <v>158</v>
      </c>
      <c r="I474" s="8" t="s">
        <v>70</v>
      </c>
    </row>
    <row r="475" spans="1:9" x14ac:dyDescent="0.2">
      <c r="A475" s="8" t="s">
        <v>224</v>
      </c>
      <c r="B475" s="8" t="str">
        <f>VLOOKUP(H475,'VLOOKUP Class Name Reference'!$A:$B, 2, FALSE)</f>
        <v>Walkers</v>
      </c>
      <c r="C475" s="8" t="str">
        <f>VLOOKUP(I475,'VLOOKUP Var Name Reference'!$A:$B,2,FALSE)</f>
        <v>Sequence: Atypical work day</v>
      </c>
      <c r="D475" s="8">
        <v>-0.94199999999999995</v>
      </c>
      <c r="E475" s="8">
        <v>0.48199999999999998</v>
      </c>
      <c r="F475" s="8">
        <v>-1.954</v>
      </c>
      <c r="G475" s="8">
        <v>5.0999999999999997E-2</v>
      </c>
      <c r="H475" s="8" t="s">
        <v>158</v>
      </c>
      <c r="I475" s="8" t="s">
        <v>72</v>
      </c>
    </row>
    <row r="476" spans="1:9" x14ac:dyDescent="0.2">
      <c r="A476" s="8" t="s">
        <v>224</v>
      </c>
      <c r="B476" s="8" t="str">
        <f>VLOOKUP(H476,'VLOOKUP Class Name Reference'!$A:$B, 2, FALSE)</f>
        <v>Walkers</v>
      </c>
      <c r="C476" s="8" t="str">
        <f>VLOOKUP(I476,'VLOOKUP Var Name Reference'!$A:$B,2,FALSE)</f>
        <v>Complexity (measure of how complex their day is)</v>
      </c>
      <c r="D476" s="8">
        <v>-32.054000000000002</v>
      </c>
      <c r="E476" s="8">
        <v>4.1829999999999998</v>
      </c>
      <c r="F476" s="8">
        <v>-7.6619999999999999</v>
      </c>
      <c r="G476" s="8">
        <v>0</v>
      </c>
      <c r="H476" s="8" t="s">
        <v>158</v>
      </c>
      <c r="I476" s="8" t="s">
        <v>47</v>
      </c>
    </row>
    <row r="477" spans="1:9" x14ac:dyDescent="0.2">
      <c r="A477" s="8" t="s">
        <v>224</v>
      </c>
      <c r="B477" s="8" t="str">
        <f>VLOOKUP(H477,'VLOOKUP Class Name Reference'!$A:$B, 2, FALSE)</f>
        <v>Walkers</v>
      </c>
      <c r="C477" s="8" t="str">
        <f>VLOOKUP(I477,'VLOOKUP Var Name Reference'!$A:$B,2,FALSE)</f>
        <v>Only uses car</v>
      </c>
      <c r="D477" s="8">
        <v>-1.47</v>
      </c>
      <c r="E477" s="8">
        <v>0.151</v>
      </c>
      <c r="F477" s="8">
        <v>-9.7539999999999996</v>
      </c>
      <c r="G477" s="8">
        <v>0</v>
      </c>
      <c r="H477" s="8" t="s">
        <v>158</v>
      </c>
      <c r="I477" s="8" t="s">
        <v>34</v>
      </c>
    </row>
    <row r="478" spans="1:9" x14ac:dyDescent="0.2">
      <c r="A478" s="8" t="s">
        <v>224</v>
      </c>
      <c r="B478" s="8" t="str">
        <f>VLOOKUP(H478,'VLOOKUP Class Name Reference'!$A:$B, 2, FALSE)</f>
        <v>Walkers</v>
      </c>
      <c r="C478" s="8" t="str">
        <f>VLOOKUP(I478,'VLOOKUP Var Name Reference'!$A:$B,2,FALSE)</f>
        <v>Use transit more: Safer ways to get to stops</v>
      </c>
      <c r="D478" s="8">
        <v>-1.9E-2</v>
      </c>
      <c r="E478" s="8">
        <v>0.16700000000000001</v>
      </c>
      <c r="F478" s="8">
        <v>-0.113</v>
      </c>
      <c r="G478" s="8">
        <v>0.91</v>
      </c>
      <c r="H478" s="8" t="s">
        <v>158</v>
      </c>
      <c r="I478" s="8" t="s">
        <v>18</v>
      </c>
    </row>
    <row r="479" spans="1:9" x14ac:dyDescent="0.2">
      <c r="A479" s="8" t="s">
        <v>224</v>
      </c>
      <c r="B479" s="8" t="str">
        <f>VLOOKUP(H479,'VLOOKUP Class Name Reference'!$A:$B, 2, FALSE)</f>
        <v>Walkers</v>
      </c>
      <c r="C479" s="8" t="str">
        <f>VLOOKUP(I479,'VLOOKUP Var Name Reference'!$A:$B,2,FALSE)</f>
        <v>Use transit more: Increased frequency</v>
      </c>
      <c r="D479" s="8">
        <v>-0.33100000000000002</v>
      </c>
      <c r="E479" s="8">
        <v>0.23899999999999999</v>
      </c>
      <c r="F479" s="8">
        <v>-1.385</v>
      </c>
      <c r="G479" s="8">
        <v>0.16600000000000001</v>
      </c>
      <c r="H479" s="8" t="s">
        <v>158</v>
      </c>
      <c r="I479" s="8" t="s">
        <v>19</v>
      </c>
    </row>
    <row r="480" spans="1:9" x14ac:dyDescent="0.2">
      <c r="A480" s="8" t="s">
        <v>224</v>
      </c>
      <c r="B480" s="8" t="str">
        <f>VLOOKUP(H480,'VLOOKUP Class Name Reference'!$A:$B, 2, FALSE)</f>
        <v>Walkers</v>
      </c>
      <c r="C480" s="8" t="str">
        <f>VLOOKUP(I480,'VLOOKUP Var Name Reference'!$A:$B,2,FALSE)</f>
        <v>Use transit more: Increased reliability</v>
      </c>
      <c r="D480" s="8">
        <v>0.35499999999999998</v>
      </c>
      <c r="E480" s="8">
        <v>0.247</v>
      </c>
      <c r="F480" s="8">
        <v>1.4339999999999999</v>
      </c>
      <c r="G480" s="8">
        <v>0.152</v>
      </c>
      <c r="H480" s="8" t="s">
        <v>158</v>
      </c>
      <c r="I480" s="8" t="s">
        <v>20</v>
      </c>
    </row>
    <row r="481" spans="1:9" x14ac:dyDescent="0.2">
      <c r="A481" s="8" t="s">
        <v>224</v>
      </c>
      <c r="B481" s="8" t="str">
        <f>VLOOKUP(H481,'VLOOKUP Class Name Reference'!$A:$B, 2, FALSE)</f>
        <v>Walkers</v>
      </c>
      <c r="C481" s="8" t="str">
        <f>VLOOKUP(I481,'VLOOKUP Var Name Reference'!$A:$B,2,FALSE)</f>
        <v>Use bike more: Shared use path or protected bike lane</v>
      </c>
      <c r="D481" s="8">
        <v>-3.5999999999999997E-2</v>
      </c>
      <c r="E481" s="8">
        <v>0.246</v>
      </c>
      <c r="F481" s="8">
        <v>-0.14799999999999999</v>
      </c>
      <c r="G481" s="8">
        <v>0.88300000000000001</v>
      </c>
      <c r="H481" s="8" t="s">
        <v>158</v>
      </c>
      <c r="I481" s="8" t="s">
        <v>21</v>
      </c>
    </row>
    <row r="482" spans="1:9" x14ac:dyDescent="0.2">
      <c r="A482" s="8" t="s">
        <v>224</v>
      </c>
      <c r="B482" s="8" t="str">
        <f>VLOOKUP(H482,'VLOOKUP Class Name Reference'!$A:$B, 2, FALSE)</f>
        <v>Walkers</v>
      </c>
      <c r="C482" s="8" t="str">
        <f>VLOOKUP(I482,'VLOOKUP Var Name Reference'!$A:$B,2,FALSE)</f>
        <v>Use bike more: Neighborhood greenway</v>
      </c>
      <c r="D482" s="8">
        <v>0.14399999999999999</v>
      </c>
      <c r="E482" s="8">
        <v>0.22900000000000001</v>
      </c>
      <c r="F482" s="8">
        <v>0.628</v>
      </c>
      <c r="G482" s="8">
        <v>0.53</v>
      </c>
      <c r="H482" s="8" t="s">
        <v>158</v>
      </c>
      <c r="I482" s="8" t="s">
        <v>22</v>
      </c>
    </row>
    <row r="483" spans="1:9" x14ac:dyDescent="0.2">
      <c r="A483" s="8" t="s">
        <v>224</v>
      </c>
      <c r="B483" s="8" t="str">
        <f>VLOOKUP(H483,'VLOOKUP Class Name Reference'!$A:$B, 2, FALSE)</f>
        <v>Walkers</v>
      </c>
      <c r="C483" s="8" t="str">
        <f>VLOOKUP(I483,'VLOOKUP Var Name Reference'!$A:$B,2,FALSE)</f>
        <v>Use bike more: Bike lane</v>
      </c>
      <c r="D483" s="8">
        <v>0.114</v>
      </c>
      <c r="E483" s="8">
        <v>0.26300000000000001</v>
      </c>
      <c r="F483" s="8">
        <v>0.433</v>
      </c>
      <c r="G483" s="8">
        <v>0.66500000000000004</v>
      </c>
      <c r="H483" s="8" t="s">
        <v>158</v>
      </c>
      <c r="I483" s="8" t="s">
        <v>23</v>
      </c>
    </row>
    <row r="484" spans="1:9" x14ac:dyDescent="0.2">
      <c r="A484" s="8" t="s">
        <v>224</v>
      </c>
      <c r="B484" s="8" t="str">
        <f>VLOOKUP(H484,'VLOOKUP Class Name Reference'!$A:$B, 2, FALSE)</f>
        <v>Walkers</v>
      </c>
      <c r="C484" s="8" t="str">
        <f>VLOOKUP(I484,'VLOOKUP Var Name Reference'!$A:$B,2,FALSE)</f>
        <v>Use bike more: Shared roadway lane</v>
      </c>
      <c r="D484" s="8">
        <v>0.53700000000000003</v>
      </c>
      <c r="E484" s="8">
        <v>0.23200000000000001</v>
      </c>
      <c r="F484" s="8">
        <v>2.3119999999999998</v>
      </c>
      <c r="G484" s="8">
        <v>2.1000000000000001E-2</v>
      </c>
      <c r="H484" s="8" t="s">
        <v>158</v>
      </c>
      <c r="I484" s="8" t="s">
        <v>24</v>
      </c>
    </row>
    <row r="485" spans="1:9" x14ac:dyDescent="0.2">
      <c r="A485" s="8" t="s">
        <v>224</v>
      </c>
      <c r="B485" s="8" t="str">
        <f>VLOOKUP(H485,'VLOOKUP Class Name Reference'!$A:$B, 2, FALSE)</f>
        <v>Walkers</v>
      </c>
      <c r="C485" s="8" t="str">
        <f>VLOOKUP(I485,'VLOOKUP Var Name Reference'!$A:$B,2,FALSE)</f>
        <v>Use bike more: End of trip amenities</v>
      </c>
      <c r="D485" s="8">
        <v>3.3000000000000002E-2</v>
      </c>
      <c r="E485" s="8">
        <v>0.19800000000000001</v>
      </c>
      <c r="F485" s="8">
        <v>0.16600000000000001</v>
      </c>
      <c r="G485" s="8">
        <v>0.86799999999999999</v>
      </c>
      <c r="H485" s="8" t="s">
        <v>158</v>
      </c>
      <c r="I485" s="8" t="s">
        <v>25</v>
      </c>
    </row>
    <row r="486" spans="1:9" x14ac:dyDescent="0.2">
      <c r="A486" s="8" t="s">
        <v>224</v>
      </c>
      <c r="B486" s="8" t="str">
        <f>VLOOKUP(H486,'VLOOKUP Class Name Reference'!$A:$B, 2, FALSE)</f>
        <v>Walkers</v>
      </c>
      <c r="C486" s="8" t="str">
        <f>VLOOKUP(I486,'VLOOKUP Var Name Reference'!$A:$B,2,FALSE)</f>
        <v>Home choice: Reasonably short commute to work</v>
      </c>
      <c r="D486" s="8">
        <v>0.27900000000000003</v>
      </c>
      <c r="E486" s="8">
        <v>0.13700000000000001</v>
      </c>
      <c r="F486" s="8">
        <v>2.028</v>
      </c>
      <c r="G486" s="8">
        <v>4.2999999999999997E-2</v>
      </c>
      <c r="H486" s="8" t="s">
        <v>158</v>
      </c>
      <c r="I486" s="8" t="s">
        <v>26</v>
      </c>
    </row>
    <row r="487" spans="1:9" x14ac:dyDescent="0.2">
      <c r="A487" s="8" t="s">
        <v>224</v>
      </c>
      <c r="B487" s="8" t="str">
        <f>VLOOKUP(H487,'VLOOKUP Class Name Reference'!$A:$B, 2, FALSE)</f>
        <v>Walkers</v>
      </c>
      <c r="C487" s="8" t="str">
        <f>VLOOKUP(I487,'VLOOKUP Var Name Reference'!$A:$B,2,FALSE)</f>
        <v>Home choice: Affordability</v>
      </c>
      <c r="D487" s="8">
        <v>-0.78300000000000003</v>
      </c>
      <c r="E487" s="8">
        <v>0.159</v>
      </c>
      <c r="F487" s="8">
        <v>-4.9130000000000003</v>
      </c>
      <c r="G487" s="8">
        <v>0</v>
      </c>
      <c r="H487" s="8" t="s">
        <v>158</v>
      </c>
      <c r="I487" s="8" t="s">
        <v>27</v>
      </c>
    </row>
    <row r="488" spans="1:9" x14ac:dyDescent="0.2">
      <c r="A488" s="8" t="s">
        <v>224</v>
      </c>
      <c r="B488" s="8" t="str">
        <f>VLOOKUP(H488,'VLOOKUP Class Name Reference'!$A:$B, 2, FALSE)</f>
        <v>Walkers</v>
      </c>
      <c r="C488" s="8" t="str">
        <f>VLOOKUP(I488,'VLOOKUP Var Name Reference'!$A:$B,2,FALSE)</f>
        <v>Home choice: Being close to family or friends</v>
      </c>
      <c r="D488" s="8">
        <v>-0.153</v>
      </c>
      <c r="E488" s="8">
        <v>0.115</v>
      </c>
      <c r="F488" s="8">
        <v>-1.3320000000000001</v>
      </c>
      <c r="G488" s="8">
        <v>0.183</v>
      </c>
      <c r="H488" s="8" t="s">
        <v>158</v>
      </c>
      <c r="I488" s="8" t="s">
        <v>28</v>
      </c>
    </row>
    <row r="489" spans="1:9" x14ac:dyDescent="0.2">
      <c r="A489" s="8" t="s">
        <v>224</v>
      </c>
      <c r="B489" s="8" t="str">
        <f>VLOOKUP(H489,'VLOOKUP Class Name Reference'!$A:$B, 2, FALSE)</f>
        <v>Walkers</v>
      </c>
      <c r="C489" s="8" t="str">
        <f>VLOOKUP(I489,'VLOOKUP Var Name Reference'!$A:$B,2,FALSE)</f>
        <v>Home choice: Being close to the highway</v>
      </c>
      <c r="D489" s="8">
        <v>-0.72799999999999998</v>
      </c>
      <c r="E489" s="8">
        <v>0.11799999999999999</v>
      </c>
      <c r="F489" s="8">
        <v>-6.165</v>
      </c>
      <c r="G489" s="8">
        <v>0</v>
      </c>
      <c r="H489" s="8" t="s">
        <v>158</v>
      </c>
      <c r="I489" s="8" t="s">
        <v>29</v>
      </c>
    </row>
    <row r="490" spans="1:9" x14ac:dyDescent="0.2">
      <c r="A490" s="8" t="s">
        <v>224</v>
      </c>
      <c r="B490" s="8" t="str">
        <f>VLOOKUP(H490,'VLOOKUP Class Name Reference'!$A:$B, 2, FALSE)</f>
        <v>Walkers</v>
      </c>
      <c r="C490" s="8" t="str">
        <f>VLOOKUP(I490,'VLOOKUP Var Name Reference'!$A:$B,2,FALSE)</f>
        <v>Home choice: Quality of schools (K-12)</v>
      </c>
      <c r="D490" s="8">
        <v>-0.34300000000000003</v>
      </c>
      <c r="E490" s="8">
        <v>0.152</v>
      </c>
      <c r="F490" s="8">
        <v>-2.2570000000000001</v>
      </c>
      <c r="G490" s="8">
        <v>2.4E-2</v>
      </c>
      <c r="H490" s="8" t="s">
        <v>158</v>
      </c>
      <c r="I490" s="8" t="s">
        <v>30</v>
      </c>
    </row>
    <row r="491" spans="1:9" x14ac:dyDescent="0.2">
      <c r="A491" s="8" t="s">
        <v>224</v>
      </c>
      <c r="B491" s="8" t="str">
        <f>VLOOKUP(H491,'VLOOKUP Class Name Reference'!$A:$B, 2, FALSE)</f>
        <v>Walkers</v>
      </c>
      <c r="C491" s="8" t="str">
        <f>VLOOKUP(I491,'VLOOKUP Var Name Reference'!$A:$B,2,FALSE)</f>
        <v>Home choice: Space &amp; separation from others</v>
      </c>
      <c r="D491" s="8">
        <v>-0.246</v>
      </c>
      <c r="E491" s="8">
        <v>0.113</v>
      </c>
      <c r="F491" s="8">
        <v>-2.1680000000000001</v>
      </c>
      <c r="G491" s="8">
        <v>0.03</v>
      </c>
      <c r="H491" s="8" t="s">
        <v>158</v>
      </c>
      <c r="I491" s="8" t="s">
        <v>31</v>
      </c>
    </row>
    <row r="492" spans="1:9" x14ac:dyDescent="0.2">
      <c r="A492" s="8" t="s">
        <v>224</v>
      </c>
      <c r="B492" s="8" t="str">
        <f>VLOOKUP(H492,'VLOOKUP Class Name Reference'!$A:$B, 2, FALSE)</f>
        <v>Walkers</v>
      </c>
      <c r="C492" s="8" t="str">
        <f>VLOOKUP(I492,'VLOOKUP Var Name Reference'!$A:$B,2,FALSE)</f>
        <v>Home choice: Close to public transit</v>
      </c>
      <c r="D492" s="8">
        <v>0.49</v>
      </c>
      <c r="E492" s="8">
        <v>0.14599999999999999</v>
      </c>
      <c r="F492" s="8">
        <v>3.35</v>
      </c>
      <c r="G492" s="8">
        <v>1E-3</v>
      </c>
      <c r="H492" s="8" t="s">
        <v>158</v>
      </c>
      <c r="I492" s="8" t="s">
        <v>32</v>
      </c>
    </row>
    <row r="493" spans="1:9" x14ac:dyDescent="0.2">
      <c r="A493" s="8" t="s">
        <v>224</v>
      </c>
      <c r="B493" s="8" t="str">
        <f>VLOOKUP(H493,'VLOOKUP Class Name Reference'!$A:$B, 2, FALSE)</f>
        <v>Walkers</v>
      </c>
      <c r="C493" s="8" t="str">
        <f>VLOOKUP(I493,'VLOOKUP Var Name Reference'!$A:$B,2,FALSE)</f>
        <v>Home choice: Walkable neighborhood, near local activities</v>
      </c>
      <c r="D493" s="8">
        <v>0.85599999999999998</v>
      </c>
      <c r="E493" s="8">
        <v>0.17699999999999999</v>
      </c>
      <c r="F493" s="8">
        <v>4.8390000000000004</v>
      </c>
      <c r="G493" s="8">
        <v>0</v>
      </c>
      <c r="H493" s="8" t="s">
        <v>158</v>
      </c>
      <c r="I493" s="8" t="s">
        <v>33</v>
      </c>
    </row>
    <row r="494" spans="1:9" x14ac:dyDescent="0.2">
      <c r="A494" s="8" t="s">
        <v>224</v>
      </c>
      <c r="B494" s="8" t="str">
        <f>VLOOKUP(H494,'VLOOKUP Class Name Reference'!$A:$B, 2, FALSE)</f>
        <v>Non-Solitary Drivers</v>
      </c>
      <c r="C494" s="8" t="str">
        <f>VLOOKUP(I494,'VLOOKUP Var Name Reference'!$A:$B,2,FALSE)</f>
        <v>Race: White</v>
      </c>
      <c r="D494" s="8">
        <v>0.13800000000000001</v>
      </c>
      <c r="E494" s="8">
        <v>0.14000000000000001</v>
      </c>
      <c r="F494" s="8">
        <v>0.98099999999999998</v>
      </c>
      <c r="G494" s="8">
        <v>0.32700000000000001</v>
      </c>
      <c r="H494" s="8" t="s">
        <v>159</v>
      </c>
      <c r="I494" s="8" t="s">
        <v>35</v>
      </c>
    </row>
    <row r="495" spans="1:9" x14ac:dyDescent="0.2">
      <c r="A495" s="8" t="s">
        <v>224</v>
      </c>
      <c r="B495" s="8" t="str">
        <f>VLOOKUP(H495,'VLOOKUP Class Name Reference'!$A:$B, 2, FALSE)</f>
        <v>Non-Solitary Drivers</v>
      </c>
      <c r="C495" s="8" t="str">
        <f>VLOOKUP(I495,'VLOOKUP Var Name Reference'!$A:$B,2,FALSE)</f>
        <v>Race: Asian</v>
      </c>
      <c r="D495" s="8">
        <v>0.16</v>
      </c>
      <c r="E495" s="8">
        <v>0.17599999999999999</v>
      </c>
      <c r="F495" s="8">
        <v>0.90800000000000003</v>
      </c>
      <c r="G495" s="8">
        <v>0.36399999999999999</v>
      </c>
      <c r="H495" s="8" t="s">
        <v>159</v>
      </c>
      <c r="I495" s="8" t="s">
        <v>36</v>
      </c>
    </row>
    <row r="496" spans="1:9" x14ac:dyDescent="0.2">
      <c r="A496" s="8" t="s">
        <v>224</v>
      </c>
      <c r="B496" s="8" t="str">
        <f>VLOOKUP(H496,'VLOOKUP Class Name Reference'!$A:$B, 2, FALSE)</f>
        <v>Non-Solitary Drivers</v>
      </c>
      <c r="C496" s="8" t="str">
        <f>VLOOKUP(I496,'VLOOKUP Var Name Reference'!$A:$B,2,FALSE)</f>
        <v>Race: Hispanic</v>
      </c>
      <c r="D496" s="8">
        <v>0.47499999999999998</v>
      </c>
      <c r="E496" s="8">
        <v>0.26600000000000001</v>
      </c>
      <c r="F496" s="8">
        <v>1.786</v>
      </c>
      <c r="G496" s="8">
        <v>7.3999999999999996E-2</v>
      </c>
      <c r="H496" s="8" t="s">
        <v>159</v>
      </c>
      <c r="I496" s="8" t="s">
        <v>37</v>
      </c>
    </row>
    <row r="497" spans="1:9" x14ac:dyDescent="0.2">
      <c r="A497" s="8" t="s">
        <v>224</v>
      </c>
      <c r="B497" s="8" t="str">
        <f>VLOOKUP(H497,'VLOOKUP Class Name Reference'!$A:$B, 2, FALSE)</f>
        <v>Non-Solitary Drivers</v>
      </c>
      <c r="C497" s="8" t="str">
        <f>VLOOKUP(I497,'VLOOKUP Var Name Reference'!$A:$B,2,FALSE)</f>
        <v>Race: Black</v>
      </c>
      <c r="D497" s="8">
        <v>-6.5000000000000002E-2</v>
      </c>
      <c r="E497" s="8">
        <v>0.29799999999999999</v>
      </c>
      <c r="F497" s="8">
        <v>-0.218</v>
      </c>
      <c r="G497" s="8">
        <v>0.82699999999999996</v>
      </c>
      <c r="H497" s="8" t="s">
        <v>159</v>
      </c>
      <c r="I497" s="8" t="s">
        <v>38</v>
      </c>
    </row>
    <row r="498" spans="1:9" x14ac:dyDescent="0.2">
      <c r="A498" s="8" t="s">
        <v>224</v>
      </c>
      <c r="B498" s="8" t="str">
        <f>VLOOKUP(H498,'VLOOKUP Class Name Reference'!$A:$B, 2, FALSE)</f>
        <v>Non-Solitary Drivers</v>
      </c>
      <c r="C498" s="8" t="str">
        <f>VLOOKUP(I498,'VLOOKUP Var Name Reference'!$A:$B,2,FALSE)</f>
        <v>Age 18–34</v>
      </c>
      <c r="D498" s="8">
        <v>0.747</v>
      </c>
      <c r="E498" s="8">
        <v>0.15</v>
      </c>
      <c r="F498" s="8">
        <v>4.9669999999999996</v>
      </c>
      <c r="G498" s="8">
        <v>0</v>
      </c>
      <c r="H498" s="8" t="s">
        <v>159</v>
      </c>
      <c r="I498" s="8" t="s">
        <v>48</v>
      </c>
    </row>
    <row r="499" spans="1:9" x14ac:dyDescent="0.2">
      <c r="A499" s="8" t="s">
        <v>224</v>
      </c>
      <c r="B499" s="8" t="str">
        <f>VLOOKUP(H499,'VLOOKUP Class Name Reference'!$A:$B, 2, FALSE)</f>
        <v>Non-Solitary Drivers</v>
      </c>
      <c r="C499" s="8" t="str">
        <f>VLOOKUP(I499,'VLOOKUP Var Name Reference'!$A:$B,2,FALSE)</f>
        <v>Age 35–64</v>
      </c>
      <c r="D499" s="8">
        <v>0.502</v>
      </c>
      <c r="E499" s="8">
        <v>0.13</v>
      </c>
      <c r="F499" s="8">
        <v>3.863</v>
      </c>
      <c r="G499" s="8">
        <v>0</v>
      </c>
      <c r="H499" s="8" t="s">
        <v>159</v>
      </c>
      <c r="I499" s="8" t="s">
        <v>49</v>
      </c>
    </row>
    <row r="500" spans="1:9" x14ac:dyDescent="0.2">
      <c r="A500" s="8" t="s">
        <v>224</v>
      </c>
      <c r="B500" s="8" t="str">
        <f>VLOOKUP(H500,'VLOOKUP Class Name Reference'!$A:$B, 2, FALSE)</f>
        <v>Non-Solitary Drivers</v>
      </c>
      <c r="C500" s="8" t="str">
        <f>VLOOKUP(I500,'VLOOKUP Var Name Reference'!$A:$B,2,FALSE)</f>
        <v>At least 1 vehicle per adult with a driver's license</v>
      </c>
      <c r="D500" s="8">
        <v>-0.754</v>
      </c>
      <c r="E500" s="8">
        <v>0.114</v>
      </c>
      <c r="F500" s="8">
        <v>-6.6210000000000004</v>
      </c>
      <c r="G500" s="8">
        <v>0</v>
      </c>
      <c r="H500" s="8" t="s">
        <v>159</v>
      </c>
      <c r="I500" s="8" t="s">
        <v>66</v>
      </c>
    </row>
    <row r="501" spans="1:9" x14ac:dyDescent="0.2">
      <c r="A501" s="8" t="s">
        <v>224</v>
      </c>
      <c r="B501" s="8" t="str">
        <f>VLOOKUP(H501,'VLOOKUP Class Name Reference'!$A:$B, 2, FALSE)</f>
        <v>Non-Solitary Drivers</v>
      </c>
      <c r="C501" s="8" t="str">
        <f>VLOOKUP(I501,'VLOOKUP Var Name Reference'!$A:$B,2,FALSE)</f>
        <v>Number of adults in household</v>
      </c>
      <c r="D501" s="8">
        <v>0.22700000000000001</v>
      </c>
      <c r="E501" s="8">
        <v>6.8000000000000005E-2</v>
      </c>
      <c r="F501" s="8">
        <v>3.351</v>
      </c>
      <c r="G501" s="8">
        <v>1E-3</v>
      </c>
      <c r="H501" s="8" t="s">
        <v>159</v>
      </c>
      <c r="I501" s="8" t="s">
        <v>207</v>
      </c>
    </row>
    <row r="502" spans="1:9" x14ac:dyDescent="0.2">
      <c r="A502" s="8" t="s">
        <v>224</v>
      </c>
      <c r="B502" s="8" t="str">
        <f>VLOOKUP(H502,'VLOOKUP Class Name Reference'!$A:$B, 2, FALSE)</f>
        <v>Non-Solitary Drivers</v>
      </c>
      <c r="C502" s="8" t="str">
        <f>VLOOKUP(I502,'VLOOKUP Var Name Reference'!$A:$B,2,FALSE)</f>
        <v>Female</v>
      </c>
      <c r="D502" s="8">
        <v>-4.4999999999999998E-2</v>
      </c>
      <c r="E502" s="8">
        <v>0.08</v>
      </c>
      <c r="F502" s="8">
        <v>-0.56200000000000006</v>
      </c>
      <c r="G502" s="8">
        <v>0.57399999999999995</v>
      </c>
      <c r="H502" s="8" t="s">
        <v>159</v>
      </c>
      <c r="I502" s="8" t="s">
        <v>39</v>
      </c>
    </row>
    <row r="503" spans="1:9" x14ac:dyDescent="0.2">
      <c r="A503" s="8" t="s">
        <v>224</v>
      </c>
      <c r="B503" s="8" t="str">
        <f>VLOOKUP(H503,'VLOOKUP Class Name Reference'!$A:$B, 2, FALSE)</f>
        <v>Non-Solitary Drivers</v>
      </c>
      <c r="C503" s="8" t="str">
        <f>VLOOKUP(I503,'VLOOKUP Var Name Reference'!$A:$B,2,FALSE)</f>
        <v>Worker</v>
      </c>
      <c r="D503" s="8">
        <v>-0.49099999999999999</v>
      </c>
      <c r="E503" s="8">
        <v>0.125</v>
      </c>
      <c r="F503" s="8">
        <v>-3.9289999999999998</v>
      </c>
      <c r="G503" s="8">
        <v>0</v>
      </c>
      <c r="H503" s="8" t="s">
        <v>159</v>
      </c>
      <c r="I503" s="8" t="s">
        <v>41</v>
      </c>
    </row>
    <row r="504" spans="1:9" x14ac:dyDescent="0.2">
      <c r="A504" s="8" t="s">
        <v>224</v>
      </c>
      <c r="B504" s="8" t="str">
        <f>VLOOKUP(H504,'VLOOKUP Class Name Reference'!$A:$B, 2, FALSE)</f>
        <v>Non-Solitary Drivers</v>
      </c>
      <c r="C504" s="8" t="str">
        <f>VLOOKUP(I504,'VLOOKUP Var Name Reference'!$A:$B,2,FALSE)</f>
        <v>Income below the SSS</v>
      </c>
      <c r="D504" s="8">
        <v>-0.495</v>
      </c>
      <c r="E504" s="8">
        <v>0.13700000000000001</v>
      </c>
      <c r="F504" s="8">
        <v>-3.61</v>
      </c>
      <c r="G504" s="8">
        <v>0</v>
      </c>
      <c r="H504" s="8" t="s">
        <v>159</v>
      </c>
      <c r="I504" s="8" t="s">
        <v>42</v>
      </c>
    </row>
    <row r="505" spans="1:9" x14ac:dyDescent="0.2">
      <c r="A505" s="8" t="s">
        <v>224</v>
      </c>
      <c r="B505" s="8" t="str">
        <f>VLOOKUP(H505,'VLOOKUP Class Name Reference'!$A:$B, 2, FALSE)</f>
        <v>Non-Solitary Drivers</v>
      </c>
      <c r="C505" s="8" t="str">
        <f>VLOOKUP(I505,'VLOOKUP Var Name Reference'!$A:$B,2,FALSE)</f>
        <v>Minors age 00–04 in household</v>
      </c>
      <c r="D505" s="8">
        <v>1.1519999999999999</v>
      </c>
      <c r="E505" s="8">
        <v>0.13200000000000001</v>
      </c>
      <c r="F505" s="8">
        <v>8.7270000000000003</v>
      </c>
      <c r="G505" s="8">
        <v>0</v>
      </c>
      <c r="H505" s="8" t="s">
        <v>159</v>
      </c>
      <c r="I505" s="8" t="s">
        <v>43</v>
      </c>
    </row>
    <row r="506" spans="1:9" x14ac:dyDescent="0.2">
      <c r="A506" s="8" t="s">
        <v>224</v>
      </c>
      <c r="B506" s="8" t="str">
        <f>VLOOKUP(H506,'VLOOKUP Class Name Reference'!$A:$B, 2, FALSE)</f>
        <v>Non-Solitary Drivers</v>
      </c>
      <c r="C506" s="8" t="str">
        <f>VLOOKUP(I506,'VLOOKUP Var Name Reference'!$A:$B,2,FALSE)</f>
        <v>Minors age 05–15 in household</v>
      </c>
      <c r="D506" s="8">
        <v>1.427</v>
      </c>
      <c r="E506" s="8">
        <v>0.13</v>
      </c>
      <c r="F506" s="8">
        <v>10.983000000000001</v>
      </c>
      <c r="G506" s="8">
        <v>0</v>
      </c>
      <c r="H506" s="8" t="s">
        <v>159</v>
      </c>
      <c r="I506" s="8" t="s">
        <v>44</v>
      </c>
    </row>
    <row r="507" spans="1:9" x14ac:dyDescent="0.2">
      <c r="A507" s="8" t="s">
        <v>224</v>
      </c>
      <c r="B507" s="8" t="str">
        <f>VLOOKUP(H507,'VLOOKUP Class Name Reference'!$A:$B, 2, FALSE)</f>
        <v>Non-Solitary Drivers</v>
      </c>
      <c r="C507" s="8" t="str">
        <f>VLOOKUP(I507,'VLOOKUP Var Name Reference'!$A:$B,2,FALSE)</f>
        <v>Minors age 16–17 in household</v>
      </c>
      <c r="D507" s="8">
        <v>0.73</v>
      </c>
      <c r="E507" s="8">
        <v>0.25700000000000001</v>
      </c>
      <c r="F507" s="8">
        <v>2.84</v>
      </c>
      <c r="G507" s="8">
        <v>5.0000000000000001E-3</v>
      </c>
      <c r="H507" s="8" t="s">
        <v>159</v>
      </c>
      <c r="I507" s="8" t="s">
        <v>45</v>
      </c>
    </row>
    <row r="508" spans="1:9" x14ac:dyDescent="0.2">
      <c r="A508" s="8" t="s">
        <v>224</v>
      </c>
      <c r="B508" s="8" t="str">
        <f>VLOOKUP(H508,'VLOOKUP Class Name Reference'!$A:$B, 2, FALSE)</f>
        <v>Non-Solitary Drivers</v>
      </c>
      <c r="C508" s="8" t="str">
        <f>VLOOKUP(I508,'VLOOKUP Var Name Reference'!$A:$B,2,FALSE)</f>
        <v>Has driver's license</v>
      </c>
      <c r="D508" s="8">
        <v>-0.155</v>
      </c>
      <c r="E508" s="8">
        <v>2.0950000000000002</v>
      </c>
      <c r="F508" s="8">
        <v>-7.3999999999999996E-2</v>
      </c>
      <c r="G508" s="8">
        <v>0.94099999999999995</v>
      </c>
      <c r="H508" s="8" t="s">
        <v>159</v>
      </c>
      <c r="I508" s="8" t="s">
        <v>46</v>
      </c>
    </row>
    <row r="509" spans="1:9" x14ac:dyDescent="0.2">
      <c r="A509" s="8" t="s">
        <v>224</v>
      </c>
      <c r="B509" s="8" t="str">
        <f>VLOOKUP(H509,'VLOOKUP Class Name Reference'!$A:$B, 2, FALSE)</f>
        <v>Non-Solitary Drivers</v>
      </c>
      <c r="C509" s="8" t="str">
        <f>VLOOKUP(I509,'VLOOKUP Var Name Reference'!$A:$B,2,FALSE)</f>
        <v>Sequence: Home day</v>
      </c>
      <c r="D509" s="8">
        <v>-0.23699999999999999</v>
      </c>
      <c r="E509" s="8">
        <v>0.27500000000000002</v>
      </c>
      <c r="F509" s="8">
        <v>-0.85899999999999999</v>
      </c>
      <c r="G509" s="8">
        <v>0.39</v>
      </c>
      <c r="H509" s="8" t="s">
        <v>159</v>
      </c>
      <c r="I509" s="8" t="s">
        <v>71</v>
      </c>
    </row>
    <row r="510" spans="1:9" x14ac:dyDescent="0.2">
      <c r="A510" s="8" t="s">
        <v>224</v>
      </c>
      <c r="B510" s="8" t="str">
        <f>VLOOKUP(H510,'VLOOKUP Class Name Reference'!$A:$B, 2, FALSE)</f>
        <v>Non-Solitary Drivers</v>
      </c>
      <c r="C510" s="8" t="str">
        <f>VLOOKUP(I510,'VLOOKUP Var Name Reference'!$A:$B,2,FALSE)</f>
        <v>Sequence: Typical work day</v>
      </c>
      <c r="D510" s="8">
        <v>-1.3779999999999999</v>
      </c>
      <c r="E510" s="8">
        <v>0.27600000000000002</v>
      </c>
      <c r="F510" s="8">
        <v>-4.9850000000000003</v>
      </c>
      <c r="G510" s="8">
        <v>0</v>
      </c>
      <c r="H510" s="8" t="s">
        <v>159</v>
      </c>
      <c r="I510" s="8" t="s">
        <v>68</v>
      </c>
    </row>
    <row r="511" spans="1:9" x14ac:dyDescent="0.2">
      <c r="A511" s="8" t="s">
        <v>224</v>
      </c>
      <c r="B511" s="8" t="str">
        <f>VLOOKUP(H511,'VLOOKUP Class Name Reference'!$A:$B, 2, FALSE)</f>
        <v>Non-Solitary Drivers</v>
      </c>
      <c r="C511" s="8" t="str">
        <f>VLOOKUP(I511,'VLOOKUP Var Name Reference'!$A:$B,2,FALSE)</f>
        <v>Sequence: School day</v>
      </c>
      <c r="D511" s="8">
        <v>-1.4</v>
      </c>
      <c r="E511" s="8">
        <v>0.53200000000000003</v>
      </c>
      <c r="F511" s="8">
        <v>-2.633</v>
      </c>
      <c r="G511" s="8">
        <v>8.0000000000000002E-3</v>
      </c>
      <c r="H511" s="8" t="s">
        <v>159</v>
      </c>
      <c r="I511" s="8" t="s">
        <v>69</v>
      </c>
    </row>
    <row r="512" spans="1:9" x14ac:dyDescent="0.2">
      <c r="A512" s="8" t="s">
        <v>224</v>
      </c>
      <c r="B512" s="8" t="str">
        <f>VLOOKUP(H512,'VLOOKUP Class Name Reference'!$A:$B, 2, FALSE)</f>
        <v>Non-Solitary Drivers</v>
      </c>
      <c r="C512" s="8" t="str">
        <f>VLOOKUP(I512,'VLOOKUP Var Name Reference'!$A:$B,2,FALSE)</f>
        <v>Sequence: Errands day</v>
      </c>
      <c r="D512" s="8">
        <v>-0.66500000000000004</v>
      </c>
      <c r="E512" s="8">
        <v>0.29699999999999999</v>
      </c>
      <c r="F512" s="8">
        <v>-2.2400000000000002</v>
      </c>
      <c r="G512" s="8">
        <v>2.5000000000000001E-2</v>
      </c>
      <c r="H512" s="8" t="s">
        <v>159</v>
      </c>
      <c r="I512" s="8" t="s">
        <v>70</v>
      </c>
    </row>
    <row r="513" spans="1:9" x14ac:dyDescent="0.2">
      <c r="A513" s="8" t="s">
        <v>224</v>
      </c>
      <c r="B513" s="8" t="str">
        <f>VLOOKUP(H513,'VLOOKUP Class Name Reference'!$A:$B, 2, FALSE)</f>
        <v>Non-Solitary Drivers</v>
      </c>
      <c r="C513" s="8" t="str">
        <f>VLOOKUP(I513,'VLOOKUP Var Name Reference'!$A:$B,2,FALSE)</f>
        <v>Sequence: Atypical work day</v>
      </c>
      <c r="D513" s="8">
        <v>-1.5669999999999999</v>
      </c>
      <c r="E513" s="8">
        <v>0.371</v>
      </c>
      <c r="F513" s="8">
        <v>-4.2240000000000002</v>
      </c>
      <c r="G513" s="8">
        <v>0</v>
      </c>
      <c r="H513" s="8" t="s">
        <v>159</v>
      </c>
      <c r="I513" s="8" t="s">
        <v>72</v>
      </c>
    </row>
    <row r="514" spans="1:9" x14ac:dyDescent="0.2">
      <c r="A514" s="8" t="s">
        <v>224</v>
      </c>
      <c r="B514" s="8" t="str">
        <f>VLOOKUP(H514,'VLOOKUP Class Name Reference'!$A:$B, 2, FALSE)</f>
        <v>Non-Solitary Drivers</v>
      </c>
      <c r="C514" s="8" t="str">
        <f>VLOOKUP(I514,'VLOOKUP Var Name Reference'!$A:$B,2,FALSE)</f>
        <v>Complexity (measure of how complex their day is)</v>
      </c>
      <c r="D514" s="8">
        <v>29.033000000000001</v>
      </c>
      <c r="E514" s="8">
        <v>2.4689999999999999</v>
      </c>
      <c r="F514" s="8">
        <v>11.760999999999999</v>
      </c>
      <c r="G514" s="8">
        <v>0</v>
      </c>
      <c r="H514" s="8" t="s">
        <v>159</v>
      </c>
      <c r="I514" s="8" t="s">
        <v>47</v>
      </c>
    </row>
    <row r="515" spans="1:9" x14ac:dyDescent="0.2">
      <c r="A515" s="8" t="s">
        <v>224</v>
      </c>
      <c r="B515" s="8" t="str">
        <f>VLOOKUP(H515,'VLOOKUP Class Name Reference'!$A:$B, 2, FALSE)</f>
        <v>Non-Solitary Drivers</v>
      </c>
      <c r="C515" s="8" t="str">
        <f>VLOOKUP(I515,'VLOOKUP Var Name Reference'!$A:$B,2,FALSE)</f>
        <v>Only uses car</v>
      </c>
      <c r="D515" s="8">
        <v>0.38300000000000001</v>
      </c>
      <c r="E515" s="8">
        <v>8.8999999999999996E-2</v>
      </c>
      <c r="F515" s="8">
        <v>4.3040000000000003</v>
      </c>
      <c r="G515" s="8">
        <v>0</v>
      </c>
      <c r="H515" s="8" t="s">
        <v>159</v>
      </c>
      <c r="I515" s="8" t="s">
        <v>34</v>
      </c>
    </row>
    <row r="516" spans="1:9" x14ac:dyDescent="0.2">
      <c r="A516" s="8" t="s">
        <v>224</v>
      </c>
      <c r="B516" s="8" t="str">
        <f>VLOOKUP(H516,'VLOOKUP Class Name Reference'!$A:$B, 2, FALSE)</f>
        <v>Non-Solitary Drivers</v>
      </c>
      <c r="C516" s="8" t="str">
        <f>VLOOKUP(I516,'VLOOKUP Var Name Reference'!$A:$B,2,FALSE)</f>
        <v>Use transit more: Safer ways to get to stops</v>
      </c>
      <c r="D516" s="8">
        <v>7.4999999999999997E-2</v>
      </c>
      <c r="E516" s="8">
        <v>0.129</v>
      </c>
      <c r="F516" s="8">
        <v>0.58199999999999996</v>
      </c>
      <c r="G516" s="8">
        <v>0.56100000000000005</v>
      </c>
      <c r="H516" s="8" t="s">
        <v>159</v>
      </c>
      <c r="I516" s="8" t="s">
        <v>18</v>
      </c>
    </row>
    <row r="517" spans="1:9" x14ac:dyDescent="0.2">
      <c r="A517" s="8" t="s">
        <v>224</v>
      </c>
      <c r="B517" s="8" t="str">
        <f>VLOOKUP(H517,'VLOOKUP Class Name Reference'!$A:$B, 2, FALSE)</f>
        <v>Non-Solitary Drivers</v>
      </c>
      <c r="C517" s="8" t="str">
        <f>VLOOKUP(I517,'VLOOKUP Var Name Reference'!$A:$B,2,FALSE)</f>
        <v>Use transit more: Increased frequency</v>
      </c>
      <c r="D517" s="8">
        <v>7.4999999999999997E-2</v>
      </c>
      <c r="E517" s="8">
        <v>0.17100000000000001</v>
      </c>
      <c r="F517" s="8">
        <v>0.436</v>
      </c>
      <c r="G517" s="8">
        <v>0.66300000000000003</v>
      </c>
      <c r="H517" s="8" t="s">
        <v>159</v>
      </c>
      <c r="I517" s="8" t="s">
        <v>19</v>
      </c>
    </row>
    <row r="518" spans="1:9" x14ac:dyDescent="0.2">
      <c r="A518" s="8" t="s">
        <v>224</v>
      </c>
      <c r="B518" s="8" t="str">
        <f>VLOOKUP(H518,'VLOOKUP Class Name Reference'!$A:$B, 2, FALSE)</f>
        <v>Non-Solitary Drivers</v>
      </c>
      <c r="C518" s="8" t="str">
        <f>VLOOKUP(I518,'VLOOKUP Var Name Reference'!$A:$B,2,FALSE)</f>
        <v>Use transit more: Increased reliability</v>
      </c>
      <c r="D518" s="8">
        <v>3.5000000000000003E-2</v>
      </c>
      <c r="E518" s="8">
        <v>0.17899999999999999</v>
      </c>
      <c r="F518" s="8">
        <v>0.19500000000000001</v>
      </c>
      <c r="G518" s="8">
        <v>0.84599999999999997</v>
      </c>
      <c r="H518" s="8" t="s">
        <v>159</v>
      </c>
      <c r="I518" s="8" t="s">
        <v>20</v>
      </c>
    </row>
    <row r="519" spans="1:9" x14ac:dyDescent="0.2">
      <c r="A519" s="8" t="s">
        <v>224</v>
      </c>
      <c r="B519" s="8" t="str">
        <f>VLOOKUP(H519,'VLOOKUP Class Name Reference'!$A:$B, 2, FALSE)</f>
        <v>Non-Solitary Drivers</v>
      </c>
      <c r="C519" s="8" t="str">
        <f>VLOOKUP(I519,'VLOOKUP Var Name Reference'!$A:$B,2,FALSE)</f>
        <v>Use bike more: Shared use path or protected bike lane</v>
      </c>
      <c r="D519" s="8">
        <v>2.9000000000000001E-2</v>
      </c>
      <c r="E519" s="8">
        <v>0.20599999999999999</v>
      </c>
      <c r="F519" s="8">
        <v>0.14000000000000001</v>
      </c>
      <c r="G519" s="8">
        <v>0.88800000000000001</v>
      </c>
      <c r="H519" s="8" t="s">
        <v>159</v>
      </c>
      <c r="I519" s="8" t="s">
        <v>21</v>
      </c>
    </row>
    <row r="520" spans="1:9" x14ac:dyDescent="0.2">
      <c r="A520" s="8" t="s">
        <v>224</v>
      </c>
      <c r="B520" s="8" t="str">
        <f>VLOOKUP(H520,'VLOOKUP Class Name Reference'!$A:$B, 2, FALSE)</f>
        <v>Non-Solitary Drivers</v>
      </c>
      <c r="C520" s="8" t="str">
        <f>VLOOKUP(I520,'VLOOKUP Var Name Reference'!$A:$B,2,FALSE)</f>
        <v>Use bike more: Neighborhood greenway</v>
      </c>
      <c r="D520" s="8">
        <v>6.9000000000000006E-2</v>
      </c>
      <c r="E520" s="8">
        <v>0.19</v>
      </c>
      <c r="F520" s="8">
        <v>0.36499999999999999</v>
      </c>
      <c r="G520" s="8">
        <v>0.71499999999999997</v>
      </c>
      <c r="H520" s="8" t="s">
        <v>159</v>
      </c>
      <c r="I520" s="8" t="s">
        <v>22</v>
      </c>
    </row>
    <row r="521" spans="1:9" x14ac:dyDescent="0.2">
      <c r="A521" s="8" t="s">
        <v>224</v>
      </c>
      <c r="B521" s="8" t="str">
        <f>VLOOKUP(H521,'VLOOKUP Class Name Reference'!$A:$B, 2, FALSE)</f>
        <v>Non-Solitary Drivers</v>
      </c>
      <c r="C521" s="8" t="str">
        <f>VLOOKUP(I521,'VLOOKUP Var Name Reference'!$A:$B,2,FALSE)</f>
        <v>Use bike more: Bike lane</v>
      </c>
      <c r="D521" s="8">
        <v>0.10100000000000001</v>
      </c>
      <c r="E521" s="8">
        <v>0.219</v>
      </c>
      <c r="F521" s="8">
        <v>0.45900000000000002</v>
      </c>
      <c r="G521" s="8">
        <v>0.64600000000000002</v>
      </c>
      <c r="H521" s="8" t="s">
        <v>159</v>
      </c>
      <c r="I521" s="8" t="s">
        <v>23</v>
      </c>
    </row>
    <row r="522" spans="1:9" x14ac:dyDescent="0.2">
      <c r="A522" s="8" t="s">
        <v>224</v>
      </c>
      <c r="B522" s="8" t="str">
        <f>VLOOKUP(H522,'VLOOKUP Class Name Reference'!$A:$B, 2, FALSE)</f>
        <v>Non-Solitary Drivers</v>
      </c>
      <c r="C522" s="8" t="str">
        <f>VLOOKUP(I522,'VLOOKUP Var Name Reference'!$A:$B,2,FALSE)</f>
        <v>Use bike more: Shared roadway lane</v>
      </c>
      <c r="D522" s="8">
        <v>-0.11799999999999999</v>
      </c>
      <c r="E522" s="8">
        <v>0.187</v>
      </c>
      <c r="F522" s="8">
        <v>-0.629</v>
      </c>
      <c r="G522" s="8">
        <v>0.52900000000000003</v>
      </c>
      <c r="H522" s="8" t="s">
        <v>159</v>
      </c>
      <c r="I522" s="8" t="s">
        <v>24</v>
      </c>
    </row>
    <row r="523" spans="1:9" x14ac:dyDescent="0.2">
      <c r="A523" s="8" t="s">
        <v>224</v>
      </c>
      <c r="B523" s="8" t="str">
        <f>VLOOKUP(H523,'VLOOKUP Class Name Reference'!$A:$B, 2, FALSE)</f>
        <v>Non-Solitary Drivers</v>
      </c>
      <c r="C523" s="8" t="str">
        <f>VLOOKUP(I523,'VLOOKUP Var Name Reference'!$A:$B,2,FALSE)</f>
        <v>Use bike more: End of trip amenities</v>
      </c>
      <c r="D523" s="8">
        <v>-2.3E-2</v>
      </c>
      <c r="E523" s="8">
        <v>0.159</v>
      </c>
      <c r="F523" s="8">
        <v>-0.14299999999999999</v>
      </c>
      <c r="G523" s="8">
        <v>0.88600000000000001</v>
      </c>
      <c r="H523" s="8" t="s">
        <v>159</v>
      </c>
      <c r="I523" s="8" t="s">
        <v>25</v>
      </c>
    </row>
    <row r="524" spans="1:9" x14ac:dyDescent="0.2">
      <c r="A524" s="8" t="s">
        <v>224</v>
      </c>
      <c r="B524" s="8" t="str">
        <f>VLOOKUP(H524,'VLOOKUP Class Name Reference'!$A:$B, 2, FALSE)</f>
        <v>Non-Solitary Drivers</v>
      </c>
      <c r="C524" s="8" t="str">
        <f>VLOOKUP(I524,'VLOOKUP Var Name Reference'!$A:$B,2,FALSE)</f>
        <v>Home choice: Reasonably short commute to work</v>
      </c>
      <c r="D524" s="8">
        <v>1.9E-2</v>
      </c>
      <c r="E524" s="8">
        <v>9.5000000000000001E-2</v>
      </c>
      <c r="F524" s="8">
        <v>0.19600000000000001</v>
      </c>
      <c r="G524" s="8">
        <v>0.84499999999999997</v>
      </c>
      <c r="H524" s="8" t="s">
        <v>159</v>
      </c>
      <c r="I524" s="8" t="s">
        <v>26</v>
      </c>
    </row>
    <row r="525" spans="1:9" x14ac:dyDescent="0.2">
      <c r="A525" s="8" t="s">
        <v>224</v>
      </c>
      <c r="B525" s="8" t="str">
        <f>VLOOKUP(H525,'VLOOKUP Class Name Reference'!$A:$B, 2, FALSE)</f>
        <v>Non-Solitary Drivers</v>
      </c>
      <c r="C525" s="8" t="str">
        <f>VLOOKUP(I525,'VLOOKUP Var Name Reference'!$A:$B,2,FALSE)</f>
        <v>Home choice: Affordability</v>
      </c>
      <c r="D525" s="8">
        <v>-0.10299999999999999</v>
      </c>
      <c r="E525" s="8">
        <v>0.11899999999999999</v>
      </c>
      <c r="F525" s="8">
        <v>-0.85899999999999999</v>
      </c>
      <c r="G525" s="8">
        <v>0.39</v>
      </c>
      <c r="H525" s="8" t="s">
        <v>159</v>
      </c>
      <c r="I525" s="8" t="s">
        <v>27</v>
      </c>
    </row>
    <row r="526" spans="1:9" x14ac:dyDescent="0.2">
      <c r="A526" s="8" t="s">
        <v>224</v>
      </c>
      <c r="B526" s="8" t="str">
        <f>VLOOKUP(H526,'VLOOKUP Class Name Reference'!$A:$B, 2, FALSE)</f>
        <v>Non-Solitary Drivers</v>
      </c>
      <c r="C526" s="8" t="str">
        <f>VLOOKUP(I526,'VLOOKUP Var Name Reference'!$A:$B,2,FALSE)</f>
        <v>Home choice: Being close to family or friends</v>
      </c>
      <c r="D526" s="8">
        <v>1.0999999999999999E-2</v>
      </c>
      <c r="E526" s="8">
        <v>8.2000000000000003E-2</v>
      </c>
      <c r="F526" s="8">
        <v>0.128</v>
      </c>
      <c r="G526" s="8">
        <v>0.89800000000000002</v>
      </c>
      <c r="H526" s="8" t="s">
        <v>159</v>
      </c>
      <c r="I526" s="8" t="s">
        <v>28</v>
      </c>
    </row>
    <row r="527" spans="1:9" x14ac:dyDescent="0.2">
      <c r="A527" s="8" t="s">
        <v>224</v>
      </c>
      <c r="B527" s="8" t="str">
        <f>VLOOKUP(H527,'VLOOKUP Class Name Reference'!$A:$B, 2, FALSE)</f>
        <v>Non-Solitary Drivers</v>
      </c>
      <c r="C527" s="8" t="str">
        <f>VLOOKUP(I527,'VLOOKUP Var Name Reference'!$A:$B,2,FALSE)</f>
        <v>Home choice: Being close to the highway</v>
      </c>
      <c r="D527" s="8">
        <v>1.7999999999999999E-2</v>
      </c>
      <c r="E527" s="8">
        <v>8.3000000000000004E-2</v>
      </c>
      <c r="F527" s="8">
        <v>0.22</v>
      </c>
      <c r="G527" s="8">
        <v>0.82599999999999996</v>
      </c>
      <c r="H527" s="8" t="s">
        <v>159</v>
      </c>
      <c r="I527" s="8" t="s">
        <v>29</v>
      </c>
    </row>
    <row r="528" spans="1:9" x14ac:dyDescent="0.2">
      <c r="A528" s="8" t="s">
        <v>224</v>
      </c>
      <c r="B528" s="8" t="str">
        <f>VLOOKUP(H528,'VLOOKUP Class Name Reference'!$A:$B, 2, FALSE)</f>
        <v>Non-Solitary Drivers</v>
      </c>
      <c r="C528" s="8" t="str">
        <f>VLOOKUP(I528,'VLOOKUP Var Name Reference'!$A:$B,2,FALSE)</f>
        <v>Home choice: Quality of schools (K-12)</v>
      </c>
      <c r="D528" s="8">
        <v>0.13</v>
      </c>
      <c r="E528" s="8">
        <v>9.5000000000000001E-2</v>
      </c>
      <c r="F528" s="8">
        <v>1.3680000000000001</v>
      </c>
      <c r="G528" s="8">
        <v>0.17100000000000001</v>
      </c>
      <c r="H528" s="8" t="s">
        <v>159</v>
      </c>
      <c r="I528" s="8" t="s">
        <v>30</v>
      </c>
    </row>
    <row r="529" spans="1:9" x14ac:dyDescent="0.2">
      <c r="A529" s="8" t="s">
        <v>224</v>
      </c>
      <c r="B529" s="8" t="str">
        <f>VLOOKUP(H529,'VLOOKUP Class Name Reference'!$A:$B, 2, FALSE)</f>
        <v>Non-Solitary Drivers</v>
      </c>
      <c r="C529" s="8" t="str">
        <f>VLOOKUP(I529,'VLOOKUP Var Name Reference'!$A:$B,2,FALSE)</f>
        <v>Home choice: Space &amp; separation from others</v>
      </c>
      <c r="D529" s="8">
        <v>7.4999999999999997E-2</v>
      </c>
      <c r="E529" s="8">
        <v>8.3000000000000004E-2</v>
      </c>
      <c r="F529" s="8">
        <v>0.90600000000000003</v>
      </c>
      <c r="G529" s="8">
        <v>0.36499999999999999</v>
      </c>
      <c r="H529" s="8" t="s">
        <v>159</v>
      </c>
      <c r="I529" s="8" t="s">
        <v>31</v>
      </c>
    </row>
    <row r="530" spans="1:9" x14ac:dyDescent="0.2">
      <c r="A530" s="8" t="s">
        <v>224</v>
      </c>
      <c r="B530" s="8" t="str">
        <f>VLOOKUP(H530,'VLOOKUP Class Name Reference'!$A:$B, 2, FALSE)</f>
        <v>Non-Solitary Drivers</v>
      </c>
      <c r="C530" s="8" t="str">
        <f>VLOOKUP(I530,'VLOOKUP Var Name Reference'!$A:$B,2,FALSE)</f>
        <v>Home choice: Close to public transit</v>
      </c>
      <c r="D530" s="8">
        <v>-8.0000000000000002E-3</v>
      </c>
      <c r="E530" s="8">
        <v>9.2999999999999999E-2</v>
      </c>
      <c r="F530" s="8">
        <v>-8.5999999999999993E-2</v>
      </c>
      <c r="G530" s="8">
        <v>0.93100000000000005</v>
      </c>
      <c r="H530" s="8" t="s">
        <v>159</v>
      </c>
      <c r="I530" s="8" t="s">
        <v>32</v>
      </c>
    </row>
    <row r="531" spans="1:9" x14ac:dyDescent="0.2">
      <c r="A531" s="8" t="s">
        <v>224</v>
      </c>
      <c r="B531" s="8" t="str">
        <f>VLOOKUP(H531,'VLOOKUP Class Name Reference'!$A:$B, 2, FALSE)</f>
        <v>Non-Solitary Drivers</v>
      </c>
      <c r="C531" s="8" t="str">
        <f>VLOOKUP(I531,'VLOOKUP Var Name Reference'!$A:$B,2,FALSE)</f>
        <v>Home choice: Walkable neighborhood, near local activities</v>
      </c>
      <c r="D531" s="8">
        <v>4.7E-2</v>
      </c>
      <c r="E531" s="8">
        <v>0.10100000000000001</v>
      </c>
      <c r="F531" s="8">
        <v>0.46200000000000002</v>
      </c>
      <c r="G531" s="8">
        <v>0.64400000000000002</v>
      </c>
      <c r="H531" s="8" t="s">
        <v>159</v>
      </c>
      <c r="I531" s="8" t="s">
        <v>33</v>
      </c>
    </row>
    <row r="532" spans="1:9" x14ac:dyDescent="0.2">
      <c r="A532" s="8" t="s">
        <v>224</v>
      </c>
      <c r="B532" s="8" t="str">
        <f>VLOOKUP(H532,'VLOOKUP Class Name Reference'!$A:$B, 2, FALSE)</f>
        <v>Intercepts</v>
      </c>
      <c r="C532" s="8" t="str">
        <f>VLOOKUP(I532,'VLOOKUP Var Name Reference'!$A:$B,2,FALSE)</f>
        <v>C#1</v>
      </c>
      <c r="D532" s="8">
        <v>5.3609999999999998</v>
      </c>
      <c r="E532" s="8">
        <v>1.71</v>
      </c>
      <c r="F532" s="8">
        <v>3.1339999999999999</v>
      </c>
      <c r="G532" s="8">
        <v>2E-3</v>
      </c>
      <c r="H532" s="8" t="s">
        <v>171</v>
      </c>
      <c r="I532" s="8" t="s">
        <v>12</v>
      </c>
    </row>
    <row r="533" spans="1:9" x14ac:dyDescent="0.2">
      <c r="A533" s="8" t="s">
        <v>224</v>
      </c>
      <c r="B533" s="8" t="str">
        <f>VLOOKUP(H533,'VLOOKUP Class Name Reference'!$A:$B, 2, FALSE)</f>
        <v>Intercepts</v>
      </c>
      <c r="C533" s="8" t="str">
        <f>VLOOKUP(I533,'VLOOKUP Var Name Reference'!$A:$B,2,FALSE)</f>
        <v>C#2</v>
      </c>
      <c r="D533" s="8">
        <v>5.85</v>
      </c>
      <c r="E533" s="8">
        <v>1.6379999999999999</v>
      </c>
      <c r="F533" s="8">
        <v>3.5710000000000002</v>
      </c>
      <c r="G533" s="8">
        <v>0</v>
      </c>
      <c r="H533" s="8" t="s">
        <v>171</v>
      </c>
      <c r="I533" s="8" t="s">
        <v>13</v>
      </c>
    </row>
    <row r="534" spans="1:9" x14ac:dyDescent="0.2">
      <c r="A534" s="8" t="s">
        <v>224</v>
      </c>
      <c r="B534" s="8" t="str">
        <f>VLOOKUP(H534,'VLOOKUP Class Name Reference'!$A:$B, 2, FALSE)</f>
        <v>Intercepts</v>
      </c>
      <c r="C534" s="8" t="str">
        <f>VLOOKUP(I534,'VLOOKUP Var Name Reference'!$A:$B,2,FALSE)</f>
        <v>C#3</v>
      </c>
      <c r="D534" s="8">
        <v>2.0870000000000002</v>
      </c>
      <c r="E534" s="8">
        <v>1.6859999999999999</v>
      </c>
      <c r="F534" s="8">
        <v>1.238</v>
      </c>
      <c r="G534" s="8">
        <v>0.216</v>
      </c>
      <c r="H534" s="8" t="s">
        <v>171</v>
      </c>
      <c r="I534" s="8" t="s">
        <v>14</v>
      </c>
    </row>
    <row r="535" spans="1:9" x14ac:dyDescent="0.2">
      <c r="A535" s="8" t="s">
        <v>224</v>
      </c>
      <c r="B535" s="8" t="str">
        <f>VLOOKUP(H535,'VLOOKUP Class Name Reference'!$A:$B, 2, FALSE)</f>
        <v>Intercepts</v>
      </c>
      <c r="C535" s="8" t="str">
        <f>VLOOKUP(I535,'VLOOKUP Var Name Reference'!$A:$B,2,FALSE)</f>
        <v>C#5</v>
      </c>
      <c r="D535" s="8">
        <v>8.5839999999999996</v>
      </c>
      <c r="E535" s="8">
        <v>1.65</v>
      </c>
      <c r="F535" s="8">
        <v>5.2030000000000003</v>
      </c>
      <c r="G535" s="8">
        <v>0</v>
      </c>
      <c r="H535" s="8" t="s">
        <v>171</v>
      </c>
      <c r="I535" s="8" t="s">
        <v>15</v>
      </c>
    </row>
    <row r="536" spans="1:9" x14ac:dyDescent="0.2">
      <c r="A536" s="8" t="s">
        <v>224</v>
      </c>
      <c r="B536" s="8" t="str">
        <f>VLOOKUP(H536,'VLOOKUP Class Name Reference'!$A:$B, 2, FALSE)</f>
        <v>Intercepts</v>
      </c>
      <c r="C536" s="8" t="str">
        <f>VLOOKUP(I536,'VLOOKUP Var Name Reference'!$A:$B,2,FALSE)</f>
        <v>C#6</v>
      </c>
      <c r="D536" s="8">
        <v>-1.385</v>
      </c>
      <c r="E536" s="8">
        <v>2.133</v>
      </c>
      <c r="F536" s="8">
        <v>-0.65</v>
      </c>
      <c r="G536" s="8">
        <v>0.51600000000000001</v>
      </c>
      <c r="H536" s="8" t="s">
        <v>171</v>
      </c>
      <c r="I536" s="8" t="s">
        <v>50</v>
      </c>
    </row>
  </sheetData>
  <autoFilter ref="A1:I1" xr:uid="{2E15A71F-8A52-4AF0-9E9C-1A87D001B57D}"/>
  <conditionalFormatting sqref="G1:G1048576">
    <cfRule type="cellIs" dxfId="547" priority="1" operator="lessThanOrEqual">
      <formula>0.1</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62"/>
  <sheetViews>
    <sheetView topLeftCell="A3" workbookViewId="0">
      <selection activeCell="N39" sqref="N39"/>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t="24" hidden="1" x14ac:dyDescent="0.2">
      <c r="A1" s="10" t="s">
        <v>162</v>
      </c>
      <c r="B1" s="13" t="s">
        <v>191</v>
      </c>
    </row>
    <row r="2" spans="1:13" hidden="1" x14ac:dyDescent="0.2"/>
    <row r="3" spans="1:13" x14ac:dyDescent="0.2">
      <c r="A3" s="16"/>
      <c r="B3" s="18" t="s">
        <v>165</v>
      </c>
      <c r="C3" s="20"/>
      <c r="D3" s="20"/>
      <c r="E3" s="20"/>
      <c r="F3" s="20"/>
      <c r="G3" s="20"/>
      <c r="H3" s="20"/>
      <c r="I3" s="20"/>
      <c r="J3" s="20"/>
      <c r="K3" s="20"/>
      <c r="L3" s="14"/>
      <c r="M3" s="14"/>
    </row>
    <row r="4" spans="1:13" ht="24" x14ac:dyDescent="0.2">
      <c r="A4" s="16"/>
      <c r="B4" s="21" t="s">
        <v>164</v>
      </c>
      <c r="C4" s="22"/>
      <c r="D4" s="22"/>
      <c r="E4" s="22"/>
      <c r="F4" s="22"/>
      <c r="G4" s="21" t="s">
        <v>163</v>
      </c>
      <c r="H4" s="22"/>
      <c r="I4" s="22"/>
      <c r="J4" s="22"/>
      <c r="K4" s="22"/>
      <c r="L4" s="14"/>
      <c r="M4" s="14"/>
    </row>
    <row r="5" spans="1:13" ht="36" x14ac:dyDescent="0.2">
      <c r="A5" s="17" t="s">
        <v>53</v>
      </c>
      <c r="B5" s="19" t="s">
        <v>138</v>
      </c>
      <c r="C5" s="19" t="s">
        <v>137</v>
      </c>
      <c r="D5" s="19" t="s">
        <v>136</v>
      </c>
      <c r="E5" s="19" t="s">
        <v>141</v>
      </c>
      <c r="F5" s="19" t="s">
        <v>209</v>
      </c>
      <c r="G5" s="19" t="s">
        <v>138</v>
      </c>
      <c r="H5" s="19" t="s">
        <v>137</v>
      </c>
      <c r="I5" s="19" t="s">
        <v>136</v>
      </c>
      <c r="J5" s="19" t="s">
        <v>141</v>
      </c>
      <c r="K5" s="19" t="s">
        <v>209</v>
      </c>
      <c r="L5" s="14"/>
      <c r="M5" s="14"/>
    </row>
    <row r="6" spans="1:13" x14ac:dyDescent="0.2">
      <c r="A6" s="12" t="s">
        <v>92</v>
      </c>
      <c r="B6" s="15">
        <v>0.22500000000000001</v>
      </c>
      <c r="C6" s="15">
        <v>1</v>
      </c>
      <c r="D6" s="15">
        <v>0</v>
      </c>
      <c r="E6" s="15">
        <v>1.2999999999999999E-2</v>
      </c>
      <c r="F6" s="15">
        <v>0</v>
      </c>
      <c r="G6" s="15">
        <v>1.1539999999999999</v>
      </c>
      <c r="H6" s="15">
        <v>0.32800000000000001</v>
      </c>
      <c r="I6" s="15">
        <v>3.6719999999999997</v>
      </c>
      <c r="J6" s="15">
        <v>1.554</v>
      </c>
      <c r="K6" s="15">
        <v>1.425</v>
      </c>
      <c r="L6" s="14"/>
      <c r="M6" s="14"/>
    </row>
    <row r="7" spans="1:13" x14ac:dyDescent="0.2">
      <c r="A7" s="12" t="s">
        <v>93</v>
      </c>
      <c r="B7" s="15">
        <v>0.52800000000000002</v>
      </c>
      <c r="C7" s="15">
        <v>1.5469999999999999</v>
      </c>
      <c r="D7" s="15">
        <v>0</v>
      </c>
      <c r="E7" s="15">
        <v>0.10100000000000001</v>
      </c>
      <c r="F7" s="15">
        <v>0</v>
      </c>
      <c r="G7" s="15">
        <v>0.625</v>
      </c>
      <c r="H7" s="15">
        <v>-0.106</v>
      </c>
      <c r="I7" s="15">
        <v>2.2039999999999997</v>
      </c>
      <c r="J7" s="15">
        <v>0.89300000000000002</v>
      </c>
      <c r="K7" s="15">
        <v>0.95199999999999996</v>
      </c>
      <c r="L7" s="14"/>
      <c r="M7" s="14"/>
    </row>
    <row r="8" spans="1:13" x14ac:dyDescent="0.2">
      <c r="A8" s="12" t="s">
        <v>104</v>
      </c>
      <c r="B8" s="15">
        <v>0.88700000000000001</v>
      </c>
      <c r="C8" s="15">
        <v>0.38500000000000001</v>
      </c>
      <c r="D8" s="15">
        <v>0</v>
      </c>
      <c r="E8" s="15">
        <v>0</v>
      </c>
      <c r="F8" s="15">
        <v>0</v>
      </c>
      <c r="G8" s="15">
        <v>-2.0720000000000001</v>
      </c>
      <c r="H8" s="15">
        <v>-11.664</v>
      </c>
      <c r="I8" s="15">
        <v>55.112000000000002</v>
      </c>
      <c r="J8" s="15">
        <v>-56.713999999999999</v>
      </c>
      <c r="K8" s="15">
        <v>56.731000000000002</v>
      </c>
      <c r="L8" s="14"/>
      <c r="M8" s="14"/>
    </row>
    <row r="9" spans="1:13" x14ac:dyDescent="0.2">
      <c r="A9" s="12" t="s">
        <v>94</v>
      </c>
      <c r="B9" s="15">
        <v>0.79699999999999993</v>
      </c>
      <c r="C9" s="15">
        <v>0</v>
      </c>
      <c r="D9" s="15">
        <v>0.184</v>
      </c>
      <c r="E9" s="15">
        <v>0.72299999999999998</v>
      </c>
      <c r="F9" s="15">
        <v>1.407</v>
      </c>
      <c r="G9" s="15">
        <v>0.19500000000000001</v>
      </c>
      <c r="H9" s="15">
        <v>2.4700000000000002</v>
      </c>
      <c r="I9" s="15">
        <v>0.34099999999999997</v>
      </c>
      <c r="J9" s="15">
        <v>-0.22799999999999998</v>
      </c>
      <c r="K9" s="15">
        <v>-6.2E-2</v>
      </c>
      <c r="L9" s="14"/>
      <c r="M9" s="14"/>
    </row>
    <row r="10" spans="1:13" x14ac:dyDescent="0.2">
      <c r="A10" s="12" t="s">
        <v>100</v>
      </c>
      <c r="B10" s="15">
        <v>2E-3</v>
      </c>
      <c r="C10" s="15">
        <v>5.0000000000000001E-3</v>
      </c>
      <c r="D10" s="15">
        <v>7.4999999999999997E-2</v>
      </c>
      <c r="E10" s="15">
        <v>8.0000000000000002E-3</v>
      </c>
      <c r="F10" s="15">
        <v>1.861</v>
      </c>
      <c r="G10" s="15">
        <v>-12.375</v>
      </c>
      <c r="H10" s="15">
        <v>-11.986000000000001</v>
      </c>
      <c r="I10" s="15">
        <v>-8.0180000000000007</v>
      </c>
      <c r="J10" s="15">
        <v>-11.077999999999999</v>
      </c>
      <c r="K10" s="15">
        <v>0.16600000000000001</v>
      </c>
      <c r="L10" s="14"/>
      <c r="M10" s="14"/>
    </row>
    <row r="11" spans="1:13" x14ac:dyDescent="0.2">
      <c r="A11" s="12" t="s">
        <v>95</v>
      </c>
      <c r="B11" s="15">
        <v>1.2E-2</v>
      </c>
      <c r="C11" s="15">
        <v>0</v>
      </c>
      <c r="D11" s="15">
        <v>0.26100000000000001</v>
      </c>
      <c r="E11" s="15">
        <v>0.378</v>
      </c>
      <c r="F11" s="15">
        <v>0</v>
      </c>
      <c r="G11" s="15">
        <v>-1.1869999999999998</v>
      </c>
      <c r="H11" s="15">
        <v>-1.9630000000000001</v>
      </c>
      <c r="I11" s="15">
        <v>0.60099999999999998</v>
      </c>
      <c r="J11" s="15">
        <v>-0.52700000000000002</v>
      </c>
      <c r="K11" s="15">
        <v>-0.97699999999999998</v>
      </c>
      <c r="L11" s="14"/>
      <c r="M11" s="14"/>
    </row>
    <row r="12" spans="1:13" x14ac:dyDescent="0.2">
      <c r="A12" s="12" t="s">
        <v>128</v>
      </c>
      <c r="B12" s="15">
        <v>6.0000000000000001E-3</v>
      </c>
      <c r="C12" s="15">
        <v>0.51600000000000001</v>
      </c>
      <c r="D12" s="15">
        <v>0.97099999999999997</v>
      </c>
      <c r="E12" s="15">
        <v>0</v>
      </c>
      <c r="F12" s="15">
        <v>0.39</v>
      </c>
      <c r="G12" s="15">
        <v>-0.502</v>
      </c>
      <c r="H12" s="15">
        <v>-0.158</v>
      </c>
      <c r="I12" s="15">
        <v>-7.0000000000000001E-3</v>
      </c>
      <c r="J12" s="15">
        <v>-0.78300000000000003</v>
      </c>
      <c r="K12" s="15">
        <v>-0.10299999999999999</v>
      </c>
      <c r="L12" s="14"/>
      <c r="M12" s="14"/>
    </row>
    <row r="13" spans="1:13" x14ac:dyDescent="0.2">
      <c r="A13" s="12" t="s">
        <v>129</v>
      </c>
      <c r="B13" s="15">
        <v>0.125</v>
      </c>
      <c r="C13" s="15">
        <v>0.874</v>
      </c>
      <c r="D13" s="15">
        <v>0.154</v>
      </c>
      <c r="E13" s="15">
        <v>0.183</v>
      </c>
      <c r="F13" s="15">
        <v>0.89800000000000002</v>
      </c>
      <c r="G13" s="15">
        <v>-0.185</v>
      </c>
      <c r="H13" s="15">
        <v>2.5000000000000001E-2</v>
      </c>
      <c r="I13" s="15">
        <v>-0.155</v>
      </c>
      <c r="J13" s="15">
        <v>-0.153</v>
      </c>
      <c r="K13" s="15">
        <v>1.0999999999999999E-2</v>
      </c>
      <c r="L13" s="14"/>
      <c r="M13" s="14"/>
    </row>
    <row r="14" spans="1:13" x14ac:dyDescent="0.2">
      <c r="A14" s="12" t="s">
        <v>130</v>
      </c>
      <c r="B14" s="15">
        <v>0</v>
      </c>
      <c r="C14" s="15">
        <v>0.42499999999999999</v>
      </c>
      <c r="D14" s="15">
        <v>0</v>
      </c>
      <c r="E14" s="15">
        <v>0</v>
      </c>
      <c r="F14" s="15">
        <v>0.82599999999999996</v>
      </c>
      <c r="G14" s="15">
        <v>-0.58199999999999996</v>
      </c>
      <c r="H14" s="15">
        <v>-0.123</v>
      </c>
      <c r="I14" s="15">
        <v>-0.38700000000000001</v>
      </c>
      <c r="J14" s="15">
        <v>-0.72799999999999998</v>
      </c>
      <c r="K14" s="15">
        <v>1.7999999999999999E-2</v>
      </c>
      <c r="L14" s="14"/>
      <c r="M14" s="14"/>
    </row>
    <row r="15" spans="1:13" x14ac:dyDescent="0.2">
      <c r="A15" s="12" t="s">
        <v>133</v>
      </c>
      <c r="B15" s="15">
        <v>0</v>
      </c>
      <c r="C15" s="15">
        <v>0.85699999999999998</v>
      </c>
      <c r="D15" s="15">
        <v>7.0000000000000001E-3</v>
      </c>
      <c r="E15" s="15">
        <v>1E-3</v>
      </c>
      <c r="F15" s="15">
        <v>0.93100000000000005</v>
      </c>
      <c r="G15" s="15">
        <v>0.94499999999999995</v>
      </c>
      <c r="H15" s="15">
        <v>-3.1E-2</v>
      </c>
      <c r="I15" s="15">
        <v>0.38900000000000001</v>
      </c>
      <c r="J15" s="15">
        <v>0.49</v>
      </c>
      <c r="K15" s="15">
        <v>-8.0000000000000002E-3</v>
      </c>
      <c r="L15" s="14"/>
      <c r="M15" s="14"/>
    </row>
    <row r="16" spans="1:13" x14ac:dyDescent="0.2">
      <c r="A16" s="12" t="s">
        <v>131</v>
      </c>
      <c r="B16" s="15">
        <v>5.0999999999999997E-2</v>
      </c>
      <c r="C16" s="15">
        <v>0.35599999999999998</v>
      </c>
      <c r="D16" s="15">
        <v>4.0000000000000001E-3</v>
      </c>
      <c r="E16" s="15">
        <v>2.4E-2</v>
      </c>
      <c r="F16" s="15">
        <v>0.17100000000000001</v>
      </c>
      <c r="G16" s="15">
        <v>-0.32400000000000001</v>
      </c>
      <c r="H16" s="15">
        <v>-0.157</v>
      </c>
      <c r="I16" s="15">
        <v>-0.41</v>
      </c>
      <c r="J16" s="15">
        <v>-0.34300000000000003</v>
      </c>
      <c r="K16" s="15">
        <v>0.13</v>
      </c>
      <c r="L16" s="14"/>
      <c r="M16" s="14"/>
    </row>
    <row r="17" spans="1:13" x14ac:dyDescent="0.2">
      <c r="A17" s="12" t="s">
        <v>135</v>
      </c>
      <c r="B17" s="15">
        <v>0.19600000000000001</v>
      </c>
      <c r="C17" s="15">
        <v>0.22800000000000001</v>
      </c>
      <c r="D17" s="15">
        <v>0.20399999999999999</v>
      </c>
      <c r="E17" s="15">
        <v>4.2999999999999997E-2</v>
      </c>
      <c r="F17" s="15">
        <v>0.84499999999999997</v>
      </c>
      <c r="G17" s="15">
        <v>0.21</v>
      </c>
      <c r="H17" s="15">
        <v>-0.20499999999999999</v>
      </c>
      <c r="I17" s="15">
        <v>0.183</v>
      </c>
      <c r="J17" s="15">
        <v>0.27900000000000003</v>
      </c>
      <c r="K17" s="15">
        <v>1.9E-2</v>
      </c>
      <c r="L17" s="14"/>
      <c r="M17" s="14"/>
    </row>
    <row r="18" spans="1:13" x14ac:dyDescent="0.2">
      <c r="A18" s="12" t="s">
        <v>132</v>
      </c>
      <c r="B18" s="15">
        <v>0.35399999999999998</v>
      </c>
      <c r="C18" s="15">
        <v>7.6999999999999999E-2</v>
      </c>
      <c r="D18" s="15">
        <v>6.2E-2</v>
      </c>
      <c r="E18" s="15">
        <v>0.03</v>
      </c>
      <c r="F18" s="15">
        <v>0.36499999999999999</v>
      </c>
      <c r="G18" s="15">
        <v>-0.111</v>
      </c>
      <c r="H18" s="15">
        <v>0.27700000000000002</v>
      </c>
      <c r="I18" s="15">
        <v>-0.19800000000000001</v>
      </c>
      <c r="J18" s="15">
        <v>-0.246</v>
      </c>
      <c r="K18" s="15">
        <v>7.4999999999999997E-2</v>
      </c>
      <c r="L18" s="14"/>
      <c r="M18" s="14"/>
    </row>
    <row r="19" spans="1:13" x14ac:dyDescent="0.2">
      <c r="A19" s="12" t="s">
        <v>134</v>
      </c>
      <c r="B19" s="15">
        <v>0.59099999999999997</v>
      </c>
      <c r="C19" s="15">
        <v>0.29799999999999999</v>
      </c>
      <c r="D19" s="15">
        <v>1E-3</v>
      </c>
      <c r="E19" s="15">
        <v>0</v>
      </c>
      <c r="F19" s="15">
        <v>0.64400000000000002</v>
      </c>
      <c r="G19" s="15">
        <v>0.111</v>
      </c>
      <c r="H19" s="15">
        <v>0.20599999999999999</v>
      </c>
      <c r="I19" s="15">
        <v>0.63900000000000001</v>
      </c>
      <c r="J19" s="15">
        <v>0.85599999999999998</v>
      </c>
      <c r="K19" s="15">
        <v>4.7E-2</v>
      </c>
      <c r="L19" s="14"/>
      <c r="M19" s="14"/>
    </row>
    <row r="20" spans="1:13" x14ac:dyDescent="0.2">
      <c r="A20" s="12" t="s">
        <v>96</v>
      </c>
      <c r="B20" s="15">
        <v>0.308</v>
      </c>
      <c r="C20" s="15">
        <v>2E-3</v>
      </c>
      <c r="D20" s="15">
        <v>2E-3</v>
      </c>
      <c r="E20" s="15">
        <v>1.0980000000000001</v>
      </c>
      <c r="F20" s="15">
        <v>1E-3</v>
      </c>
      <c r="G20" s="15">
        <v>0.59199999999999997</v>
      </c>
      <c r="H20" s="15">
        <v>-1.58</v>
      </c>
      <c r="I20" s="15">
        <v>-1.385</v>
      </c>
      <c r="J20" s="15">
        <v>7.0000000000000007E-2</v>
      </c>
      <c r="K20" s="15">
        <v>-0.92999999999999994</v>
      </c>
      <c r="L20" s="14"/>
      <c r="M20" s="14"/>
    </row>
    <row r="21" spans="1:13" x14ac:dyDescent="0.2">
      <c r="A21" s="12" t="s">
        <v>193</v>
      </c>
      <c r="B21" s="15">
        <v>0.77</v>
      </c>
      <c r="C21" s="15">
        <v>4.9000000000000002E-2</v>
      </c>
      <c r="D21" s="15">
        <v>0</v>
      </c>
      <c r="E21" s="15">
        <v>1.0640000000000001</v>
      </c>
      <c r="F21" s="15">
        <v>0</v>
      </c>
      <c r="G21" s="15">
        <v>-0.57599999999999996</v>
      </c>
      <c r="H21" s="15">
        <v>1.2270000000000001</v>
      </c>
      <c r="I21" s="15">
        <v>1.5870000000000002</v>
      </c>
      <c r="J21" s="15">
        <v>2.3999999999999994E-2</v>
      </c>
      <c r="K21" s="15">
        <v>2.3759999999999999</v>
      </c>
      <c r="L21" s="14"/>
      <c r="M21" s="14"/>
    </row>
    <row r="22" spans="1:13" x14ac:dyDescent="0.2">
      <c r="A22" s="12" t="s">
        <v>192</v>
      </c>
      <c r="B22" s="15">
        <v>0.97300000000000009</v>
      </c>
      <c r="C22" s="15">
        <v>0.72899999999999998</v>
      </c>
      <c r="D22" s="15">
        <v>0</v>
      </c>
      <c r="E22" s="15">
        <v>0.111</v>
      </c>
      <c r="F22" s="15">
        <v>0</v>
      </c>
      <c r="G22" s="15">
        <v>0.38300000000000001</v>
      </c>
      <c r="H22" s="15">
        <v>0.54499999999999993</v>
      </c>
      <c r="I22" s="15">
        <v>1.8559999999999999</v>
      </c>
      <c r="J22" s="15">
        <v>0.89300000000000002</v>
      </c>
      <c r="K22" s="15">
        <v>2.9180000000000001</v>
      </c>
      <c r="L22" s="14"/>
      <c r="M22" s="14"/>
    </row>
    <row r="23" spans="1:13" x14ac:dyDescent="0.2">
      <c r="A23" s="12" t="s">
        <v>99</v>
      </c>
      <c r="B23" s="15">
        <v>0.249</v>
      </c>
      <c r="C23" s="15">
        <v>1.1080000000000001</v>
      </c>
      <c r="D23" s="15">
        <v>0.182</v>
      </c>
      <c r="E23" s="15">
        <v>0.23599999999999999</v>
      </c>
      <c r="F23" s="15">
        <v>8.0000000000000002E-3</v>
      </c>
      <c r="G23" s="15">
        <v>1.857</v>
      </c>
      <c r="H23" s="15">
        <v>0.7370000000000001</v>
      </c>
      <c r="I23" s="15">
        <v>1.5739999999999998</v>
      </c>
      <c r="J23" s="15">
        <v>1.4889999999999999</v>
      </c>
      <c r="K23" s="15">
        <v>1.4889999999999999</v>
      </c>
      <c r="L23" s="14"/>
      <c r="M23" s="14"/>
    </row>
    <row r="24" spans="1:13" x14ac:dyDescent="0.2">
      <c r="A24" s="12" t="s">
        <v>87</v>
      </c>
      <c r="B24" s="15">
        <v>1.6E-2</v>
      </c>
      <c r="C24" s="15">
        <v>8.4000000000000005E-2</v>
      </c>
      <c r="D24" s="15">
        <v>0</v>
      </c>
      <c r="E24" s="15">
        <v>0</v>
      </c>
      <c r="F24" s="15">
        <v>0</v>
      </c>
      <c r="G24" s="15">
        <v>-4.7709999999999999</v>
      </c>
      <c r="H24" s="15">
        <v>-0.29299999999999998</v>
      </c>
      <c r="I24" s="15">
        <v>-0.84899999999999998</v>
      </c>
      <c r="J24" s="15">
        <v>-1.47</v>
      </c>
      <c r="K24" s="15">
        <v>0.38300000000000001</v>
      </c>
      <c r="L24" s="14"/>
      <c r="M24" s="14"/>
    </row>
    <row r="25" spans="1:13" x14ac:dyDescent="0.2">
      <c r="A25" s="12" t="s">
        <v>89</v>
      </c>
      <c r="B25" s="15">
        <v>1.298</v>
      </c>
      <c r="C25" s="15">
        <v>0.64900000000000002</v>
      </c>
      <c r="D25" s="15">
        <v>4.0000000000000001E-3</v>
      </c>
      <c r="E25" s="15">
        <v>1.073</v>
      </c>
      <c r="F25" s="15">
        <v>0.51100000000000001</v>
      </c>
      <c r="G25" s="15">
        <v>0.23299999999999998</v>
      </c>
      <c r="H25" s="15">
        <v>-0.55299999999999994</v>
      </c>
      <c r="I25" s="15">
        <v>1.504</v>
      </c>
      <c r="J25" s="15">
        <v>-0.27900000000000003</v>
      </c>
      <c r="K25" s="15">
        <v>0.41000000000000003</v>
      </c>
      <c r="L25" s="14"/>
      <c r="M25" s="14"/>
    </row>
    <row r="26" spans="1:13" x14ac:dyDescent="0.2">
      <c r="A26" s="12" t="s">
        <v>91</v>
      </c>
      <c r="B26" s="15">
        <v>1.131</v>
      </c>
      <c r="C26" s="15">
        <v>1.145</v>
      </c>
      <c r="D26" s="15">
        <v>0.66200000000000003</v>
      </c>
      <c r="E26" s="15">
        <v>4.0999999999999995E-2</v>
      </c>
      <c r="F26" s="15">
        <v>1.8109999999999999</v>
      </c>
      <c r="G26" s="15">
        <v>-0.40900000000000003</v>
      </c>
      <c r="H26" s="15">
        <v>-0.59299999999999997</v>
      </c>
      <c r="I26" s="15">
        <v>0.75600000000000001</v>
      </c>
      <c r="J26" s="15">
        <v>-2.1870000000000003</v>
      </c>
      <c r="K26" s="15">
        <v>-7.1000000000000008E-2</v>
      </c>
      <c r="L26" s="14"/>
      <c r="M26" s="14"/>
    </row>
    <row r="27" spans="1:13" x14ac:dyDescent="0.2">
      <c r="A27" s="12" t="s">
        <v>90</v>
      </c>
      <c r="B27" s="15">
        <v>1.5499999999999998</v>
      </c>
      <c r="C27" s="15">
        <v>1.0489999999999999</v>
      </c>
      <c r="D27" s="15">
        <v>1.9E-2</v>
      </c>
      <c r="E27" s="15">
        <v>1.212</v>
      </c>
      <c r="F27" s="15">
        <v>0.109</v>
      </c>
      <c r="G27" s="15">
        <v>0.20499999999999999</v>
      </c>
      <c r="H27" s="15">
        <v>0.55800000000000005</v>
      </c>
      <c r="I27" s="15">
        <v>1.7570000000000001</v>
      </c>
      <c r="J27" s="15">
        <v>0.34299999999999997</v>
      </c>
      <c r="K27" s="15">
        <v>1.0369999999999999</v>
      </c>
      <c r="L27" s="14"/>
      <c r="M27" s="14"/>
    </row>
    <row r="28" spans="1:13" x14ac:dyDescent="0.2">
      <c r="A28" s="12" t="s">
        <v>88</v>
      </c>
      <c r="B28" s="15">
        <v>1.5030000000000001</v>
      </c>
      <c r="C28" s="15">
        <v>0.19700000000000001</v>
      </c>
      <c r="D28" s="15">
        <v>0</v>
      </c>
      <c r="E28" s="15">
        <v>1.5649999999999999</v>
      </c>
      <c r="F28" s="15">
        <v>0.67900000000000005</v>
      </c>
      <c r="G28" s="15">
        <v>0.14100000000000001</v>
      </c>
      <c r="H28" s="15">
        <v>-0.75</v>
      </c>
      <c r="I28" s="15">
        <v>1.71</v>
      </c>
      <c r="J28" s="15">
        <v>-1.6999999999999994E-2</v>
      </c>
      <c r="K28" s="15">
        <v>0.26700000000000002</v>
      </c>
      <c r="L28" s="14"/>
      <c r="M28" s="14"/>
    </row>
    <row r="29" spans="1:13" x14ac:dyDescent="0.2">
      <c r="A29" s="12" t="s">
        <v>118</v>
      </c>
      <c r="B29" s="15">
        <v>0.64399999999999991</v>
      </c>
      <c r="C29" s="15">
        <v>3.0000000000000001E-3</v>
      </c>
      <c r="D29" s="15">
        <v>0</v>
      </c>
      <c r="E29" s="15">
        <v>8.4999999999999992E-2</v>
      </c>
      <c r="F29" s="15">
        <v>0</v>
      </c>
      <c r="G29" s="15">
        <v>-1.9300000000000002</v>
      </c>
      <c r="H29" s="15">
        <v>-5.4260000000000002</v>
      </c>
      <c r="I29" s="15">
        <v>-7.1880000000000006</v>
      </c>
      <c r="J29" s="15">
        <v>-2.87</v>
      </c>
      <c r="K29" s="15">
        <v>-4.3460000000000001</v>
      </c>
      <c r="L29" s="14"/>
      <c r="M29" s="14"/>
    </row>
    <row r="30" spans="1:13" x14ac:dyDescent="0.2">
      <c r="A30" s="12" t="s">
        <v>117</v>
      </c>
      <c r="B30" s="15">
        <v>2.1760000000000002</v>
      </c>
      <c r="C30" s="15">
        <v>5.0000000000000001E-3</v>
      </c>
      <c r="D30" s="15">
        <v>0</v>
      </c>
      <c r="E30" s="15">
        <v>0.374</v>
      </c>
      <c r="F30" s="15">
        <v>0.41000000000000003</v>
      </c>
      <c r="G30" s="15">
        <v>0.21299999999999999</v>
      </c>
      <c r="H30" s="15">
        <v>-3.7430000000000003</v>
      </c>
      <c r="I30" s="15">
        <v>-3.6029999999999998</v>
      </c>
      <c r="J30" s="15">
        <v>-2.2149999999999999</v>
      </c>
      <c r="K30" s="15">
        <v>-1.6120000000000001</v>
      </c>
      <c r="L30" s="14"/>
      <c r="M30" s="14"/>
    </row>
    <row r="31" spans="1:13" x14ac:dyDescent="0.2">
      <c r="A31" s="12" t="s">
        <v>116</v>
      </c>
      <c r="B31" s="15">
        <v>0.188</v>
      </c>
      <c r="C31" s="15">
        <v>1.2E-2</v>
      </c>
      <c r="D31" s="15">
        <v>0</v>
      </c>
      <c r="E31" s="15">
        <v>0.95599999999999996</v>
      </c>
      <c r="F31" s="15">
        <v>1.1059999999999999</v>
      </c>
      <c r="G31" s="15">
        <v>-2.5199999999999996</v>
      </c>
      <c r="H31" s="15">
        <v>-3.4409999999999998</v>
      </c>
      <c r="I31" s="15">
        <v>-5.7969999999999997</v>
      </c>
      <c r="J31" s="15">
        <v>-1.018</v>
      </c>
      <c r="K31" s="15">
        <v>-0.71799999999999997</v>
      </c>
      <c r="L31" s="14"/>
      <c r="M31" s="14"/>
    </row>
    <row r="32" spans="1:13" x14ac:dyDescent="0.2">
      <c r="A32" s="12" t="s">
        <v>102</v>
      </c>
      <c r="B32" s="15">
        <v>1.63</v>
      </c>
      <c r="C32" s="15">
        <v>0.25</v>
      </c>
      <c r="D32" s="15">
        <v>6.1000000000000006E-2</v>
      </c>
      <c r="E32" s="15">
        <v>1.0349999999999999</v>
      </c>
      <c r="F32" s="15">
        <v>0.18700000000000003</v>
      </c>
      <c r="G32" s="15">
        <v>0.45599999999999996</v>
      </c>
      <c r="H32" s="15">
        <v>-5.484</v>
      </c>
      <c r="I32" s="15">
        <v>-3.952</v>
      </c>
      <c r="J32" s="15">
        <v>1.518</v>
      </c>
      <c r="K32" s="15">
        <v>-3.3769999999999998</v>
      </c>
      <c r="L32" s="14"/>
      <c r="M32" s="14"/>
    </row>
    <row r="33" spans="1:13" x14ac:dyDescent="0.2">
      <c r="A33" s="12" t="s">
        <v>119</v>
      </c>
      <c r="B33" s="15">
        <v>1.462</v>
      </c>
      <c r="C33" s="15">
        <v>0</v>
      </c>
      <c r="D33" s="15">
        <v>0</v>
      </c>
      <c r="E33" s="15">
        <v>0.20499999999999999</v>
      </c>
      <c r="F33" s="15">
        <v>0</v>
      </c>
      <c r="G33" s="15">
        <v>-0.28899999999999998</v>
      </c>
      <c r="H33" s="15">
        <v>-6.5510000000000002</v>
      </c>
      <c r="I33" s="15">
        <v>-6.5359999999999996</v>
      </c>
      <c r="J33" s="15">
        <v>-2.1280000000000001</v>
      </c>
      <c r="K33" s="15">
        <v>-3.702</v>
      </c>
      <c r="L33" s="14"/>
      <c r="M33" s="14"/>
    </row>
    <row r="34" spans="1:13" x14ac:dyDescent="0.2">
      <c r="A34" s="12" t="s">
        <v>125</v>
      </c>
      <c r="B34" s="15">
        <v>0.84499999999999997</v>
      </c>
      <c r="C34" s="15">
        <v>0.95299999999999996</v>
      </c>
      <c r="D34" s="15">
        <v>0.53800000000000003</v>
      </c>
      <c r="E34" s="15">
        <v>0.66500000000000004</v>
      </c>
      <c r="F34" s="15">
        <v>0.64600000000000002</v>
      </c>
      <c r="G34" s="15">
        <v>5.7000000000000002E-2</v>
      </c>
      <c r="H34" s="15">
        <v>2.5999999999999999E-2</v>
      </c>
      <c r="I34" s="15">
        <v>0.156</v>
      </c>
      <c r="J34" s="15">
        <v>0.114</v>
      </c>
      <c r="K34" s="15">
        <v>0.10100000000000001</v>
      </c>
      <c r="L34" s="14"/>
      <c r="M34" s="14"/>
    </row>
    <row r="35" spans="1:13" x14ac:dyDescent="0.2">
      <c r="A35" s="12" t="s">
        <v>127</v>
      </c>
      <c r="B35" s="15">
        <v>0.77300000000000002</v>
      </c>
      <c r="C35" s="15">
        <v>0.25600000000000001</v>
      </c>
      <c r="D35" s="15">
        <v>0.38900000000000001</v>
      </c>
      <c r="E35" s="15">
        <v>0.86799999999999999</v>
      </c>
      <c r="F35" s="15">
        <v>0.88600000000000001</v>
      </c>
      <c r="G35" s="15">
        <v>-6.0999999999999999E-2</v>
      </c>
      <c r="H35" s="15">
        <v>-0.32700000000000001</v>
      </c>
      <c r="I35" s="15">
        <v>0.16800000000000001</v>
      </c>
      <c r="J35" s="15">
        <v>3.3000000000000002E-2</v>
      </c>
      <c r="K35" s="15">
        <v>-2.3E-2</v>
      </c>
      <c r="L35" s="14"/>
      <c r="M35" s="14"/>
    </row>
    <row r="36" spans="1:13" x14ac:dyDescent="0.2">
      <c r="A36" s="12" t="s">
        <v>124</v>
      </c>
      <c r="B36" s="15">
        <v>0.751</v>
      </c>
      <c r="C36" s="15">
        <v>0.36</v>
      </c>
      <c r="D36" s="15">
        <v>0.47199999999999998</v>
      </c>
      <c r="E36" s="15">
        <v>0.53</v>
      </c>
      <c r="F36" s="15">
        <v>0.71499999999999997</v>
      </c>
      <c r="G36" s="15">
        <v>-7.8E-2</v>
      </c>
      <c r="H36" s="15">
        <v>-0.36399999999999999</v>
      </c>
      <c r="I36" s="15">
        <v>0.157</v>
      </c>
      <c r="J36" s="15">
        <v>0.14399999999999999</v>
      </c>
      <c r="K36" s="15">
        <v>6.9000000000000006E-2</v>
      </c>
      <c r="L36" s="14"/>
      <c r="M36" s="14"/>
    </row>
    <row r="37" spans="1:13" x14ac:dyDescent="0.2">
      <c r="A37" s="12" t="s">
        <v>126</v>
      </c>
      <c r="B37" s="15">
        <v>0.34200000000000003</v>
      </c>
      <c r="C37" s="15">
        <v>0.46400000000000002</v>
      </c>
      <c r="D37" s="15">
        <v>5.1999999999999998E-2</v>
      </c>
      <c r="E37" s="15">
        <v>2.1000000000000001E-2</v>
      </c>
      <c r="F37" s="15">
        <v>0.52900000000000003</v>
      </c>
      <c r="G37" s="15">
        <v>-0.23899999999999999</v>
      </c>
      <c r="H37" s="15">
        <v>0.29399999999999998</v>
      </c>
      <c r="I37" s="15">
        <v>-0.40100000000000002</v>
      </c>
      <c r="J37" s="15">
        <v>0.53700000000000003</v>
      </c>
      <c r="K37" s="15">
        <v>-0.11799999999999999</v>
      </c>
      <c r="L37" s="14"/>
      <c r="M37" s="14"/>
    </row>
    <row r="38" spans="1:13" x14ac:dyDescent="0.2">
      <c r="A38" s="12" t="s">
        <v>123</v>
      </c>
      <c r="B38" s="15">
        <v>0.42</v>
      </c>
      <c r="C38" s="15">
        <v>0.60199999999999998</v>
      </c>
      <c r="D38" s="15">
        <v>0.6</v>
      </c>
      <c r="E38" s="15">
        <v>0.88300000000000001</v>
      </c>
      <c r="F38" s="15">
        <v>0.88800000000000001</v>
      </c>
      <c r="G38" s="15">
        <v>0.19700000000000001</v>
      </c>
      <c r="H38" s="15">
        <v>0.20200000000000001</v>
      </c>
      <c r="I38" s="15">
        <v>0.126</v>
      </c>
      <c r="J38" s="15">
        <v>-3.5999999999999997E-2</v>
      </c>
      <c r="K38" s="15">
        <v>2.9000000000000001E-2</v>
      </c>
      <c r="L38" s="14"/>
      <c r="M38" s="14"/>
    </row>
    <row r="39" spans="1:13" x14ac:dyDescent="0.2">
      <c r="A39" s="12" t="s">
        <v>121</v>
      </c>
      <c r="B39" s="15">
        <v>0.41</v>
      </c>
      <c r="C39" s="15">
        <v>6.0999999999999999E-2</v>
      </c>
      <c r="D39" s="15">
        <v>0.78200000000000003</v>
      </c>
      <c r="E39" s="15">
        <v>0.16600000000000001</v>
      </c>
      <c r="F39" s="15">
        <v>0.66300000000000003</v>
      </c>
      <c r="G39" s="15">
        <v>0.309</v>
      </c>
      <c r="H39" s="15">
        <v>-0.57799999999999996</v>
      </c>
      <c r="I39" s="15">
        <v>6.9000000000000006E-2</v>
      </c>
      <c r="J39" s="15">
        <v>-0.33100000000000002</v>
      </c>
      <c r="K39" s="15">
        <v>7.4999999999999997E-2</v>
      </c>
      <c r="L39" s="14"/>
      <c r="M39" s="14"/>
    </row>
    <row r="40" spans="1:13" x14ac:dyDescent="0.2">
      <c r="A40" s="12" t="s">
        <v>122</v>
      </c>
      <c r="B40" s="15">
        <v>4.2000000000000003E-2</v>
      </c>
      <c r="C40" s="15">
        <v>0.54800000000000004</v>
      </c>
      <c r="D40" s="15">
        <v>2E-3</v>
      </c>
      <c r="E40" s="15">
        <v>0.152</v>
      </c>
      <c r="F40" s="15">
        <v>0.84599999999999997</v>
      </c>
      <c r="G40" s="15">
        <v>0.72199999999999998</v>
      </c>
      <c r="H40" s="15">
        <v>0.20100000000000001</v>
      </c>
      <c r="I40" s="15">
        <v>0.75700000000000001</v>
      </c>
      <c r="J40" s="15">
        <v>0.35499999999999998</v>
      </c>
      <c r="K40" s="15">
        <v>3.5000000000000003E-2</v>
      </c>
      <c r="L40" s="14"/>
      <c r="M40" s="14"/>
    </row>
    <row r="41" spans="1:13" x14ac:dyDescent="0.2">
      <c r="A41" s="12" t="s">
        <v>120</v>
      </c>
      <c r="B41" s="15">
        <v>0</v>
      </c>
      <c r="C41" s="15">
        <v>2.1000000000000001E-2</v>
      </c>
      <c r="D41" s="15">
        <v>5.5E-2</v>
      </c>
      <c r="E41" s="15">
        <v>0.91</v>
      </c>
      <c r="F41" s="15">
        <v>0.56100000000000005</v>
      </c>
      <c r="G41" s="15">
        <v>1.653</v>
      </c>
      <c r="H41" s="15">
        <v>0.66200000000000003</v>
      </c>
      <c r="I41" s="15">
        <v>0.29099999999999998</v>
      </c>
      <c r="J41" s="15">
        <v>-1.9E-2</v>
      </c>
      <c r="K41" s="15">
        <v>7.4999999999999997E-2</v>
      </c>
      <c r="L41" s="14"/>
      <c r="M41" s="14"/>
    </row>
    <row r="42" spans="1:13" x14ac:dyDescent="0.2">
      <c r="A42" s="12" t="s">
        <v>208</v>
      </c>
      <c r="B42" s="15">
        <v>0</v>
      </c>
      <c r="C42" s="15">
        <v>0</v>
      </c>
      <c r="D42" s="15">
        <v>0</v>
      </c>
      <c r="E42" s="15">
        <v>0</v>
      </c>
      <c r="F42" s="15">
        <v>1E-3</v>
      </c>
      <c r="G42" s="15">
        <v>-1.429</v>
      </c>
      <c r="H42" s="15">
        <v>0.79800000000000004</v>
      </c>
      <c r="I42" s="15">
        <v>-1.01</v>
      </c>
      <c r="J42" s="15">
        <v>-1.714</v>
      </c>
      <c r="K42" s="15">
        <v>0.48799999999999999</v>
      </c>
      <c r="L42" s="14"/>
      <c r="M42" s="14"/>
    </row>
    <row r="43" spans="1:13" x14ac:dyDescent="0.2">
      <c r="A43" s="12" t="s">
        <v>221</v>
      </c>
      <c r="B43" s="15">
        <v>0</v>
      </c>
      <c r="C43" s="15">
        <v>0</v>
      </c>
      <c r="D43" s="15">
        <v>0</v>
      </c>
      <c r="E43" s="15">
        <v>0</v>
      </c>
      <c r="F43" s="15">
        <v>0</v>
      </c>
      <c r="G43" s="15">
        <v>-5.01</v>
      </c>
      <c r="H43" s="15">
        <v>-3.16</v>
      </c>
      <c r="I43" s="15">
        <v>-3.3239999999999998</v>
      </c>
      <c r="J43" s="15">
        <v>-4.9320000000000004</v>
      </c>
      <c r="K43" s="15">
        <v>-1.446</v>
      </c>
      <c r="L43" s="14"/>
      <c r="M43" s="14"/>
    </row>
    <row r="44" spans="1:13" ht="15" x14ac:dyDescent="0.25">
      <c r="A44"/>
      <c r="B44"/>
      <c r="C44"/>
      <c r="D44"/>
      <c r="E44"/>
      <c r="F44"/>
      <c r="G44"/>
      <c r="H44"/>
      <c r="I44"/>
      <c r="J44"/>
      <c r="K44"/>
      <c r="L44" s="14"/>
      <c r="M44" s="14"/>
    </row>
    <row r="45" spans="1:13" ht="15" x14ac:dyDescent="0.25">
      <c r="A45"/>
      <c r="B45"/>
      <c r="C45"/>
      <c r="D45"/>
      <c r="E45"/>
      <c r="F45"/>
      <c r="G45"/>
      <c r="H45"/>
      <c r="I45"/>
      <c r="J45"/>
      <c r="K45"/>
      <c r="L45" s="14"/>
      <c r="M45" s="14"/>
    </row>
    <row r="46" spans="1:13" ht="15" x14ac:dyDescent="0.25">
      <c r="A46"/>
      <c r="B46"/>
      <c r="C46"/>
      <c r="D46"/>
      <c r="E46"/>
      <c r="F46"/>
      <c r="G46"/>
      <c r="H46"/>
      <c r="I46"/>
      <c r="J46"/>
      <c r="K46"/>
      <c r="L46" s="14"/>
      <c r="M46" s="14"/>
    </row>
    <row r="47" spans="1:13" ht="15" x14ac:dyDescent="0.25">
      <c r="A47"/>
      <c r="B47"/>
      <c r="C47"/>
      <c r="D47"/>
      <c r="E47"/>
      <c r="F47"/>
      <c r="G47"/>
      <c r="H47"/>
      <c r="I47"/>
      <c r="J47"/>
      <c r="K47"/>
      <c r="L47" s="14"/>
      <c r="M47" s="14"/>
    </row>
    <row r="48" spans="1:13"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ht="15" x14ac:dyDescent="0.25">
      <c r="A53"/>
      <c r="B53"/>
      <c r="C53"/>
      <c r="D53"/>
      <c r="E53"/>
      <c r="F53"/>
      <c r="G53"/>
      <c r="H53"/>
      <c r="I53"/>
      <c r="J53"/>
      <c r="K53"/>
      <c r="L53" s="14"/>
      <c r="M53" s="14"/>
    </row>
    <row r="54" spans="1:13" ht="15" x14ac:dyDescent="0.25">
      <c r="A54"/>
      <c r="B54"/>
      <c r="C54"/>
      <c r="D54"/>
      <c r="E54"/>
      <c r="F54"/>
      <c r="G54"/>
      <c r="H54"/>
      <c r="I54"/>
      <c r="J54"/>
      <c r="K54"/>
    </row>
    <row r="55" spans="1:13" ht="15" x14ac:dyDescent="0.25">
      <c r="A55"/>
      <c r="B55"/>
      <c r="C55"/>
      <c r="D55"/>
      <c r="E55"/>
      <c r="F55"/>
      <c r="G55"/>
      <c r="H55"/>
      <c r="I55"/>
      <c r="J55"/>
      <c r="K55"/>
    </row>
    <row r="56" spans="1:13" ht="15" x14ac:dyDescent="0.25">
      <c r="A56"/>
      <c r="B56"/>
      <c r="C56"/>
      <c r="D56"/>
      <c r="E56"/>
      <c r="F56"/>
      <c r="G56"/>
      <c r="H56"/>
      <c r="I56"/>
      <c r="J56"/>
      <c r="K56"/>
    </row>
    <row r="57" spans="1:13" ht="15" x14ac:dyDescent="0.25">
      <c r="A57"/>
      <c r="B57"/>
      <c r="C57"/>
      <c r="D57"/>
      <c r="E57"/>
      <c r="F57"/>
      <c r="G57"/>
      <c r="H57"/>
      <c r="I57"/>
      <c r="J57"/>
      <c r="K57"/>
    </row>
    <row r="58" spans="1:13" ht="15" x14ac:dyDescent="0.25">
      <c r="A58"/>
      <c r="B58"/>
      <c r="C58"/>
      <c r="D58"/>
      <c r="E58"/>
      <c r="F58"/>
      <c r="G58"/>
      <c r="H58"/>
      <c r="I58"/>
      <c r="J58"/>
      <c r="K58"/>
    </row>
    <row r="59" spans="1:13" ht="15" x14ac:dyDescent="0.25">
      <c r="A59"/>
      <c r="B59"/>
      <c r="C59"/>
      <c r="D59"/>
      <c r="E59"/>
      <c r="F59"/>
      <c r="G59"/>
      <c r="H59"/>
      <c r="I59"/>
      <c r="J59"/>
      <c r="K59"/>
    </row>
    <row r="60" spans="1:13" ht="15" x14ac:dyDescent="0.25">
      <c r="A60"/>
      <c r="B60"/>
      <c r="C60"/>
      <c r="D60"/>
      <c r="E60"/>
      <c r="F60"/>
      <c r="G60"/>
      <c r="H60"/>
      <c r="I60"/>
      <c r="J60"/>
      <c r="K60"/>
    </row>
    <row r="61" spans="1:13" ht="15" x14ac:dyDescent="0.25">
      <c r="A61"/>
      <c r="B61"/>
      <c r="C61"/>
      <c r="D61"/>
      <c r="E61"/>
      <c r="F61"/>
      <c r="G61"/>
      <c r="H61"/>
      <c r="I61"/>
      <c r="J61"/>
      <c r="K61"/>
    </row>
    <row r="62" spans="1:13" ht="15" x14ac:dyDescent="0.25">
      <c r="A62"/>
      <c r="B62"/>
      <c r="C62"/>
      <c r="D62"/>
      <c r="E62"/>
      <c r="F62"/>
      <c r="G62"/>
      <c r="H62"/>
      <c r="I62"/>
      <c r="J62"/>
      <c r="K62"/>
    </row>
  </sheetData>
  <mergeCells count="2">
    <mergeCell ref="B4:F4"/>
    <mergeCell ref="G4:K4"/>
  </mergeCells>
  <conditionalFormatting pivot="1" sqref="B6:F43">
    <cfRule type="cellIs" dxfId="546" priority="3" operator="lessThanOrEqual">
      <formula>0.1</formula>
    </cfRule>
  </conditionalFormatting>
  <conditionalFormatting pivot="1" sqref="G6:K43">
    <cfRule type="expression" dxfId="545" priority="2">
      <formula>AND((G6&lt;=0), (B6&lt;=0.1))</formula>
    </cfRule>
  </conditionalFormatting>
  <conditionalFormatting pivot="1" sqref="G6:K43">
    <cfRule type="expression" dxfId="544" priority="1">
      <formula>AND((G6&gt;0), (B6&lt;=0.1))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F506F-C8BF-405A-918F-B01EA0ABCF84}">
  <dimension ref="A1:P58"/>
  <sheetViews>
    <sheetView topLeftCell="A3" zoomScale="85" zoomScaleNormal="85" workbookViewId="0">
      <selection activeCell="A14" sqref="A14"/>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10" t="s">
        <v>162</v>
      </c>
      <c r="B1" s="13" t="s">
        <v>217</v>
      </c>
    </row>
    <row r="2" spans="1:16" hidden="1" x14ac:dyDescent="0.2"/>
    <row r="3" spans="1:16" ht="15" x14ac:dyDescent="0.25">
      <c r="A3" s="16"/>
      <c r="B3" s="18" t="s">
        <v>165</v>
      </c>
      <c r="C3" s="20"/>
      <c r="D3" s="20"/>
      <c r="E3" s="20"/>
      <c r="F3" s="20"/>
      <c r="G3" s="20"/>
      <c r="H3" s="20"/>
      <c r="I3" s="20"/>
      <c r="J3" s="20"/>
      <c r="K3" s="20"/>
      <c r="L3"/>
      <c r="M3"/>
    </row>
    <row r="4" spans="1:16" ht="24.75" x14ac:dyDescent="0.25">
      <c r="A4" s="16"/>
      <c r="B4" s="21" t="s">
        <v>164</v>
      </c>
      <c r="C4" s="22"/>
      <c r="D4" s="22"/>
      <c r="E4" s="22"/>
      <c r="F4" s="22"/>
      <c r="G4" s="21" t="s">
        <v>163</v>
      </c>
      <c r="H4" s="22"/>
      <c r="I4" s="22"/>
      <c r="J4" s="22"/>
      <c r="K4" s="22"/>
      <c r="L4"/>
      <c r="M4"/>
    </row>
    <row r="5" spans="1:16" ht="36.75" x14ac:dyDescent="0.25">
      <c r="A5" s="17" t="s">
        <v>53</v>
      </c>
      <c r="B5" s="19" t="s">
        <v>138</v>
      </c>
      <c r="C5" s="19" t="s">
        <v>137</v>
      </c>
      <c r="D5" s="19" t="s">
        <v>136</v>
      </c>
      <c r="E5" s="19" t="s">
        <v>141</v>
      </c>
      <c r="F5" s="19" t="s">
        <v>209</v>
      </c>
      <c r="G5" s="19" t="s">
        <v>138</v>
      </c>
      <c r="H5" s="19" t="s">
        <v>137</v>
      </c>
      <c r="I5" s="19" t="s">
        <v>136</v>
      </c>
      <c r="J5" s="19" t="s">
        <v>141</v>
      </c>
      <c r="K5" s="19" t="s">
        <v>209</v>
      </c>
      <c r="L5"/>
      <c r="M5"/>
    </row>
    <row r="6" spans="1:16" ht="15" x14ac:dyDescent="0.25">
      <c r="A6" s="12" t="s">
        <v>116</v>
      </c>
      <c r="B6" s="15">
        <v>0.02</v>
      </c>
      <c r="C6" s="15">
        <v>1.2E-2</v>
      </c>
      <c r="D6" s="15">
        <v>0</v>
      </c>
      <c r="E6" s="15">
        <v>0.371</v>
      </c>
      <c r="F6" s="15">
        <v>0.32800000000000001</v>
      </c>
      <c r="G6" s="15">
        <v>-0.78500000000000003</v>
      </c>
      <c r="H6" s="15">
        <v>-0.76200000000000001</v>
      </c>
      <c r="I6" s="15">
        <v>-2.2389999999999999</v>
      </c>
      <c r="J6" s="15">
        <v>-0.26600000000000001</v>
      </c>
      <c r="K6" s="15">
        <v>-0.249</v>
      </c>
      <c r="L6"/>
      <c r="M6"/>
      <c r="P6" s="8" t="str">
        <f>VLOOKUP(A6,'VLOOKUP Var Name Reference'!$B:$D, 3, FALSE)</f>
        <v>SEQ_1</v>
      </c>
    </row>
    <row r="7" spans="1:16" ht="15" x14ac:dyDescent="0.25">
      <c r="A7" s="12" t="s">
        <v>119</v>
      </c>
      <c r="B7" s="15">
        <v>0.35699999999999998</v>
      </c>
      <c r="C7" s="15">
        <v>0</v>
      </c>
      <c r="D7" s="15">
        <v>0</v>
      </c>
      <c r="E7" s="15">
        <v>2E-3</v>
      </c>
      <c r="F7" s="15">
        <v>0</v>
      </c>
      <c r="G7" s="15">
        <v>-0.30199999999999999</v>
      </c>
      <c r="H7" s="15">
        <v>-2.3140000000000001</v>
      </c>
      <c r="I7" s="15">
        <v>-1.8480000000000001</v>
      </c>
      <c r="J7" s="15">
        <v>-0.91100000000000003</v>
      </c>
      <c r="K7" s="15">
        <v>-0.96899999999999997</v>
      </c>
      <c r="L7"/>
      <c r="M7"/>
      <c r="P7" s="8" t="str">
        <f>VLOOKUP(A7,'VLOOKUP Var Name Reference'!$B:$D, 3, FALSE)</f>
        <v>SEQ_2</v>
      </c>
    </row>
    <row r="8" spans="1:16" ht="15" x14ac:dyDescent="0.25">
      <c r="A8" s="12" t="s">
        <v>102</v>
      </c>
      <c r="B8" s="15">
        <v>8.2000000000000003E-2</v>
      </c>
      <c r="C8" s="15">
        <v>0.24399999999999999</v>
      </c>
      <c r="D8" s="15">
        <v>5.8000000000000003E-2</v>
      </c>
      <c r="E8" s="15">
        <v>0.107</v>
      </c>
      <c r="F8" s="15">
        <v>0.16600000000000001</v>
      </c>
      <c r="G8" s="15">
        <v>0.81799999999999995</v>
      </c>
      <c r="H8" s="15">
        <v>-0.70399999999999996</v>
      </c>
      <c r="I8" s="15">
        <v>-0.77200000000000002</v>
      </c>
      <c r="J8" s="15">
        <v>0.71199999999999997</v>
      </c>
      <c r="K8" s="15">
        <v>-0.66400000000000003</v>
      </c>
      <c r="L8"/>
      <c r="M8"/>
      <c r="P8" s="8" t="str">
        <f>VLOOKUP(A8,'VLOOKUP Var Name Reference'!$B:$D, 3, FALSE)</f>
        <v>SEQ_3</v>
      </c>
    </row>
    <row r="9" spans="1:16" ht="15" x14ac:dyDescent="0.25">
      <c r="A9" s="12" t="s">
        <v>117</v>
      </c>
      <c r="B9" s="15">
        <v>0.72399999999999998</v>
      </c>
      <c r="C9" s="15">
        <v>0</v>
      </c>
      <c r="D9" s="15">
        <v>0</v>
      </c>
      <c r="E9" s="15">
        <v>1E-3</v>
      </c>
      <c r="F9" s="15">
        <v>0.36899999999999999</v>
      </c>
      <c r="G9" s="15">
        <v>-0.125</v>
      </c>
      <c r="H9" s="15">
        <v>-1.282</v>
      </c>
      <c r="I9" s="15">
        <v>-1.0229999999999999</v>
      </c>
      <c r="J9" s="15">
        <v>-1.115</v>
      </c>
      <c r="K9" s="15">
        <v>-0.246</v>
      </c>
      <c r="L9"/>
      <c r="M9"/>
      <c r="P9" s="8" t="str">
        <f>VLOOKUP(A9,'VLOOKUP Var Name Reference'!$B:$D, 3, FALSE)</f>
        <v>SEQ_4</v>
      </c>
    </row>
    <row r="10" spans="1:16" ht="15" x14ac:dyDescent="0.25">
      <c r="A10" s="12" t="s">
        <v>118</v>
      </c>
      <c r="B10" s="15">
        <v>9.8000000000000004E-2</v>
      </c>
      <c r="C10" s="15">
        <v>0</v>
      </c>
      <c r="D10" s="15">
        <v>0</v>
      </c>
      <c r="E10" s="15">
        <v>2.1000000000000001E-2</v>
      </c>
      <c r="F10" s="15">
        <v>0</v>
      </c>
      <c r="G10" s="15">
        <v>-0.67500000000000004</v>
      </c>
      <c r="H10" s="15">
        <v>-1.909</v>
      </c>
      <c r="I10" s="15">
        <v>-2.3090000000000002</v>
      </c>
      <c r="J10" s="15">
        <v>-0.86899999999999999</v>
      </c>
      <c r="K10" s="15">
        <v>-1.26</v>
      </c>
      <c r="L10"/>
      <c r="M10"/>
      <c r="P10" s="8" t="str">
        <f>VLOOKUP(A10,'VLOOKUP Var Name Reference'!$B:$D, 3, FALSE)</f>
        <v>SEQ_5</v>
      </c>
    </row>
    <row r="11" spans="1:16" ht="15" x14ac:dyDescent="0.25">
      <c r="A11"/>
      <c r="B11"/>
      <c r="C11"/>
      <c r="D11"/>
      <c r="E11"/>
      <c r="F11"/>
      <c r="G11"/>
      <c r="H11"/>
      <c r="I11"/>
      <c r="J11"/>
      <c r="K11"/>
      <c r="L11"/>
      <c r="M11"/>
      <c r="P11" s="8" t="e">
        <f>VLOOKUP(A11,'VLOOKUP Var Name Reference'!$B:$D, 3, FALSE)</f>
        <v>#N/A</v>
      </c>
    </row>
    <row r="12" spans="1:16" ht="15" x14ac:dyDescent="0.25">
      <c r="A12"/>
      <c r="B12"/>
      <c r="C12"/>
      <c r="D12"/>
      <c r="E12"/>
      <c r="F12"/>
      <c r="G12"/>
      <c r="H12"/>
      <c r="I12"/>
      <c r="J12"/>
      <c r="K12"/>
      <c r="L12"/>
      <c r="M12"/>
      <c r="P12" s="8" t="e">
        <f>VLOOKUP(A12,'VLOOKUP Var Name Reference'!$B:$D, 3, FALSE)</f>
        <v>#N/A</v>
      </c>
    </row>
    <row r="13" spans="1:16" ht="15" x14ac:dyDescent="0.25">
      <c r="A13"/>
      <c r="B13"/>
      <c r="C13"/>
      <c r="D13"/>
      <c r="E13"/>
      <c r="F13"/>
      <c r="G13"/>
      <c r="H13"/>
      <c r="I13"/>
      <c r="J13"/>
      <c r="K13"/>
      <c r="L13"/>
      <c r="M13"/>
      <c r="P13" s="8" t="e">
        <f>VLOOKUP(A13,'VLOOKUP Var Name Reference'!$B:$D, 3, FALSE)</f>
        <v>#N/A</v>
      </c>
    </row>
    <row r="14" spans="1:16" ht="15" x14ac:dyDescent="0.25">
      <c r="A14"/>
      <c r="B14"/>
      <c r="C14"/>
      <c r="D14"/>
      <c r="E14"/>
      <c r="F14"/>
      <c r="G14"/>
      <c r="H14"/>
      <c r="I14"/>
      <c r="J14"/>
      <c r="K14"/>
      <c r="L14"/>
      <c r="M14"/>
      <c r="P14" s="8" t="e">
        <f>VLOOKUP(A14,'VLOOKUP Var Name Reference'!$B:$D, 3, FALSE)</f>
        <v>#N/A</v>
      </c>
    </row>
    <row r="15" spans="1:16" ht="15" x14ac:dyDescent="0.25">
      <c r="A15"/>
      <c r="B15"/>
      <c r="C15"/>
      <c r="D15"/>
      <c r="E15"/>
      <c r="F15"/>
      <c r="G15"/>
      <c r="H15"/>
      <c r="I15"/>
      <c r="J15"/>
      <c r="K15"/>
      <c r="L15"/>
      <c r="M15"/>
      <c r="P15" s="8" t="e">
        <f>VLOOKUP(A15,'VLOOKUP Var Name Reference'!$B:$D, 3, FALSE)</f>
        <v>#N/A</v>
      </c>
    </row>
    <row r="16" spans="1:16" ht="15" x14ac:dyDescent="0.25">
      <c r="A16"/>
      <c r="B16"/>
      <c r="C16"/>
      <c r="D16"/>
      <c r="E16"/>
      <c r="F16"/>
      <c r="G16"/>
      <c r="H16"/>
      <c r="I16"/>
      <c r="J16"/>
      <c r="K16"/>
      <c r="L16"/>
      <c r="M16"/>
      <c r="P16" s="8" t="e">
        <f>VLOOKUP(A16,'VLOOKUP Var Name Reference'!$B:$D, 3, FALSE)</f>
        <v>#N/A</v>
      </c>
    </row>
    <row r="17" spans="1:16" ht="15" x14ac:dyDescent="0.25">
      <c r="A17"/>
      <c r="B17"/>
      <c r="C17"/>
      <c r="D17"/>
      <c r="E17"/>
      <c r="F17"/>
      <c r="G17"/>
      <c r="H17"/>
      <c r="I17"/>
      <c r="J17"/>
      <c r="K17"/>
      <c r="L17"/>
      <c r="M17"/>
      <c r="P17" s="8" t="e">
        <f>VLOOKUP(A17,'VLOOKUP Var Name Reference'!$B:$D, 3, FALSE)</f>
        <v>#N/A</v>
      </c>
    </row>
    <row r="18" spans="1:16" ht="15" x14ac:dyDescent="0.25">
      <c r="A18"/>
      <c r="B18"/>
      <c r="C18"/>
      <c r="D18"/>
      <c r="E18"/>
      <c r="F18"/>
      <c r="G18"/>
      <c r="H18"/>
      <c r="I18"/>
      <c r="J18"/>
      <c r="K18"/>
      <c r="L18"/>
      <c r="M18"/>
      <c r="P18" s="8" t="e">
        <f>VLOOKUP(A18,'VLOOKUP Var Name Reference'!$B:$D, 3, FALSE)</f>
        <v>#N/A</v>
      </c>
    </row>
    <row r="19" spans="1:16" ht="15" x14ac:dyDescent="0.25">
      <c r="A19"/>
      <c r="B19"/>
      <c r="C19"/>
      <c r="D19"/>
      <c r="E19"/>
      <c r="F19"/>
      <c r="G19"/>
      <c r="H19"/>
      <c r="I19"/>
      <c r="J19"/>
      <c r="K19"/>
      <c r="L19"/>
      <c r="M19"/>
      <c r="P19" s="8" t="e">
        <f>VLOOKUP(A19,'VLOOKUP Var Name Reference'!$B:$D, 3, FALSE)</f>
        <v>#N/A</v>
      </c>
    </row>
    <row r="20" spans="1:16" ht="15" x14ac:dyDescent="0.25">
      <c r="A20"/>
      <c r="B20"/>
      <c r="C20"/>
      <c r="D20"/>
      <c r="E20"/>
      <c r="F20"/>
      <c r="G20"/>
      <c r="H20"/>
      <c r="I20"/>
      <c r="J20"/>
      <c r="K20"/>
      <c r="L20"/>
      <c r="M20"/>
      <c r="P20" s="8" t="e">
        <f>VLOOKUP(A20,'VLOOKUP Var Name Reference'!$B:$D, 3, FALSE)</f>
        <v>#N/A</v>
      </c>
    </row>
    <row r="21" spans="1:16" ht="15" x14ac:dyDescent="0.25">
      <c r="A21"/>
      <c r="B21"/>
      <c r="C21"/>
      <c r="D21"/>
      <c r="E21"/>
      <c r="F21"/>
      <c r="G21"/>
      <c r="H21"/>
      <c r="I21"/>
      <c r="J21"/>
      <c r="K21"/>
      <c r="L21"/>
      <c r="M21"/>
      <c r="P21" s="8" t="e">
        <f>VLOOKUP(A21,'VLOOKUP Var Name Reference'!$B:$D, 3, FALSE)</f>
        <v>#N/A</v>
      </c>
    </row>
    <row r="22" spans="1:16" ht="15" x14ac:dyDescent="0.25">
      <c r="A22"/>
      <c r="B22"/>
      <c r="C22"/>
      <c r="D22"/>
      <c r="E22"/>
      <c r="F22"/>
      <c r="G22"/>
      <c r="H22"/>
      <c r="I22"/>
      <c r="J22"/>
      <c r="K22"/>
      <c r="L22"/>
      <c r="M22"/>
      <c r="P22" s="8" t="e">
        <f>VLOOKUP(A22,'VLOOKUP Var Name Reference'!$B:$D, 3, FALSE)</f>
        <v>#N/A</v>
      </c>
    </row>
    <row r="23" spans="1:16" ht="15" x14ac:dyDescent="0.25">
      <c r="A23"/>
      <c r="B23"/>
      <c r="C23"/>
      <c r="D23"/>
      <c r="E23"/>
      <c r="F23"/>
      <c r="G23"/>
      <c r="H23"/>
      <c r="I23"/>
      <c r="J23"/>
      <c r="K23"/>
      <c r="L23"/>
      <c r="M23"/>
      <c r="P23" s="8" t="e">
        <f>VLOOKUP(A23,'VLOOKUP Var Name Reference'!$B:$D, 3, FALSE)</f>
        <v>#N/A</v>
      </c>
    </row>
    <row r="24" spans="1:16" ht="15" x14ac:dyDescent="0.25">
      <c r="A24"/>
      <c r="B24"/>
      <c r="C24"/>
      <c r="D24"/>
      <c r="E24"/>
      <c r="F24"/>
      <c r="G24"/>
      <c r="H24"/>
      <c r="I24"/>
      <c r="J24"/>
      <c r="K24"/>
      <c r="L24"/>
      <c r="M24"/>
      <c r="P24" s="8" t="e">
        <f>VLOOKUP(A24,'VLOOKUP Var Name Reference'!$B:$D, 3, FALSE)</f>
        <v>#N/A</v>
      </c>
    </row>
    <row r="25" spans="1:16" ht="15" x14ac:dyDescent="0.25">
      <c r="A25"/>
      <c r="B25"/>
      <c r="C25"/>
      <c r="D25"/>
      <c r="E25"/>
      <c r="F25"/>
      <c r="G25"/>
      <c r="H25"/>
      <c r="I25"/>
      <c r="J25"/>
      <c r="K25"/>
      <c r="L25"/>
      <c r="M25"/>
      <c r="P25" s="8" t="e">
        <f>VLOOKUP(A25,'VLOOKUP Var Name Reference'!$B:$D, 3, FALSE)</f>
        <v>#N/A</v>
      </c>
    </row>
    <row r="26" spans="1:16" ht="15" x14ac:dyDescent="0.25">
      <c r="A26"/>
      <c r="B26"/>
      <c r="C26"/>
      <c r="D26"/>
      <c r="E26"/>
      <c r="F26"/>
      <c r="G26"/>
      <c r="H26"/>
      <c r="I26"/>
      <c r="J26"/>
      <c r="K26"/>
      <c r="L26"/>
      <c r="M26"/>
      <c r="P26" s="8" t="e">
        <f>VLOOKUP(A26,'VLOOKUP Var Name Reference'!$B:$D, 3, FALSE)</f>
        <v>#N/A</v>
      </c>
    </row>
    <row r="27" spans="1:16" ht="15" x14ac:dyDescent="0.25">
      <c r="A27"/>
      <c r="B27"/>
      <c r="C27"/>
      <c r="D27"/>
      <c r="E27"/>
      <c r="F27"/>
      <c r="G27"/>
      <c r="H27"/>
      <c r="I27"/>
      <c r="J27"/>
      <c r="K27"/>
      <c r="L27"/>
      <c r="M27"/>
      <c r="P27" s="8" t="e">
        <f>VLOOKUP(A27,'VLOOKUP Var Name Reference'!$B:$D, 3, FALSE)</f>
        <v>#N/A</v>
      </c>
    </row>
    <row r="28" spans="1:16" ht="15" x14ac:dyDescent="0.25">
      <c r="A28"/>
      <c r="B28"/>
      <c r="C28"/>
      <c r="D28"/>
      <c r="E28"/>
      <c r="F28"/>
      <c r="G28"/>
      <c r="H28"/>
      <c r="I28"/>
      <c r="J28"/>
      <c r="K28"/>
      <c r="L28"/>
      <c r="M28"/>
      <c r="P28" s="8" t="e">
        <f>VLOOKUP(A28,'VLOOKUP Var Name Reference'!$B:$D, 3, FALSE)</f>
        <v>#N/A</v>
      </c>
    </row>
    <row r="29" spans="1:16" ht="15" x14ac:dyDescent="0.25">
      <c r="A29"/>
      <c r="B29"/>
      <c r="C29"/>
      <c r="D29"/>
      <c r="E29"/>
      <c r="F29"/>
      <c r="G29"/>
      <c r="H29"/>
      <c r="I29"/>
      <c r="J29"/>
      <c r="K29"/>
      <c r="L29"/>
      <c r="M29"/>
      <c r="P29" s="8" t="e">
        <f>VLOOKUP(A29,'VLOOKUP Var Name Reference'!$B:$D, 3, FALSE)</f>
        <v>#N/A</v>
      </c>
    </row>
    <row r="30" spans="1:16" ht="15" x14ac:dyDescent="0.25">
      <c r="A30"/>
      <c r="B30"/>
      <c r="C30"/>
      <c r="D30"/>
      <c r="E30"/>
      <c r="F30"/>
      <c r="G30"/>
      <c r="H30"/>
      <c r="I30"/>
      <c r="J30"/>
      <c r="K30"/>
      <c r="L30"/>
      <c r="M30"/>
      <c r="P30" s="8" t="e">
        <f>VLOOKUP(A30,'VLOOKUP Var Name Reference'!$B:$D, 3, FALSE)</f>
        <v>#N/A</v>
      </c>
    </row>
    <row r="31" spans="1:16" ht="15" x14ac:dyDescent="0.25">
      <c r="A31"/>
      <c r="B31"/>
      <c r="C31"/>
      <c r="D31"/>
      <c r="E31"/>
      <c r="F31"/>
      <c r="G31"/>
      <c r="H31"/>
      <c r="I31"/>
      <c r="J31"/>
      <c r="K31"/>
      <c r="L31"/>
      <c r="M31"/>
      <c r="P31" s="8" t="e">
        <f>VLOOKUP(A31,'VLOOKUP Var Name Reference'!$B:$D, 3, FALSE)</f>
        <v>#N/A</v>
      </c>
    </row>
    <row r="32" spans="1:16" ht="15" x14ac:dyDescent="0.25">
      <c r="A32"/>
      <c r="B32"/>
      <c r="C32"/>
      <c r="D32"/>
      <c r="E32"/>
      <c r="F32"/>
      <c r="G32"/>
      <c r="H32"/>
      <c r="I32"/>
      <c r="J32"/>
      <c r="K32"/>
      <c r="L32"/>
      <c r="M32"/>
      <c r="P32" s="8" t="e">
        <f>VLOOKUP(A32,'VLOOKUP Var Name Reference'!$B:$D, 3, FALSE)</f>
        <v>#N/A</v>
      </c>
    </row>
    <row r="33" spans="1:16" ht="15" x14ac:dyDescent="0.25">
      <c r="A33"/>
      <c r="B33"/>
      <c r="C33"/>
      <c r="D33"/>
      <c r="E33"/>
      <c r="F33"/>
      <c r="G33"/>
      <c r="H33"/>
      <c r="I33"/>
      <c r="J33"/>
      <c r="K33"/>
      <c r="L33"/>
      <c r="M33"/>
      <c r="P33" s="8" t="e">
        <f>VLOOKUP(A33,'VLOOKUP Var Name Reference'!$B:$D, 3, FALSE)</f>
        <v>#N/A</v>
      </c>
    </row>
    <row r="34" spans="1:16" ht="15" x14ac:dyDescent="0.25">
      <c r="A34"/>
      <c r="B34"/>
      <c r="C34"/>
      <c r="D34"/>
      <c r="E34"/>
      <c r="F34"/>
      <c r="G34"/>
      <c r="H34"/>
      <c r="I34"/>
      <c r="J34"/>
      <c r="K34"/>
      <c r="L34"/>
      <c r="M34"/>
      <c r="P34" s="8" t="e">
        <f>VLOOKUP(A34,'VLOOKUP Var Name Reference'!$B:$D, 3, FALSE)</f>
        <v>#N/A</v>
      </c>
    </row>
    <row r="35" spans="1:16" ht="15" x14ac:dyDescent="0.25">
      <c r="A35"/>
      <c r="B35"/>
      <c r="C35"/>
      <c r="D35"/>
      <c r="E35"/>
      <c r="F35"/>
      <c r="G35"/>
      <c r="H35"/>
      <c r="I35"/>
      <c r="J35"/>
      <c r="K35"/>
      <c r="L35"/>
      <c r="M35"/>
      <c r="P35" s="8" t="e">
        <f>VLOOKUP(A35,'VLOOKUP Var Name Reference'!$B:$D, 3, FALSE)</f>
        <v>#N/A</v>
      </c>
    </row>
    <row r="36" spans="1:16" ht="15" x14ac:dyDescent="0.25">
      <c r="A36"/>
      <c r="B36"/>
      <c r="C36"/>
      <c r="D36"/>
      <c r="E36"/>
      <c r="F36"/>
      <c r="G36"/>
      <c r="H36"/>
      <c r="I36"/>
      <c r="J36"/>
      <c r="K36"/>
      <c r="L36"/>
      <c r="M36"/>
      <c r="P36" s="8" t="e">
        <f>VLOOKUP(A36,'VLOOKUP Var Name Reference'!$B:$D, 3, FALSE)</f>
        <v>#N/A</v>
      </c>
    </row>
    <row r="37" spans="1:16" ht="15" x14ac:dyDescent="0.25">
      <c r="A37"/>
      <c r="B37"/>
      <c r="C37"/>
      <c r="D37"/>
      <c r="E37"/>
      <c r="F37"/>
      <c r="G37"/>
      <c r="H37"/>
      <c r="I37"/>
      <c r="J37"/>
      <c r="K37"/>
      <c r="L37"/>
      <c r="M37"/>
      <c r="P37" s="8" t="e">
        <f>VLOOKUP(A37,'VLOOKUP Var Name Reference'!$B:$D, 3, FALSE)</f>
        <v>#N/A</v>
      </c>
    </row>
    <row r="38" spans="1:16" ht="15" x14ac:dyDescent="0.25">
      <c r="A38"/>
      <c r="B38"/>
      <c r="C38"/>
      <c r="D38"/>
      <c r="E38"/>
      <c r="F38"/>
      <c r="G38"/>
      <c r="H38"/>
      <c r="I38"/>
      <c r="J38"/>
      <c r="K38"/>
      <c r="L38"/>
      <c r="M38"/>
      <c r="P38" s="8" t="e">
        <f>VLOOKUP(A38,'VLOOKUP Var Name Reference'!$B:$D, 3, FALSE)</f>
        <v>#N/A</v>
      </c>
    </row>
    <row r="39" spans="1:16" ht="15" x14ac:dyDescent="0.25">
      <c r="A39"/>
      <c r="B39"/>
      <c r="C39"/>
      <c r="D39"/>
      <c r="E39"/>
      <c r="F39"/>
      <c r="G39"/>
      <c r="H39"/>
      <c r="I39"/>
      <c r="J39"/>
      <c r="K39"/>
      <c r="L39"/>
      <c r="M39"/>
      <c r="P39" s="8" t="e">
        <f>VLOOKUP(A39,'VLOOKUP Var Name Reference'!$B:$D, 3, FALSE)</f>
        <v>#N/A</v>
      </c>
    </row>
    <row r="40" spans="1:16" ht="15" x14ac:dyDescent="0.25">
      <c r="A40"/>
      <c r="B40"/>
      <c r="C40"/>
      <c r="D40"/>
      <c r="E40"/>
      <c r="F40"/>
      <c r="G40"/>
      <c r="H40"/>
      <c r="I40"/>
      <c r="J40"/>
      <c r="K40"/>
      <c r="L40"/>
      <c r="M40"/>
      <c r="P40" s="8" t="e">
        <f>VLOOKUP(A40,'VLOOKUP Var Name Reference'!$B:$D, 3, FALSE)</f>
        <v>#N/A</v>
      </c>
    </row>
    <row r="41" spans="1:16" ht="15" x14ac:dyDescent="0.25">
      <c r="A41"/>
      <c r="B41"/>
      <c r="C41"/>
      <c r="D41"/>
      <c r="E41"/>
      <c r="F41"/>
      <c r="G41"/>
      <c r="H41"/>
      <c r="I41"/>
      <c r="J41"/>
      <c r="K41"/>
      <c r="L41"/>
      <c r="M41"/>
      <c r="P41" s="8" t="e">
        <f>VLOOKUP(A41,'VLOOKUP Var Name Reference'!$B:$D, 3, FALSE)</f>
        <v>#N/A</v>
      </c>
    </row>
    <row r="42" spans="1:16" ht="15" x14ac:dyDescent="0.25">
      <c r="A42"/>
      <c r="B42"/>
      <c r="C42"/>
      <c r="D42"/>
      <c r="E42"/>
      <c r="F42"/>
      <c r="G42"/>
      <c r="H42"/>
      <c r="I42"/>
      <c r="J42"/>
      <c r="K42"/>
      <c r="L42"/>
      <c r="M42"/>
      <c r="P42" s="8" t="e">
        <f>VLOOKUP(A42,'VLOOKUP Var Name Reference'!$B:$D, 3, FALSE)</f>
        <v>#N/A</v>
      </c>
    </row>
    <row r="43" spans="1:16" ht="15" x14ac:dyDescent="0.25">
      <c r="A43"/>
      <c r="B43"/>
      <c r="C43"/>
      <c r="D43"/>
      <c r="E43"/>
      <c r="F43"/>
      <c r="G43"/>
      <c r="H43"/>
      <c r="I43"/>
      <c r="J43"/>
      <c r="K43"/>
      <c r="L43"/>
      <c r="M43"/>
      <c r="P43" s="8" t="e">
        <f>VLOOKUP(A43,'VLOOKUP Var Name Reference'!$B:$D, 3, FALSE)</f>
        <v>#N/A</v>
      </c>
    </row>
    <row r="44" spans="1:16" ht="15" x14ac:dyDescent="0.25">
      <c r="A44"/>
      <c r="B44"/>
      <c r="C44"/>
      <c r="D44"/>
      <c r="E44"/>
      <c r="F44"/>
      <c r="G44"/>
      <c r="H44"/>
      <c r="I44"/>
      <c r="J44"/>
      <c r="K44"/>
      <c r="L44"/>
      <c r="M44"/>
      <c r="P44" s="8" t="e">
        <f>VLOOKUP(A44,'VLOOKUP Var Name Reference'!$B:$D, 3, FALSE)</f>
        <v>#N/A</v>
      </c>
    </row>
    <row r="45" spans="1:16" ht="15" x14ac:dyDescent="0.25">
      <c r="A45"/>
      <c r="B45"/>
      <c r="C45"/>
      <c r="D45"/>
      <c r="E45"/>
      <c r="F45"/>
      <c r="G45"/>
      <c r="H45"/>
      <c r="I45"/>
      <c r="J45"/>
      <c r="K45"/>
      <c r="L45"/>
      <c r="M45"/>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10">
    <cfRule type="cellIs" dxfId="543" priority="10" operator="lessThanOrEqual">
      <formula>0.1</formula>
    </cfRule>
  </conditionalFormatting>
  <conditionalFormatting pivot="1" sqref="G6:K10">
    <cfRule type="expression" dxfId="542" priority="9">
      <formula>AND((G6&lt;=0), (B6&lt;=0.1))</formula>
    </cfRule>
  </conditionalFormatting>
  <conditionalFormatting pivot="1" sqref="G6:K10">
    <cfRule type="expression" dxfId="541" priority="8">
      <formula>AND((G6&gt;0), B6&lt;=0.01)</formula>
    </cfRule>
  </conditionalFormatting>
  <conditionalFormatting pivot="1" sqref="G6:K10">
    <cfRule type="expression" dxfId="540" priority="5">
      <formula>AND((G6&gt;0), AND(B6 &gt; 0.01, B6&lt;=0.05))</formula>
    </cfRule>
  </conditionalFormatting>
  <conditionalFormatting pivot="1" sqref="G6:K10">
    <cfRule type="expression" dxfId="539" priority="4">
      <formula>AND((G6&gt;0), AND(B6 &gt; 0.05, B6&lt;=0.1))</formula>
    </cfRule>
  </conditionalFormatting>
  <conditionalFormatting pivot="1" sqref="G6:K10">
    <cfRule type="expression" dxfId="538" priority="3">
      <formula>AND((G6&lt;=0), AND(B6 &gt; 0.05, B6&lt;=0.1))</formula>
    </cfRule>
  </conditionalFormatting>
  <conditionalFormatting pivot="1" sqref="G6:K10">
    <cfRule type="expression" dxfId="537" priority="2">
      <formula>AND((G6&lt;=0), AND(B6 &gt; 0.01, B6&lt;=0.05))</formula>
    </cfRule>
  </conditionalFormatting>
  <conditionalFormatting pivot="1" sqref="G6:K10">
    <cfRule type="expression" dxfId="536"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9BBE3-C44B-42EA-BBDD-C229DB1CE8DD}">
  <dimension ref="A1:P58"/>
  <sheetViews>
    <sheetView tabSelected="1" topLeftCell="A3" zoomScale="85" zoomScaleNormal="85" workbookViewId="0">
      <selection activeCell="H26" sqref="H26"/>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8" t="s">
        <v>162</v>
      </c>
      <c r="B1" s="13" t="s">
        <v>217</v>
      </c>
    </row>
    <row r="2" spans="1:16" hidden="1" x14ac:dyDescent="0.2"/>
    <row r="3" spans="1:16" ht="15" x14ac:dyDescent="0.25">
      <c r="A3" s="16"/>
      <c r="B3" s="20" t="s">
        <v>165</v>
      </c>
      <c r="C3" s="20"/>
      <c r="D3" s="20"/>
      <c r="E3" s="20"/>
      <c r="F3" s="20"/>
      <c r="G3" s="20"/>
      <c r="H3" s="20"/>
      <c r="I3" s="20"/>
      <c r="J3" s="20"/>
      <c r="K3" s="20"/>
      <c r="L3"/>
      <c r="M3"/>
    </row>
    <row r="4" spans="1:16" ht="24.75" x14ac:dyDescent="0.25">
      <c r="A4" s="16"/>
      <c r="B4" s="21" t="s">
        <v>164</v>
      </c>
      <c r="C4" s="22"/>
      <c r="D4" s="22"/>
      <c r="E4" s="22"/>
      <c r="F4" s="22"/>
      <c r="G4" s="21" t="s">
        <v>163</v>
      </c>
      <c r="H4" s="22"/>
      <c r="I4" s="22"/>
      <c r="J4" s="22"/>
      <c r="K4" s="22"/>
      <c r="L4"/>
      <c r="M4"/>
    </row>
    <row r="5" spans="1:16" ht="36.75" x14ac:dyDescent="0.25">
      <c r="A5" s="16" t="s">
        <v>53</v>
      </c>
      <c r="B5" s="19" t="s">
        <v>138</v>
      </c>
      <c r="C5" s="19" t="s">
        <v>137</v>
      </c>
      <c r="D5" s="19" t="s">
        <v>136</v>
      </c>
      <c r="E5" s="19" t="s">
        <v>141</v>
      </c>
      <c r="F5" s="19" t="s">
        <v>209</v>
      </c>
      <c r="G5" s="19" t="s">
        <v>138</v>
      </c>
      <c r="H5" s="19" t="s">
        <v>137</v>
      </c>
      <c r="I5" s="19" t="s">
        <v>136</v>
      </c>
      <c r="J5" s="19" t="s">
        <v>141</v>
      </c>
      <c r="K5" s="19" t="s">
        <v>209</v>
      </c>
      <c r="L5"/>
      <c r="M5"/>
    </row>
    <row r="6" spans="1:16" ht="15" x14ac:dyDescent="0.25">
      <c r="A6" s="12" t="s">
        <v>116</v>
      </c>
      <c r="B6" s="15">
        <v>0.02</v>
      </c>
      <c r="C6" s="15">
        <v>1.2E-2</v>
      </c>
      <c r="D6" s="15">
        <v>0</v>
      </c>
      <c r="E6" s="15">
        <v>0.371</v>
      </c>
      <c r="F6" s="15">
        <v>0.32800000000000001</v>
      </c>
      <c r="G6" s="15">
        <v>-0.78500000000000003</v>
      </c>
      <c r="H6" s="15">
        <v>-0.76200000000000001</v>
      </c>
      <c r="I6" s="15">
        <v>-2.2389999999999999</v>
      </c>
      <c r="J6" s="15">
        <v>-0.26600000000000001</v>
      </c>
      <c r="K6" s="15">
        <v>-0.249</v>
      </c>
      <c r="L6"/>
      <c r="M6"/>
      <c r="P6" s="8" t="str">
        <f>VLOOKUP(A6,'VLOOKUP Var Name Reference'!$B:$D, 3, FALSE)</f>
        <v>SEQ_1</v>
      </c>
    </row>
    <row r="7" spans="1:16" ht="15" x14ac:dyDescent="0.25">
      <c r="A7" s="12" t="s">
        <v>119</v>
      </c>
      <c r="B7" s="15">
        <v>0.35699999999999998</v>
      </c>
      <c r="C7" s="15">
        <v>0</v>
      </c>
      <c r="D7" s="15">
        <v>0</v>
      </c>
      <c r="E7" s="15">
        <v>2E-3</v>
      </c>
      <c r="F7" s="15">
        <v>0</v>
      </c>
      <c r="G7" s="15">
        <v>-0.30199999999999999</v>
      </c>
      <c r="H7" s="15">
        <v>-2.3140000000000001</v>
      </c>
      <c r="I7" s="15">
        <v>-1.8480000000000001</v>
      </c>
      <c r="J7" s="15">
        <v>-0.91100000000000003</v>
      </c>
      <c r="K7" s="15">
        <v>-0.96899999999999997</v>
      </c>
      <c r="L7"/>
      <c r="M7"/>
      <c r="P7" s="8" t="str">
        <f>VLOOKUP(A7,'VLOOKUP Var Name Reference'!$B:$D, 3, FALSE)</f>
        <v>SEQ_2</v>
      </c>
    </row>
    <row r="8" spans="1:16" ht="15" x14ac:dyDescent="0.25">
      <c r="A8" s="12" t="s">
        <v>102</v>
      </c>
      <c r="B8" s="15">
        <v>8.2000000000000003E-2</v>
      </c>
      <c r="C8" s="15">
        <v>0.24399999999999999</v>
      </c>
      <c r="D8" s="15">
        <v>5.8000000000000003E-2</v>
      </c>
      <c r="E8" s="15">
        <v>0.107</v>
      </c>
      <c r="F8" s="15">
        <v>0.16600000000000001</v>
      </c>
      <c r="G8" s="15">
        <v>0.81799999999999995</v>
      </c>
      <c r="H8" s="15">
        <v>-0.70399999999999996</v>
      </c>
      <c r="I8" s="15">
        <v>-0.77200000000000002</v>
      </c>
      <c r="J8" s="15">
        <v>0.71199999999999997</v>
      </c>
      <c r="K8" s="15">
        <v>-0.66400000000000003</v>
      </c>
      <c r="L8"/>
      <c r="M8"/>
      <c r="P8" s="8" t="str">
        <f>VLOOKUP(A8,'VLOOKUP Var Name Reference'!$B:$D, 3, FALSE)</f>
        <v>SEQ_3</v>
      </c>
    </row>
    <row r="9" spans="1:16" ht="15" x14ac:dyDescent="0.25">
      <c r="A9" s="12" t="s">
        <v>117</v>
      </c>
      <c r="B9" s="15">
        <v>0.72399999999999998</v>
      </c>
      <c r="C9" s="15">
        <v>0</v>
      </c>
      <c r="D9" s="15">
        <v>0</v>
      </c>
      <c r="E9" s="15">
        <v>1E-3</v>
      </c>
      <c r="F9" s="15">
        <v>0.36899999999999999</v>
      </c>
      <c r="G9" s="15">
        <v>-0.125</v>
      </c>
      <c r="H9" s="15">
        <v>-1.282</v>
      </c>
      <c r="I9" s="15">
        <v>-1.0229999999999999</v>
      </c>
      <c r="J9" s="15">
        <v>-1.115</v>
      </c>
      <c r="K9" s="15">
        <v>-0.246</v>
      </c>
      <c r="L9"/>
      <c r="M9"/>
      <c r="P9" s="8" t="str">
        <f>VLOOKUP(A9,'VLOOKUP Var Name Reference'!$B:$D, 3, FALSE)</f>
        <v>SEQ_4</v>
      </c>
    </row>
    <row r="10" spans="1:16" ht="15" x14ac:dyDescent="0.25">
      <c r="A10" s="12" t="s">
        <v>118</v>
      </c>
      <c r="B10" s="15">
        <v>9.8000000000000004E-2</v>
      </c>
      <c r="C10" s="15">
        <v>0</v>
      </c>
      <c r="D10" s="15">
        <v>0</v>
      </c>
      <c r="E10" s="15">
        <v>2.1000000000000001E-2</v>
      </c>
      <c r="F10" s="15">
        <v>0</v>
      </c>
      <c r="G10" s="15">
        <v>-0.67500000000000004</v>
      </c>
      <c r="H10" s="15">
        <v>-1.909</v>
      </c>
      <c r="I10" s="15">
        <v>-2.3090000000000002</v>
      </c>
      <c r="J10" s="15">
        <v>-0.86899999999999999</v>
      </c>
      <c r="K10" s="15">
        <v>-1.26</v>
      </c>
      <c r="L10"/>
      <c r="M10"/>
      <c r="P10" s="8" t="str">
        <f>VLOOKUP(A10,'VLOOKUP Var Name Reference'!$B:$D, 3, FALSE)</f>
        <v>SEQ_5</v>
      </c>
    </row>
    <row r="11" spans="1:16" ht="15" x14ac:dyDescent="0.25">
      <c r="A11"/>
      <c r="B11"/>
      <c r="C11"/>
      <c r="D11"/>
      <c r="E11"/>
      <c r="F11"/>
      <c r="G11"/>
      <c r="H11"/>
      <c r="I11"/>
      <c r="J11"/>
      <c r="K11"/>
      <c r="L11"/>
      <c r="M11"/>
      <c r="P11" s="8" t="e">
        <f>VLOOKUP(A11,'VLOOKUP Var Name Reference'!$B:$D, 3, FALSE)</f>
        <v>#N/A</v>
      </c>
    </row>
    <row r="12" spans="1:16" ht="15" x14ac:dyDescent="0.25">
      <c r="A12"/>
      <c r="B12"/>
      <c r="C12"/>
      <c r="D12"/>
      <c r="E12"/>
      <c r="F12"/>
      <c r="G12"/>
      <c r="H12"/>
      <c r="I12"/>
      <c r="J12"/>
      <c r="K12"/>
      <c r="L12"/>
      <c r="M12"/>
      <c r="P12" s="8" t="e">
        <f>VLOOKUP(A12,'VLOOKUP Var Name Reference'!$B:$D, 3, FALSE)</f>
        <v>#N/A</v>
      </c>
    </row>
    <row r="13" spans="1:16" ht="15" x14ac:dyDescent="0.25">
      <c r="A13"/>
      <c r="B13"/>
      <c r="C13"/>
      <c r="D13"/>
      <c r="E13"/>
      <c r="F13"/>
      <c r="G13"/>
      <c r="H13"/>
      <c r="I13"/>
      <c r="J13"/>
      <c r="K13"/>
      <c r="L13"/>
      <c r="M13"/>
      <c r="P13" s="8" t="e">
        <f>VLOOKUP(A13,'VLOOKUP Var Name Reference'!$B:$D, 3, FALSE)</f>
        <v>#N/A</v>
      </c>
    </row>
    <row r="14" spans="1:16" ht="15" x14ac:dyDescent="0.25">
      <c r="A14"/>
      <c r="B14"/>
      <c r="C14"/>
      <c r="D14"/>
      <c r="E14"/>
      <c r="F14"/>
      <c r="G14"/>
      <c r="H14"/>
      <c r="I14"/>
      <c r="J14"/>
      <c r="K14"/>
      <c r="L14"/>
      <c r="M14"/>
      <c r="P14" s="8" t="e">
        <f>VLOOKUP(A14,'VLOOKUP Var Name Reference'!$B:$D, 3, FALSE)</f>
        <v>#N/A</v>
      </c>
    </row>
    <row r="15" spans="1:16" ht="15" x14ac:dyDescent="0.25">
      <c r="A15"/>
      <c r="B15"/>
      <c r="C15"/>
      <c r="D15"/>
      <c r="E15"/>
      <c r="F15"/>
      <c r="G15"/>
      <c r="H15"/>
      <c r="I15"/>
      <c r="J15"/>
      <c r="K15"/>
      <c r="L15"/>
      <c r="M15"/>
      <c r="P15" s="8" t="e">
        <f>VLOOKUP(A15,'VLOOKUP Var Name Reference'!$B:$D, 3, FALSE)</f>
        <v>#N/A</v>
      </c>
    </row>
    <row r="16" spans="1:16" ht="15" x14ac:dyDescent="0.25">
      <c r="A16"/>
      <c r="B16"/>
      <c r="C16"/>
      <c r="D16"/>
      <c r="E16"/>
      <c r="F16"/>
      <c r="G16"/>
      <c r="H16"/>
      <c r="I16"/>
      <c r="J16"/>
      <c r="K16"/>
      <c r="L16"/>
      <c r="M16"/>
      <c r="P16" s="8" t="e">
        <f>VLOOKUP(A16,'VLOOKUP Var Name Reference'!$B:$D, 3, FALSE)</f>
        <v>#N/A</v>
      </c>
    </row>
    <row r="17" spans="1:16" ht="15" x14ac:dyDescent="0.25">
      <c r="A17"/>
      <c r="B17"/>
      <c r="C17"/>
      <c r="D17"/>
      <c r="E17"/>
      <c r="F17"/>
      <c r="G17"/>
      <c r="H17"/>
      <c r="I17"/>
      <c r="J17"/>
      <c r="K17"/>
      <c r="L17"/>
      <c r="M17"/>
      <c r="P17" s="8" t="e">
        <f>VLOOKUP(A17,'VLOOKUP Var Name Reference'!$B:$D, 3, FALSE)</f>
        <v>#N/A</v>
      </c>
    </row>
    <row r="18" spans="1:16" ht="15" x14ac:dyDescent="0.25">
      <c r="A18"/>
      <c r="B18"/>
      <c r="C18"/>
      <c r="D18"/>
      <c r="E18"/>
      <c r="F18"/>
      <c r="G18"/>
      <c r="H18"/>
      <c r="I18"/>
      <c r="J18"/>
      <c r="K18"/>
      <c r="L18"/>
      <c r="M18"/>
      <c r="P18" s="8" t="e">
        <f>VLOOKUP(A18,'VLOOKUP Var Name Reference'!$B:$D, 3, FALSE)</f>
        <v>#N/A</v>
      </c>
    </row>
    <row r="19" spans="1:16" ht="15" x14ac:dyDescent="0.25">
      <c r="A19"/>
      <c r="B19"/>
      <c r="C19"/>
      <c r="D19"/>
      <c r="E19"/>
      <c r="F19"/>
      <c r="G19"/>
      <c r="H19"/>
      <c r="I19"/>
      <c r="J19"/>
      <c r="K19"/>
      <c r="L19"/>
      <c r="M19"/>
      <c r="P19" s="8" t="e">
        <f>VLOOKUP(A19,'VLOOKUP Var Name Reference'!$B:$D, 3, FALSE)</f>
        <v>#N/A</v>
      </c>
    </row>
    <row r="20" spans="1:16" ht="15" x14ac:dyDescent="0.25">
      <c r="A20"/>
      <c r="B20"/>
      <c r="C20"/>
      <c r="D20"/>
      <c r="E20"/>
      <c r="F20"/>
      <c r="G20"/>
      <c r="H20"/>
      <c r="I20"/>
      <c r="J20"/>
      <c r="K20"/>
      <c r="L20"/>
      <c r="M20"/>
      <c r="P20" s="8" t="e">
        <f>VLOOKUP(A20,'VLOOKUP Var Name Reference'!$B:$D, 3, FALSE)</f>
        <v>#N/A</v>
      </c>
    </row>
    <row r="21" spans="1:16" ht="15" x14ac:dyDescent="0.25">
      <c r="A21"/>
      <c r="B21"/>
      <c r="C21"/>
      <c r="D21"/>
      <c r="E21"/>
      <c r="F21"/>
      <c r="G21"/>
      <c r="H21"/>
      <c r="I21"/>
      <c r="J21"/>
      <c r="K21"/>
      <c r="L21"/>
      <c r="M21"/>
      <c r="P21" s="8" t="e">
        <f>VLOOKUP(A21,'VLOOKUP Var Name Reference'!$B:$D, 3, FALSE)</f>
        <v>#N/A</v>
      </c>
    </row>
    <row r="22" spans="1:16" ht="15" x14ac:dyDescent="0.25">
      <c r="A22"/>
      <c r="B22"/>
      <c r="C22"/>
      <c r="D22"/>
      <c r="E22"/>
      <c r="F22"/>
      <c r="G22"/>
      <c r="H22"/>
      <c r="I22"/>
      <c r="J22"/>
      <c r="K22"/>
      <c r="L22"/>
      <c r="M22"/>
      <c r="P22" s="8" t="e">
        <f>VLOOKUP(A22,'VLOOKUP Var Name Reference'!$B:$D, 3, FALSE)</f>
        <v>#N/A</v>
      </c>
    </row>
    <row r="23" spans="1:16" ht="15" x14ac:dyDescent="0.25">
      <c r="A23"/>
      <c r="B23"/>
      <c r="C23"/>
      <c r="D23"/>
      <c r="E23"/>
      <c r="F23"/>
      <c r="G23"/>
      <c r="H23"/>
      <c r="I23"/>
      <c r="J23"/>
      <c r="K23"/>
      <c r="L23"/>
      <c r="M23"/>
      <c r="P23" s="8" t="e">
        <f>VLOOKUP(A23,'VLOOKUP Var Name Reference'!$B:$D, 3, FALSE)</f>
        <v>#N/A</v>
      </c>
    </row>
    <row r="24" spans="1:16" ht="15" x14ac:dyDescent="0.25">
      <c r="A24"/>
      <c r="B24"/>
      <c r="C24"/>
      <c r="D24"/>
      <c r="E24"/>
      <c r="F24"/>
      <c r="G24"/>
      <c r="H24"/>
      <c r="I24"/>
      <c r="J24"/>
      <c r="K24"/>
      <c r="L24"/>
      <c r="M24"/>
      <c r="P24" s="8" t="e">
        <f>VLOOKUP(A24,'VLOOKUP Var Name Reference'!$B:$D, 3, FALSE)</f>
        <v>#N/A</v>
      </c>
    </row>
    <row r="25" spans="1:16" ht="15" x14ac:dyDescent="0.25">
      <c r="A25"/>
      <c r="B25"/>
      <c r="C25"/>
      <c r="D25"/>
      <c r="E25"/>
      <c r="F25"/>
      <c r="G25"/>
      <c r="H25"/>
      <c r="I25"/>
      <c r="J25"/>
      <c r="K25"/>
      <c r="L25"/>
      <c r="M25"/>
      <c r="P25" s="8" t="e">
        <f>VLOOKUP(A25,'VLOOKUP Var Name Reference'!$B:$D, 3, FALSE)</f>
        <v>#N/A</v>
      </c>
    </row>
    <row r="26" spans="1:16" ht="15" x14ac:dyDescent="0.25">
      <c r="A26"/>
      <c r="B26"/>
      <c r="C26"/>
      <c r="D26"/>
      <c r="E26"/>
      <c r="F26"/>
      <c r="G26"/>
      <c r="H26"/>
      <c r="I26"/>
      <c r="J26"/>
      <c r="K26"/>
      <c r="L26"/>
      <c r="M26"/>
      <c r="P26" s="8" t="e">
        <f>VLOOKUP(A26,'VLOOKUP Var Name Reference'!$B:$D, 3, FALSE)</f>
        <v>#N/A</v>
      </c>
    </row>
    <row r="27" spans="1:16" ht="15" x14ac:dyDescent="0.25">
      <c r="A27"/>
      <c r="B27"/>
      <c r="C27"/>
      <c r="D27"/>
      <c r="E27"/>
      <c r="F27"/>
      <c r="G27"/>
      <c r="H27"/>
      <c r="I27"/>
      <c r="J27"/>
      <c r="K27"/>
      <c r="L27"/>
      <c r="M27"/>
      <c r="P27" s="8" t="e">
        <f>VLOOKUP(A27,'VLOOKUP Var Name Reference'!$B:$D, 3, FALSE)</f>
        <v>#N/A</v>
      </c>
    </row>
    <row r="28" spans="1:16" ht="15" x14ac:dyDescent="0.25">
      <c r="A28"/>
      <c r="B28"/>
      <c r="C28"/>
      <c r="D28"/>
      <c r="E28"/>
      <c r="F28"/>
      <c r="G28"/>
      <c r="H28"/>
      <c r="I28"/>
      <c r="J28"/>
      <c r="K28"/>
      <c r="L28"/>
      <c r="M28"/>
      <c r="P28" s="8" t="e">
        <f>VLOOKUP(A28,'VLOOKUP Var Name Reference'!$B:$D, 3, FALSE)</f>
        <v>#N/A</v>
      </c>
    </row>
    <row r="29" spans="1:16" ht="15" x14ac:dyDescent="0.25">
      <c r="A29"/>
      <c r="B29"/>
      <c r="C29"/>
      <c r="D29"/>
      <c r="E29"/>
      <c r="F29"/>
      <c r="G29"/>
      <c r="H29"/>
      <c r="I29"/>
      <c r="J29"/>
      <c r="K29"/>
      <c r="L29"/>
      <c r="M29"/>
      <c r="P29" s="8" t="e">
        <f>VLOOKUP(A29,'VLOOKUP Var Name Reference'!$B:$D, 3, FALSE)</f>
        <v>#N/A</v>
      </c>
    </row>
    <row r="30" spans="1:16" ht="15" x14ac:dyDescent="0.25">
      <c r="A30"/>
      <c r="B30"/>
      <c r="C30"/>
      <c r="D30"/>
      <c r="E30"/>
      <c r="F30"/>
      <c r="G30"/>
      <c r="H30"/>
      <c r="I30"/>
      <c r="J30"/>
      <c r="K30"/>
      <c r="L30"/>
      <c r="M30"/>
      <c r="P30" s="8" t="e">
        <f>VLOOKUP(A30,'VLOOKUP Var Name Reference'!$B:$D, 3, FALSE)</f>
        <v>#N/A</v>
      </c>
    </row>
    <row r="31" spans="1:16" ht="15" x14ac:dyDescent="0.25">
      <c r="A31"/>
      <c r="B31"/>
      <c r="C31"/>
      <c r="D31"/>
      <c r="E31"/>
      <c r="F31"/>
      <c r="G31"/>
      <c r="H31"/>
      <c r="I31"/>
      <c r="J31"/>
      <c r="K31"/>
      <c r="L31"/>
      <c r="M31"/>
      <c r="P31" s="8" t="e">
        <f>VLOOKUP(A31,'VLOOKUP Var Name Reference'!$B:$D, 3, FALSE)</f>
        <v>#N/A</v>
      </c>
    </row>
    <row r="32" spans="1:16" ht="15" x14ac:dyDescent="0.25">
      <c r="A32"/>
      <c r="B32"/>
      <c r="C32"/>
      <c r="D32"/>
      <c r="E32"/>
      <c r="F32"/>
      <c r="G32"/>
      <c r="H32"/>
      <c r="I32"/>
      <c r="J32"/>
      <c r="K32"/>
      <c r="L32"/>
      <c r="M32"/>
      <c r="P32" s="8" t="e">
        <f>VLOOKUP(A32,'VLOOKUP Var Name Reference'!$B:$D, 3, FALSE)</f>
        <v>#N/A</v>
      </c>
    </row>
    <row r="33" spans="1:16" ht="15" x14ac:dyDescent="0.25">
      <c r="A33"/>
      <c r="B33"/>
      <c r="C33"/>
      <c r="D33"/>
      <c r="E33"/>
      <c r="F33"/>
      <c r="G33"/>
      <c r="H33"/>
      <c r="I33"/>
      <c r="J33"/>
      <c r="K33"/>
      <c r="L33"/>
      <c r="M33"/>
      <c r="P33" s="8" t="e">
        <f>VLOOKUP(A33,'VLOOKUP Var Name Reference'!$B:$D, 3, FALSE)</f>
        <v>#N/A</v>
      </c>
    </row>
    <row r="34" spans="1:16" ht="15" x14ac:dyDescent="0.25">
      <c r="A34"/>
      <c r="B34"/>
      <c r="C34"/>
      <c r="D34"/>
      <c r="E34"/>
      <c r="F34"/>
      <c r="G34"/>
      <c r="H34"/>
      <c r="I34"/>
      <c r="J34"/>
      <c r="K34"/>
      <c r="L34"/>
      <c r="M34"/>
      <c r="P34" s="8" t="e">
        <f>VLOOKUP(A34,'VLOOKUP Var Name Reference'!$B:$D, 3, FALSE)</f>
        <v>#N/A</v>
      </c>
    </row>
    <row r="35" spans="1:16" ht="15" x14ac:dyDescent="0.25">
      <c r="A35"/>
      <c r="B35"/>
      <c r="C35"/>
      <c r="D35"/>
      <c r="E35"/>
      <c r="F35"/>
      <c r="G35"/>
      <c r="H35"/>
      <c r="I35"/>
      <c r="J35"/>
      <c r="K35"/>
      <c r="L35"/>
      <c r="M35"/>
      <c r="P35" s="8" t="e">
        <f>VLOOKUP(A35,'VLOOKUP Var Name Reference'!$B:$D, 3, FALSE)</f>
        <v>#N/A</v>
      </c>
    </row>
    <row r="36" spans="1:16" ht="15" x14ac:dyDescent="0.25">
      <c r="A36"/>
      <c r="B36"/>
      <c r="C36"/>
      <c r="D36"/>
      <c r="E36"/>
      <c r="F36"/>
      <c r="G36"/>
      <c r="H36"/>
      <c r="I36"/>
      <c r="J36"/>
      <c r="K36"/>
      <c r="L36"/>
      <c r="M36"/>
      <c r="P36" s="8" t="e">
        <f>VLOOKUP(A36,'VLOOKUP Var Name Reference'!$B:$D, 3, FALSE)</f>
        <v>#N/A</v>
      </c>
    </row>
    <row r="37" spans="1:16" ht="15" x14ac:dyDescent="0.25">
      <c r="A37"/>
      <c r="B37"/>
      <c r="C37"/>
      <c r="D37"/>
      <c r="E37"/>
      <c r="F37"/>
      <c r="G37"/>
      <c r="H37"/>
      <c r="I37"/>
      <c r="J37"/>
      <c r="K37"/>
      <c r="L37"/>
      <c r="M37"/>
      <c r="P37" s="8" t="e">
        <f>VLOOKUP(A37,'VLOOKUP Var Name Reference'!$B:$D, 3, FALSE)</f>
        <v>#N/A</v>
      </c>
    </row>
    <row r="38" spans="1:16" ht="15" x14ac:dyDescent="0.25">
      <c r="A38"/>
      <c r="B38"/>
      <c r="C38"/>
      <c r="D38"/>
      <c r="E38"/>
      <c r="F38"/>
      <c r="G38"/>
      <c r="H38"/>
      <c r="I38"/>
      <c r="J38"/>
      <c r="K38"/>
      <c r="L38"/>
      <c r="M38"/>
      <c r="P38" s="8" t="e">
        <f>VLOOKUP(A38,'VLOOKUP Var Name Reference'!$B:$D, 3, FALSE)</f>
        <v>#N/A</v>
      </c>
    </row>
    <row r="39" spans="1:16" ht="15" x14ac:dyDescent="0.25">
      <c r="A39"/>
      <c r="B39"/>
      <c r="C39"/>
      <c r="D39"/>
      <c r="E39"/>
      <c r="F39"/>
      <c r="G39"/>
      <c r="H39"/>
      <c r="I39"/>
      <c r="J39"/>
      <c r="K39"/>
      <c r="L39"/>
      <c r="M39"/>
      <c r="P39" s="8" t="e">
        <f>VLOOKUP(A39,'VLOOKUP Var Name Reference'!$B:$D, 3, FALSE)</f>
        <v>#N/A</v>
      </c>
    </row>
    <row r="40" spans="1:16" ht="15" x14ac:dyDescent="0.25">
      <c r="A40"/>
      <c r="B40"/>
      <c r="C40"/>
      <c r="D40"/>
      <c r="E40"/>
      <c r="F40"/>
      <c r="G40"/>
      <c r="H40"/>
      <c r="I40"/>
      <c r="J40"/>
      <c r="K40"/>
      <c r="L40"/>
      <c r="M40"/>
      <c r="P40" s="8" t="e">
        <f>VLOOKUP(A40,'VLOOKUP Var Name Reference'!$B:$D, 3, FALSE)</f>
        <v>#N/A</v>
      </c>
    </row>
    <row r="41" spans="1:16" ht="15" x14ac:dyDescent="0.25">
      <c r="A41"/>
      <c r="B41"/>
      <c r="C41"/>
      <c r="D41"/>
      <c r="E41"/>
      <c r="F41"/>
      <c r="G41"/>
      <c r="H41"/>
      <c r="I41"/>
      <c r="J41"/>
      <c r="K41"/>
      <c r="L41"/>
      <c r="M41"/>
      <c r="P41" s="8" t="e">
        <f>VLOOKUP(A41,'VLOOKUP Var Name Reference'!$B:$D, 3, FALSE)</f>
        <v>#N/A</v>
      </c>
    </row>
    <row r="42" spans="1:16" ht="15" x14ac:dyDescent="0.25">
      <c r="A42"/>
      <c r="B42"/>
      <c r="C42"/>
      <c r="D42"/>
      <c r="E42"/>
      <c r="F42"/>
      <c r="G42"/>
      <c r="H42"/>
      <c r="I42"/>
      <c r="J42"/>
      <c r="K42"/>
      <c r="L42"/>
      <c r="M42"/>
      <c r="P42" s="8" t="e">
        <f>VLOOKUP(A42,'VLOOKUP Var Name Reference'!$B:$D, 3, FALSE)</f>
        <v>#N/A</v>
      </c>
    </row>
    <row r="43" spans="1:16" ht="15" x14ac:dyDescent="0.25">
      <c r="A43"/>
      <c r="B43"/>
      <c r="C43"/>
      <c r="D43"/>
      <c r="E43"/>
      <c r="F43"/>
      <c r="G43"/>
      <c r="H43"/>
      <c r="I43"/>
      <c r="J43"/>
      <c r="K43"/>
      <c r="L43"/>
      <c r="M43"/>
      <c r="P43" s="8" t="e">
        <f>VLOOKUP(A43,'VLOOKUP Var Name Reference'!$B:$D, 3, FALSE)</f>
        <v>#N/A</v>
      </c>
    </row>
    <row r="44" spans="1:16" ht="15" x14ac:dyDescent="0.25">
      <c r="A44"/>
      <c r="B44"/>
      <c r="C44"/>
      <c r="D44"/>
      <c r="E44"/>
      <c r="F44"/>
      <c r="G44"/>
      <c r="H44"/>
      <c r="I44"/>
      <c r="J44"/>
      <c r="K44"/>
      <c r="L44"/>
      <c r="M44"/>
      <c r="P44" s="8" t="e">
        <f>VLOOKUP(A44,'VLOOKUP Var Name Reference'!$B:$D, 3, FALSE)</f>
        <v>#N/A</v>
      </c>
    </row>
    <row r="45" spans="1:16" ht="15" x14ac:dyDescent="0.25">
      <c r="A45"/>
      <c r="B45"/>
      <c r="C45"/>
      <c r="D45"/>
      <c r="E45"/>
      <c r="F45"/>
      <c r="G45"/>
      <c r="H45"/>
      <c r="I45"/>
      <c r="J45"/>
      <c r="K45"/>
      <c r="L45"/>
      <c r="M45"/>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10">
    <cfRule type="cellIs" dxfId="401" priority="8" operator="lessThanOrEqual">
      <formula>0.1</formula>
    </cfRule>
  </conditionalFormatting>
  <conditionalFormatting pivot="1" sqref="G6:K10">
    <cfRule type="expression" dxfId="400" priority="7">
      <formula>AND((G6&lt;=0), (B6&lt;=0.1))</formula>
    </cfRule>
  </conditionalFormatting>
  <conditionalFormatting pivot="1" sqref="G6:K10">
    <cfRule type="expression" dxfId="399" priority="6">
      <formula>AND((G6&gt;0), B6&lt;=0.01)</formula>
    </cfRule>
  </conditionalFormatting>
  <conditionalFormatting pivot="1" sqref="G6:K10">
    <cfRule type="expression" dxfId="398" priority="5">
      <formula>AND((G6&gt;0), AND(B6 &gt; 0.01, B6&lt;=0.05))</formula>
    </cfRule>
  </conditionalFormatting>
  <conditionalFormatting pivot="1" sqref="G6:K10">
    <cfRule type="expression" dxfId="397" priority="4">
      <formula>AND((G6&gt;0), AND(B6 &gt; 0.05, B6&lt;=0.1))</formula>
    </cfRule>
  </conditionalFormatting>
  <conditionalFormatting pivot="1" sqref="G6:K10">
    <cfRule type="expression" dxfId="396" priority="3">
      <formula>AND((G6&lt;=0), AND(B6 &gt; 0.05, B6&lt;=0.1))</formula>
    </cfRule>
  </conditionalFormatting>
  <conditionalFormatting pivot="1" sqref="G6:K10">
    <cfRule type="expression" dxfId="395" priority="2">
      <formula>AND((G6&lt;=0), AND(B6 &gt; 0.01, B6&lt;=0.05))</formula>
    </cfRule>
  </conditionalFormatting>
  <conditionalFormatting pivot="1" sqref="G6:K10">
    <cfRule type="expression" dxfId="394"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A2DB3-F6D5-40B2-9A16-0C0F820A4E07}">
  <dimension ref="A1:P58"/>
  <sheetViews>
    <sheetView topLeftCell="A3" zoomScale="85" zoomScaleNormal="85" workbookViewId="0">
      <selection activeCell="A14" sqref="A14"/>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idden="1" x14ac:dyDescent="0.2">
      <c r="A1" s="10" t="s">
        <v>162</v>
      </c>
      <c r="B1" s="13" t="s">
        <v>223</v>
      </c>
    </row>
    <row r="2" spans="1:16" hidden="1" x14ac:dyDescent="0.2"/>
    <row r="3" spans="1:16" ht="15" x14ac:dyDescent="0.25">
      <c r="A3" s="16"/>
      <c r="B3" s="18" t="s">
        <v>165</v>
      </c>
      <c r="C3" s="20"/>
      <c r="D3" s="20"/>
      <c r="E3" s="20"/>
      <c r="F3" s="20"/>
      <c r="G3" s="20"/>
      <c r="H3" s="20"/>
      <c r="I3" s="20"/>
      <c r="J3" s="20"/>
      <c r="K3" s="20"/>
      <c r="L3"/>
      <c r="M3"/>
    </row>
    <row r="4" spans="1:16" ht="24.75" x14ac:dyDescent="0.25">
      <c r="A4" s="16"/>
      <c r="B4" s="21" t="s">
        <v>164</v>
      </c>
      <c r="C4" s="22"/>
      <c r="D4" s="22"/>
      <c r="E4" s="22"/>
      <c r="F4" s="22"/>
      <c r="G4" s="21" t="s">
        <v>163</v>
      </c>
      <c r="H4" s="22"/>
      <c r="I4" s="22"/>
      <c r="J4" s="22"/>
      <c r="K4" s="22"/>
      <c r="L4"/>
      <c r="M4"/>
    </row>
    <row r="5" spans="1:16" ht="36.75" x14ac:dyDescent="0.25">
      <c r="A5" s="17" t="s">
        <v>53</v>
      </c>
      <c r="B5" s="19" t="s">
        <v>138</v>
      </c>
      <c r="C5" s="19" t="s">
        <v>137</v>
      </c>
      <c r="D5" s="19" t="s">
        <v>136</v>
      </c>
      <c r="E5" s="19" t="s">
        <v>141</v>
      </c>
      <c r="F5" s="19" t="s">
        <v>209</v>
      </c>
      <c r="G5" s="19" t="s">
        <v>138</v>
      </c>
      <c r="H5" s="19" t="s">
        <v>137</v>
      </c>
      <c r="I5" s="19" t="s">
        <v>136</v>
      </c>
      <c r="J5" s="19" t="s">
        <v>141</v>
      </c>
      <c r="K5" s="19" t="s">
        <v>209</v>
      </c>
      <c r="L5"/>
      <c r="M5"/>
    </row>
    <row r="6" spans="1:16" ht="15" x14ac:dyDescent="0.25">
      <c r="A6" s="12" t="s">
        <v>116</v>
      </c>
      <c r="B6" s="15">
        <v>4.0000000000000001E-3</v>
      </c>
      <c r="C6" s="15">
        <v>0</v>
      </c>
      <c r="D6" s="15">
        <v>0</v>
      </c>
      <c r="E6" s="15">
        <v>0.252</v>
      </c>
      <c r="F6" s="15">
        <v>0.38800000000000001</v>
      </c>
      <c r="G6" s="15">
        <v>-1.0349999999999999</v>
      </c>
      <c r="H6" s="15">
        <v>-1.359</v>
      </c>
      <c r="I6" s="15">
        <v>-1.8049999999999999</v>
      </c>
      <c r="J6" s="15">
        <v>-0.38100000000000001</v>
      </c>
      <c r="K6" s="15">
        <v>-0.23200000000000001</v>
      </c>
      <c r="L6"/>
      <c r="M6"/>
      <c r="P6" s="8" t="str">
        <f>VLOOKUP(A6,'VLOOKUP Var Name Reference'!$B:$D, 3, FALSE)</f>
        <v>SEQ_1</v>
      </c>
    </row>
    <row r="7" spans="1:16" ht="15" x14ac:dyDescent="0.25">
      <c r="A7" s="12" t="s">
        <v>119</v>
      </c>
      <c r="B7" s="15">
        <v>0.499</v>
      </c>
      <c r="C7" s="15">
        <v>0</v>
      </c>
      <c r="D7" s="15">
        <v>0</v>
      </c>
      <c r="E7" s="15">
        <v>5.6000000000000001E-2</v>
      </c>
      <c r="F7" s="15">
        <v>0</v>
      </c>
      <c r="G7" s="15">
        <v>-0.249</v>
      </c>
      <c r="H7" s="15">
        <v>-2.1070000000000002</v>
      </c>
      <c r="I7" s="15">
        <v>-2.3980000000000001</v>
      </c>
      <c r="J7" s="15">
        <v>-0.65100000000000002</v>
      </c>
      <c r="K7" s="15">
        <v>-1.355</v>
      </c>
      <c r="L7"/>
      <c r="M7"/>
      <c r="P7" s="8" t="str">
        <f>VLOOKUP(A7,'VLOOKUP Var Name Reference'!$B:$D, 3, FALSE)</f>
        <v>SEQ_2</v>
      </c>
    </row>
    <row r="8" spans="1:16" ht="15" x14ac:dyDescent="0.25">
      <c r="A8" s="12" t="s">
        <v>102</v>
      </c>
      <c r="B8" s="15">
        <v>0.84599999999999997</v>
      </c>
      <c r="C8" s="15">
        <v>4.0000000000000001E-3</v>
      </c>
      <c r="D8" s="15">
        <v>2E-3</v>
      </c>
      <c r="E8" s="15">
        <v>0.34499999999999997</v>
      </c>
      <c r="F8" s="15">
        <v>1.2999999999999999E-2</v>
      </c>
      <c r="G8" s="15">
        <v>-0.109</v>
      </c>
      <c r="H8" s="15">
        <v>-2.2290000000000001</v>
      </c>
      <c r="I8" s="15">
        <v>-1.4890000000000001</v>
      </c>
      <c r="J8" s="15">
        <v>0.50600000000000001</v>
      </c>
      <c r="K8" s="15">
        <v>-1.3129999999999999</v>
      </c>
      <c r="L8"/>
      <c r="M8"/>
      <c r="P8" s="8" t="str">
        <f>VLOOKUP(A8,'VLOOKUP Var Name Reference'!$B:$D, 3, FALSE)</f>
        <v>SEQ_3</v>
      </c>
    </row>
    <row r="9" spans="1:16" ht="15" x14ac:dyDescent="0.25">
      <c r="A9" s="12" t="s">
        <v>117</v>
      </c>
      <c r="B9" s="15">
        <v>0.95599999999999996</v>
      </c>
      <c r="C9" s="15">
        <v>2E-3</v>
      </c>
      <c r="D9" s="15">
        <v>0</v>
      </c>
      <c r="E9" s="15">
        <v>0.123</v>
      </c>
      <c r="F9" s="15">
        <v>1.6E-2</v>
      </c>
      <c r="G9" s="15">
        <v>-2.1999999999999999E-2</v>
      </c>
      <c r="H9" s="15">
        <v>-1.234</v>
      </c>
      <c r="I9" s="15">
        <v>-1.3240000000000001</v>
      </c>
      <c r="J9" s="15">
        <v>-0.59899999999999998</v>
      </c>
      <c r="K9" s="15">
        <v>-0.70099999999999996</v>
      </c>
      <c r="L9"/>
      <c r="M9"/>
      <c r="P9" s="8" t="str">
        <f>VLOOKUP(A9,'VLOOKUP Var Name Reference'!$B:$D, 3, FALSE)</f>
        <v>SEQ_4</v>
      </c>
    </row>
    <row r="10" spans="1:16" ht="15" x14ac:dyDescent="0.25">
      <c r="A10" s="12" t="s">
        <v>118</v>
      </c>
      <c r="B10" s="15">
        <v>0.06</v>
      </c>
      <c r="C10" s="15">
        <v>1E-3</v>
      </c>
      <c r="D10" s="15">
        <v>0</v>
      </c>
      <c r="E10" s="15">
        <v>1.2999999999999999E-2</v>
      </c>
      <c r="F10" s="15">
        <v>0</v>
      </c>
      <c r="G10" s="15">
        <v>-0.85199999999999998</v>
      </c>
      <c r="H10" s="15">
        <v>-1.7529999999999999</v>
      </c>
      <c r="I10" s="15">
        <v>-2.544</v>
      </c>
      <c r="J10" s="15">
        <v>-1.0589999999999999</v>
      </c>
      <c r="K10" s="15">
        <v>-1.5189999999999999</v>
      </c>
      <c r="L10"/>
      <c r="M10"/>
      <c r="P10" s="8" t="str">
        <f>VLOOKUP(A10,'VLOOKUP Var Name Reference'!$B:$D, 3, FALSE)</f>
        <v>SEQ_5</v>
      </c>
    </row>
    <row r="11" spans="1:16" ht="15" x14ac:dyDescent="0.25">
      <c r="A11" s="12" t="s">
        <v>100</v>
      </c>
      <c r="B11" s="15">
        <v>2E-3</v>
      </c>
      <c r="C11" s="15">
        <v>5.0000000000000001E-3</v>
      </c>
      <c r="D11" s="15">
        <v>4.3999999999999997E-2</v>
      </c>
      <c r="E11" s="15">
        <v>7.0000000000000001E-3</v>
      </c>
      <c r="F11" s="15">
        <v>0.92</v>
      </c>
      <c r="G11" s="15">
        <v>-6.9409999999999998</v>
      </c>
      <c r="H11" s="15">
        <v>-6.3</v>
      </c>
      <c r="I11" s="15">
        <v>-4.5890000000000004</v>
      </c>
      <c r="J11" s="15">
        <v>-6.0919999999999996</v>
      </c>
      <c r="K11" s="15">
        <v>0.32100000000000001</v>
      </c>
      <c r="L11"/>
      <c r="M11"/>
      <c r="P11" s="8" t="str">
        <f>VLOOKUP(A11,'VLOOKUP Var Name Reference'!$B:$D, 3, FALSE)</f>
        <v>LICENS</v>
      </c>
    </row>
    <row r="12" spans="1:16" ht="15" x14ac:dyDescent="0.25">
      <c r="A12" s="12" t="s">
        <v>221</v>
      </c>
      <c r="B12" s="15">
        <v>0</v>
      </c>
      <c r="C12" s="15">
        <v>0</v>
      </c>
      <c r="D12" s="15">
        <v>0</v>
      </c>
      <c r="E12" s="15">
        <v>0</v>
      </c>
      <c r="F12" s="15">
        <v>0</v>
      </c>
      <c r="G12" s="15">
        <v>-2.9159999999999999</v>
      </c>
      <c r="H12" s="15">
        <v>-1.625</v>
      </c>
      <c r="I12" s="15">
        <v>-1.9219999999999999</v>
      </c>
      <c r="J12" s="15">
        <v>-2.718</v>
      </c>
      <c r="K12" s="15">
        <v>-0.69199999999999995</v>
      </c>
      <c r="L12"/>
      <c r="M12"/>
      <c r="P12" s="8" t="str">
        <f>VLOOKUP(A12,'VLOOKUP Var Name Reference'!$B:$D, 3, FALSE)</f>
        <v>NUFVHS</v>
      </c>
    </row>
    <row r="13" spans="1:16" ht="15" x14ac:dyDescent="0.25">
      <c r="A13" s="12" t="s">
        <v>88</v>
      </c>
      <c r="B13" s="15">
        <v>0.997</v>
      </c>
      <c r="C13" s="15">
        <v>0.10100000000000001</v>
      </c>
      <c r="D13" s="15">
        <v>0</v>
      </c>
      <c r="E13" s="15">
        <v>0.80500000000000005</v>
      </c>
      <c r="F13" s="15">
        <v>0.35199999999999998</v>
      </c>
      <c r="G13" s="15">
        <v>1E-3</v>
      </c>
      <c r="H13" s="15">
        <v>-0.36699999999999999</v>
      </c>
      <c r="I13" s="15">
        <v>0.88</v>
      </c>
      <c r="J13" s="15">
        <v>4.2000000000000003E-2</v>
      </c>
      <c r="K13" s="15">
        <v>0.129</v>
      </c>
      <c r="L13"/>
      <c r="M13"/>
      <c r="P13" s="8" t="str">
        <f>VLOOKUP(A13,'VLOOKUP Var Name Reference'!$B:$D, 3, FALSE)</f>
        <v>RACWHT</v>
      </c>
    </row>
    <row r="14" spans="1:16" ht="15" x14ac:dyDescent="0.25">
      <c r="A14" s="12" t="s">
        <v>89</v>
      </c>
      <c r="B14" s="15">
        <v>0.89700000000000002</v>
      </c>
      <c r="C14" s="15">
        <v>0.28299999999999997</v>
      </c>
      <c r="D14" s="15">
        <v>2E-3</v>
      </c>
      <c r="E14" s="15">
        <v>0.38500000000000001</v>
      </c>
      <c r="F14" s="15">
        <v>0.14699999999999999</v>
      </c>
      <c r="G14" s="15">
        <v>2.8000000000000001E-2</v>
      </c>
      <c r="H14" s="15">
        <v>-0.29799999999999999</v>
      </c>
      <c r="I14" s="15">
        <v>0.72199999999999998</v>
      </c>
      <c r="J14" s="15">
        <v>-0.184</v>
      </c>
      <c r="K14" s="15">
        <v>0.25</v>
      </c>
      <c r="L14"/>
      <c r="M14"/>
      <c r="P14" s="8" t="str">
        <f>VLOOKUP(A14,'VLOOKUP Var Name Reference'!$B:$D, 3, FALSE)</f>
        <v>RACASN</v>
      </c>
    </row>
    <row r="15" spans="1:16" ht="15" x14ac:dyDescent="0.25">
      <c r="A15" s="12" t="s">
        <v>90</v>
      </c>
      <c r="B15" s="15">
        <v>0.94199999999999995</v>
      </c>
      <c r="C15" s="15">
        <v>0.52300000000000002</v>
      </c>
      <c r="D15" s="15">
        <v>6.0000000000000001E-3</v>
      </c>
      <c r="E15" s="15">
        <v>0.51200000000000001</v>
      </c>
      <c r="F15" s="15">
        <v>3.5000000000000003E-2</v>
      </c>
      <c r="G15" s="15">
        <v>2.5000000000000001E-2</v>
      </c>
      <c r="H15" s="15">
        <v>0.28000000000000003</v>
      </c>
      <c r="I15" s="15">
        <v>0.91</v>
      </c>
      <c r="J15" s="15">
        <v>0.214</v>
      </c>
      <c r="K15" s="15">
        <v>0.56200000000000006</v>
      </c>
      <c r="L15"/>
      <c r="M15"/>
      <c r="P15" s="8" t="str">
        <f>VLOOKUP(A15,'VLOOKUP Var Name Reference'!$B:$D, 3, FALSE)</f>
        <v>RACHIS</v>
      </c>
    </row>
    <row r="16" spans="1:16" ht="15" x14ac:dyDescent="0.25">
      <c r="A16" s="12" t="s">
        <v>91</v>
      </c>
      <c r="B16" s="15">
        <v>0.52500000000000002</v>
      </c>
      <c r="C16" s="15">
        <v>0.57199999999999995</v>
      </c>
      <c r="D16" s="15">
        <v>0.33100000000000002</v>
      </c>
      <c r="E16" s="15">
        <v>1.4999999999999999E-2</v>
      </c>
      <c r="F16" s="15">
        <v>0.98399999999999999</v>
      </c>
      <c r="G16" s="15">
        <v>-0.21199999999999999</v>
      </c>
      <c r="H16" s="15">
        <v>-0.28299999999999997</v>
      </c>
      <c r="I16" s="15">
        <v>0.373</v>
      </c>
      <c r="J16" s="15">
        <v>-1.083</v>
      </c>
      <c r="K16" s="15">
        <v>-6.0000000000000001E-3</v>
      </c>
      <c r="L16"/>
      <c r="M16"/>
      <c r="P16" s="8" t="str">
        <f>VLOOKUP(A16,'VLOOKUP Var Name Reference'!$B:$D, 3, FALSE)</f>
        <v>RACBLK</v>
      </c>
    </row>
    <row r="17" spans="1:16" ht="15" x14ac:dyDescent="0.25">
      <c r="A17" s="12" t="s">
        <v>92</v>
      </c>
      <c r="B17" s="15">
        <v>0</v>
      </c>
      <c r="C17" s="15">
        <v>0.61299999999999999</v>
      </c>
      <c r="D17" s="15">
        <v>0</v>
      </c>
      <c r="E17" s="15">
        <v>0</v>
      </c>
      <c r="F17" s="15">
        <v>0</v>
      </c>
      <c r="G17" s="15">
        <v>0.86399999999999999</v>
      </c>
      <c r="H17" s="15">
        <v>0.11600000000000001</v>
      </c>
      <c r="I17" s="15">
        <v>2.1309999999999998</v>
      </c>
      <c r="J17" s="15">
        <v>1.03</v>
      </c>
      <c r="K17" s="15">
        <v>0.67800000000000005</v>
      </c>
      <c r="L17"/>
      <c r="M17"/>
      <c r="P17" s="8" t="str">
        <f>VLOOKUP(A17,'VLOOKUP Var Name Reference'!$B:$D, 3, FALSE)</f>
        <v>AGEGRP_1</v>
      </c>
    </row>
    <row r="18" spans="1:16" ht="15" x14ac:dyDescent="0.25">
      <c r="A18" s="12" t="s">
        <v>93</v>
      </c>
      <c r="B18" s="15">
        <v>1.4999999999999999E-2</v>
      </c>
      <c r="C18" s="15">
        <v>0.56499999999999995</v>
      </c>
      <c r="D18" s="15">
        <v>0</v>
      </c>
      <c r="E18" s="15">
        <v>1E-3</v>
      </c>
      <c r="F18" s="15">
        <v>0</v>
      </c>
      <c r="G18" s="15">
        <v>0.47899999999999998</v>
      </c>
      <c r="H18" s="15">
        <v>-0.11</v>
      </c>
      <c r="I18" s="15">
        <v>1.2909999999999999</v>
      </c>
      <c r="J18" s="15">
        <v>0.57499999999999996</v>
      </c>
      <c r="K18" s="15">
        <v>0.45</v>
      </c>
      <c r="L18"/>
      <c r="M18"/>
      <c r="P18" s="8" t="str">
        <f>VLOOKUP(A18,'VLOOKUP Var Name Reference'!$B:$D, 3, FALSE)</f>
        <v>AGEGRP_2</v>
      </c>
    </row>
    <row r="19" spans="1:16" ht="15" x14ac:dyDescent="0.25">
      <c r="A19" s="12" t="s">
        <v>94</v>
      </c>
      <c r="B19" s="15">
        <v>0.224</v>
      </c>
      <c r="C19" s="15">
        <v>0</v>
      </c>
      <c r="D19" s="15">
        <v>9.5000000000000001E-2</v>
      </c>
      <c r="E19" s="15">
        <v>8.8999999999999996E-2</v>
      </c>
      <c r="F19" s="15">
        <v>0.83299999999999996</v>
      </c>
      <c r="G19" s="15">
        <v>0.128</v>
      </c>
      <c r="H19" s="15">
        <v>1.2230000000000001</v>
      </c>
      <c r="I19" s="15">
        <v>0.16200000000000001</v>
      </c>
      <c r="J19" s="15">
        <v>-0.17499999999999999</v>
      </c>
      <c r="K19" s="15">
        <v>-1.7000000000000001E-2</v>
      </c>
      <c r="L19"/>
      <c r="M19"/>
      <c r="P19" s="8" t="str">
        <f>VLOOKUP(A19,'VLOOKUP Var Name Reference'!$B:$D, 3, FALSE)</f>
        <v>FEMALE</v>
      </c>
    </row>
    <row r="20" spans="1:16" ht="15" x14ac:dyDescent="0.25">
      <c r="A20" s="12" t="s">
        <v>95</v>
      </c>
      <c r="B20" s="15">
        <v>1.0999999999999999E-2</v>
      </c>
      <c r="C20" s="15">
        <v>0</v>
      </c>
      <c r="D20" s="15">
        <v>5.2999999999999999E-2</v>
      </c>
      <c r="E20" s="15">
        <v>0.32900000000000001</v>
      </c>
      <c r="F20" s="15">
        <v>0</v>
      </c>
      <c r="G20" s="15">
        <v>-0.48899999999999999</v>
      </c>
      <c r="H20" s="15">
        <v>-0.97799999999999998</v>
      </c>
      <c r="I20" s="15">
        <v>0.35399999999999998</v>
      </c>
      <c r="J20" s="15">
        <v>-0.16300000000000001</v>
      </c>
      <c r="K20" s="15">
        <v>-0.48599999999999999</v>
      </c>
      <c r="L20"/>
      <c r="M20"/>
      <c r="P20" s="8" t="str">
        <f>VLOOKUP(A20,'VLOOKUP Var Name Reference'!$B:$D, 3, FALSE)</f>
        <v>WORKER</v>
      </c>
    </row>
    <row r="21" spans="1:16" ht="15" x14ac:dyDescent="0.25">
      <c r="A21" s="12" t="s">
        <v>96</v>
      </c>
      <c r="B21" s="15">
        <v>0.28699999999999998</v>
      </c>
      <c r="C21" s="15">
        <v>1E-3</v>
      </c>
      <c r="D21" s="15">
        <v>0</v>
      </c>
      <c r="E21" s="15">
        <v>0.66600000000000004</v>
      </c>
      <c r="F21" s="15">
        <v>1E-3</v>
      </c>
      <c r="G21" s="15">
        <v>0.16400000000000001</v>
      </c>
      <c r="H21" s="15">
        <v>-0.79500000000000004</v>
      </c>
      <c r="I21" s="15">
        <v>-0.77900000000000003</v>
      </c>
      <c r="J21" s="15">
        <v>-6.6000000000000003E-2</v>
      </c>
      <c r="K21" s="15">
        <v>-0.435</v>
      </c>
      <c r="L21"/>
      <c r="M21"/>
      <c r="P21" s="8" t="str">
        <f>VLOOKUP(A21,'VLOOKUP Var Name Reference'!$B:$D, 3, FALSE)</f>
        <v>HINCLO</v>
      </c>
    </row>
    <row r="22" spans="1:16" ht="15" x14ac:dyDescent="0.25">
      <c r="A22" s="12" t="s">
        <v>208</v>
      </c>
      <c r="B22" s="15">
        <v>0</v>
      </c>
      <c r="C22" s="15">
        <v>0</v>
      </c>
      <c r="D22" s="15">
        <v>0</v>
      </c>
      <c r="E22" s="15">
        <v>0</v>
      </c>
      <c r="F22" s="15">
        <v>0</v>
      </c>
      <c r="G22" s="15">
        <v>-0.89700000000000002</v>
      </c>
      <c r="H22" s="15">
        <v>0.37</v>
      </c>
      <c r="I22" s="15">
        <v>-0.59399999999999997</v>
      </c>
      <c r="J22" s="15">
        <v>-0.94299999999999995</v>
      </c>
      <c r="K22" s="15">
        <v>0.26100000000000001</v>
      </c>
      <c r="L22"/>
      <c r="M22"/>
      <c r="P22" s="8" t="str">
        <f>VLOOKUP(A22,'VLOOKUP Var Name Reference'!$B:$D, 3, FALSE)</f>
        <v>NADULT</v>
      </c>
    </row>
    <row r="23" spans="1:16" ht="15" x14ac:dyDescent="0.25">
      <c r="A23" s="12" t="s">
        <v>193</v>
      </c>
      <c r="B23" s="15">
        <v>0.14899999999999999</v>
      </c>
      <c r="C23" s="15">
        <v>3.5000000000000003E-2</v>
      </c>
      <c r="D23" s="15">
        <v>0</v>
      </c>
      <c r="E23" s="15">
        <v>0.55000000000000004</v>
      </c>
      <c r="F23" s="15">
        <v>0</v>
      </c>
      <c r="G23" s="15">
        <v>-0.42199999999999999</v>
      </c>
      <c r="H23" s="15">
        <v>0.56100000000000005</v>
      </c>
      <c r="I23" s="15">
        <v>0.65</v>
      </c>
      <c r="J23" s="15">
        <v>-0.13400000000000001</v>
      </c>
      <c r="K23" s="15">
        <v>1.224</v>
      </c>
      <c r="L23"/>
      <c r="M23"/>
      <c r="P23" s="8" t="str">
        <f>VLOOKUP(A23,'VLOOKUP Var Name Reference'!$B:$D, 3, FALSE)</f>
        <v>N00_04</v>
      </c>
    </row>
    <row r="24" spans="1:16" ht="15" x14ac:dyDescent="0.25">
      <c r="A24" s="12" t="s">
        <v>192</v>
      </c>
      <c r="B24" s="15">
        <v>0.52400000000000002</v>
      </c>
      <c r="C24" s="15">
        <v>0.28999999999999998</v>
      </c>
      <c r="D24" s="15">
        <v>0</v>
      </c>
      <c r="E24" s="15">
        <v>6.0999999999999999E-2</v>
      </c>
      <c r="F24" s="15">
        <v>0</v>
      </c>
      <c r="G24" s="15">
        <v>0.16400000000000001</v>
      </c>
      <c r="H24" s="15">
        <v>0.307</v>
      </c>
      <c r="I24" s="15">
        <v>0.84499999999999997</v>
      </c>
      <c r="J24" s="15">
        <v>0.41399999999999998</v>
      </c>
      <c r="K24" s="15">
        <v>1.4910000000000001</v>
      </c>
      <c r="L24"/>
      <c r="M24"/>
      <c r="P24" s="8" t="str">
        <f>VLOOKUP(A24,'VLOOKUP Var Name Reference'!$B:$D, 3, FALSE)</f>
        <v>N05_15</v>
      </c>
    </row>
    <row r="25" spans="1:16" ht="15" x14ac:dyDescent="0.25">
      <c r="A25" s="12" t="s">
        <v>99</v>
      </c>
      <c r="B25" s="15">
        <v>0.223</v>
      </c>
      <c r="C25" s="15">
        <v>0.65300000000000002</v>
      </c>
      <c r="D25" s="15">
        <v>0.18</v>
      </c>
      <c r="E25" s="15">
        <v>0.20899999999999999</v>
      </c>
      <c r="F25" s="15">
        <v>3.0000000000000001E-3</v>
      </c>
      <c r="G25" s="15">
        <v>0.56899999999999995</v>
      </c>
      <c r="H25" s="15">
        <v>0.27600000000000002</v>
      </c>
      <c r="I25" s="15">
        <v>0.47699999999999998</v>
      </c>
      <c r="J25" s="15">
        <v>0.52300000000000002</v>
      </c>
      <c r="K25" s="15">
        <v>0.75900000000000001</v>
      </c>
      <c r="L25"/>
      <c r="M25"/>
      <c r="P25" s="8" t="str">
        <f>VLOOKUP(A25,'VLOOKUP Var Name Reference'!$B:$D, 3, FALSE)</f>
        <v>N16_17</v>
      </c>
    </row>
    <row r="26" spans="1:16" ht="15" x14ac:dyDescent="0.25">
      <c r="A26" s="12" t="s">
        <v>104</v>
      </c>
      <c r="B26" s="15">
        <v>0.57899999999999996</v>
      </c>
      <c r="C26" s="15">
        <v>0.18099999999999999</v>
      </c>
      <c r="D26" s="15">
        <v>0</v>
      </c>
      <c r="E26" s="15">
        <v>0</v>
      </c>
      <c r="F26" s="15">
        <v>0</v>
      </c>
      <c r="G26" s="15">
        <v>1.86</v>
      </c>
      <c r="H26" s="15">
        <v>-5.8719999999999999</v>
      </c>
      <c r="I26" s="15">
        <v>30.202000000000002</v>
      </c>
      <c r="J26" s="15">
        <v>-24.66</v>
      </c>
      <c r="K26" s="15">
        <v>27.698</v>
      </c>
      <c r="L26"/>
      <c r="M26"/>
      <c r="P26" s="8" t="str">
        <f>VLOOKUP(A26,'VLOOKUP Var Name Reference'!$B:$D, 3, FALSE)</f>
        <v>CMPLXT</v>
      </c>
    </row>
    <row r="27" spans="1:16" ht="15" x14ac:dyDescent="0.25">
      <c r="A27"/>
      <c r="B27"/>
      <c r="C27"/>
      <c r="D27"/>
      <c r="E27"/>
      <c r="F27"/>
      <c r="G27"/>
      <c r="H27"/>
      <c r="I27"/>
      <c r="J27"/>
      <c r="K27"/>
      <c r="L27"/>
      <c r="M27"/>
      <c r="P27" s="8" t="e">
        <f>VLOOKUP(A27,'VLOOKUP Var Name Reference'!$B:$D, 3, FALSE)</f>
        <v>#N/A</v>
      </c>
    </row>
    <row r="28" spans="1:16" ht="15" x14ac:dyDescent="0.25">
      <c r="A28"/>
      <c r="B28"/>
      <c r="C28"/>
      <c r="D28"/>
      <c r="E28"/>
      <c r="F28"/>
      <c r="G28"/>
      <c r="H28"/>
      <c r="I28"/>
      <c r="J28"/>
      <c r="K28"/>
      <c r="L28"/>
      <c r="M28"/>
      <c r="P28" s="8" t="e">
        <f>VLOOKUP(A28,'VLOOKUP Var Name Reference'!$B:$D, 3, FALSE)</f>
        <v>#N/A</v>
      </c>
    </row>
    <row r="29" spans="1:16" ht="15" x14ac:dyDescent="0.25">
      <c r="A29"/>
      <c r="B29"/>
      <c r="C29"/>
      <c r="D29"/>
      <c r="E29"/>
      <c r="F29"/>
      <c r="G29"/>
      <c r="H29"/>
      <c r="I29"/>
      <c r="J29"/>
      <c r="K29"/>
      <c r="L29"/>
      <c r="M29"/>
      <c r="P29" s="8" t="e">
        <f>VLOOKUP(A29,'VLOOKUP Var Name Reference'!$B:$D, 3, FALSE)</f>
        <v>#N/A</v>
      </c>
    </row>
    <row r="30" spans="1:16" ht="15" x14ac:dyDescent="0.25">
      <c r="A30"/>
      <c r="B30"/>
      <c r="C30"/>
      <c r="D30"/>
      <c r="E30"/>
      <c r="F30"/>
      <c r="G30"/>
      <c r="H30"/>
      <c r="I30"/>
      <c r="J30"/>
      <c r="K30"/>
      <c r="L30"/>
      <c r="M30"/>
      <c r="P30" s="8" t="e">
        <f>VLOOKUP(A30,'VLOOKUP Var Name Reference'!$B:$D, 3, FALSE)</f>
        <v>#N/A</v>
      </c>
    </row>
    <row r="31" spans="1:16" ht="15" x14ac:dyDescent="0.25">
      <c r="A31"/>
      <c r="B31"/>
      <c r="C31"/>
      <c r="D31"/>
      <c r="E31"/>
      <c r="F31"/>
      <c r="G31"/>
      <c r="H31"/>
      <c r="I31"/>
      <c r="J31"/>
      <c r="K31"/>
      <c r="L31"/>
      <c r="M31"/>
      <c r="P31" s="8" t="e">
        <f>VLOOKUP(A31,'VLOOKUP Var Name Reference'!$B:$D, 3, FALSE)</f>
        <v>#N/A</v>
      </c>
    </row>
    <row r="32" spans="1:16" ht="15" x14ac:dyDescent="0.25">
      <c r="A32"/>
      <c r="B32"/>
      <c r="C32"/>
      <c r="D32"/>
      <c r="E32"/>
      <c r="F32"/>
      <c r="G32"/>
      <c r="H32"/>
      <c r="I32"/>
      <c r="J32"/>
      <c r="K32"/>
      <c r="L32"/>
      <c r="M32"/>
      <c r="P32" s="8" t="e">
        <f>VLOOKUP(A32,'VLOOKUP Var Name Reference'!$B:$D, 3, FALSE)</f>
        <v>#N/A</v>
      </c>
    </row>
    <row r="33" spans="1:16" ht="15" x14ac:dyDescent="0.25">
      <c r="A33"/>
      <c r="B33"/>
      <c r="C33"/>
      <c r="D33"/>
      <c r="E33"/>
      <c r="F33"/>
      <c r="G33"/>
      <c r="H33"/>
      <c r="I33"/>
      <c r="J33"/>
      <c r="K33"/>
      <c r="L33"/>
      <c r="M33"/>
      <c r="P33" s="8" t="e">
        <f>VLOOKUP(A33,'VLOOKUP Var Name Reference'!$B:$D, 3, FALSE)</f>
        <v>#N/A</v>
      </c>
    </row>
    <row r="34" spans="1:16" ht="15" x14ac:dyDescent="0.25">
      <c r="A34"/>
      <c r="B34"/>
      <c r="C34"/>
      <c r="D34"/>
      <c r="E34"/>
      <c r="F34"/>
      <c r="G34"/>
      <c r="H34"/>
      <c r="I34"/>
      <c r="J34"/>
      <c r="K34"/>
      <c r="L34"/>
      <c r="M34"/>
      <c r="P34" s="8" t="e">
        <f>VLOOKUP(A34,'VLOOKUP Var Name Reference'!$B:$D, 3, FALSE)</f>
        <v>#N/A</v>
      </c>
    </row>
    <row r="35" spans="1:16" ht="15" x14ac:dyDescent="0.25">
      <c r="A35"/>
      <c r="B35"/>
      <c r="C35"/>
      <c r="D35"/>
      <c r="E35"/>
      <c r="F35"/>
      <c r="G35"/>
      <c r="H35"/>
      <c r="I35"/>
      <c r="J35"/>
      <c r="K35"/>
      <c r="L35"/>
      <c r="M35"/>
      <c r="P35" s="8" t="e">
        <f>VLOOKUP(A35,'VLOOKUP Var Name Reference'!$B:$D, 3, FALSE)</f>
        <v>#N/A</v>
      </c>
    </row>
    <row r="36" spans="1:16" ht="15" x14ac:dyDescent="0.25">
      <c r="A36"/>
      <c r="B36"/>
      <c r="C36"/>
      <c r="D36"/>
      <c r="E36"/>
      <c r="F36"/>
      <c r="G36"/>
      <c r="H36"/>
      <c r="I36"/>
      <c r="J36"/>
      <c r="K36"/>
      <c r="L36"/>
      <c r="M36"/>
      <c r="P36" s="8" t="e">
        <f>VLOOKUP(A36,'VLOOKUP Var Name Reference'!$B:$D, 3, FALSE)</f>
        <v>#N/A</v>
      </c>
    </row>
    <row r="37" spans="1:16" ht="15" x14ac:dyDescent="0.25">
      <c r="A37"/>
      <c r="B37"/>
      <c r="C37"/>
      <c r="D37"/>
      <c r="E37"/>
      <c r="F37"/>
      <c r="G37"/>
      <c r="H37"/>
      <c r="I37"/>
      <c r="J37"/>
      <c r="K37"/>
      <c r="L37"/>
      <c r="M37"/>
      <c r="P37" s="8" t="e">
        <f>VLOOKUP(A37,'VLOOKUP Var Name Reference'!$B:$D, 3, FALSE)</f>
        <v>#N/A</v>
      </c>
    </row>
    <row r="38" spans="1:16" ht="15" x14ac:dyDescent="0.25">
      <c r="A38"/>
      <c r="B38"/>
      <c r="C38"/>
      <c r="D38"/>
      <c r="E38"/>
      <c r="F38"/>
      <c r="G38"/>
      <c r="H38"/>
      <c r="I38"/>
      <c r="J38"/>
      <c r="K38"/>
      <c r="L38"/>
      <c r="M38"/>
      <c r="P38" s="8" t="e">
        <f>VLOOKUP(A38,'VLOOKUP Var Name Reference'!$B:$D, 3, FALSE)</f>
        <v>#N/A</v>
      </c>
    </row>
    <row r="39" spans="1:16" ht="15" x14ac:dyDescent="0.25">
      <c r="A39"/>
      <c r="B39"/>
      <c r="C39"/>
      <c r="D39"/>
      <c r="E39"/>
      <c r="F39"/>
      <c r="G39"/>
      <c r="H39"/>
      <c r="I39"/>
      <c r="J39"/>
      <c r="K39"/>
      <c r="L39"/>
      <c r="M39"/>
      <c r="P39" s="8" t="e">
        <f>VLOOKUP(A39,'VLOOKUP Var Name Reference'!$B:$D, 3, FALSE)</f>
        <v>#N/A</v>
      </c>
    </row>
    <row r="40" spans="1:16" ht="15" x14ac:dyDescent="0.25">
      <c r="A40"/>
      <c r="B40"/>
      <c r="C40"/>
      <c r="D40"/>
      <c r="E40"/>
      <c r="F40"/>
      <c r="G40"/>
      <c r="H40"/>
      <c r="I40"/>
      <c r="J40"/>
      <c r="K40"/>
      <c r="L40"/>
      <c r="M40"/>
      <c r="P40" s="8" t="e">
        <f>VLOOKUP(A40,'VLOOKUP Var Name Reference'!$B:$D, 3, FALSE)</f>
        <v>#N/A</v>
      </c>
    </row>
    <row r="41" spans="1:16" ht="15" x14ac:dyDescent="0.25">
      <c r="A41"/>
      <c r="B41"/>
      <c r="C41"/>
      <c r="D41"/>
      <c r="E41"/>
      <c r="F41"/>
      <c r="G41"/>
      <c r="H41"/>
      <c r="I41"/>
      <c r="J41"/>
      <c r="K41"/>
      <c r="L41"/>
      <c r="M41"/>
      <c r="P41" s="8" t="e">
        <f>VLOOKUP(A41,'VLOOKUP Var Name Reference'!$B:$D, 3, FALSE)</f>
        <v>#N/A</v>
      </c>
    </row>
    <row r="42" spans="1:16" ht="15" x14ac:dyDescent="0.25">
      <c r="A42"/>
      <c r="B42"/>
      <c r="C42"/>
      <c r="D42"/>
      <c r="E42"/>
      <c r="F42"/>
      <c r="G42"/>
      <c r="H42"/>
      <c r="I42"/>
      <c r="J42"/>
      <c r="K42"/>
      <c r="L42"/>
      <c r="M42"/>
      <c r="P42" s="8" t="e">
        <f>VLOOKUP(A42,'VLOOKUP Var Name Reference'!$B:$D, 3, FALSE)</f>
        <v>#N/A</v>
      </c>
    </row>
    <row r="43" spans="1:16" ht="15" x14ac:dyDescent="0.25">
      <c r="A43"/>
      <c r="B43"/>
      <c r="C43"/>
      <c r="D43"/>
      <c r="E43"/>
      <c r="F43"/>
      <c r="G43"/>
      <c r="H43"/>
      <c r="I43"/>
      <c r="J43"/>
      <c r="K43"/>
      <c r="L43"/>
      <c r="M43"/>
      <c r="P43" s="8" t="e">
        <f>VLOOKUP(A43,'VLOOKUP Var Name Reference'!$B:$D, 3, FALSE)</f>
        <v>#N/A</v>
      </c>
    </row>
    <row r="44" spans="1:16" ht="15" x14ac:dyDescent="0.25">
      <c r="A44"/>
      <c r="B44"/>
      <c r="C44"/>
      <c r="D44"/>
      <c r="E44"/>
      <c r="F44"/>
      <c r="G44"/>
      <c r="H44"/>
      <c r="I44"/>
      <c r="J44"/>
      <c r="K44"/>
      <c r="L44"/>
      <c r="M44"/>
      <c r="P44" s="8" t="e">
        <f>VLOOKUP(A44,'VLOOKUP Var Name Reference'!$B:$D, 3, FALSE)</f>
        <v>#N/A</v>
      </c>
    </row>
    <row r="45" spans="1:16" ht="15" x14ac:dyDescent="0.25">
      <c r="A45"/>
      <c r="B45"/>
      <c r="C45"/>
      <c r="D45"/>
      <c r="E45"/>
      <c r="F45"/>
      <c r="G45"/>
      <c r="H45"/>
      <c r="I45"/>
      <c r="J45"/>
      <c r="K45"/>
      <c r="L45"/>
      <c r="M45"/>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26">
    <cfRule type="cellIs" dxfId="472" priority="8" operator="lessThanOrEqual">
      <formula>0.1</formula>
    </cfRule>
  </conditionalFormatting>
  <conditionalFormatting pivot="1" sqref="G6:K26">
    <cfRule type="expression" dxfId="471" priority="7">
      <formula>AND((G6&lt;=0), (B6&lt;=0.1))</formula>
    </cfRule>
  </conditionalFormatting>
  <conditionalFormatting pivot="1" sqref="G6:K26">
    <cfRule type="expression" dxfId="470" priority="6">
      <formula>AND((G6&gt;0), B6&lt;=0.01)</formula>
    </cfRule>
  </conditionalFormatting>
  <conditionalFormatting pivot="1" sqref="G6:K26">
    <cfRule type="expression" dxfId="469" priority="5">
      <formula>AND((G6&gt;0), AND(B6 &gt; 0.01, B6&lt;=0.05))</formula>
    </cfRule>
  </conditionalFormatting>
  <conditionalFormatting pivot="1" sqref="G6:K26">
    <cfRule type="expression" dxfId="468" priority="4">
      <formula>AND((G6&gt;0), AND(B6 &gt; 0.05, B6&lt;=0.1))</formula>
    </cfRule>
  </conditionalFormatting>
  <conditionalFormatting pivot="1" sqref="G6:K26">
    <cfRule type="expression" dxfId="467" priority="3">
      <formula>AND((G6&lt;=0), AND(B6 &gt; 0.05, B6&lt;=0.1))</formula>
    </cfRule>
  </conditionalFormatting>
  <conditionalFormatting pivot="1" sqref="G6:K26">
    <cfRule type="expression" dxfId="466" priority="2">
      <formula>AND((G6&lt;=0), AND(B6 &gt; 0.01, B6&lt;=0.05))</formula>
    </cfRule>
  </conditionalFormatting>
  <conditionalFormatting pivot="1" sqref="G6:K26">
    <cfRule type="expression" dxfId="465"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D42A-EDE8-4D81-8764-9854D68291EB}">
  <dimension ref="A1:P58"/>
  <sheetViews>
    <sheetView topLeftCell="A3" zoomScale="85" zoomScaleNormal="85" workbookViewId="0">
      <selection activeCell="A14" sqref="A14"/>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162</v>
      </c>
      <c r="B1" s="13" t="s">
        <v>224</v>
      </c>
    </row>
    <row r="2" spans="1:16" hidden="1" x14ac:dyDescent="0.2"/>
    <row r="3" spans="1:16" ht="15" x14ac:dyDescent="0.25">
      <c r="A3" s="16"/>
      <c r="B3" s="18" t="s">
        <v>165</v>
      </c>
      <c r="C3" s="20"/>
      <c r="D3" s="20"/>
      <c r="E3" s="20"/>
      <c r="F3" s="20"/>
      <c r="G3" s="20"/>
      <c r="H3" s="20"/>
      <c r="I3" s="20"/>
      <c r="J3" s="20"/>
      <c r="K3" s="20"/>
      <c r="L3"/>
      <c r="M3"/>
    </row>
    <row r="4" spans="1:16" ht="24.75" x14ac:dyDescent="0.25">
      <c r="A4" s="16"/>
      <c r="B4" s="21" t="s">
        <v>164</v>
      </c>
      <c r="C4" s="22"/>
      <c r="D4" s="22"/>
      <c r="E4" s="22"/>
      <c r="F4" s="22"/>
      <c r="G4" s="21" t="s">
        <v>163</v>
      </c>
      <c r="H4" s="22"/>
      <c r="I4" s="22"/>
      <c r="J4" s="22"/>
      <c r="K4" s="22"/>
      <c r="L4"/>
      <c r="M4"/>
    </row>
    <row r="5" spans="1:16" ht="36.75" x14ac:dyDescent="0.25">
      <c r="A5" s="17" t="s">
        <v>53</v>
      </c>
      <c r="B5" s="19" t="s">
        <v>138</v>
      </c>
      <c r="C5" s="19" t="s">
        <v>137</v>
      </c>
      <c r="D5" s="19" t="s">
        <v>136</v>
      </c>
      <c r="E5" s="19" t="s">
        <v>141</v>
      </c>
      <c r="F5" s="19" t="s">
        <v>209</v>
      </c>
      <c r="G5" s="19" t="s">
        <v>138</v>
      </c>
      <c r="H5" s="19" t="s">
        <v>137</v>
      </c>
      <c r="I5" s="19" t="s">
        <v>136</v>
      </c>
      <c r="J5" s="19" t="s">
        <v>141</v>
      </c>
      <c r="K5" s="19" t="s">
        <v>209</v>
      </c>
      <c r="L5"/>
      <c r="M5"/>
    </row>
    <row r="6" spans="1:16" ht="15" x14ac:dyDescent="0.25">
      <c r="A6" s="12" t="s">
        <v>116</v>
      </c>
      <c r="B6" s="15">
        <v>0.16400000000000001</v>
      </c>
      <c r="C6" s="15">
        <v>0</v>
      </c>
      <c r="D6" s="15">
        <v>0</v>
      </c>
      <c r="E6" s="15">
        <v>0.33300000000000002</v>
      </c>
      <c r="F6" s="15">
        <v>0.39</v>
      </c>
      <c r="G6" s="15">
        <v>-0.7</v>
      </c>
      <c r="H6" s="15">
        <v>-1.32</v>
      </c>
      <c r="I6" s="15">
        <v>-1.7529999999999999</v>
      </c>
      <c r="J6" s="15">
        <v>-0.371</v>
      </c>
      <c r="K6" s="15">
        <v>-0.23699999999999999</v>
      </c>
      <c r="L6"/>
      <c r="M6"/>
      <c r="P6" s="8" t="str">
        <f>VLOOKUP(A6,'VLOOKUP Var Name Reference'!$B:$D, 3, FALSE)</f>
        <v>SEQ_1</v>
      </c>
    </row>
    <row r="7" spans="1:16" ht="15" x14ac:dyDescent="0.25">
      <c r="A7" s="12" t="s">
        <v>119</v>
      </c>
      <c r="B7" s="15">
        <v>0.60599999999999998</v>
      </c>
      <c r="C7" s="15">
        <v>0</v>
      </c>
      <c r="D7" s="15">
        <v>0</v>
      </c>
      <c r="E7" s="15">
        <v>0.14699999999999999</v>
      </c>
      <c r="F7" s="15">
        <v>0</v>
      </c>
      <c r="G7" s="15">
        <v>0.26200000000000001</v>
      </c>
      <c r="H7" s="15">
        <v>-2.13</v>
      </c>
      <c r="I7" s="15">
        <v>-2.29</v>
      </c>
      <c r="J7" s="15">
        <v>-0.56599999999999995</v>
      </c>
      <c r="K7" s="15">
        <v>-1.3779999999999999</v>
      </c>
      <c r="L7"/>
      <c r="M7"/>
      <c r="P7" s="8" t="str">
        <f>VLOOKUP(A7,'VLOOKUP Var Name Reference'!$B:$D, 3, FALSE)</f>
        <v>SEQ_2</v>
      </c>
    </row>
    <row r="8" spans="1:16" ht="15" x14ac:dyDescent="0.25">
      <c r="A8" s="12" t="s">
        <v>102</v>
      </c>
      <c r="B8" s="15">
        <v>0.70199999999999996</v>
      </c>
      <c r="C8" s="15">
        <v>2E-3</v>
      </c>
      <c r="D8" s="15">
        <v>1E-3</v>
      </c>
      <c r="E8" s="15">
        <v>0.58299999999999996</v>
      </c>
      <c r="F8" s="15">
        <v>8.0000000000000002E-3</v>
      </c>
      <c r="G8" s="15">
        <v>-0.253</v>
      </c>
      <c r="H8" s="15">
        <v>-2.5510000000000002</v>
      </c>
      <c r="I8" s="15">
        <v>-1.6910000000000001</v>
      </c>
      <c r="J8" s="15">
        <v>0.3</v>
      </c>
      <c r="K8" s="15">
        <v>-1.4</v>
      </c>
      <c r="L8"/>
      <c r="M8"/>
      <c r="P8" s="8" t="str">
        <f>VLOOKUP(A8,'VLOOKUP Var Name Reference'!$B:$D, 3, FALSE)</f>
        <v>SEQ_3</v>
      </c>
    </row>
    <row r="9" spans="1:16" ht="15" x14ac:dyDescent="0.25">
      <c r="A9" s="12" t="s">
        <v>117</v>
      </c>
      <c r="B9" s="15">
        <v>0.496</v>
      </c>
      <c r="C9" s="15">
        <v>3.0000000000000001E-3</v>
      </c>
      <c r="D9" s="15">
        <v>0</v>
      </c>
      <c r="E9" s="15">
        <v>0.25</v>
      </c>
      <c r="F9" s="15">
        <v>2.5000000000000001E-2</v>
      </c>
      <c r="G9" s="15">
        <v>0.36</v>
      </c>
      <c r="H9" s="15">
        <v>-1.2270000000000001</v>
      </c>
      <c r="I9" s="15">
        <v>-1.256</v>
      </c>
      <c r="J9" s="15">
        <v>-0.501</v>
      </c>
      <c r="K9" s="15">
        <v>-0.66500000000000004</v>
      </c>
      <c r="L9"/>
      <c r="M9"/>
      <c r="P9" s="8" t="str">
        <f>VLOOKUP(A9,'VLOOKUP Var Name Reference'!$B:$D, 3, FALSE)</f>
        <v>SEQ_4</v>
      </c>
    </row>
    <row r="10" spans="1:16" ht="15" x14ac:dyDescent="0.25">
      <c r="A10" s="12" t="s">
        <v>118</v>
      </c>
      <c r="B10" s="15">
        <v>0.48599999999999999</v>
      </c>
      <c r="C10" s="15">
        <v>2E-3</v>
      </c>
      <c r="D10" s="15">
        <v>0</v>
      </c>
      <c r="E10" s="15">
        <v>5.0999999999999997E-2</v>
      </c>
      <c r="F10" s="15">
        <v>0</v>
      </c>
      <c r="G10" s="15">
        <v>-0.40300000000000002</v>
      </c>
      <c r="H10" s="15">
        <v>-1.764</v>
      </c>
      <c r="I10" s="15">
        <v>-2.335</v>
      </c>
      <c r="J10" s="15">
        <v>-0.94199999999999995</v>
      </c>
      <c r="K10" s="15">
        <v>-1.5669999999999999</v>
      </c>
      <c r="L10"/>
      <c r="M10"/>
      <c r="P10" s="8" t="str">
        <f>VLOOKUP(A10,'VLOOKUP Var Name Reference'!$B:$D, 3, FALSE)</f>
        <v>SEQ_5</v>
      </c>
    </row>
    <row r="11" spans="1:16" ht="15" x14ac:dyDescent="0.25">
      <c r="A11" s="12" t="s">
        <v>100</v>
      </c>
      <c r="B11" s="15">
        <v>0</v>
      </c>
      <c r="C11" s="15">
        <v>0</v>
      </c>
      <c r="D11" s="15">
        <v>3.1E-2</v>
      </c>
      <c r="E11" s="15">
        <v>1E-3</v>
      </c>
      <c r="F11" s="15">
        <v>0.94099999999999995</v>
      </c>
      <c r="G11" s="15">
        <v>-5.4340000000000002</v>
      </c>
      <c r="H11" s="15">
        <v>-5.6859999999999999</v>
      </c>
      <c r="I11" s="15">
        <v>-3.4289999999999998</v>
      </c>
      <c r="J11" s="15">
        <v>-4.9859999999999998</v>
      </c>
      <c r="K11" s="15">
        <v>-0.155</v>
      </c>
      <c r="L11"/>
      <c r="M11"/>
      <c r="P11" s="8" t="str">
        <f>VLOOKUP(A11,'VLOOKUP Var Name Reference'!$B:$D, 3, FALSE)</f>
        <v>LICENS</v>
      </c>
    </row>
    <row r="12" spans="1:16" ht="15" x14ac:dyDescent="0.25">
      <c r="A12" s="12" t="s">
        <v>221</v>
      </c>
      <c r="B12" s="15">
        <v>0</v>
      </c>
      <c r="C12" s="15">
        <v>0</v>
      </c>
      <c r="D12" s="15">
        <v>0</v>
      </c>
      <c r="E12" s="15">
        <v>0</v>
      </c>
      <c r="F12" s="15">
        <v>0</v>
      </c>
      <c r="G12" s="15">
        <v>-2.0939999999999999</v>
      </c>
      <c r="H12" s="15">
        <v>-1.5349999999999999</v>
      </c>
      <c r="I12" s="15">
        <v>-1.4019999999999999</v>
      </c>
      <c r="J12" s="15">
        <v>-2.214</v>
      </c>
      <c r="K12" s="15">
        <v>-0.754</v>
      </c>
      <c r="L12"/>
      <c r="M12"/>
      <c r="P12" s="8" t="str">
        <f>VLOOKUP(A12,'VLOOKUP Var Name Reference'!$B:$D, 3, FALSE)</f>
        <v>NUFVHS</v>
      </c>
    </row>
    <row r="13" spans="1:16" ht="15" x14ac:dyDescent="0.25">
      <c r="A13" s="12" t="s">
        <v>88</v>
      </c>
      <c r="B13" s="15">
        <v>0.50600000000000001</v>
      </c>
      <c r="C13" s="15">
        <v>9.6000000000000002E-2</v>
      </c>
      <c r="D13" s="15">
        <v>0</v>
      </c>
      <c r="E13" s="15">
        <v>0.76</v>
      </c>
      <c r="F13" s="15">
        <v>0.32700000000000001</v>
      </c>
      <c r="G13" s="15">
        <v>0.14000000000000001</v>
      </c>
      <c r="H13" s="15">
        <v>-0.38300000000000001</v>
      </c>
      <c r="I13" s="15">
        <v>0.83</v>
      </c>
      <c r="J13" s="15">
        <v>-5.8999999999999997E-2</v>
      </c>
      <c r="K13" s="15">
        <v>0.13800000000000001</v>
      </c>
      <c r="L13"/>
      <c r="M13"/>
      <c r="P13" s="8" t="str">
        <f>VLOOKUP(A13,'VLOOKUP Var Name Reference'!$B:$D, 3, FALSE)</f>
        <v>RACWHT</v>
      </c>
    </row>
    <row r="14" spans="1:16" ht="15" x14ac:dyDescent="0.25">
      <c r="A14" s="12" t="s">
        <v>89</v>
      </c>
      <c r="B14" s="15">
        <v>0.40100000000000002</v>
      </c>
      <c r="C14" s="15">
        <v>0.36599999999999999</v>
      </c>
      <c r="D14" s="15">
        <v>2E-3</v>
      </c>
      <c r="E14" s="15">
        <v>0.68799999999999994</v>
      </c>
      <c r="F14" s="15">
        <v>0.36399999999999999</v>
      </c>
      <c r="G14" s="15">
        <v>0.20499999999999999</v>
      </c>
      <c r="H14" s="15">
        <v>-0.255</v>
      </c>
      <c r="I14" s="15">
        <v>0.78200000000000003</v>
      </c>
      <c r="J14" s="15">
        <v>-9.5000000000000001E-2</v>
      </c>
      <c r="K14" s="15">
        <v>0.16</v>
      </c>
      <c r="L14"/>
      <c r="M14"/>
      <c r="P14" s="8" t="str">
        <f>VLOOKUP(A14,'VLOOKUP Var Name Reference'!$B:$D, 3, FALSE)</f>
        <v>RACASN</v>
      </c>
    </row>
    <row r="15" spans="1:16" ht="15" x14ac:dyDescent="0.25">
      <c r="A15" s="12" t="s">
        <v>90</v>
      </c>
      <c r="B15" s="15">
        <v>0.60799999999999998</v>
      </c>
      <c r="C15" s="15">
        <v>0.52600000000000002</v>
      </c>
      <c r="D15" s="15">
        <v>1.2999999999999999E-2</v>
      </c>
      <c r="E15" s="15">
        <v>0.7</v>
      </c>
      <c r="F15" s="15">
        <v>7.3999999999999996E-2</v>
      </c>
      <c r="G15" s="15">
        <v>0.18</v>
      </c>
      <c r="H15" s="15">
        <v>0.27800000000000002</v>
      </c>
      <c r="I15" s="15">
        <v>0.84699999999999998</v>
      </c>
      <c r="J15" s="15">
        <v>0.129</v>
      </c>
      <c r="K15" s="15">
        <v>0.47499999999999998</v>
      </c>
      <c r="L15"/>
      <c r="M15"/>
      <c r="P15" s="8" t="str">
        <f>VLOOKUP(A15,'VLOOKUP Var Name Reference'!$B:$D, 3, FALSE)</f>
        <v>RACHIS</v>
      </c>
    </row>
    <row r="16" spans="1:16" ht="15" x14ac:dyDescent="0.25">
      <c r="A16" s="12" t="s">
        <v>91</v>
      </c>
      <c r="B16" s="15">
        <v>0.60599999999999998</v>
      </c>
      <c r="C16" s="15">
        <v>0.57299999999999995</v>
      </c>
      <c r="D16" s="15">
        <v>0.33100000000000002</v>
      </c>
      <c r="E16" s="15">
        <v>2.5999999999999999E-2</v>
      </c>
      <c r="F16" s="15">
        <v>0.82699999999999996</v>
      </c>
      <c r="G16" s="15">
        <v>-0.19700000000000001</v>
      </c>
      <c r="H16" s="15">
        <v>-0.31</v>
      </c>
      <c r="I16" s="15">
        <v>0.38300000000000001</v>
      </c>
      <c r="J16" s="15">
        <v>-1.1040000000000001</v>
      </c>
      <c r="K16" s="15">
        <v>-6.5000000000000002E-2</v>
      </c>
      <c r="L16"/>
      <c r="M16"/>
      <c r="P16" s="8" t="str">
        <f>VLOOKUP(A16,'VLOOKUP Var Name Reference'!$B:$D, 3, FALSE)</f>
        <v>RACBLK</v>
      </c>
    </row>
    <row r="17" spans="1:16" ht="15" x14ac:dyDescent="0.25">
      <c r="A17" s="12" t="s">
        <v>92</v>
      </c>
      <c r="B17" s="15">
        <v>0.22500000000000001</v>
      </c>
      <c r="C17" s="15">
        <v>0.38700000000000001</v>
      </c>
      <c r="D17" s="15">
        <v>0</v>
      </c>
      <c r="E17" s="15">
        <v>1.2999999999999999E-2</v>
      </c>
      <c r="F17" s="15">
        <v>0</v>
      </c>
      <c r="G17" s="15">
        <v>0.28999999999999998</v>
      </c>
      <c r="H17" s="15">
        <v>0.21199999999999999</v>
      </c>
      <c r="I17" s="15">
        <v>1.5409999999999999</v>
      </c>
      <c r="J17" s="15">
        <v>0.52400000000000002</v>
      </c>
      <c r="K17" s="15">
        <v>0.747</v>
      </c>
      <c r="L17"/>
      <c r="M17"/>
      <c r="P17" s="8" t="str">
        <f>VLOOKUP(A17,'VLOOKUP Var Name Reference'!$B:$D, 3, FALSE)</f>
        <v>AGEGRP_1</v>
      </c>
    </row>
    <row r="18" spans="1:16" ht="15" x14ac:dyDescent="0.25">
      <c r="A18" s="12" t="s">
        <v>93</v>
      </c>
      <c r="B18" s="15">
        <v>0.51300000000000001</v>
      </c>
      <c r="C18" s="15">
        <v>0.98199999999999998</v>
      </c>
      <c r="D18" s="15">
        <v>0</v>
      </c>
      <c r="E18" s="15">
        <v>0.1</v>
      </c>
      <c r="F18" s="15">
        <v>0</v>
      </c>
      <c r="G18" s="15">
        <v>0.14599999999999999</v>
      </c>
      <c r="H18" s="15">
        <v>4.0000000000000001E-3</v>
      </c>
      <c r="I18" s="15">
        <v>0.91300000000000003</v>
      </c>
      <c r="J18" s="15">
        <v>0.318</v>
      </c>
      <c r="K18" s="15">
        <v>0.502</v>
      </c>
      <c r="L18"/>
      <c r="M18"/>
      <c r="P18" s="8" t="str">
        <f>VLOOKUP(A18,'VLOOKUP Var Name Reference'!$B:$D, 3, FALSE)</f>
        <v>AGEGRP_2</v>
      </c>
    </row>
    <row r="19" spans="1:16" ht="15" x14ac:dyDescent="0.25">
      <c r="A19" s="12" t="s">
        <v>94</v>
      </c>
      <c r="B19" s="15">
        <v>0.57299999999999995</v>
      </c>
      <c r="C19" s="15">
        <v>0</v>
      </c>
      <c r="D19" s="15">
        <v>8.8999999999999996E-2</v>
      </c>
      <c r="E19" s="15">
        <v>0.63400000000000001</v>
      </c>
      <c r="F19" s="15">
        <v>0.57399999999999995</v>
      </c>
      <c r="G19" s="15">
        <v>6.7000000000000004E-2</v>
      </c>
      <c r="H19" s="15">
        <v>1.2470000000000001</v>
      </c>
      <c r="I19" s="15">
        <v>0.17899999999999999</v>
      </c>
      <c r="J19" s="15">
        <v>-5.2999999999999999E-2</v>
      </c>
      <c r="K19" s="15">
        <v>-4.4999999999999998E-2</v>
      </c>
      <c r="L19"/>
      <c r="M19"/>
      <c r="P19" s="8" t="str">
        <f>VLOOKUP(A19,'VLOOKUP Var Name Reference'!$B:$D, 3, FALSE)</f>
        <v>FEMALE</v>
      </c>
    </row>
    <row r="20" spans="1:16" ht="15" x14ac:dyDescent="0.25">
      <c r="A20" s="12" t="s">
        <v>95</v>
      </c>
      <c r="B20" s="15">
        <v>1E-3</v>
      </c>
      <c r="C20" s="15">
        <v>0</v>
      </c>
      <c r="D20" s="15">
        <v>0.20799999999999999</v>
      </c>
      <c r="E20" s="15">
        <v>4.9000000000000002E-2</v>
      </c>
      <c r="F20" s="15">
        <v>0</v>
      </c>
      <c r="G20" s="15">
        <v>-0.69799999999999995</v>
      </c>
      <c r="H20" s="15">
        <v>-0.98499999999999999</v>
      </c>
      <c r="I20" s="15">
        <v>0.247</v>
      </c>
      <c r="J20" s="15">
        <v>-0.36399999999999999</v>
      </c>
      <c r="K20" s="15">
        <v>-0.49099999999999999</v>
      </c>
      <c r="L20"/>
      <c r="M20"/>
      <c r="P20" s="8" t="str">
        <f>VLOOKUP(A20,'VLOOKUP Var Name Reference'!$B:$D, 3, FALSE)</f>
        <v>WORKER</v>
      </c>
    </row>
    <row r="21" spans="1:16" ht="15" x14ac:dyDescent="0.25">
      <c r="A21" s="12" t="s">
        <v>96</v>
      </c>
      <c r="B21" s="15">
        <v>2.1000000000000001E-2</v>
      </c>
      <c r="C21" s="15">
        <v>1E-3</v>
      </c>
      <c r="D21" s="15">
        <v>2E-3</v>
      </c>
      <c r="E21" s="15">
        <v>0.432</v>
      </c>
      <c r="F21" s="15">
        <v>0</v>
      </c>
      <c r="G21" s="15">
        <v>0.42799999999999999</v>
      </c>
      <c r="H21" s="15">
        <v>-0.78500000000000003</v>
      </c>
      <c r="I21" s="15">
        <v>-0.60599999999999998</v>
      </c>
      <c r="J21" s="15">
        <v>0.13600000000000001</v>
      </c>
      <c r="K21" s="15">
        <v>-0.495</v>
      </c>
      <c r="L21"/>
      <c r="M21"/>
      <c r="P21" s="8" t="str">
        <f>VLOOKUP(A21,'VLOOKUP Var Name Reference'!$B:$D, 3, FALSE)</f>
        <v>HINCLO</v>
      </c>
    </row>
    <row r="22" spans="1:16" ht="15" x14ac:dyDescent="0.25">
      <c r="A22" s="12" t="s">
        <v>208</v>
      </c>
      <c r="B22" s="15">
        <v>0</v>
      </c>
      <c r="C22" s="15">
        <v>0</v>
      </c>
      <c r="D22" s="15">
        <v>0</v>
      </c>
      <c r="E22" s="15">
        <v>0</v>
      </c>
      <c r="F22" s="15">
        <v>1E-3</v>
      </c>
      <c r="G22" s="15">
        <v>-0.53200000000000003</v>
      </c>
      <c r="H22" s="15">
        <v>0.42799999999999999</v>
      </c>
      <c r="I22" s="15">
        <v>-0.41599999999999998</v>
      </c>
      <c r="J22" s="15">
        <v>-0.77100000000000002</v>
      </c>
      <c r="K22" s="15">
        <v>0.22700000000000001</v>
      </c>
      <c r="L22"/>
      <c r="M22"/>
      <c r="P22" s="8" t="str">
        <f>VLOOKUP(A22,'VLOOKUP Var Name Reference'!$B:$D, 3, FALSE)</f>
        <v>NADULT</v>
      </c>
    </row>
    <row r="23" spans="1:16" ht="15" x14ac:dyDescent="0.25">
      <c r="A23" s="12" t="s">
        <v>193</v>
      </c>
      <c r="B23" s="15">
        <v>0.621</v>
      </c>
      <c r="C23" s="15">
        <v>1.4E-2</v>
      </c>
      <c r="D23" s="15">
        <v>0</v>
      </c>
      <c r="E23" s="15">
        <v>0.51400000000000001</v>
      </c>
      <c r="F23" s="15">
        <v>0</v>
      </c>
      <c r="G23" s="15">
        <v>-0.154</v>
      </c>
      <c r="H23" s="15">
        <v>0.66600000000000004</v>
      </c>
      <c r="I23" s="15">
        <v>0.93700000000000006</v>
      </c>
      <c r="J23" s="15">
        <v>0.158</v>
      </c>
      <c r="K23" s="15">
        <v>1.1519999999999999</v>
      </c>
      <c r="L23"/>
      <c r="M23"/>
      <c r="P23" s="8" t="str">
        <f>VLOOKUP(A23,'VLOOKUP Var Name Reference'!$B:$D, 3, FALSE)</f>
        <v>N00_04</v>
      </c>
    </row>
    <row r="24" spans="1:16" ht="15" x14ac:dyDescent="0.25">
      <c r="A24" s="12" t="s">
        <v>192</v>
      </c>
      <c r="B24" s="15">
        <v>0.44900000000000001</v>
      </c>
      <c r="C24" s="15">
        <v>0.439</v>
      </c>
      <c r="D24" s="15">
        <v>0</v>
      </c>
      <c r="E24" s="15">
        <v>0.05</v>
      </c>
      <c r="F24" s="15">
        <v>0</v>
      </c>
      <c r="G24" s="15">
        <v>0.219</v>
      </c>
      <c r="H24" s="15">
        <v>0.23799999999999999</v>
      </c>
      <c r="I24" s="15">
        <v>1.0109999999999999</v>
      </c>
      <c r="J24" s="15">
        <v>0.47899999999999998</v>
      </c>
      <c r="K24" s="15">
        <v>1.427</v>
      </c>
      <c r="L24"/>
      <c r="M24"/>
      <c r="P24" s="8" t="str">
        <f>VLOOKUP(A24,'VLOOKUP Var Name Reference'!$B:$D, 3, FALSE)</f>
        <v>N05_15</v>
      </c>
    </row>
    <row r="25" spans="1:16" ht="15" x14ac:dyDescent="0.25">
      <c r="A25" s="12" t="s">
        <v>99</v>
      </c>
      <c r="B25" s="15">
        <v>2.5999999999999999E-2</v>
      </c>
      <c r="C25" s="15">
        <v>0.45500000000000002</v>
      </c>
      <c r="D25" s="15">
        <v>2E-3</v>
      </c>
      <c r="E25" s="15">
        <v>2.7E-2</v>
      </c>
      <c r="F25" s="15">
        <v>5.0000000000000001E-3</v>
      </c>
      <c r="G25" s="15">
        <v>1.288</v>
      </c>
      <c r="H25" s="15">
        <v>0.46100000000000002</v>
      </c>
      <c r="I25" s="15">
        <v>1.097</v>
      </c>
      <c r="J25" s="15">
        <v>0.96599999999999997</v>
      </c>
      <c r="K25" s="15">
        <v>0.73</v>
      </c>
      <c r="L25"/>
      <c r="M25"/>
      <c r="P25" s="8" t="str">
        <f>VLOOKUP(A25,'VLOOKUP Var Name Reference'!$B:$D, 3, FALSE)</f>
        <v>N16_17</v>
      </c>
    </row>
    <row r="26" spans="1:16" ht="15" x14ac:dyDescent="0.25">
      <c r="A26" s="12" t="s">
        <v>104</v>
      </c>
      <c r="B26" s="15">
        <v>0.308</v>
      </c>
      <c r="C26" s="15">
        <v>0.20399999999999999</v>
      </c>
      <c r="D26" s="15">
        <v>0</v>
      </c>
      <c r="E26" s="15">
        <v>0</v>
      </c>
      <c r="F26" s="15">
        <v>0</v>
      </c>
      <c r="G26" s="15">
        <v>-3.9319999999999999</v>
      </c>
      <c r="H26" s="15">
        <v>-5.7919999999999998</v>
      </c>
      <c r="I26" s="15">
        <v>24.91</v>
      </c>
      <c r="J26" s="15">
        <v>-32.054000000000002</v>
      </c>
      <c r="K26" s="15">
        <v>29.033000000000001</v>
      </c>
      <c r="L26"/>
      <c r="M26"/>
      <c r="P26" s="8" t="str">
        <f>VLOOKUP(A26,'VLOOKUP Var Name Reference'!$B:$D, 3, FALSE)</f>
        <v>CMPLXT</v>
      </c>
    </row>
    <row r="27" spans="1:16" ht="15" x14ac:dyDescent="0.25">
      <c r="A27" s="12" t="s">
        <v>87</v>
      </c>
      <c r="B27" s="15">
        <v>1.6E-2</v>
      </c>
      <c r="C27" s="15">
        <v>8.4000000000000005E-2</v>
      </c>
      <c r="D27" s="15">
        <v>0</v>
      </c>
      <c r="E27" s="15">
        <v>0</v>
      </c>
      <c r="F27" s="15">
        <v>0</v>
      </c>
      <c r="G27" s="15">
        <v>-4.7709999999999999</v>
      </c>
      <c r="H27" s="15">
        <v>-0.29299999999999998</v>
      </c>
      <c r="I27" s="15">
        <v>-0.84899999999999998</v>
      </c>
      <c r="J27" s="15">
        <v>-1.47</v>
      </c>
      <c r="K27" s="15">
        <v>0.38300000000000001</v>
      </c>
      <c r="L27"/>
      <c r="M27"/>
      <c r="P27" s="8" t="str">
        <f>VLOOKUP(A27,'VLOOKUP Var Name Reference'!$B:$D, 3, FALSE)</f>
        <v>CARLVR</v>
      </c>
    </row>
    <row r="28" spans="1:16" ht="15" x14ac:dyDescent="0.25">
      <c r="A28" s="12" t="s">
        <v>120</v>
      </c>
      <c r="B28" s="15">
        <v>0</v>
      </c>
      <c r="C28" s="15">
        <v>2.1000000000000001E-2</v>
      </c>
      <c r="D28" s="15">
        <v>5.5E-2</v>
      </c>
      <c r="E28" s="15">
        <v>0.91</v>
      </c>
      <c r="F28" s="15">
        <v>0.56100000000000005</v>
      </c>
      <c r="G28" s="15">
        <v>1.653</v>
      </c>
      <c r="H28" s="15">
        <v>0.66200000000000003</v>
      </c>
      <c r="I28" s="15">
        <v>0.29099999999999998</v>
      </c>
      <c r="J28" s="15">
        <v>-1.9E-2</v>
      </c>
      <c r="K28" s="15">
        <v>7.4999999999999997E-2</v>
      </c>
      <c r="L28"/>
      <c r="M28"/>
      <c r="P28" s="8" t="str">
        <f>VLOOKUP(A28,'VLOOKUP Var Name Reference'!$B:$D, 3, FALSE)</f>
        <v>UT_SAF</v>
      </c>
    </row>
    <row r="29" spans="1:16" ht="15" x14ac:dyDescent="0.25">
      <c r="A29" s="12" t="s">
        <v>121</v>
      </c>
      <c r="B29" s="15">
        <v>0.41</v>
      </c>
      <c r="C29" s="15">
        <v>6.0999999999999999E-2</v>
      </c>
      <c r="D29" s="15">
        <v>0.78200000000000003</v>
      </c>
      <c r="E29" s="15">
        <v>0.16600000000000001</v>
      </c>
      <c r="F29" s="15">
        <v>0.66300000000000003</v>
      </c>
      <c r="G29" s="15">
        <v>0.309</v>
      </c>
      <c r="H29" s="15">
        <v>-0.57799999999999996</v>
      </c>
      <c r="I29" s="15">
        <v>6.9000000000000006E-2</v>
      </c>
      <c r="J29" s="15">
        <v>-0.33100000000000002</v>
      </c>
      <c r="K29" s="15">
        <v>7.4999999999999997E-2</v>
      </c>
      <c r="L29"/>
      <c r="M29"/>
      <c r="P29" s="8" t="str">
        <f>VLOOKUP(A29,'VLOOKUP Var Name Reference'!$B:$D, 3, FALSE)</f>
        <v>UT_FRQ</v>
      </c>
    </row>
    <row r="30" spans="1:16" ht="15" x14ac:dyDescent="0.25">
      <c r="A30" s="12" t="s">
        <v>122</v>
      </c>
      <c r="B30" s="15">
        <v>4.2000000000000003E-2</v>
      </c>
      <c r="C30" s="15">
        <v>0.54800000000000004</v>
      </c>
      <c r="D30" s="15">
        <v>2E-3</v>
      </c>
      <c r="E30" s="15">
        <v>0.152</v>
      </c>
      <c r="F30" s="15">
        <v>0.84599999999999997</v>
      </c>
      <c r="G30" s="15">
        <v>0.72199999999999998</v>
      </c>
      <c r="H30" s="15">
        <v>0.20100000000000001</v>
      </c>
      <c r="I30" s="15">
        <v>0.75700000000000001</v>
      </c>
      <c r="J30" s="15">
        <v>0.35499999999999998</v>
      </c>
      <c r="K30" s="15">
        <v>3.5000000000000003E-2</v>
      </c>
      <c r="L30"/>
      <c r="M30"/>
      <c r="P30" s="8" t="str">
        <f>VLOOKUP(A30,'VLOOKUP Var Name Reference'!$B:$D, 3, FALSE)</f>
        <v>UT_REL</v>
      </c>
    </row>
    <row r="31" spans="1:16" ht="15" x14ac:dyDescent="0.25">
      <c r="A31" s="12" t="s">
        <v>123</v>
      </c>
      <c r="B31" s="15">
        <v>0.42</v>
      </c>
      <c r="C31" s="15">
        <v>0.60199999999999998</v>
      </c>
      <c r="D31" s="15">
        <v>0.6</v>
      </c>
      <c r="E31" s="15">
        <v>0.88300000000000001</v>
      </c>
      <c r="F31" s="15">
        <v>0.88800000000000001</v>
      </c>
      <c r="G31" s="15">
        <v>0.19700000000000001</v>
      </c>
      <c r="H31" s="15">
        <v>0.20200000000000001</v>
      </c>
      <c r="I31" s="15">
        <v>0.126</v>
      </c>
      <c r="J31" s="15">
        <v>-3.5999999999999997E-2</v>
      </c>
      <c r="K31" s="15">
        <v>2.9000000000000001E-2</v>
      </c>
      <c r="L31"/>
      <c r="M31"/>
      <c r="P31" s="8" t="str">
        <f>VLOOKUP(A31,'VLOOKUP Var Name Reference'!$B:$D, 3, FALSE)</f>
        <v>UB_SHR</v>
      </c>
    </row>
    <row r="32" spans="1:16" ht="15" x14ac:dyDescent="0.25">
      <c r="A32" s="12" t="s">
        <v>124</v>
      </c>
      <c r="B32" s="15">
        <v>0.751</v>
      </c>
      <c r="C32" s="15">
        <v>0.36</v>
      </c>
      <c r="D32" s="15">
        <v>0.47199999999999998</v>
      </c>
      <c r="E32" s="15">
        <v>0.53</v>
      </c>
      <c r="F32" s="15">
        <v>0.71499999999999997</v>
      </c>
      <c r="G32" s="15">
        <v>-7.8E-2</v>
      </c>
      <c r="H32" s="15">
        <v>-0.36399999999999999</v>
      </c>
      <c r="I32" s="15">
        <v>0.157</v>
      </c>
      <c r="J32" s="15">
        <v>0.14399999999999999</v>
      </c>
      <c r="K32" s="15">
        <v>6.9000000000000006E-2</v>
      </c>
      <c r="L32"/>
      <c r="M32"/>
      <c r="P32" s="8" t="str">
        <f>VLOOKUP(A32,'VLOOKUP Var Name Reference'!$B:$D, 3, FALSE)</f>
        <v>UB_GRN</v>
      </c>
    </row>
    <row r="33" spans="1:16" ht="15" x14ac:dyDescent="0.25">
      <c r="A33" s="12" t="s">
        <v>125</v>
      </c>
      <c r="B33" s="15">
        <v>0.84499999999999997</v>
      </c>
      <c r="C33" s="15">
        <v>0.95299999999999996</v>
      </c>
      <c r="D33" s="15">
        <v>0.53800000000000003</v>
      </c>
      <c r="E33" s="15">
        <v>0.66500000000000004</v>
      </c>
      <c r="F33" s="15">
        <v>0.64600000000000002</v>
      </c>
      <c r="G33" s="15">
        <v>5.7000000000000002E-2</v>
      </c>
      <c r="H33" s="15">
        <v>2.5999999999999999E-2</v>
      </c>
      <c r="I33" s="15">
        <v>0.156</v>
      </c>
      <c r="J33" s="15">
        <v>0.114</v>
      </c>
      <c r="K33" s="15">
        <v>0.10100000000000001</v>
      </c>
      <c r="L33"/>
      <c r="M33"/>
      <c r="P33" s="8" t="str">
        <f>VLOOKUP(A33,'VLOOKUP Var Name Reference'!$B:$D, 3, FALSE)</f>
        <v>UB_LAN</v>
      </c>
    </row>
    <row r="34" spans="1:16" ht="15" x14ac:dyDescent="0.25">
      <c r="A34" s="12" t="s">
        <v>126</v>
      </c>
      <c r="B34" s="15">
        <v>0.34200000000000003</v>
      </c>
      <c r="C34" s="15">
        <v>0.46400000000000002</v>
      </c>
      <c r="D34" s="15">
        <v>5.1999999999999998E-2</v>
      </c>
      <c r="E34" s="15">
        <v>2.1000000000000001E-2</v>
      </c>
      <c r="F34" s="15">
        <v>0.52900000000000003</v>
      </c>
      <c r="G34" s="15">
        <v>-0.23899999999999999</v>
      </c>
      <c r="H34" s="15">
        <v>0.29399999999999998</v>
      </c>
      <c r="I34" s="15">
        <v>-0.40100000000000002</v>
      </c>
      <c r="J34" s="15">
        <v>0.53700000000000003</v>
      </c>
      <c r="K34" s="15">
        <v>-0.11799999999999999</v>
      </c>
      <c r="L34"/>
      <c r="M34"/>
      <c r="P34" s="8" t="str">
        <f>VLOOKUP(A34,'VLOOKUP Var Name Reference'!$B:$D, 3, FALSE)</f>
        <v>UB_RLN</v>
      </c>
    </row>
    <row r="35" spans="1:16" ht="15" x14ac:dyDescent="0.25">
      <c r="A35" s="12" t="s">
        <v>127</v>
      </c>
      <c r="B35" s="15">
        <v>0.77300000000000002</v>
      </c>
      <c r="C35" s="15">
        <v>0.25600000000000001</v>
      </c>
      <c r="D35" s="15">
        <v>0.38900000000000001</v>
      </c>
      <c r="E35" s="15">
        <v>0.86799999999999999</v>
      </c>
      <c r="F35" s="15">
        <v>0.88600000000000001</v>
      </c>
      <c r="G35" s="15">
        <v>-6.0999999999999999E-2</v>
      </c>
      <c r="H35" s="15">
        <v>-0.32700000000000001</v>
      </c>
      <c r="I35" s="15">
        <v>0.16800000000000001</v>
      </c>
      <c r="J35" s="15">
        <v>3.3000000000000002E-2</v>
      </c>
      <c r="K35" s="15">
        <v>-2.3E-2</v>
      </c>
      <c r="L35"/>
      <c r="M35"/>
      <c r="P35" s="8" t="str">
        <f>VLOOKUP(A35,'VLOOKUP Var Name Reference'!$B:$D, 3, FALSE)</f>
        <v>UB_AMN</v>
      </c>
    </row>
    <row r="36" spans="1:16" ht="15" x14ac:dyDescent="0.25">
      <c r="A36" s="12" t="s">
        <v>135</v>
      </c>
      <c r="B36" s="15">
        <v>0.19600000000000001</v>
      </c>
      <c r="C36" s="15">
        <v>0.22800000000000001</v>
      </c>
      <c r="D36" s="15">
        <v>0.20399999999999999</v>
      </c>
      <c r="E36" s="15">
        <v>4.2999999999999997E-2</v>
      </c>
      <c r="F36" s="15">
        <v>0.84499999999999997</v>
      </c>
      <c r="G36" s="15">
        <v>0.21</v>
      </c>
      <c r="H36" s="15">
        <v>-0.20499999999999999</v>
      </c>
      <c r="I36" s="15">
        <v>0.183</v>
      </c>
      <c r="J36" s="15">
        <v>0.27900000000000003</v>
      </c>
      <c r="K36" s="15">
        <v>1.9E-2</v>
      </c>
      <c r="L36"/>
      <c r="M36"/>
      <c r="P36" s="8" t="str">
        <f>VLOOKUP(A36,'VLOOKUP Var Name Reference'!$B:$D, 3, FALSE)</f>
        <v>RES30M</v>
      </c>
    </row>
    <row r="37" spans="1:16" ht="15" x14ac:dyDescent="0.25">
      <c r="A37" s="12" t="s">
        <v>128</v>
      </c>
      <c r="B37" s="15">
        <v>6.0000000000000001E-3</v>
      </c>
      <c r="C37" s="15">
        <v>0.51600000000000001</v>
      </c>
      <c r="D37" s="15">
        <v>0.97099999999999997</v>
      </c>
      <c r="E37" s="15">
        <v>0</v>
      </c>
      <c r="F37" s="15">
        <v>0.39</v>
      </c>
      <c r="G37" s="15">
        <v>-0.502</v>
      </c>
      <c r="H37" s="15">
        <v>-0.158</v>
      </c>
      <c r="I37" s="15">
        <v>-7.0000000000000001E-3</v>
      </c>
      <c r="J37" s="15">
        <v>-0.78300000000000003</v>
      </c>
      <c r="K37" s="15">
        <v>-0.10299999999999999</v>
      </c>
      <c r="L37"/>
      <c r="M37"/>
      <c r="P37" s="8" t="str">
        <f>VLOOKUP(A37,'VLOOKUP Var Name Reference'!$B:$D, 3, FALSE)</f>
        <v>RESAFF</v>
      </c>
    </row>
    <row r="38" spans="1:16" ht="15" x14ac:dyDescent="0.25">
      <c r="A38" s="12" t="s">
        <v>129</v>
      </c>
      <c r="B38" s="15">
        <v>0.125</v>
      </c>
      <c r="C38" s="15">
        <v>0.874</v>
      </c>
      <c r="D38" s="15">
        <v>0.154</v>
      </c>
      <c r="E38" s="15">
        <v>0.183</v>
      </c>
      <c r="F38" s="15">
        <v>0.89800000000000002</v>
      </c>
      <c r="G38" s="15">
        <v>-0.185</v>
      </c>
      <c r="H38" s="15">
        <v>2.5000000000000001E-2</v>
      </c>
      <c r="I38" s="15">
        <v>-0.155</v>
      </c>
      <c r="J38" s="15">
        <v>-0.153</v>
      </c>
      <c r="K38" s="15">
        <v>1.0999999999999999E-2</v>
      </c>
      <c r="L38"/>
      <c r="M38"/>
      <c r="P38" s="8" t="str">
        <f>VLOOKUP(A38,'VLOOKUP Var Name Reference'!$B:$D, 3, FALSE)</f>
        <v>RESCLO</v>
      </c>
    </row>
    <row r="39" spans="1:16" ht="15" x14ac:dyDescent="0.25">
      <c r="A39" s="12" t="s">
        <v>130</v>
      </c>
      <c r="B39" s="15">
        <v>0</v>
      </c>
      <c r="C39" s="15">
        <v>0.42499999999999999</v>
      </c>
      <c r="D39" s="15">
        <v>0</v>
      </c>
      <c r="E39" s="15">
        <v>0</v>
      </c>
      <c r="F39" s="15">
        <v>0.82599999999999996</v>
      </c>
      <c r="G39" s="15">
        <v>-0.58199999999999996</v>
      </c>
      <c r="H39" s="15">
        <v>-0.123</v>
      </c>
      <c r="I39" s="15">
        <v>-0.38700000000000001</v>
      </c>
      <c r="J39" s="15">
        <v>-0.72799999999999998</v>
      </c>
      <c r="K39" s="15">
        <v>1.7999999999999999E-2</v>
      </c>
      <c r="L39"/>
      <c r="M39"/>
      <c r="P39" s="8" t="str">
        <f>VLOOKUP(A39,'VLOOKUP Var Name Reference'!$B:$D, 3, FALSE)</f>
        <v>RESHWY</v>
      </c>
    </row>
    <row r="40" spans="1:16" ht="15" x14ac:dyDescent="0.25">
      <c r="A40" s="12" t="s">
        <v>131</v>
      </c>
      <c r="B40" s="15">
        <v>5.0999999999999997E-2</v>
      </c>
      <c r="C40" s="15">
        <v>0.35599999999999998</v>
      </c>
      <c r="D40" s="15">
        <v>4.0000000000000001E-3</v>
      </c>
      <c r="E40" s="15">
        <v>2.4E-2</v>
      </c>
      <c r="F40" s="15">
        <v>0.17100000000000001</v>
      </c>
      <c r="G40" s="15">
        <v>-0.32400000000000001</v>
      </c>
      <c r="H40" s="15">
        <v>-0.157</v>
      </c>
      <c r="I40" s="15">
        <v>-0.41</v>
      </c>
      <c r="J40" s="15">
        <v>-0.34300000000000003</v>
      </c>
      <c r="K40" s="15">
        <v>0.13</v>
      </c>
      <c r="L40"/>
      <c r="M40"/>
      <c r="P40" s="8" t="str">
        <f>VLOOKUP(A40,'VLOOKUP Var Name Reference'!$B:$D, 3, FALSE)</f>
        <v>RESSCH</v>
      </c>
    </row>
    <row r="41" spans="1:16" ht="15" x14ac:dyDescent="0.25">
      <c r="A41" s="12" t="s">
        <v>132</v>
      </c>
      <c r="B41" s="15">
        <v>0.35399999999999998</v>
      </c>
      <c r="C41" s="15">
        <v>7.6999999999999999E-2</v>
      </c>
      <c r="D41" s="15">
        <v>6.2E-2</v>
      </c>
      <c r="E41" s="15">
        <v>0.03</v>
      </c>
      <c r="F41" s="15">
        <v>0.36499999999999999</v>
      </c>
      <c r="G41" s="15">
        <v>-0.111</v>
      </c>
      <c r="H41" s="15">
        <v>0.27700000000000002</v>
      </c>
      <c r="I41" s="15">
        <v>-0.19800000000000001</v>
      </c>
      <c r="J41" s="15">
        <v>-0.246</v>
      </c>
      <c r="K41" s="15">
        <v>7.4999999999999997E-2</v>
      </c>
      <c r="L41"/>
      <c r="M41"/>
      <c r="P41" s="8" t="str">
        <f>VLOOKUP(A41,'VLOOKUP Var Name Reference'!$B:$D, 3, FALSE)</f>
        <v>RESSPA</v>
      </c>
    </row>
    <row r="42" spans="1:16" ht="15" x14ac:dyDescent="0.25">
      <c r="A42" s="12" t="s">
        <v>133</v>
      </c>
      <c r="B42" s="15">
        <v>0</v>
      </c>
      <c r="C42" s="15">
        <v>0.85699999999999998</v>
      </c>
      <c r="D42" s="15">
        <v>7.0000000000000001E-3</v>
      </c>
      <c r="E42" s="15">
        <v>1E-3</v>
      </c>
      <c r="F42" s="15">
        <v>0.93100000000000005</v>
      </c>
      <c r="G42" s="15">
        <v>0.94499999999999995</v>
      </c>
      <c r="H42" s="15">
        <v>-3.1E-2</v>
      </c>
      <c r="I42" s="15">
        <v>0.38900000000000001</v>
      </c>
      <c r="J42" s="15">
        <v>0.49</v>
      </c>
      <c r="K42" s="15">
        <v>-8.0000000000000002E-3</v>
      </c>
      <c r="L42"/>
      <c r="M42"/>
      <c r="P42" s="8" t="str">
        <f>VLOOKUP(A42,'VLOOKUP Var Name Reference'!$B:$D, 3, FALSE)</f>
        <v>RESTRA</v>
      </c>
    </row>
    <row r="43" spans="1:16" ht="15" x14ac:dyDescent="0.25">
      <c r="A43" s="12" t="s">
        <v>134</v>
      </c>
      <c r="B43" s="15">
        <v>0.59099999999999997</v>
      </c>
      <c r="C43" s="15">
        <v>0.29799999999999999</v>
      </c>
      <c r="D43" s="15">
        <v>1E-3</v>
      </c>
      <c r="E43" s="15">
        <v>0</v>
      </c>
      <c r="F43" s="15">
        <v>0.64400000000000002</v>
      </c>
      <c r="G43" s="15">
        <v>0.111</v>
      </c>
      <c r="H43" s="15">
        <v>0.20599999999999999</v>
      </c>
      <c r="I43" s="15">
        <v>0.63900000000000001</v>
      </c>
      <c r="J43" s="15">
        <v>0.85599999999999998</v>
      </c>
      <c r="K43" s="15">
        <v>4.7E-2</v>
      </c>
      <c r="L43"/>
      <c r="M43"/>
      <c r="P43" s="8" t="str">
        <f>VLOOKUP(A43,'VLOOKUP Var Name Reference'!$B:$D, 3, FALSE)</f>
        <v>RESWAL</v>
      </c>
    </row>
    <row r="44" spans="1:16" ht="15" x14ac:dyDescent="0.25">
      <c r="A44"/>
      <c r="B44"/>
      <c r="C44"/>
      <c r="D44"/>
      <c r="E44"/>
      <c r="F44"/>
      <c r="G44"/>
      <c r="H44"/>
      <c r="I44"/>
      <c r="J44"/>
      <c r="K44"/>
      <c r="L44"/>
      <c r="M44"/>
      <c r="P44" s="8" t="e">
        <f>VLOOKUP(A44,'VLOOKUP Var Name Reference'!$B:$D, 3, FALSE)</f>
        <v>#N/A</v>
      </c>
    </row>
    <row r="45" spans="1:16" ht="15" x14ac:dyDescent="0.25">
      <c r="A45"/>
      <c r="B45"/>
      <c r="C45"/>
      <c r="D45"/>
      <c r="E45"/>
      <c r="F45"/>
      <c r="G45"/>
      <c r="H45"/>
      <c r="I45"/>
      <c r="J45"/>
      <c r="K45"/>
      <c r="L45"/>
      <c r="M45"/>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3">
    <cfRule type="cellIs" dxfId="330" priority="8" operator="lessThanOrEqual">
      <formula>0.1</formula>
    </cfRule>
  </conditionalFormatting>
  <conditionalFormatting pivot="1" sqref="G6:K43">
    <cfRule type="expression" dxfId="329" priority="7">
      <formula>AND((G6&lt;=0), (B6&lt;=0.1))</formula>
    </cfRule>
  </conditionalFormatting>
  <conditionalFormatting pivot="1" sqref="G6:K43">
    <cfRule type="expression" dxfId="328" priority="6">
      <formula>AND((G6&gt;0), B6&lt;=0.01)</formula>
    </cfRule>
  </conditionalFormatting>
  <conditionalFormatting pivot="1" sqref="G6:K43">
    <cfRule type="expression" dxfId="327" priority="5">
      <formula>AND((G6&gt;0), AND(B6 &gt; 0.01, B6&lt;=0.05))</formula>
    </cfRule>
  </conditionalFormatting>
  <conditionalFormatting pivot="1" sqref="G6:K43">
    <cfRule type="expression" dxfId="326" priority="4">
      <formula>AND((G6&gt;0), AND(B6 &gt; 0.05, B6&lt;=0.1))</formula>
    </cfRule>
  </conditionalFormatting>
  <conditionalFormatting pivot="1" sqref="G6:K43">
    <cfRule type="expression" dxfId="325" priority="3">
      <formula>AND((G6&lt;=0), AND(B6 &gt; 0.05, B6&lt;=0.1))</formula>
    </cfRule>
  </conditionalFormatting>
  <conditionalFormatting pivot="1" sqref="G6:K43">
    <cfRule type="expression" dxfId="324" priority="2">
      <formula>AND((G6&lt;=0), AND(B6 &gt; 0.01, B6&lt;=0.05))</formula>
    </cfRule>
  </conditionalFormatting>
  <conditionalFormatting pivot="1" sqref="G6:K43">
    <cfRule type="expression" dxfId="323"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10166-DE49-4276-B0BD-0FBDCE312CED}">
  <dimension ref="A1:P58"/>
  <sheetViews>
    <sheetView topLeftCell="A3" zoomScale="85" zoomScaleNormal="85" workbookViewId="0">
      <selection activeCell="N41" sqref="N41"/>
    </sheetView>
  </sheetViews>
  <sheetFormatPr defaultRowHeight="12" x14ac:dyDescent="0.2"/>
  <cols>
    <col min="1" max="1" width="42.28515625" style="8" bestFit="1" customWidth="1"/>
    <col min="2" max="6" width="10.140625" style="13" hidden="1" customWidth="1"/>
    <col min="7" max="11" width="10.140625" style="13" customWidth="1"/>
    <col min="12" max="12" width="11.140625" style="8" bestFit="1" customWidth="1"/>
    <col min="13" max="13" width="7.285156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6" ht="24" hidden="1" x14ac:dyDescent="0.2">
      <c r="A1" s="10" t="s">
        <v>162</v>
      </c>
      <c r="B1" s="13" t="s">
        <v>220</v>
      </c>
    </row>
    <row r="2" spans="1:16" hidden="1" x14ac:dyDescent="0.2"/>
    <row r="3" spans="1:16" ht="15" x14ac:dyDescent="0.25">
      <c r="A3" s="16"/>
      <c r="B3" s="18" t="s">
        <v>165</v>
      </c>
      <c r="C3" s="20"/>
      <c r="D3" s="20"/>
      <c r="E3" s="20"/>
      <c r="F3" s="20"/>
      <c r="G3" s="20"/>
      <c r="H3" s="20"/>
      <c r="I3" s="20"/>
      <c r="J3" s="20"/>
      <c r="K3" s="20"/>
      <c r="L3"/>
      <c r="M3"/>
    </row>
    <row r="4" spans="1:16" ht="24.75" x14ac:dyDescent="0.25">
      <c r="A4" s="16"/>
      <c r="B4" s="21" t="s">
        <v>164</v>
      </c>
      <c r="C4" s="22"/>
      <c r="D4" s="22"/>
      <c r="E4" s="22"/>
      <c r="F4" s="22"/>
      <c r="G4" s="21" t="s">
        <v>163</v>
      </c>
      <c r="H4" s="22"/>
      <c r="I4" s="22"/>
      <c r="J4" s="22"/>
      <c r="K4" s="22"/>
      <c r="L4"/>
      <c r="M4"/>
    </row>
    <row r="5" spans="1:16" ht="36.75" x14ac:dyDescent="0.25">
      <c r="A5" s="17" t="s">
        <v>53</v>
      </c>
      <c r="B5" s="19" t="s">
        <v>138</v>
      </c>
      <c r="C5" s="19" t="s">
        <v>137</v>
      </c>
      <c r="D5" s="19" t="s">
        <v>136</v>
      </c>
      <c r="E5" s="19" t="s">
        <v>141</v>
      </c>
      <c r="F5" s="19" t="s">
        <v>209</v>
      </c>
      <c r="G5" s="19" t="s">
        <v>138</v>
      </c>
      <c r="H5" s="19" t="s">
        <v>137</v>
      </c>
      <c r="I5" s="19" t="s">
        <v>136</v>
      </c>
      <c r="J5" s="19" t="s">
        <v>141</v>
      </c>
      <c r="K5" s="19" t="s">
        <v>209</v>
      </c>
      <c r="L5"/>
      <c r="M5"/>
    </row>
    <row r="6" spans="1:16" ht="15" x14ac:dyDescent="0.25">
      <c r="A6" s="12" t="s">
        <v>116</v>
      </c>
      <c r="B6" s="15">
        <v>0.156</v>
      </c>
      <c r="C6" s="15">
        <v>0</v>
      </c>
      <c r="D6" s="15">
        <v>0</v>
      </c>
      <c r="E6" s="15">
        <v>0.33300000000000002</v>
      </c>
      <c r="F6" s="15">
        <v>0.38</v>
      </c>
      <c r="G6" s="15">
        <v>-0.70899999999999996</v>
      </c>
      <c r="H6" s="15">
        <v>-1.3320000000000001</v>
      </c>
      <c r="I6" s="15">
        <v>-1.76</v>
      </c>
      <c r="J6" s="15">
        <v>-0.371</v>
      </c>
      <c r="K6" s="15">
        <v>-0.24199999999999999</v>
      </c>
      <c r="L6"/>
      <c r="M6"/>
      <c r="P6" s="8" t="str">
        <f>VLOOKUP(A6,'VLOOKUP Var Name Reference'!$B:$D, 3, FALSE)</f>
        <v>SEQ_1</v>
      </c>
    </row>
    <row r="7" spans="1:16" ht="15" x14ac:dyDescent="0.25">
      <c r="A7" s="12" t="s">
        <v>119</v>
      </c>
      <c r="B7" s="15">
        <v>0.62</v>
      </c>
      <c r="C7" s="15">
        <v>0</v>
      </c>
      <c r="D7" s="15">
        <v>0</v>
      </c>
      <c r="E7" s="15">
        <v>0.14299999999999999</v>
      </c>
      <c r="F7" s="15">
        <v>0</v>
      </c>
      <c r="G7" s="15">
        <v>0.25</v>
      </c>
      <c r="H7" s="15">
        <v>-2.1459999999999999</v>
      </c>
      <c r="I7" s="15">
        <v>-2.298</v>
      </c>
      <c r="J7" s="15">
        <v>-0.57199999999999995</v>
      </c>
      <c r="K7" s="15">
        <v>-1.387</v>
      </c>
      <c r="L7"/>
      <c r="M7"/>
      <c r="P7" s="8" t="str">
        <f>VLOOKUP(A7,'VLOOKUP Var Name Reference'!$B:$D, 3, FALSE)</f>
        <v>SEQ_2</v>
      </c>
    </row>
    <row r="8" spans="1:16" ht="15" x14ac:dyDescent="0.25">
      <c r="A8" s="12" t="s">
        <v>102</v>
      </c>
      <c r="B8" s="15">
        <v>0.70799999999999996</v>
      </c>
      <c r="C8" s="15">
        <v>2E-3</v>
      </c>
      <c r="D8" s="15">
        <v>1E-3</v>
      </c>
      <c r="E8" s="15">
        <v>0.56899999999999995</v>
      </c>
      <c r="F8" s="15">
        <v>8.9999999999999993E-3</v>
      </c>
      <c r="G8" s="15">
        <v>-0.248</v>
      </c>
      <c r="H8" s="15">
        <v>-2.5449999999999999</v>
      </c>
      <c r="I8" s="15">
        <v>-1.6839999999999999</v>
      </c>
      <c r="J8" s="15">
        <v>0.312</v>
      </c>
      <c r="K8" s="15">
        <v>-1.399</v>
      </c>
      <c r="L8"/>
      <c r="M8"/>
      <c r="P8" s="8" t="str">
        <f>VLOOKUP(A8,'VLOOKUP Var Name Reference'!$B:$D, 3, FALSE)</f>
        <v>SEQ_3</v>
      </c>
    </row>
    <row r="9" spans="1:16" ht="15" x14ac:dyDescent="0.25">
      <c r="A9" s="12" t="s">
        <v>117</v>
      </c>
      <c r="B9" s="15">
        <v>0.496</v>
      </c>
      <c r="C9" s="15">
        <v>3.0000000000000001E-3</v>
      </c>
      <c r="D9" s="15">
        <v>0</v>
      </c>
      <c r="E9" s="15">
        <v>0.25600000000000001</v>
      </c>
      <c r="F9" s="15">
        <v>2.4E-2</v>
      </c>
      <c r="G9" s="15">
        <v>0.35799999999999998</v>
      </c>
      <c r="H9" s="15">
        <v>-1.232</v>
      </c>
      <c r="I9" s="15">
        <v>-1.256</v>
      </c>
      <c r="J9" s="15">
        <v>-0.496</v>
      </c>
      <c r="K9" s="15">
        <v>-0.67</v>
      </c>
      <c r="L9"/>
      <c r="M9"/>
      <c r="P9" s="8" t="str">
        <f>VLOOKUP(A9,'VLOOKUP Var Name Reference'!$B:$D, 3, FALSE)</f>
        <v>SEQ_4</v>
      </c>
    </row>
    <row r="10" spans="1:16" ht="15" x14ac:dyDescent="0.25">
      <c r="A10" s="12" t="s">
        <v>118</v>
      </c>
      <c r="B10" s="15">
        <v>0.47399999999999998</v>
      </c>
      <c r="C10" s="15">
        <v>2E-3</v>
      </c>
      <c r="D10" s="15">
        <v>0</v>
      </c>
      <c r="E10" s="15">
        <v>5.2999999999999999E-2</v>
      </c>
      <c r="F10" s="15">
        <v>0</v>
      </c>
      <c r="G10" s="15">
        <v>-0.41299999999999998</v>
      </c>
      <c r="H10" s="15">
        <v>-1.794</v>
      </c>
      <c r="I10" s="15">
        <v>-2.3380000000000001</v>
      </c>
      <c r="J10" s="15">
        <v>-0.93400000000000005</v>
      </c>
      <c r="K10" s="15">
        <v>-1.5740000000000001</v>
      </c>
      <c r="L10"/>
      <c r="M10"/>
      <c r="P10" s="8" t="str">
        <f>VLOOKUP(A10,'VLOOKUP Var Name Reference'!$B:$D, 3, FALSE)</f>
        <v>SEQ_5</v>
      </c>
    </row>
    <row r="11" spans="1:16" ht="15" x14ac:dyDescent="0.25">
      <c r="A11" s="12" t="s">
        <v>100</v>
      </c>
      <c r="B11" s="15">
        <v>1E-3</v>
      </c>
      <c r="C11" s="15">
        <v>1E-3</v>
      </c>
      <c r="D11" s="15">
        <v>4.3999999999999997E-2</v>
      </c>
      <c r="E11" s="15">
        <v>3.0000000000000001E-3</v>
      </c>
      <c r="F11" s="15">
        <v>0.86199999999999999</v>
      </c>
      <c r="G11" s="15">
        <v>-5.5970000000000004</v>
      </c>
      <c r="H11" s="15">
        <v>-5.8570000000000002</v>
      </c>
      <c r="I11" s="15">
        <v>-3.6</v>
      </c>
      <c r="J11" s="15">
        <v>-5.1420000000000003</v>
      </c>
      <c r="K11" s="15">
        <v>-0.38300000000000001</v>
      </c>
      <c r="L11"/>
      <c r="M11"/>
      <c r="P11" s="8" t="str">
        <f>VLOOKUP(A11,'VLOOKUP Var Name Reference'!$B:$D, 3, FALSE)</f>
        <v>LICENS</v>
      </c>
    </row>
    <row r="12" spans="1:16" ht="15" x14ac:dyDescent="0.25">
      <c r="A12" s="12" t="s">
        <v>221</v>
      </c>
      <c r="B12" s="15">
        <v>0</v>
      </c>
      <c r="C12" s="15">
        <v>0</v>
      </c>
      <c r="D12" s="15">
        <v>0</v>
      </c>
      <c r="E12" s="15">
        <v>0</v>
      </c>
      <c r="F12" s="15">
        <v>0</v>
      </c>
      <c r="G12" s="15">
        <v>-2.097</v>
      </c>
      <c r="H12" s="15">
        <v>-1.548</v>
      </c>
      <c r="I12" s="15">
        <v>-1.403</v>
      </c>
      <c r="J12" s="15">
        <v>-2.2120000000000002</v>
      </c>
      <c r="K12" s="15">
        <v>-0.75800000000000001</v>
      </c>
      <c r="L12"/>
      <c r="M12"/>
      <c r="P12" s="8" t="str">
        <f>VLOOKUP(A12,'VLOOKUP Var Name Reference'!$B:$D, 3, FALSE)</f>
        <v>NUFVHS</v>
      </c>
    </row>
    <row r="13" spans="1:16" ht="15" x14ac:dyDescent="0.25">
      <c r="A13" s="12" t="s">
        <v>88</v>
      </c>
      <c r="B13" s="15">
        <v>0.49</v>
      </c>
      <c r="C13" s="15">
        <v>0.105</v>
      </c>
      <c r="D13" s="15">
        <v>0</v>
      </c>
      <c r="E13" s="15">
        <v>0.77700000000000002</v>
      </c>
      <c r="F13" s="15">
        <v>0.312</v>
      </c>
      <c r="G13" s="15">
        <v>0.14399999999999999</v>
      </c>
      <c r="H13" s="15">
        <v>-0.372</v>
      </c>
      <c r="I13" s="15">
        <v>0.83399999999999996</v>
      </c>
      <c r="J13" s="15">
        <v>-5.5E-2</v>
      </c>
      <c r="K13" s="15">
        <v>0.14199999999999999</v>
      </c>
      <c r="L13"/>
      <c r="M13"/>
      <c r="P13" s="8" t="str">
        <f>VLOOKUP(A13,'VLOOKUP Var Name Reference'!$B:$D, 3, FALSE)</f>
        <v>RACWHT</v>
      </c>
    </row>
    <row r="14" spans="1:16" ht="15" x14ac:dyDescent="0.25">
      <c r="A14" s="12" t="s">
        <v>89</v>
      </c>
      <c r="B14" s="15">
        <v>0.41199999999999998</v>
      </c>
      <c r="C14" s="15">
        <v>0.379</v>
      </c>
      <c r="D14" s="15">
        <v>2E-3</v>
      </c>
      <c r="E14" s="15">
        <v>0.67</v>
      </c>
      <c r="F14" s="15">
        <v>0.34899999999999998</v>
      </c>
      <c r="G14" s="15">
        <v>0.2</v>
      </c>
      <c r="H14" s="15">
        <v>-0.249</v>
      </c>
      <c r="I14" s="15">
        <v>0.77700000000000002</v>
      </c>
      <c r="J14" s="15">
        <v>-0.10100000000000001</v>
      </c>
      <c r="K14" s="15">
        <v>0.16500000000000001</v>
      </c>
      <c r="L14"/>
      <c r="M14"/>
      <c r="P14" s="8" t="str">
        <f>VLOOKUP(A14,'VLOOKUP Var Name Reference'!$B:$D, 3, FALSE)</f>
        <v>RACASN</v>
      </c>
    </row>
    <row r="15" spans="1:16" ht="15" x14ac:dyDescent="0.25">
      <c r="A15" s="12" t="s">
        <v>90</v>
      </c>
      <c r="B15" s="15">
        <v>0.55000000000000004</v>
      </c>
      <c r="C15" s="15">
        <v>0.47699999999999998</v>
      </c>
      <c r="D15" s="15">
        <v>8.9999999999999993E-3</v>
      </c>
      <c r="E15" s="15">
        <v>0.63200000000000001</v>
      </c>
      <c r="F15" s="15">
        <v>6.7000000000000004E-2</v>
      </c>
      <c r="G15" s="15">
        <v>0.20899999999999999</v>
      </c>
      <c r="H15" s="15">
        <v>0.312</v>
      </c>
      <c r="I15" s="15">
        <v>0.878</v>
      </c>
      <c r="J15" s="15">
        <v>0.159</v>
      </c>
      <c r="K15" s="15">
        <v>0.48699999999999999</v>
      </c>
      <c r="L15"/>
      <c r="M15"/>
      <c r="P15" s="8" t="str">
        <f>VLOOKUP(A15,'VLOOKUP Var Name Reference'!$B:$D, 3, FALSE)</f>
        <v>RACHIS</v>
      </c>
    </row>
    <row r="16" spans="1:16" ht="15" x14ac:dyDescent="0.25">
      <c r="A16" s="12" t="s">
        <v>91</v>
      </c>
      <c r="B16" s="15">
        <v>0.61099999999999999</v>
      </c>
      <c r="C16" s="15">
        <v>0.57199999999999995</v>
      </c>
      <c r="D16" s="15">
        <v>0.307</v>
      </c>
      <c r="E16" s="15">
        <v>2.7E-2</v>
      </c>
      <c r="F16" s="15">
        <v>0.83499999999999996</v>
      </c>
      <c r="G16" s="15">
        <v>-0.193</v>
      </c>
      <c r="H16" s="15">
        <v>-0.31</v>
      </c>
      <c r="I16" s="15">
        <v>0.39900000000000002</v>
      </c>
      <c r="J16" s="15">
        <v>-1.101</v>
      </c>
      <c r="K16" s="15">
        <v>-6.2E-2</v>
      </c>
      <c r="L16"/>
      <c r="M16"/>
      <c r="P16" s="8" t="str">
        <f>VLOOKUP(A16,'VLOOKUP Var Name Reference'!$B:$D, 3, FALSE)</f>
        <v>RACBLK</v>
      </c>
    </row>
    <row r="17" spans="1:16" ht="15" x14ac:dyDescent="0.25">
      <c r="A17" s="12" t="s">
        <v>92</v>
      </c>
      <c r="B17" s="15">
        <v>0.22800000000000001</v>
      </c>
      <c r="C17" s="15">
        <v>0.38300000000000001</v>
      </c>
      <c r="D17" s="15">
        <v>0</v>
      </c>
      <c r="E17" s="15">
        <v>1.4E-2</v>
      </c>
      <c r="F17" s="15">
        <v>0</v>
      </c>
      <c r="G17" s="15">
        <v>0.28799999999999998</v>
      </c>
      <c r="H17" s="15">
        <v>0.215</v>
      </c>
      <c r="I17" s="15">
        <v>1.5409999999999999</v>
      </c>
      <c r="J17" s="15">
        <v>0.52100000000000002</v>
      </c>
      <c r="K17" s="15">
        <v>0.747</v>
      </c>
      <c r="L17"/>
      <c r="M17"/>
      <c r="P17" s="8" t="str">
        <f>VLOOKUP(A17,'VLOOKUP Var Name Reference'!$B:$D, 3, FALSE)</f>
        <v>AGEGRP_1</v>
      </c>
    </row>
    <row r="18" spans="1:16" ht="15" x14ac:dyDescent="0.25">
      <c r="A18" s="12" t="s">
        <v>93</v>
      </c>
      <c r="B18" s="15">
        <v>0.51500000000000001</v>
      </c>
      <c r="C18" s="15">
        <v>0.98199999999999998</v>
      </c>
      <c r="D18" s="15">
        <v>0</v>
      </c>
      <c r="E18" s="15">
        <v>0.10199999999999999</v>
      </c>
      <c r="F18" s="15">
        <v>0</v>
      </c>
      <c r="G18" s="15">
        <v>0.14599999999999999</v>
      </c>
      <c r="H18" s="15">
        <v>4.0000000000000001E-3</v>
      </c>
      <c r="I18" s="15">
        <v>0.91500000000000004</v>
      </c>
      <c r="J18" s="15">
        <v>0.317</v>
      </c>
      <c r="K18" s="15">
        <v>0.503</v>
      </c>
      <c r="L18"/>
      <c r="M18"/>
      <c r="P18" s="8" t="str">
        <f>VLOOKUP(A18,'VLOOKUP Var Name Reference'!$B:$D, 3, FALSE)</f>
        <v>AGEGRP_2</v>
      </c>
    </row>
    <row r="19" spans="1:16" ht="15" x14ac:dyDescent="0.25">
      <c r="A19" s="12" t="s">
        <v>94</v>
      </c>
      <c r="B19" s="15">
        <v>1.2999999999999999E-2</v>
      </c>
      <c r="C19" s="15">
        <v>0</v>
      </c>
      <c r="D19" s="15">
        <v>1.2999999999999999E-2</v>
      </c>
      <c r="E19" s="15">
        <v>0.13400000000000001</v>
      </c>
      <c r="F19" s="15">
        <v>0.57599999999999996</v>
      </c>
      <c r="G19" s="15">
        <v>0.81200000000000006</v>
      </c>
      <c r="H19" s="15">
        <v>2.198</v>
      </c>
      <c r="I19" s="15">
        <v>0.82599999999999996</v>
      </c>
      <c r="J19" s="15">
        <v>0.495</v>
      </c>
      <c r="K19" s="15">
        <v>0.124</v>
      </c>
      <c r="L19"/>
      <c r="M19"/>
      <c r="P19" s="8" t="str">
        <f>VLOOKUP(A19,'VLOOKUP Var Name Reference'!$B:$D, 3, FALSE)</f>
        <v>FEMALE</v>
      </c>
    </row>
    <row r="20" spans="1:16" ht="15" x14ac:dyDescent="0.25">
      <c r="A20" s="12" t="s">
        <v>95</v>
      </c>
      <c r="B20" s="15">
        <v>1E-3</v>
      </c>
      <c r="C20" s="15">
        <v>0</v>
      </c>
      <c r="D20" s="15">
        <v>0.20799999999999999</v>
      </c>
      <c r="E20" s="15">
        <v>5.1999999999999998E-2</v>
      </c>
      <c r="F20" s="15">
        <v>0</v>
      </c>
      <c r="G20" s="15">
        <v>-0.69299999999999995</v>
      </c>
      <c r="H20" s="15">
        <v>-0.98099999999999998</v>
      </c>
      <c r="I20" s="15">
        <v>0.247</v>
      </c>
      <c r="J20" s="15">
        <v>-0.36</v>
      </c>
      <c r="K20" s="15">
        <v>-0.48799999999999999</v>
      </c>
      <c r="L20"/>
      <c r="M20"/>
      <c r="P20" s="8" t="str">
        <f>VLOOKUP(A20,'VLOOKUP Var Name Reference'!$B:$D, 3, FALSE)</f>
        <v>WORKER</v>
      </c>
    </row>
    <row r="21" spans="1:16" ht="15" x14ac:dyDescent="0.25">
      <c r="A21" s="12" t="s">
        <v>96</v>
      </c>
      <c r="B21" s="15">
        <v>0.02</v>
      </c>
      <c r="C21" s="15">
        <v>1E-3</v>
      </c>
      <c r="D21" s="15">
        <v>2E-3</v>
      </c>
      <c r="E21" s="15">
        <v>0.42799999999999999</v>
      </c>
      <c r="F21" s="15">
        <v>0</v>
      </c>
      <c r="G21" s="15">
        <v>0.433</v>
      </c>
      <c r="H21" s="15">
        <v>-0.78100000000000003</v>
      </c>
      <c r="I21" s="15">
        <v>-0.59899999999999998</v>
      </c>
      <c r="J21" s="15">
        <v>0.13700000000000001</v>
      </c>
      <c r="K21" s="15">
        <v>-0.495</v>
      </c>
      <c r="L21"/>
      <c r="M21"/>
      <c r="P21" s="8" t="str">
        <f>VLOOKUP(A21,'VLOOKUP Var Name Reference'!$B:$D, 3, FALSE)</f>
        <v>HINCLO</v>
      </c>
    </row>
    <row r="22" spans="1:16" ht="15" x14ac:dyDescent="0.25">
      <c r="A22" s="12" t="s">
        <v>208</v>
      </c>
      <c r="B22" s="15">
        <v>0</v>
      </c>
      <c r="C22" s="15">
        <v>0</v>
      </c>
      <c r="D22" s="15">
        <v>0</v>
      </c>
      <c r="E22" s="15">
        <v>0</v>
      </c>
      <c r="F22" s="15">
        <v>1E-3</v>
      </c>
      <c r="G22" s="15">
        <v>-0.52900000000000003</v>
      </c>
      <c r="H22" s="15">
        <v>0.42899999999999999</v>
      </c>
      <c r="I22" s="15">
        <v>-0.41499999999999998</v>
      </c>
      <c r="J22" s="15">
        <v>-0.76700000000000002</v>
      </c>
      <c r="K22" s="15">
        <v>0.22600000000000001</v>
      </c>
      <c r="L22"/>
      <c r="M22"/>
      <c r="P22" s="8" t="str">
        <f>VLOOKUP(A22,'VLOOKUP Var Name Reference'!$B:$D, 3, FALSE)</f>
        <v>NADULT</v>
      </c>
    </row>
    <row r="23" spans="1:16" ht="15" x14ac:dyDescent="0.25">
      <c r="A23" s="12" t="s">
        <v>193</v>
      </c>
      <c r="B23" s="15">
        <v>0.59099999999999997</v>
      </c>
      <c r="C23" s="15">
        <v>1.9E-2</v>
      </c>
      <c r="D23" s="15">
        <v>0</v>
      </c>
      <c r="E23" s="15">
        <v>0.52300000000000002</v>
      </c>
      <c r="F23" s="15">
        <v>0</v>
      </c>
      <c r="G23" s="15">
        <v>-0.16700000000000001</v>
      </c>
      <c r="H23" s="15">
        <v>0.64400000000000002</v>
      </c>
      <c r="I23" s="15">
        <v>0.93</v>
      </c>
      <c r="J23" s="15">
        <v>0.154</v>
      </c>
      <c r="K23" s="15">
        <v>1.151</v>
      </c>
      <c r="L23"/>
      <c r="M23"/>
      <c r="P23" s="8" t="str">
        <f>VLOOKUP(A23,'VLOOKUP Var Name Reference'!$B:$D, 3, FALSE)</f>
        <v>N00_04</v>
      </c>
    </row>
    <row r="24" spans="1:16" ht="15" x14ac:dyDescent="0.25">
      <c r="A24" s="12" t="s">
        <v>192</v>
      </c>
      <c r="B24" s="15">
        <v>0.46300000000000002</v>
      </c>
      <c r="C24" s="15">
        <v>0.41599999999999998</v>
      </c>
      <c r="D24" s="15">
        <v>0</v>
      </c>
      <c r="E24" s="15">
        <v>5.1999999999999998E-2</v>
      </c>
      <c r="F24" s="15">
        <v>0</v>
      </c>
      <c r="G24" s="15">
        <v>0.21199999999999999</v>
      </c>
      <c r="H24" s="15">
        <v>0.252</v>
      </c>
      <c r="I24" s="15">
        <v>1.01</v>
      </c>
      <c r="J24" s="15">
        <v>0.47599999999999998</v>
      </c>
      <c r="K24" s="15">
        <v>1.4279999999999999</v>
      </c>
      <c r="L24"/>
      <c r="M24"/>
      <c r="P24" s="8" t="str">
        <f>VLOOKUP(A24,'VLOOKUP Var Name Reference'!$B:$D, 3, FALSE)</f>
        <v>N05_15</v>
      </c>
    </row>
    <row r="25" spans="1:16" ht="15" x14ac:dyDescent="0.25">
      <c r="A25" s="12" t="s">
        <v>99</v>
      </c>
      <c r="B25" s="15">
        <v>2.5999999999999999E-2</v>
      </c>
      <c r="C25" s="15">
        <v>0.46500000000000002</v>
      </c>
      <c r="D25" s="15">
        <v>3.0000000000000001E-3</v>
      </c>
      <c r="E25" s="15">
        <v>2.8000000000000001E-2</v>
      </c>
      <c r="F25" s="15">
        <v>4.0000000000000001E-3</v>
      </c>
      <c r="G25" s="15">
        <v>1.2889999999999999</v>
      </c>
      <c r="H25" s="15">
        <v>0.45400000000000001</v>
      </c>
      <c r="I25" s="15">
        <v>1.077</v>
      </c>
      <c r="J25" s="15">
        <v>0.96</v>
      </c>
      <c r="K25" s="15">
        <v>0.73399999999999999</v>
      </c>
      <c r="L25"/>
      <c r="M25"/>
      <c r="P25" s="8" t="str">
        <f>VLOOKUP(A25,'VLOOKUP Var Name Reference'!$B:$D, 3, FALSE)</f>
        <v>N16_17</v>
      </c>
    </row>
    <row r="26" spans="1:16" ht="15" x14ac:dyDescent="0.25">
      <c r="A26" s="12" t="s">
        <v>104</v>
      </c>
      <c r="B26" s="15">
        <v>0.41399999999999998</v>
      </c>
      <c r="C26" s="15">
        <v>0.252</v>
      </c>
      <c r="D26" s="15">
        <v>0</v>
      </c>
      <c r="E26" s="15">
        <v>0</v>
      </c>
      <c r="F26" s="15">
        <v>0</v>
      </c>
      <c r="G26" s="15">
        <v>4.0869999999999997</v>
      </c>
      <c r="H26" s="15">
        <v>10.134</v>
      </c>
      <c r="I26" s="15">
        <v>31.661000000000001</v>
      </c>
      <c r="J26" s="15">
        <v>-26.068999999999999</v>
      </c>
      <c r="K26" s="15">
        <v>31.021000000000001</v>
      </c>
      <c r="L26"/>
      <c r="M26"/>
      <c r="P26" s="8" t="str">
        <f>VLOOKUP(A26,'VLOOKUP Var Name Reference'!$B:$D, 3, FALSE)</f>
        <v>CMPLXT</v>
      </c>
    </row>
    <row r="27" spans="1:16" ht="15" x14ac:dyDescent="0.25">
      <c r="A27" s="12" t="s">
        <v>87</v>
      </c>
      <c r="B27" s="15">
        <v>2.3E-2</v>
      </c>
      <c r="C27" s="15">
        <v>8.3000000000000004E-2</v>
      </c>
      <c r="D27" s="15">
        <v>0</v>
      </c>
      <c r="E27" s="15">
        <v>0</v>
      </c>
      <c r="F27" s="15">
        <v>0</v>
      </c>
      <c r="G27" s="15">
        <v>-4.8369999999999997</v>
      </c>
      <c r="H27" s="15">
        <v>-0.29599999999999999</v>
      </c>
      <c r="I27" s="15">
        <v>-0.84199999999999997</v>
      </c>
      <c r="J27" s="15">
        <v>-1.4690000000000001</v>
      </c>
      <c r="K27" s="15">
        <v>0.38400000000000001</v>
      </c>
      <c r="L27"/>
      <c r="M27"/>
      <c r="P27" s="8" t="str">
        <f>VLOOKUP(A27,'VLOOKUP Var Name Reference'!$B:$D, 3, FALSE)</f>
        <v>CARLVR</v>
      </c>
    </row>
    <row r="28" spans="1:16" ht="15" x14ac:dyDescent="0.25">
      <c r="A28" s="12" t="s">
        <v>120</v>
      </c>
      <c r="B28" s="15">
        <v>0</v>
      </c>
      <c r="C28" s="15">
        <v>2.1999999999999999E-2</v>
      </c>
      <c r="D28" s="15">
        <v>0.05</v>
      </c>
      <c r="E28" s="15">
        <v>0.92500000000000004</v>
      </c>
      <c r="F28" s="15">
        <v>0.55900000000000005</v>
      </c>
      <c r="G28" s="15">
        <v>1.6579999999999999</v>
      </c>
      <c r="H28" s="15">
        <v>0.66500000000000004</v>
      </c>
      <c r="I28" s="15">
        <v>0.29599999999999999</v>
      </c>
      <c r="J28" s="15">
        <v>-1.6E-2</v>
      </c>
      <c r="K28" s="15">
        <v>7.4999999999999997E-2</v>
      </c>
      <c r="L28"/>
      <c r="M28"/>
      <c r="P28" s="8" t="str">
        <f>VLOOKUP(A28,'VLOOKUP Var Name Reference'!$B:$D, 3, FALSE)</f>
        <v>UT_SAF</v>
      </c>
    </row>
    <row r="29" spans="1:16" ht="15" x14ac:dyDescent="0.25">
      <c r="A29" s="12" t="s">
        <v>121</v>
      </c>
      <c r="B29" s="15">
        <v>0.39</v>
      </c>
      <c r="C29" s="15">
        <v>0.08</v>
      </c>
      <c r="D29" s="15">
        <v>0.77600000000000002</v>
      </c>
      <c r="E29" s="15">
        <v>0.184</v>
      </c>
      <c r="F29" s="15">
        <v>0.65100000000000002</v>
      </c>
      <c r="G29" s="15">
        <v>0.32</v>
      </c>
      <c r="H29" s="15">
        <v>-0.54700000000000004</v>
      </c>
      <c r="I29" s="15">
        <v>7.0999999999999994E-2</v>
      </c>
      <c r="J29" s="15">
        <v>-0.317</v>
      </c>
      <c r="K29" s="15">
        <v>7.6999999999999999E-2</v>
      </c>
      <c r="L29"/>
      <c r="M29"/>
      <c r="P29" s="8" t="str">
        <f>VLOOKUP(A29,'VLOOKUP Var Name Reference'!$B:$D, 3, FALSE)</f>
        <v>UT_FRQ</v>
      </c>
    </row>
    <row r="30" spans="1:16" ht="15" x14ac:dyDescent="0.25">
      <c r="A30" s="12" t="s">
        <v>122</v>
      </c>
      <c r="B30" s="15">
        <v>4.5999999999999999E-2</v>
      </c>
      <c r="C30" s="15">
        <v>0.56299999999999994</v>
      </c>
      <c r="D30" s="15">
        <v>3.0000000000000001E-3</v>
      </c>
      <c r="E30" s="15">
        <v>0.16700000000000001</v>
      </c>
      <c r="F30" s="15">
        <v>0.83899999999999997</v>
      </c>
      <c r="G30" s="15">
        <v>0.70799999999999996</v>
      </c>
      <c r="H30" s="15">
        <v>0.19500000000000001</v>
      </c>
      <c r="I30" s="15">
        <v>0.751</v>
      </c>
      <c r="J30" s="15">
        <v>0.34300000000000003</v>
      </c>
      <c r="K30" s="15">
        <v>3.5999999999999997E-2</v>
      </c>
      <c r="L30"/>
      <c r="M30"/>
      <c r="P30" s="8" t="str">
        <f>VLOOKUP(A30,'VLOOKUP Var Name Reference'!$B:$D, 3, FALSE)</f>
        <v>UT_REL</v>
      </c>
    </row>
    <row r="31" spans="1:16" ht="15" x14ac:dyDescent="0.25">
      <c r="A31" s="12" t="s">
        <v>123</v>
      </c>
      <c r="B31" s="15">
        <v>0.439</v>
      </c>
      <c r="C31" s="15">
        <v>0.623</v>
      </c>
      <c r="D31" s="15">
        <v>0.60599999999999998</v>
      </c>
      <c r="E31" s="15">
        <v>0.86399999999999999</v>
      </c>
      <c r="F31" s="15">
        <v>0.90300000000000002</v>
      </c>
      <c r="G31" s="15">
        <v>0.189</v>
      </c>
      <c r="H31" s="15">
        <v>0.191</v>
      </c>
      <c r="I31" s="15">
        <v>0.124</v>
      </c>
      <c r="J31" s="15">
        <v>-4.2000000000000003E-2</v>
      </c>
      <c r="K31" s="15">
        <v>2.5000000000000001E-2</v>
      </c>
      <c r="L31"/>
      <c r="M31"/>
      <c r="P31" s="8" t="str">
        <f>VLOOKUP(A31,'VLOOKUP Var Name Reference'!$B:$D, 3, FALSE)</f>
        <v>UB_SHR</v>
      </c>
    </row>
    <row r="32" spans="1:16" ht="15" x14ac:dyDescent="0.25">
      <c r="A32" s="12" t="s">
        <v>124</v>
      </c>
      <c r="B32" s="15">
        <v>0.73</v>
      </c>
      <c r="C32" s="15">
        <v>0.35099999999999998</v>
      </c>
      <c r="D32" s="15">
        <v>0.48399999999999999</v>
      </c>
      <c r="E32" s="15">
        <v>0.54200000000000004</v>
      </c>
      <c r="F32" s="15">
        <v>0.70599999999999996</v>
      </c>
      <c r="G32" s="15">
        <v>-8.5000000000000006E-2</v>
      </c>
      <c r="H32" s="15">
        <v>-0.372</v>
      </c>
      <c r="I32" s="15">
        <v>0.152</v>
      </c>
      <c r="J32" s="15">
        <v>0.13900000000000001</v>
      </c>
      <c r="K32" s="15">
        <v>7.1999999999999995E-2</v>
      </c>
      <c r="L32"/>
      <c r="M32"/>
      <c r="P32" s="8" t="str">
        <f>VLOOKUP(A32,'VLOOKUP Var Name Reference'!$B:$D, 3, FALSE)</f>
        <v>UB_GRN</v>
      </c>
    </row>
    <row r="33" spans="1:16" ht="15" x14ac:dyDescent="0.25">
      <c r="A33" s="12" t="s">
        <v>125</v>
      </c>
      <c r="B33" s="15">
        <v>0.84899999999999998</v>
      </c>
      <c r="C33" s="15">
        <v>0.92200000000000004</v>
      </c>
      <c r="D33" s="15">
        <v>0.54300000000000004</v>
      </c>
      <c r="E33" s="15">
        <v>0.66600000000000004</v>
      </c>
      <c r="F33" s="15">
        <v>0.65200000000000002</v>
      </c>
      <c r="G33" s="15">
        <v>5.6000000000000001E-2</v>
      </c>
      <c r="H33" s="15">
        <v>4.3999999999999997E-2</v>
      </c>
      <c r="I33" s="15">
        <v>0.153</v>
      </c>
      <c r="J33" s="15">
        <v>0.113</v>
      </c>
      <c r="K33" s="15">
        <v>9.9000000000000005E-2</v>
      </c>
      <c r="L33"/>
      <c r="M33"/>
      <c r="P33" s="8" t="str">
        <f>VLOOKUP(A33,'VLOOKUP Var Name Reference'!$B:$D, 3, FALSE)</f>
        <v>UB_LAN</v>
      </c>
    </row>
    <row r="34" spans="1:16" ht="15" x14ac:dyDescent="0.25">
      <c r="A34" s="12" t="s">
        <v>126</v>
      </c>
      <c r="B34" s="15">
        <v>0.35499999999999998</v>
      </c>
      <c r="C34" s="15">
        <v>0.47499999999999998</v>
      </c>
      <c r="D34" s="15">
        <v>5.5E-2</v>
      </c>
      <c r="E34" s="15">
        <v>0.02</v>
      </c>
      <c r="F34" s="15">
        <v>0.53800000000000003</v>
      </c>
      <c r="G34" s="15">
        <v>-0.23300000000000001</v>
      </c>
      <c r="H34" s="15">
        <v>0.28999999999999998</v>
      </c>
      <c r="I34" s="15">
        <v>-0.39700000000000002</v>
      </c>
      <c r="J34" s="15">
        <v>0.54300000000000004</v>
      </c>
      <c r="K34" s="15">
        <v>-0.115</v>
      </c>
      <c r="L34"/>
      <c r="M34"/>
      <c r="P34" s="8" t="str">
        <f>VLOOKUP(A34,'VLOOKUP Var Name Reference'!$B:$D, 3, FALSE)</f>
        <v>UB_RLN</v>
      </c>
    </row>
    <row r="35" spans="1:16" ht="15" x14ac:dyDescent="0.25">
      <c r="A35" s="12" t="s">
        <v>127</v>
      </c>
      <c r="B35" s="15">
        <v>0.80400000000000005</v>
      </c>
      <c r="C35" s="15">
        <v>0.24399999999999999</v>
      </c>
      <c r="D35" s="15">
        <v>0.379</v>
      </c>
      <c r="E35" s="15">
        <v>0.84099999999999997</v>
      </c>
      <c r="F35" s="15">
        <v>0.88500000000000001</v>
      </c>
      <c r="G35" s="15">
        <v>-5.1999999999999998E-2</v>
      </c>
      <c r="H35" s="15">
        <v>-0.33800000000000002</v>
      </c>
      <c r="I35" s="15">
        <v>0.17100000000000001</v>
      </c>
      <c r="J35" s="15">
        <v>0.04</v>
      </c>
      <c r="K35" s="15">
        <v>-2.3E-2</v>
      </c>
      <c r="L35"/>
      <c r="M35"/>
      <c r="P35" s="8" t="str">
        <f>VLOOKUP(A35,'VLOOKUP Var Name Reference'!$B:$D, 3, FALSE)</f>
        <v>UB_AMN</v>
      </c>
    </row>
    <row r="36" spans="1:16" ht="15" x14ac:dyDescent="0.25">
      <c r="A36" s="12" t="s">
        <v>135</v>
      </c>
      <c r="B36" s="15">
        <v>0.19800000000000001</v>
      </c>
      <c r="C36" s="15">
        <v>0.23899999999999999</v>
      </c>
      <c r="D36" s="15">
        <v>0.19900000000000001</v>
      </c>
      <c r="E36" s="15">
        <v>4.2999999999999997E-2</v>
      </c>
      <c r="F36" s="15">
        <v>0.84599999999999997</v>
      </c>
      <c r="G36" s="15">
        <v>0.20899999999999999</v>
      </c>
      <c r="H36" s="15">
        <v>-0.20100000000000001</v>
      </c>
      <c r="I36" s="15">
        <v>0.186</v>
      </c>
      <c r="J36" s="15">
        <v>0.27800000000000002</v>
      </c>
      <c r="K36" s="15">
        <v>1.7999999999999999E-2</v>
      </c>
      <c r="L36"/>
      <c r="M36"/>
      <c r="P36" s="8" t="str">
        <f>VLOOKUP(A36,'VLOOKUP Var Name Reference'!$B:$D, 3, FALSE)</f>
        <v>RES30M</v>
      </c>
    </row>
    <row r="37" spans="1:16" ht="15" x14ac:dyDescent="0.25">
      <c r="A37" s="12" t="s">
        <v>128</v>
      </c>
      <c r="B37" s="15">
        <v>7.0000000000000001E-3</v>
      </c>
      <c r="C37" s="15">
        <v>0.51600000000000001</v>
      </c>
      <c r="D37" s="15">
        <v>0.999</v>
      </c>
      <c r="E37" s="15">
        <v>0</v>
      </c>
      <c r="F37" s="15">
        <v>0.40300000000000002</v>
      </c>
      <c r="G37" s="15">
        <v>-0.497</v>
      </c>
      <c r="H37" s="15">
        <v>-0.159</v>
      </c>
      <c r="I37" s="15">
        <v>0</v>
      </c>
      <c r="J37" s="15">
        <v>-0.77800000000000002</v>
      </c>
      <c r="K37" s="15">
        <v>-0.1</v>
      </c>
      <c r="L37"/>
      <c r="M37"/>
      <c r="P37" s="8" t="str">
        <f>VLOOKUP(A37,'VLOOKUP Var Name Reference'!$B:$D, 3, FALSE)</f>
        <v>RESAFF</v>
      </c>
    </row>
    <row r="38" spans="1:16" ht="15" x14ac:dyDescent="0.25">
      <c r="A38" s="12" t="s">
        <v>129</v>
      </c>
      <c r="B38" s="15">
        <v>0.121</v>
      </c>
      <c r="C38" s="15">
        <v>0.89700000000000002</v>
      </c>
      <c r="D38" s="15">
        <v>0.14799999999999999</v>
      </c>
      <c r="E38" s="15">
        <v>0.17</v>
      </c>
      <c r="F38" s="15">
        <v>0.90300000000000002</v>
      </c>
      <c r="G38" s="15">
        <v>-0.187</v>
      </c>
      <c r="H38" s="15">
        <v>0.02</v>
      </c>
      <c r="I38" s="15">
        <v>-0.157</v>
      </c>
      <c r="J38" s="15">
        <v>-0.157</v>
      </c>
      <c r="K38" s="15">
        <v>0.01</v>
      </c>
      <c r="L38"/>
      <c r="M38"/>
      <c r="P38" s="8" t="str">
        <f>VLOOKUP(A38,'VLOOKUP Var Name Reference'!$B:$D, 3, FALSE)</f>
        <v>RESCLO</v>
      </c>
    </row>
    <row r="39" spans="1:16" ht="15" x14ac:dyDescent="0.25">
      <c r="A39" s="12" t="s">
        <v>130</v>
      </c>
      <c r="B39" s="15">
        <v>0</v>
      </c>
      <c r="C39" s="15">
        <v>0.38900000000000001</v>
      </c>
      <c r="D39" s="15">
        <v>0</v>
      </c>
      <c r="E39" s="15">
        <v>0</v>
      </c>
      <c r="F39" s="15">
        <v>0.85099999999999998</v>
      </c>
      <c r="G39" s="15">
        <v>-0.58299999999999996</v>
      </c>
      <c r="H39" s="15">
        <v>-0.13300000000000001</v>
      </c>
      <c r="I39" s="15">
        <v>-0.39100000000000001</v>
      </c>
      <c r="J39" s="15">
        <v>-0.73</v>
      </c>
      <c r="K39" s="15">
        <v>1.6E-2</v>
      </c>
      <c r="L39"/>
      <c r="M39"/>
      <c r="P39" s="8" t="str">
        <f>VLOOKUP(A39,'VLOOKUP Var Name Reference'!$B:$D, 3, FALSE)</f>
        <v>RESHWY</v>
      </c>
    </row>
    <row r="40" spans="1:16" ht="15" x14ac:dyDescent="0.25">
      <c r="A40" s="12" t="s">
        <v>131</v>
      </c>
      <c r="B40" s="15">
        <v>5.0999999999999997E-2</v>
      </c>
      <c r="C40" s="15">
        <v>0.32900000000000001</v>
      </c>
      <c r="D40" s="15">
        <v>5.0000000000000001E-3</v>
      </c>
      <c r="E40" s="15">
        <v>2.3E-2</v>
      </c>
      <c r="F40" s="15">
        <v>0.17199999999999999</v>
      </c>
      <c r="G40" s="15">
        <v>-0.32400000000000001</v>
      </c>
      <c r="H40" s="15">
        <v>-0.16700000000000001</v>
      </c>
      <c r="I40" s="15">
        <v>-0.40699999999999997</v>
      </c>
      <c r="J40" s="15">
        <v>-0.34499999999999997</v>
      </c>
      <c r="K40" s="15">
        <v>0.13</v>
      </c>
      <c r="L40"/>
      <c r="M40"/>
      <c r="P40" s="8" t="str">
        <f>VLOOKUP(A40,'VLOOKUP Var Name Reference'!$B:$D, 3, FALSE)</f>
        <v>RESSCH</v>
      </c>
    </row>
    <row r="41" spans="1:16" ht="15" x14ac:dyDescent="0.25">
      <c r="A41" s="12" t="s">
        <v>132</v>
      </c>
      <c r="B41" s="15">
        <v>0.39100000000000001</v>
      </c>
      <c r="C41" s="15">
        <v>6.7000000000000004E-2</v>
      </c>
      <c r="D41" s="15">
        <v>6.6000000000000003E-2</v>
      </c>
      <c r="E41" s="15">
        <v>3.3000000000000002E-2</v>
      </c>
      <c r="F41" s="15">
        <v>0.36699999999999999</v>
      </c>
      <c r="G41" s="15">
        <v>-0.10299999999999999</v>
      </c>
      <c r="H41" s="15">
        <v>0.28899999999999998</v>
      </c>
      <c r="I41" s="15">
        <v>-0.19500000000000001</v>
      </c>
      <c r="J41" s="15">
        <v>-0.24199999999999999</v>
      </c>
      <c r="K41" s="15">
        <v>7.4999999999999997E-2</v>
      </c>
      <c r="L41"/>
      <c r="M41"/>
      <c r="P41" s="8" t="str">
        <f>VLOOKUP(A41,'VLOOKUP Var Name Reference'!$B:$D, 3, FALSE)</f>
        <v>RESSPA</v>
      </c>
    </row>
    <row r="42" spans="1:16" ht="15" x14ac:dyDescent="0.25">
      <c r="A42" s="12" t="s">
        <v>133</v>
      </c>
      <c r="B42" s="15">
        <v>0</v>
      </c>
      <c r="C42" s="15">
        <v>0.85199999999999998</v>
      </c>
      <c r="D42" s="15">
        <v>8.0000000000000002E-3</v>
      </c>
      <c r="E42" s="15">
        <v>1E-3</v>
      </c>
      <c r="F42" s="15">
        <v>0.91900000000000004</v>
      </c>
      <c r="G42" s="15">
        <v>0.94599999999999995</v>
      </c>
      <c r="H42" s="15">
        <v>-3.2000000000000001E-2</v>
      </c>
      <c r="I42" s="15">
        <v>0.38</v>
      </c>
      <c r="J42" s="15">
        <v>0.49</v>
      </c>
      <c r="K42" s="15">
        <v>-8.9999999999999993E-3</v>
      </c>
      <c r="L42"/>
      <c r="M42"/>
      <c r="P42" s="8" t="str">
        <f>VLOOKUP(A42,'VLOOKUP Var Name Reference'!$B:$D, 3, FALSE)</f>
        <v>RESTRA</v>
      </c>
    </row>
    <row r="43" spans="1:16" ht="15" x14ac:dyDescent="0.25">
      <c r="A43" s="12" t="s">
        <v>134</v>
      </c>
      <c r="B43" s="15">
        <v>0.57799999999999996</v>
      </c>
      <c r="C43" s="15">
        <v>0.27200000000000002</v>
      </c>
      <c r="D43" s="15">
        <v>1E-3</v>
      </c>
      <c r="E43" s="15">
        <v>0</v>
      </c>
      <c r="F43" s="15">
        <v>0.63400000000000001</v>
      </c>
      <c r="G43" s="15">
        <v>0.115</v>
      </c>
      <c r="H43" s="15">
        <v>0.218</v>
      </c>
      <c r="I43" s="15">
        <v>0.64400000000000002</v>
      </c>
      <c r="J43" s="15">
        <v>0.86</v>
      </c>
      <c r="K43" s="15">
        <v>4.8000000000000001E-2</v>
      </c>
      <c r="L43"/>
      <c r="M43"/>
      <c r="P43" s="8" t="str">
        <f>VLOOKUP(A43,'VLOOKUP Var Name Reference'!$B:$D, 3, FALSE)</f>
        <v>RESWAL</v>
      </c>
    </row>
    <row r="44" spans="1:16" ht="15" x14ac:dyDescent="0.25">
      <c r="A44" s="12" t="s">
        <v>219</v>
      </c>
      <c r="B44" s="15">
        <v>1.2999999999999999E-2</v>
      </c>
      <c r="C44" s="15">
        <v>1.6E-2</v>
      </c>
      <c r="D44" s="15">
        <v>3.4000000000000002E-2</v>
      </c>
      <c r="E44" s="15">
        <v>0.106</v>
      </c>
      <c r="F44" s="15">
        <v>0.36599999999999999</v>
      </c>
      <c r="G44" s="15">
        <v>-16.292999999999999</v>
      </c>
      <c r="H44" s="15">
        <v>-23.599</v>
      </c>
      <c r="I44" s="15">
        <v>-13.544</v>
      </c>
      <c r="J44" s="15">
        <v>-12.577</v>
      </c>
      <c r="K44" s="15">
        <v>-3.9889999999999999</v>
      </c>
      <c r="L44"/>
      <c r="M44"/>
      <c r="P44" s="8" t="str">
        <f>VLOOKUP(A44,'VLOOKUP Var Name Reference'!$B:$D, 3, FALSE)</f>
        <v>CMPFEM</v>
      </c>
    </row>
    <row r="45" spans="1:16" ht="15" x14ac:dyDescent="0.25">
      <c r="A45"/>
      <c r="B45"/>
      <c r="C45"/>
      <c r="D45"/>
      <c r="E45"/>
      <c r="F45"/>
      <c r="G45"/>
      <c r="H45"/>
      <c r="I45"/>
      <c r="J45"/>
      <c r="K45"/>
      <c r="L45"/>
      <c r="M45"/>
      <c r="P45" s="8" t="e">
        <f>VLOOKUP(A45,'VLOOKUP Var Name Reference'!$B:$D, 3, FALSE)</f>
        <v>#N/A</v>
      </c>
    </row>
    <row r="46" spans="1:16" ht="15" x14ac:dyDescent="0.25">
      <c r="A46"/>
      <c r="B46"/>
      <c r="C46"/>
      <c r="D46"/>
      <c r="E46"/>
      <c r="F46"/>
      <c r="G46"/>
      <c r="H46"/>
      <c r="I46"/>
      <c r="J46"/>
      <c r="K46"/>
      <c r="L46" s="14"/>
      <c r="M46" s="14"/>
      <c r="P46" s="8" t="e">
        <f>VLOOKUP(A46,'VLOOKUP Var Name Reference'!$B:$D, 3, FALSE)</f>
        <v>#N/A</v>
      </c>
    </row>
    <row r="47" spans="1:16" ht="15" x14ac:dyDescent="0.25">
      <c r="A47"/>
      <c r="B47"/>
      <c r="C47"/>
      <c r="D47"/>
      <c r="E47"/>
      <c r="F47"/>
      <c r="G47"/>
      <c r="H47"/>
      <c r="I47"/>
      <c r="J47"/>
      <c r="K47"/>
      <c r="L47" s="14"/>
      <c r="M47" s="14"/>
      <c r="P47" s="8" t="e">
        <f>VLOOKUP(A47,'VLOOKUP Var Name Reference'!$B:$D, 3, FALSE)</f>
        <v>#N/A</v>
      </c>
    </row>
    <row r="48" spans="1:16" ht="15" x14ac:dyDescent="0.25">
      <c r="A48"/>
      <c r="B48"/>
      <c r="C48"/>
      <c r="D48"/>
      <c r="E48"/>
      <c r="F48"/>
      <c r="G48"/>
      <c r="H48"/>
      <c r="I48"/>
      <c r="J48"/>
      <c r="K48"/>
      <c r="L48" s="14"/>
      <c r="M48" s="14"/>
    </row>
    <row r="49" spans="1:13" ht="15" x14ac:dyDescent="0.25">
      <c r="A49"/>
      <c r="B49"/>
      <c r="C49"/>
      <c r="D49"/>
      <c r="E49"/>
      <c r="F49"/>
      <c r="G49"/>
      <c r="H49"/>
      <c r="I49"/>
      <c r="J49"/>
      <c r="K49"/>
      <c r="L49" s="14"/>
      <c r="M49" s="14"/>
    </row>
    <row r="50" spans="1:13" ht="15" x14ac:dyDescent="0.25">
      <c r="A50"/>
      <c r="B50"/>
      <c r="C50"/>
      <c r="D50"/>
      <c r="E50"/>
      <c r="F50"/>
      <c r="G50"/>
      <c r="H50"/>
      <c r="I50"/>
      <c r="J50"/>
      <c r="K50"/>
      <c r="L50" s="14"/>
      <c r="M50" s="14"/>
    </row>
    <row r="51" spans="1:13" ht="15" x14ac:dyDescent="0.25">
      <c r="A51"/>
      <c r="B51"/>
      <c r="C51"/>
      <c r="D51"/>
      <c r="E51"/>
      <c r="F51"/>
      <c r="G51"/>
      <c r="H51"/>
      <c r="I51"/>
      <c r="J51"/>
      <c r="K51"/>
      <c r="L51" s="14"/>
      <c r="M51" s="14"/>
    </row>
    <row r="52" spans="1:13" ht="15" x14ac:dyDescent="0.25">
      <c r="A52"/>
      <c r="B52"/>
      <c r="C52"/>
      <c r="D52"/>
      <c r="E52"/>
      <c r="F52"/>
      <c r="G52"/>
      <c r="H52"/>
      <c r="I52"/>
      <c r="J52"/>
      <c r="K52"/>
      <c r="L52" s="14"/>
      <c r="M52" s="14"/>
    </row>
    <row r="53" spans="1:13" x14ac:dyDescent="0.2">
      <c r="A53" s="14"/>
      <c r="B53" s="14"/>
      <c r="C53" s="14"/>
      <c r="D53" s="14"/>
      <c r="E53" s="14"/>
      <c r="F53" s="14"/>
      <c r="G53" s="14"/>
      <c r="H53" s="14"/>
      <c r="I53" s="14"/>
      <c r="J53" s="14"/>
      <c r="K53" s="14"/>
      <c r="L53" s="14"/>
      <c r="M53" s="14"/>
    </row>
    <row r="54" spans="1:13" x14ac:dyDescent="0.2">
      <c r="A54" s="14"/>
      <c r="B54" s="14"/>
      <c r="C54" s="14"/>
      <c r="D54" s="14"/>
      <c r="E54" s="14"/>
      <c r="F54" s="14"/>
      <c r="G54" s="14"/>
      <c r="H54" s="14"/>
      <c r="I54" s="14"/>
      <c r="J54" s="14"/>
      <c r="K54" s="14"/>
      <c r="L54" s="14"/>
      <c r="M54" s="14"/>
    </row>
    <row r="55" spans="1:13" x14ac:dyDescent="0.2">
      <c r="A55" s="14"/>
      <c r="B55" s="14"/>
      <c r="C55" s="14"/>
      <c r="D55" s="14"/>
      <c r="E55" s="14"/>
      <c r="F55" s="14"/>
      <c r="G55" s="14"/>
      <c r="H55" s="14"/>
      <c r="I55" s="14"/>
      <c r="J55" s="14"/>
      <c r="K55" s="14"/>
    </row>
    <row r="56" spans="1:13" x14ac:dyDescent="0.2">
      <c r="A56" s="14"/>
      <c r="B56" s="14"/>
      <c r="C56" s="14"/>
      <c r="D56" s="14"/>
      <c r="E56" s="14"/>
      <c r="F56" s="14"/>
      <c r="G56" s="14"/>
      <c r="H56" s="14"/>
      <c r="I56" s="14"/>
      <c r="J56" s="14"/>
      <c r="K56" s="14"/>
    </row>
    <row r="57" spans="1:13" x14ac:dyDescent="0.2">
      <c r="A57" s="14"/>
      <c r="B57" s="14"/>
      <c r="C57" s="14"/>
      <c r="D57" s="14"/>
      <c r="E57" s="14"/>
      <c r="F57" s="14"/>
      <c r="G57" s="14"/>
      <c r="H57" s="14"/>
      <c r="I57" s="14"/>
      <c r="J57" s="14"/>
      <c r="K57" s="14"/>
    </row>
    <row r="58" spans="1:13" x14ac:dyDescent="0.2">
      <c r="A58" s="14"/>
      <c r="B58" s="14"/>
      <c r="C58" s="14"/>
      <c r="D58" s="14"/>
      <c r="E58" s="14"/>
      <c r="F58" s="14"/>
      <c r="G58" s="14"/>
      <c r="H58" s="14"/>
      <c r="I58" s="14"/>
      <c r="J58" s="14"/>
      <c r="K58" s="14"/>
    </row>
  </sheetData>
  <mergeCells count="2">
    <mergeCell ref="B4:F4"/>
    <mergeCell ref="G4:K4"/>
  </mergeCells>
  <conditionalFormatting pivot="1" sqref="B6:F44">
    <cfRule type="cellIs" dxfId="259" priority="8" operator="lessThanOrEqual">
      <formula>0.1</formula>
    </cfRule>
  </conditionalFormatting>
  <conditionalFormatting pivot="1" sqref="G6:K44">
    <cfRule type="expression" dxfId="258" priority="7">
      <formula>AND((G6&lt;=0), (B6&lt;=0.1))</formula>
    </cfRule>
  </conditionalFormatting>
  <conditionalFormatting pivot="1" sqref="G6:K44">
    <cfRule type="expression" dxfId="257" priority="6">
      <formula>AND((G6&gt;0), B6&lt;=0.01)</formula>
    </cfRule>
  </conditionalFormatting>
  <conditionalFormatting pivot="1" sqref="G6:K44">
    <cfRule type="expression" dxfId="256" priority="5">
      <formula>AND((G6&gt;0), AND(B6 &gt; 0.01, B6&lt;=0.05))</formula>
    </cfRule>
  </conditionalFormatting>
  <conditionalFormatting pivot="1" sqref="G6:K44">
    <cfRule type="expression" dxfId="255" priority="4">
      <formula>AND((G6&gt;0), AND(B6 &gt; 0.05, B6&lt;=0.1))</formula>
    </cfRule>
  </conditionalFormatting>
  <conditionalFormatting pivot="1" sqref="G6:K44">
    <cfRule type="expression" dxfId="254" priority="3">
      <formula>AND((G6&lt;=0), AND(B6 &gt; 0.05, B6&lt;=0.1))</formula>
    </cfRule>
  </conditionalFormatting>
  <conditionalFormatting pivot="1" sqref="G6:K44">
    <cfRule type="expression" dxfId="253" priority="2">
      <formula>AND((G6&lt;=0), AND(B6 &gt; 0.01, B6&lt;=0.05))</formula>
    </cfRule>
  </conditionalFormatting>
  <conditionalFormatting pivot="1" sqref="G6:K44">
    <cfRule type="expression" dxfId="252" priority="1">
      <formula>AND((G6&lt;=0), B6&lt;=0.01)</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B22"/>
  <sheetViews>
    <sheetView workbookViewId="0">
      <selection activeCell="B20" sqref="B20"/>
    </sheetView>
  </sheetViews>
  <sheetFormatPr defaultRowHeight="15" x14ac:dyDescent="0.25"/>
  <cols>
    <col min="2" max="2" width="12" bestFit="1" customWidth="1"/>
  </cols>
  <sheetData>
    <row r="1" spans="1:2" x14ac:dyDescent="0.25">
      <c r="A1" s="7" t="s">
        <v>74</v>
      </c>
      <c r="B1" s="7" t="s">
        <v>75</v>
      </c>
    </row>
    <row r="2" spans="1:2" x14ac:dyDescent="0.25">
      <c r="A2" t="s">
        <v>0</v>
      </c>
      <c r="B2" t="s">
        <v>138</v>
      </c>
    </row>
    <row r="3" spans="1:2" x14ac:dyDescent="0.25">
      <c r="A3" t="s">
        <v>1</v>
      </c>
      <c r="B3" t="s">
        <v>137</v>
      </c>
    </row>
    <row r="4" spans="1:2" x14ac:dyDescent="0.25">
      <c r="A4" t="s">
        <v>2</v>
      </c>
      <c r="B4" t="s">
        <v>136</v>
      </c>
    </row>
    <row r="5" spans="1:2" x14ac:dyDescent="0.25">
      <c r="A5" t="s">
        <v>73</v>
      </c>
      <c r="B5" t="s">
        <v>139</v>
      </c>
    </row>
    <row r="6" spans="1:2" x14ac:dyDescent="0.25">
      <c r="A6" t="s">
        <v>3</v>
      </c>
      <c r="B6" t="s">
        <v>141</v>
      </c>
    </row>
    <row r="7" spans="1:2" x14ac:dyDescent="0.25">
      <c r="A7" t="s">
        <v>9</v>
      </c>
      <c r="B7" t="s">
        <v>140</v>
      </c>
    </row>
    <row r="8" spans="1:2" x14ac:dyDescent="0.25">
      <c r="A8" t="s">
        <v>142</v>
      </c>
      <c r="B8" t="s">
        <v>138</v>
      </c>
    </row>
    <row r="9" spans="1:2" x14ac:dyDescent="0.25">
      <c r="A9" t="s">
        <v>148</v>
      </c>
      <c r="B9" t="s">
        <v>137</v>
      </c>
    </row>
    <row r="10" spans="1:2" x14ac:dyDescent="0.25">
      <c r="A10" t="s">
        <v>149</v>
      </c>
      <c r="B10" t="s">
        <v>136</v>
      </c>
    </row>
    <row r="11" spans="1:2" x14ac:dyDescent="0.25">
      <c r="A11" t="s">
        <v>154</v>
      </c>
      <c r="B11" t="s">
        <v>139</v>
      </c>
    </row>
    <row r="12" spans="1:2" x14ac:dyDescent="0.25">
      <c r="A12" t="s">
        <v>150</v>
      </c>
      <c r="B12" t="s">
        <v>141</v>
      </c>
    </row>
    <row r="13" spans="1:2" x14ac:dyDescent="0.25">
      <c r="A13" t="s">
        <v>151</v>
      </c>
      <c r="B13" t="s">
        <v>140</v>
      </c>
    </row>
    <row r="14" spans="1:2" x14ac:dyDescent="0.25">
      <c r="A14" t="s">
        <v>155</v>
      </c>
      <c r="B14" t="s">
        <v>138</v>
      </c>
    </row>
    <row r="15" spans="1:2" x14ac:dyDescent="0.25">
      <c r="A15" t="s">
        <v>156</v>
      </c>
      <c r="B15" t="s">
        <v>137</v>
      </c>
    </row>
    <row r="16" spans="1:2" x14ac:dyDescent="0.25">
      <c r="A16" t="s">
        <v>157</v>
      </c>
      <c r="B16" t="s">
        <v>136</v>
      </c>
    </row>
    <row r="17" spans="1:2" x14ac:dyDescent="0.25">
      <c r="A17" t="s">
        <v>160</v>
      </c>
      <c r="B17" t="s">
        <v>139</v>
      </c>
    </row>
    <row r="18" spans="1:2" x14ac:dyDescent="0.25">
      <c r="A18" t="s">
        <v>158</v>
      </c>
      <c r="B18" t="s">
        <v>141</v>
      </c>
    </row>
    <row r="19" spans="1:2" x14ac:dyDescent="0.25">
      <c r="A19" t="s">
        <v>159</v>
      </c>
      <c r="B19" t="s">
        <v>209</v>
      </c>
    </row>
    <row r="20" spans="1:2" x14ac:dyDescent="0.25">
      <c r="A20" t="s">
        <v>11</v>
      </c>
      <c r="B20" t="s">
        <v>11</v>
      </c>
    </row>
    <row r="21" spans="1:2" x14ac:dyDescent="0.25">
      <c r="A21" t="s">
        <v>10</v>
      </c>
      <c r="B21" t="s">
        <v>11</v>
      </c>
    </row>
    <row r="22" spans="1:2" x14ac:dyDescent="0.25">
      <c r="A22" t="s">
        <v>171</v>
      </c>
      <c r="B2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Sheet4</vt:lpstr>
      <vt:lpstr>AllModelResults</vt:lpstr>
      <vt:lpstr>ModelTables</vt:lpstr>
      <vt:lpstr>ModelTablesImproved</vt:lpstr>
      <vt:lpstr>Model 0 Baseline</vt:lpstr>
      <vt:lpstr>Model 1 SES</vt:lpstr>
      <vt:lpstr>Model 2 SES Attitudes</vt:lpstr>
      <vt:lpstr>Model 3 Female x complexity</vt:lpstr>
      <vt:lpstr>VLOOKUP Class Name Reference</vt:lpstr>
      <vt:lpstr>VLOOKUP Var Name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2021-11-15T02:00:06Z</dcterms:modified>
</cp:coreProperties>
</file>