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11020" activeTab="1"/>
  </bookViews>
  <sheets>
    <sheet name="Jour" sheetId="4" r:id="rId1"/>
    <sheet name="Données" sheetId="3" r:id="rId2"/>
  </sheets>
  <definedNames>
    <definedName name="Aliments">OFFSET(Données!$A$2,0,0,COUNTA(Données!$A:XEW)-1)</definedName>
    <definedName name="Details">Données!$A:$F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 l="1"/>
  <c r="F3" i="4"/>
  <c r="G3" i="4"/>
  <c r="H3" i="4"/>
  <c r="E4" i="4"/>
  <c r="F4" i="4"/>
  <c r="G4" i="4"/>
  <c r="H4" i="4"/>
  <c r="E5" i="4"/>
  <c r="F5" i="4"/>
  <c r="G5" i="4"/>
  <c r="H5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H2" i="4"/>
  <c r="G2" i="4"/>
  <c r="F2" i="4"/>
  <c r="G19" i="4" l="1"/>
  <c r="G21" i="4" s="1"/>
  <c r="H19" i="4"/>
  <c r="H21" i="4" s="1"/>
  <c r="F19" i="4"/>
  <c r="F21" i="4" s="1"/>
  <c r="E19" i="4"/>
  <c r="E21" i="4" s="1"/>
</calcChain>
</file>

<file path=xl/sharedStrings.xml><?xml version="1.0" encoding="utf-8"?>
<sst xmlns="http://schemas.openxmlformats.org/spreadsheetml/2006/main" count="57" uniqueCount="47">
  <si>
    <t>Aliments</t>
  </si>
  <si>
    <t>Glucides</t>
  </si>
  <si>
    <t>Protéines</t>
  </si>
  <si>
    <t>Lipides</t>
  </si>
  <si>
    <t>Energies</t>
  </si>
  <si>
    <t>Qté</t>
  </si>
  <si>
    <t>Shaker</t>
  </si>
  <si>
    <t>Poulet Bouilli ( Sans Peau)</t>
  </si>
  <si>
    <t>Steak Haché</t>
  </si>
  <si>
    <t>Thon</t>
  </si>
  <si>
    <t>Ouefs Blanc</t>
  </si>
  <si>
    <t>Ouef au plat</t>
  </si>
  <si>
    <t>Fromage blanc 0%</t>
  </si>
  <si>
    <t>Lentilles cuites</t>
  </si>
  <si>
    <t>poisson blanc</t>
  </si>
  <si>
    <t>patates douces Bouillie</t>
  </si>
  <si>
    <t>pâtes</t>
  </si>
  <si>
    <t> riz blanc</t>
  </si>
  <si>
    <t>pommes de terre</t>
  </si>
  <si>
    <t>pain complet</t>
  </si>
  <si>
    <t>flocons d’avoine</t>
  </si>
  <si>
    <t>Les graines de tournesol</t>
  </si>
  <si>
    <t>Le brocoli</t>
  </si>
  <si>
    <t>Le poivron Vert</t>
  </si>
  <si>
    <t>Le concombre</t>
  </si>
  <si>
    <t>Les épinards</t>
  </si>
  <si>
    <t>Ail Cru</t>
  </si>
  <si>
    <t>Champignon</t>
  </si>
  <si>
    <t>Epinard Cuit</t>
  </si>
  <si>
    <t>Poivrpn Vert Cuit</t>
  </si>
  <si>
    <t>Noisette</t>
  </si>
  <si>
    <t>Couscous Cuit</t>
  </si>
  <si>
    <t>Sarrasin</t>
  </si>
  <si>
    <t>Escalope de veau</t>
  </si>
  <si>
    <t>Muesli</t>
  </si>
  <si>
    <t>Feta</t>
  </si>
  <si>
    <t xml:space="preserve">Protéines </t>
  </si>
  <si>
    <t xml:space="preserve">Lipides </t>
  </si>
  <si>
    <t>Escalope de poulet</t>
  </si>
  <si>
    <t>Banane</t>
  </si>
  <si>
    <t>Pomme</t>
  </si>
  <si>
    <t xml:space="preserve">poisson </t>
  </si>
  <si>
    <t xml:space="preserve">céréales </t>
  </si>
  <si>
    <t>lait</t>
  </si>
  <si>
    <t>/qté</t>
  </si>
  <si>
    <t>objectif</t>
  </si>
  <si>
    <t>MontantGrammes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</si>
</sst>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4" fontId="0" fillId="0" borderId="0" xfId="1" applyFont="1" applyBorder="1" applyAlignment="1">
      <alignment horizontal="center" vertical="center"/>
    </xf>
    <xf numFmtId="164" fontId="0" fillId="0" borderId="0" xfId="1" applyFont="1" applyBorder="1"/>
    <xf numFmtId="0" fontId="0" fillId="0" borderId="9" xfId="0" applyBorder="1"/>
    <xf numFmtId="164" fontId="0" fillId="0" borderId="5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1" xfId="1" applyFont="1" applyBorder="1"/>
    <xf numFmtId="164" fontId="0" fillId="0" borderId="4" xfId="1" applyFont="1" applyBorder="1"/>
    <xf numFmtId="0" fontId="0" fillId="0" borderId="0" xfId="0" applyBorder="1" applyAlignment="1">
      <alignment horizontal="center"/>
    </xf>
    <xf numFmtId="164" fontId="0" fillId="0" borderId="6" xfId="1" applyFont="1" applyBorder="1"/>
    <xf numFmtId="164" fontId="0" fillId="0" borderId="10" xfId="1" applyFont="1" applyBorder="1"/>
    <xf numFmtId="164" fontId="0" fillId="0" borderId="7" xfId="1" applyFont="1" applyBorder="1"/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0" borderId="11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164" fontId="0" fillId="0" borderId="18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164" fontId="2" fillId="4" borderId="0" xfId="1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 textRotation="90"/>
    </xf>
  </cellXfs>
  <cellStyles count="2">
    <cellStyle name="Milliers" xfId="1" builtinId="3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T17" sqref="T17"/>
    </sheetView>
  </sheetViews>
  <sheetFormatPr baseColWidth="10" defaultColWidth="8.7265625" defaultRowHeight="14.5" x14ac:dyDescent="0.35"/>
  <cols>
    <col min="1" max="1" width="5.81640625" customWidth="1"/>
    <col min="2" max="2" width="6.08984375" style="1" bestFit="1" customWidth="1"/>
    <col min="3" max="3" width="24.6328125" bestFit="1" customWidth="1"/>
    <col min="4" max="4" width="2.7265625" customWidth="1"/>
    <col min="5" max="5" width="10.7265625" customWidth="1"/>
    <col min="6" max="6" width="9.453125" bestFit="1" customWidth="1"/>
    <col min="7" max="7" width="11.81640625" customWidth="1"/>
    <col min="8" max="8" width="12" bestFit="1" customWidth="1"/>
  </cols>
  <sheetData>
    <row r="1" spans="1:15" ht="31.5" customHeight="1" thickBot="1" x14ac:dyDescent="0.4">
      <c r="A1" s="11"/>
      <c r="B1" s="33" t="s">
        <v>5</v>
      </c>
      <c r="C1" s="34" t="s">
        <v>0</v>
      </c>
      <c r="D1" s="1"/>
      <c r="E1" s="16" t="s">
        <v>2</v>
      </c>
      <c r="F1" s="17" t="s">
        <v>3</v>
      </c>
      <c r="G1" s="17" t="s">
        <v>1</v>
      </c>
      <c r="H1" s="18" t="s">
        <v>4</v>
      </c>
    </row>
    <row r="2" spans="1:15" ht="15.75" customHeight="1" x14ac:dyDescent="0.35">
      <c r="A2" s="41"/>
      <c r="B2" s="27">
        <v>150</v>
      </c>
      <c r="C2" s="28" t="s">
        <v>42</v>
      </c>
      <c r="E2" s="19">
        <f>IF($C2="","",VLOOKUP($C2,Details,3,FALSE)/VLOOKUP($C2,Details,2,FALSE)*$B2)</f>
        <v>16.5</v>
      </c>
      <c r="F2" s="20">
        <f t="shared" ref="F2:F17" si="0">IF($C2="","",VLOOKUP($C2,Details,4,FALSE)/VLOOKUP($C2,Details,2,FALSE)*$B2)</f>
        <v>18</v>
      </c>
      <c r="G2" s="20">
        <f t="shared" ref="G2:G17" si="1">IF($C2="","",VLOOKUP($C2,Details,5,FALSE)/VLOOKUP($C2,Details,2,FALSE)*$B2)</f>
        <v>96</v>
      </c>
      <c r="H2" s="21">
        <f t="shared" ref="H2:H17" si="2">IF($C2="","",VLOOKUP($C2,Details,6,FALSE)/VLOOKUP($C2,Details,2,FALSE)*$B2)</f>
        <v>639</v>
      </c>
      <c r="K2" s="2"/>
      <c r="L2" s="2"/>
      <c r="M2" s="2"/>
    </row>
    <row r="3" spans="1:15" x14ac:dyDescent="0.35">
      <c r="A3" s="41"/>
      <c r="B3" s="29">
        <v>100</v>
      </c>
      <c r="C3" s="30" t="s">
        <v>43</v>
      </c>
      <c r="E3" s="22">
        <f t="shared" ref="E3:E17" si="3">IF($C3="","",VLOOKUP($C3,Details,3,FALSE)/VLOOKUP($C3,Details,2,FALSE)*$B3)</f>
        <v>3.4000000000000004</v>
      </c>
      <c r="F3" s="3">
        <f t="shared" si="0"/>
        <v>3.6000000000000005</v>
      </c>
      <c r="G3" s="3">
        <f t="shared" si="1"/>
        <v>4.7</v>
      </c>
      <c r="H3" s="23">
        <f t="shared" si="2"/>
        <v>65</v>
      </c>
      <c r="K3" s="2"/>
      <c r="L3" s="2"/>
      <c r="M3" s="2"/>
      <c r="N3" s="2"/>
      <c r="O3" s="2"/>
    </row>
    <row r="4" spans="1:15" x14ac:dyDescent="0.35">
      <c r="A4" s="41"/>
      <c r="B4" s="29">
        <v>100</v>
      </c>
      <c r="C4" s="30" t="s">
        <v>38</v>
      </c>
      <c r="E4" s="22">
        <f t="shared" si="3"/>
        <v>24</v>
      </c>
      <c r="F4" s="3">
        <f t="shared" si="0"/>
        <v>1.8000000000000003</v>
      </c>
      <c r="G4" s="3">
        <f t="shared" si="1"/>
        <v>0</v>
      </c>
      <c r="H4" s="23">
        <f t="shared" si="2"/>
        <v>111.00000000000001</v>
      </c>
      <c r="J4" s="2"/>
      <c r="K4" s="2"/>
      <c r="L4" s="2"/>
      <c r="M4" s="2"/>
      <c r="N4" s="2"/>
      <c r="O4" s="2"/>
    </row>
    <row r="5" spans="1:15" x14ac:dyDescent="0.35">
      <c r="A5" s="41"/>
      <c r="B5" s="29"/>
      <c r="C5" s="30"/>
      <c r="E5" s="22" t="str">
        <f t="shared" si="3"/>
        <v/>
      </c>
      <c r="F5" s="3" t="str">
        <f t="shared" si="0"/>
        <v/>
      </c>
      <c r="G5" s="3" t="str">
        <f t="shared" si="1"/>
        <v/>
      </c>
      <c r="H5" s="23" t="str">
        <f t="shared" si="2"/>
        <v/>
      </c>
      <c r="K5" s="2"/>
      <c r="L5" s="2"/>
      <c r="M5" s="2"/>
      <c r="N5" s="2"/>
      <c r="O5" s="2"/>
    </row>
    <row r="6" spans="1:15" x14ac:dyDescent="0.35">
      <c r="A6" s="41"/>
      <c r="B6" s="29"/>
      <c r="C6" s="30"/>
      <c r="E6" s="22" t="s">
        <v>44</v>
      </c>
      <c r="F6" s="3" t="str">
        <f t="shared" si="0"/>
        <v/>
      </c>
      <c r="G6" s="3" t="str">
        <f t="shared" si="1"/>
        <v/>
      </c>
      <c r="H6" s="23" t="str">
        <f t="shared" si="2"/>
        <v/>
      </c>
      <c r="K6" s="2"/>
      <c r="L6" s="2"/>
      <c r="M6" s="2"/>
      <c r="N6" s="2"/>
      <c r="O6" s="2"/>
    </row>
    <row r="7" spans="1:15" x14ac:dyDescent="0.35">
      <c r="A7" s="41"/>
      <c r="B7" s="29"/>
      <c r="C7" s="30"/>
      <c r="E7" s="22" t="str">
        <f t="shared" si="3"/>
        <v/>
      </c>
      <c r="F7" s="3" t="str">
        <f t="shared" si="0"/>
        <v/>
      </c>
      <c r="G7" s="3" t="str">
        <f t="shared" si="1"/>
        <v/>
      </c>
      <c r="H7" s="23" t="str">
        <f t="shared" si="2"/>
        <v/>
      </c>
      <c r="K7" s="2"/>
      <c r="L7" s="2"/>
      <c r="M7" s="2"/>
    </row>
    <row r="8" spans="1:15" x14ac:dyDescent="0.35">
      <c r="A8" s="41"/>
      <c r="B8" s="29"/>
      <c r="C8" s="30"/>
      <c r="E8" s="22" t="str">
        <f t="shared" si="3"/>
        <v/>
      </c>
      <c r="F8" s="3" t="str">
        <f t="shared" si="0"/>
        <v/>
      </c>
      <c r="G8" s="3" t="str">
        <f t="shared" si="1"/>
        <v/>
      </c>
      <c r="H8" s="23" t="str">
        <f t="shared" si="2"/>
        <v/>
      </c>
      <c r="K8" s="2"/>
      <c r="L8" s="2"/>
      <c r="M8" s="2"/>
    </row>
    <row r="9" spans="1:15" x14ac:dyDescent="0.35">
      <c r="A9" s="41"/>
      <c r="B9" s="29"/>
      <c r="C9" s="30"/>
      <c r="E9" s="22" t="str">
        <f t="shared" si="3"/>
        <v/>
      </c>
      <c r="F9" s="3" t="str">
        <f t="shared" si="0"/>
        <v/>
      </c>
      <c r="G9" s="3" t="str">
        <f t="shared" si="1"/>
        <v/>
      </c>
      <c r="H9" s="23" t="str">
        <f t="shared" si="2"/>
        <v/>
      </c>
    </row>
    <row r="10" spans="1:15" x14ac:dyDescent="0.35">
      <c r="A10" s="41"/>
      <c r="B10" s="29"/>
      <c r="C10" s="30"/>
      <c r="E10" s="22" t="str">
        <f t="shared" si="3"/>
        <v/>
      </c>
      <c r="F10" s="3" t="str">
        <f t="shared" si="0"/>
        <v/>
      </c>
      <c r="G10" s="3" t="str">
        <f t="shared" si="1"/>
        <v/>
      </c>
      <c r="H10" s="23" t="str">
        <f t="shared" si="2"/>
        <v/>
      </c>
    </row>
    <row r="11" spans="1:15" x14ac:dyDescent="0.35">
      <c r="A11" s="41"/>
      <c r="B11" s="29"/>
      <c r="C11" s="30"/>
      <c r="E11" s="22" t="str">
        <f t="shared" si="3"/>
        <v/>
      </c>
      <c r="F11" s="3" t="str">
        <f t="shared" si="0"/>
        <v/>
      </c>
      <c r="G11" s="3" t="str">
        <f t="shared" si="1"/>
        <v/>
      </c>
      <c r="H11" s="23" t="str">
        <f t="shared" si="2"/>
        <v/>
      </c>
    </row>
    <row r="12" spans="1:15" x14ac:dyDescent="0.35">
      <c r="A12" s="41"/>
      <c r="B12" s="29"/>
      <c r="C12" s="30"/>
      <c r="E12" s="22" t="str">
        <f t="shared" si="3"/>
        <v/>
      </c>
      <c r="F12" s="3" t="str">
        <f t="shared" si="0"/>
        <v/>
      </c>
      <c r="G12" s="3" t="str">
        <f t="shared" si="1"/>
        <v/>
      </c>
      <c r="H12" s="23" t="str">
        <f t="shared" si="2"/>
        <v/>
      </c>
    </row>
    <row r="13" spans="1:15" x14ac:dyDescent="0.35">
      <c r="A13" s="41"/>
      <c r="B13" s="29"/>
      <c r="C13" s="30"/>
      <c r="E13" s="22" t="str">
        <f t="shared" si="3"/>
        <v/>
      </c>
      <c r="F13" s="3" t="str">
        <f t="shared" si="0"/>
        <v/>
      </c>
      <c r="G13" s="3" t="str">
        <f t="shared" si="1"/>
        <v/>
      </c>
      <c r="H13" s="23" t="str">
        <f t="shared" si="2"/>
        <v/>
      </c>
    </row>
    <row r="14" spans="1:15" x14ac:dyDescent="0.35">
      <c r="A14" s="41"/>
      <c r="B14" s="29"/>
      <c r="C14" s="30"/>
      <c r="E14" s="22" t="str">
        <f t="shared" si="3"/>
        <v/>
      </c>
      <c r="F14" s="3" t="str">
        <f t="shared" si="0"/>
        <v/>
      </c>
      <c r="G14" s="3" t="str">
        <f t="shared" si="1"/>
        <v/>
      </c>
      <c r="H14" s="23" t="str">
        <f t="shared" si="2"/>
        <v/>
      </c>
      <c r="I14" s="2"/>
      <c r="J14" s="2"/>
    </row>
    <row r="15" spans="1:15" x14ac:dyDescent="0.35">
      <c r="A15" s="41"/>
      <c r="B15" s="29"/>
      <c r="C15" s="30"/>
      <c r="E15" s="22" t="str">
        <f t="shared" si="3"/>
        <v/>
      </c>
      <c r="F15" s="3" t="str">
        <f t="shared" si="0"/>
        <v/>
      </c>
      <c r="G15" s="3" t="str">
        <f t="shared" si="1"/>
        <v/>
      </c>
      <c r="H15" s="23" t="str">
        <f t="shared" si="2"/>
        <v/>
      </c>
      <c r="I15" s="2"/>
      <c r="J15" s="2"/>
      <c r="K15" s="2"/>
    </row>
    <row r="16" spans="1:15" x14ac:dyDescent="0.35">
      <c r="A16" s="41"/>
      <c r="B16" s="29"/>
      <c r="C16" s="30"/>
      <c r="E16" s="22" t="str">
        <f t="shared" si="3"/>
        <v/>
      </c>
      <c r="F16" s="3" t="str">
        <f t="shared" si="0"/>
        <v/>
      </c>
      <c r="G16" s="3" t="str">
        <f t="shared" si="1"/>
        <v/>
      </c>
      <c r="H16" s="23" t="str">
        <f t="shared" si="2"/>
        <v/>
      </c>
      <c r="I16" s="2"/>
      <c r="J16" s="2"/>
    </row>
    <row r="17" spans="1:8" ht="15" thickBot="1" x14ac:dyDescent="0.4">
      <c r="A17" s="35"/>
      <c r="B17" s="31"/>
      <c r="C17" s="32"/>
      <c r="E17" s="24" t="str">
        <f t="shared" si="3"/>
        <v/>
      </c>
      <c r="F17" s="25" t="str">
        <f t="shared" si="0"/>
        <v/>
      </c>
      <c r="G17" s="25" t="str">
        <f t="shared" si="1"/>
        <v/>
      </c>
      <c r="H17" s="26" t="str">
        <f t="shared" si="2"/>
        <v/>
      </c>
    </row>
    <row r="18" spans="1:8" ht="15" thickBot="1" x14ac:dyDescent="0.4">
      <c r="A18" s="2"/>
      <c r="B18" s="15"/>
      <c r="E18" s="36" t="s">
        <v>36</v>
      </c>
      <c r="F18" s="36" t="s">
        <v>37</v>
      </c>
      <c r="G18" s="36" t="s">
        <v>1</v>
      </c>
      <c r="H18" s="36" t="s">
        <v>4</v>
      </c>
    </row>
    <row r="19" spans="1:8" ht="15" thickTop="1" x14ac:dyDescent="0.35">
      <c r="A19" s="2"/>
      <c r="B19" s="15"/>
      <c r="E19" s="12">
        <f>SUM(E2:E17)</f>
        <v>43.9</v>
      </c>
      <c r="F19" s="6">
        <f>SUM(F2:F17)</f>
        <v>23.400000000000002</v>
      </c>
      <c r="G19" s="6">
        <f>SUM(G2:G17)</f>
        <v>100.7</v>
      </c>
      <c r="H19" s="7">
        <f>SUM(H2:H17)</f>
        <v>815</v>
      </c>
    </row>
    <row r="20" spans="1:8" ht="15" customHeight="1" x14ac:dyDescent="0.35">
      <c r="C20" s="40" t="s">
        <v>45</v>
      </c>
      <c r="E20" s="13">
        <v>154</v>
      </c>
      <c r="F20" s="4">
        <v>0</v>
      </c>
      <c r="G20" s="4">
        <v>0</v>
      </c>
      <c r="H20" s="8">
        <v>1800</v>
      </c>
    </row>
    <row r="21" spans="1:8" ht="15" thickBot="1" x14ac:dyDescent="0.4">
      <c r="C21" s="2"/>
      <c r="E21" s="14">
        <f>IF(E20="","",E20-E19)</f>
        <v>110.1</v>
      </c>
      <c r="F21" s="9">
        <f>IF(F20="","",F20-F19)</f>
        <v>-23.400000000000002</v>
      </c>
      <c r="G21" s="9">
        <f>IF(G20="","",G20-G19)</f>
        <v>-100.7</v>
      </c>
      <c r="H21" s="10">
        <f>IF(H20="","",H20-H19)</f>
        <v>985</v>
      </c>
    </row>
    <row r="22" spans="1:8" ht="15.75" thickTop="1" x14ac:dyDescent="0.2"/>
  </sheetData>
  <mergeCells count="3">
    <mergeCell ref="A2:A6"/>
    <mergeCell ref="A7:A11"/>
    <mergeCell ref="A12:A16"/>
  </mergeCells>
  <conditionalFormatting sqref="E21:H21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C2:C17">
      <formula1>Aliments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3" sqref="A3:XFD3"/>
    </sheetView>
  </sheetViews>
  <sheetFormatPr baseColWidth="10" defaultColWidth="8.7265625" defaultRowHeight="14.5" x14ac:dyDescent="0.35"/>
  <cols>
    <col min="1" max="1" width="24.6328125" style="5" bestFit="1" customWidth="1"/>
    <col min="2" max="2" width="21.26953125" style="5" customWidth="1"/>
    <col min="3" max="6" width="9" style="5"/>
  </cols>
  <sheetData>
    <row r="1" spans="1:6" ht="15" thickBot="1" x14ac:dyDescent="0.4">
      <c r="A1" s="37" t="s">
        <v>0</v>
      </c>
      <c r="B1" s="37" t="s">
        <v>46</v>
      </c>
      <c r="C1" s="38" t="s">
        <v>2</v>
      </c>
      <c r="D1" s="38" t="s">
        <v>3</v>
      </c>
      <c r="E1" s="38" t="s">
        <v>1</v>
      </c>
      <c r="F1" s="39" t="s">
        <v>4</v>
      </c>
    </row>
    <row r="2" spans="1:6" ht="15" x14ac:dyDescent="0.2">
      <c r="A2" s="5" t="s">
        <v>6</v>
      </c>
      <c r="B2" s="5">
        <v>25</v>
      </c>
      <c r="C2" s="5">
        <v>22</v>
      </c>
    </row>
    <row r="3" spans="1:6" ht="15" x14ac:dyDescent="0.2">
      <c r="A3" s="5" t="s">
        <v>38</v>
      </c>
      <c r="B3" s="5">
        <v>100</v>
      </c>
      <c r="C3" s="5">
        <v>24</v>
      </c>
      <c r="D3" s="5">
        <v>1.8</v>
      </c>
      <c r="E3" s="5">
        <v>0</v>
      </c>
      <c r="F3" s="5">
        <v>111</v>
      </c>
    </row>
    <row r="4" spans="1:6" ht="15" x14ac:dyDescent="0.2">
      <c r="A4" s="5" t="s">
        <v>7</v>
      </c>
      <c r="B4" s="5">
        <v>100</v>
      </c>
      <c r="C4" s="5">
        <v>27</v>
      </c>
      <c r="D4" s="5">
        <v>0</v>
      </c>
      <c r="E4" s="5">
        <v>6.71</v>
      </c>
      <c r="F4" s="5">
        <v>177</v>
      </c>
    </row>
    <row r="5" spans="1:6" x14ac:dyDescent="0.35">
      <c r="A5" s="5" t="s">
        <v>8</v>
      </c>
      <c r="B5" s="5">
        <v>100</v>
      </c>
      <c r="C5" s="5">
        <v>24</v>
      </c>
      <c r="D5" s="5">
        <v>0</v>
      </c>
      <c r="E5" s="5">
        <v>20</v>
      </c>
      <c r="F5" s="5">
        <v>289</v>
      </c>
    </row>
    <row r="6" spans="1:6" ht="15" x14ac:dyDescent="0.2">
      <c r="A6" s="5" t="s">
        <v>9</v>
      </c>
      <c r="B6" s="5">
        <v>100</v>
      </c>
      <c r="C6" s="5">
        <v>25</v>
      </c>
      <c r="D6" s="5">
        <v>0</v>
      </c>
      <c r="E6" s="5">
        <v>0.82</v>
      </c>
    </row>
    <row r="7" spans="1:6" ht="15" x14ac:dyDescent="0.2">
      <c r="A7" s="5" t="s">
        <v>10</v>
      </c>
      <c r="B7" s="5">
        <v>100</v>
      </c>
      <c r="C7" s="5">
        <v>11</v>
      </c>
      <c r="D7" s="5">
        <v>0.1</v>
      </c>
      <c r="E7" s="5">
        <v>0.3</v>
      </c>
      <c r="F7" s="5">
        <v>44</v>
      </c>
    </row>
    <row r="8" spans="1:6" ht="15" x14ac:dyDescent="0.2">
      <c r="A8" s="5" t="s">
        <v>11</v>
      </c>
      <c r="B8" s="5">
        <v>100</v>
      </c>
      <c r="C8" s="5">
        <v>12.871</v>
      </c>
      <c r="D8" s="5">
        <v>1.1060000000000001</v>
      </c>
      <c r="E8" s="5">
        <v>14</v>
      </c>
      <c r="F8" s="5">
        <v>193</v>
      </c>
    </row>
    <row r="9" spans="1:6" ht="15" x14ac:dyDescent="0.2">
      <c r="A9" s="5" t="s">
        <v>12</v>
      </c>
      <c r="B9" s="5">
        <v>100</v>
      </c>
      <c r="C9" s="5">
        <v>7</v>
      </c>
    </row>
    <row r="10" spans="1:6" ht="15" x14ac:dyDescent="0.2">
      <c r="A10" s="5" t="s">
        <v>13</v>
      </c>
      <c r="B10" s="5">
        <v>100</v>
      </c>
      <c r="C10" s="5">
        <v>9</v>
      </c>
      <c r="D10" s="5">
        <v>20.13</v>
      </c>
      <c r="E10" s="5">
        <v>0.8</v>
      </c>
      <c r="F10" s="5">
        <v>116</v>
      </c>
    </row>
    <row r="11" spans="1:6" x14ac:dyDescent="0.35">
      <c r="A11" s="5" t="s">
        <v>14</v>
      </c>
      <c r="B11" s="5">
        <v>100</v>
      </c>
    </row>
    <row r="12" spans="1:6" ht="15" x14ac:dyDescent="0.2">
      <c r="A12" s="5" t="s">
        <v>15</v>
      </c>
      <c r="B12" s="5">
        <v>100</v>
      </c>
      <c r="C12" s="5">
        <v>1.37</v>
      </c>
      <c r="D12" s="5">
        <v>17.72</v>
      </c>
      <c r="E12" s="5">
        <v>0.14000000000000001</v>
      </c>
      <c r="F12" s="5">
        <v>100</v>
      </c>
    </row>
    <row r="13" spans="1:6" x14ac:dyDescent="0.35">
      <c r="A13" s="5" t="s">
        <v>16</v>
      </c>
      <c r="B13" s="5">
        <v>100</v>
      </c>
      <c r="C13" s="5">
        <v>4.37</v>
      </c>
      <c r="D13" s="5">
        <v>25.12</v>
      </c>
      <c r="E13" s="5">
        <v>0.98</v>
      </c>
      <c r="F13" s="5">
        <v>124</v>
      </c>
    </row>
    <row r="14" spans="1:6" x14ac:dyDescent="0.35">
      <c r="A14" s="5" t="s">
        <v>17</v>
      </c>
      <c r="B14" s="5">
        <v>100</v>
      </c>
    </row>
    <row r="15" spans="1:6" ht="15" x14ac:dyDescent="0.2">
      <c r="A15" s="5" t="s">
        <v>18</v>
      </c>
      <c r="B15" s="5">
        <v>100</v>
      </c>
      <c r="C15" s="5">
        <v>1</v>
      </c>
      <c r="D15" s="5">
        <v>19</v>
      </c>
      <c r="E15" s="5">
        <v>0</v>
      </c>
      <c r="F15" s="5">
        <v>86</v>
      </c>
    </row>
    <row r="16" spans="1:6" ht="15" x14ac:dyDescent="0.2">
      <c r="A16" s="5" t="s">
        <v>19</v>
      </c>
      <c r="B16" s="5">
        <v>100</v>
      </c>
      <c r="C16" s="5">
        <v>8.4</v>
      </c>
      <c r="D16" s="5">
        <v>49.4</v>
      </c>
      <c r="E16" s="5">
        <v>1.3</v>
      </c>
      <c r="F16" s="5">
        <v>250</v>
      </c>
    </row>
    <row r="17" spans="1:6" x14ac:dyDescent="0.35">
      <c r="A17" s="5" t="s">
        <v>20</v>
      </c>
      <c r="B17" s="5">
        <v>100</v>
      </c>
      <c r="C17" s="5">
        <v>16.89</v>
      </c>
      <c r="D17" s="5">
        <v>66.27</v>
      </c>
      <c r="E17" s="5">
        <v>6.9</v>
      </c>
      <c r="F17" s="5">
        <v>389</v>
      </c>
    </row>
    <row r="18" spans="1:6" ht="15" x14ac:dyDescent="0.2">
      <c r="A18" s="5" t="s">
        <v>21</v>
      </c>
      <c r="B18" s="5">
        <v>100</v>
      </c>
    </row>
    <row r="19" spans="1:6" ht="15" x14ac:dyDescent="0.2">
      <c r="A19" s="5" t="s">
        <v>22</v>
      </c>
      <c r="B19" s="5">
        <v>100</v>
      </c>
      <c r="C19" s="5">
        <v>2.38</v>
      </c>
      <c r="D19" s="5">
        <v>7.18</v>
      </c>
      <c r="E19" s="5">
        <v>0.41</v>
      </c>
      <c r="F19" s="5">
        <v>35</v>
      </c>
    </row>
    <row r="20" spans="1:6" ht="15" x14ac:dyDescent="0.2">
      <c r="A20" s="5" t="s">
        <v>23</v>
      </c>
      <c r="B20" s="5">
        <v>100</v>
      </c>
      <c r="C20" s="5">
        <v>0.92</v>
      </c>
      <c r="D20" s="5">
        <v>6.7</v>
      </c>
      <c r="E20" s="5">
        <v>0.92</v>
      </c>
      <c r="F20" s="5">
        <v>28</v>
      </c>
    </row>
    <row r="21" spans="1:6" ht="15" x14ac:dyDescent="0.2">
      <c r="A21" s="5" t="s">
        <v>24</v>
      </c>
      <c r="B21" s="5">
        <v>100</v>
      </c>
      <c r="C21" s="5">
        <v>0.65</v>
      </c>
      <c r="D21" s="5">
        <v>3.63</v>
      </c>
      <c r="E21" s="5">
        <v>0.11</v>
      </c>
      <c r="F21" s="5">
        <v>16</v>
      </c>
    </row>
    <row r="22" spans="1:6" x14ac:dyDescent="0.35">
      <c r="A22" s="5" t="s">
        <v>25</v>
      </c>
      <c r="B22" s="5">
        <v>100</v>
      </c>
    </row>
    <row r="23" spans="1:6" ht="15" x14ac:dyDescent="0.2">
      <c r="A23" s="5" t="s">
        <v>26</v>
      </c>
      <c r="B23" s="5">
        <v>100</v>
      </c>
      <c r="C23" s="5">
        <v>6.36</v>
      </c>
      <c r="D23" s="5">
        <v>33.06</v>
      </c>
      <c r="E23" s="5">
        <v>0.5</v>
      </c>
      <c r="F23" s="5">
        <v>149</v>
      </c>
    </row>
    <row r="24" spans="1:6" ht="15" x14ac:dyDescent="0.2">
      <c r="A24" s="5" t="s">
        <v>27</v>
      </c>
      <c r="B24" s="5">
        <v>100</v>
      </c>
      <c r="C24" s="5">
        <v>2.17</v>
      </c>
      <c r="D24" s="5">
        <v>5.29</v>
      </c>
      <c r="E24" s="5">
        <v>0.47</v>
      </c>
      <c r="F24" s="5">
        <v>28</v>
      </c>
    </row>
    <row r="25" spans="1:6" ht="15" x14ac:dyDescent="0.2">
      <c r="A25" s="5" t="s">
        <v>28</v>
      </c>
      <c r="B25" s="5">
        <v>100</v>
      </c>
      <c r="C25" s="5">
        <v>2.97</v>
      </c>
      <c r="D25" s="5">
        <v>3.75</v>
      </c>
      <c r="E25" s="5">
        <v>0.26</v>
      </c>
      <c r="F25" s="5">
        <v>23</v>
      </c>
    </row>
    <row r="26" spans="1:6" ht="15" x14ac:dyDescent="0.2">
      <c r="A26" s="5" t="s">
        <v>29</v>
      </c>
      <c r="B26" s="5">
        <v>100</v>
      </c>
      <c r="C26" s="5">
        <v>0.92</v>
      </c>
      <c r="D26" s="5">
        <v>6.7</v>
      </c>
      <c r="E26" s="5">
        <v>0.2</v>
      </c>
      <c r="F26" s="5">
        <v>28</v>
      </c>
    </row>
    <row r="27" spans="1:6" ht="15" x14ac:dyDescent="0.2">
      <c r="A27" s="5" t="s">
        <v>30</v>
      </c>
      <c r="B27" s="5">
        <v>100</v>
      </c>
      <c r="C27" s="5">
        <v>15</v>
      </c>
      <c r="D27" s="5">
        <v>17</v>
      </c>
      <c r="E27" s="5">
        <v>62</v>
      </c>
      <c r="F27" s="5">
        <v>646</v>
      </c>
    </row>
    <row r="28" spans="1:6" ht="15" x14ac:dyDescent="0.2">
      <c r="A28" s="5" t="s">
        <v>31</v>
      </c>
      <c r="B28" s="5">
        <v>100</v>
      </c>
      <c r="C28" s="5">
        <v>3.79</v>
      </c>
      <c r="D28" s="5">
        <v>23.22</v>
      </c>
      <c r="E28" s="5">
        <v>0.16</v>
      </c>
      <c r="F28" s="5">
        <v>112</v>
      </c>
    </row>
    <row r="29" spans="1:6" ht="15" x14ac:dyDescent="0.2">
      <c r="A29" s="5" t="s">
        <v>32</v>
      </c>
      <c r="B29" s="5">
        <v>100</v>
      </c>
      <c r="C29" s="5">
        <v>13.25</v>
      </c>
      <c r="D29" s="5">
        <v>71.5</v>
      </c>
      <c r="E29" s="5">
        <v>3.4</v>
      </c>
      <c r="F29" s="5">
        <v>343</v>
      </c>
    </row>
    <row r="30" spans="1:6" ht="15" x14ac:dyDescent="0.2">
      <c r="A30" s="5" t="s">
        <v>33</v>
      </c>
      <c r="B30" s="5">
        <v>100</v>
      </c>
      <c r="C30" s="5">
        <v>39.92</v>
      </c>
      <c r="D30" s="5">
        <v>0</v>
      </c>
      <c r="E30" s="5">
        <v>3.2389999999999999</v>
      </c>
      <c r="F30" s="5">
        <v>189</v>
      </c>
    </row>
    <row r="31" spans="1:6" ht="15" x14ac:dyDescent="0.2">
      <c r="A31" s="5" t="s">
        <v>34</v>
      </c>
      <c r="B31" s="5">
        <v>100</v>
      </c>
      <c r="C31" s="5">
        <v>11</v>
      </c>
      <c r="D31" s="5">
        <v>71</v>
      </c>
      <c r="E31" s="5">
        <v>5</v>
      </c>
      <c r="F31" s="5">
        <v>372</v>
      </c>
    </row>
    <row r="32" spans="1:6" ht="15" x14ac:dyDescent="0.2">
      <c r="A32" s="5" t="s">
        <v>35</v>
      </c>
      <c r="B32" s="5">
        <v>100</v>
      </c>
      <c r="C32" s="5">
        <v>14.21</v>
      </c>
      <c r="D32" s="5">
        <v>4.09</v>
      </c>
      <c r="E32" s="5">
        <v>21.28</v>
      </c>
      <c r="F32" s="5">
        <v>264</v>
      </c>
    </row>
    <row r="33" spans="1:6" ht="15" x14ac:dyDescent="0.2">
      <c r="A33" s="5" t="s">
        <v>39</v>
      </c>
      <c r="B33" s="5">
        <v>150</v>
      </c>
      <c r="C33" s="5">
        <v>1.5</v>
      </c>
      <c r="D33" s="5">
        <v>0.7</v>
      </c>
      <c r="E33" s="5">
        <v>32</v>
      </c>
      <c r="F33" s="5">
        <v>136</v>
      </c>
    </row>
    <row r="34" spans="1:6" ht="15" x14ac:dyDescent="0.2">
      <c r="A34" s="5" t="s">
        <v>40</v>
      </c>
      <c r="B34" s="5">
        <v>150</v>
      </c>
      <c r="C34" s="5">
        <v>0.4</v>
      </c>
      <c r="D34" s="5">
        <v>0.4</v>
      </c>
      <c r="E34" s="5">
        <v>17</v>
      </c>
      <c r="F34" s="5">
        <v>73</v>
      </c>
    </row>
    <row r="35" spans="1:6" x14ac:dyDescent="0.35">
      <c r="A35" s="5" t="s">
        <v>41</v>
      </c>
      <c r="B35" s="5">
        <v>100</v>
      </c>
      <c r="C35" s="5">
        <v>11</v>
      </c>
    </row>
    <row r="36" spans="1:6" x14ac:dyDescent="0.35">
      <c r="A36" s="5" t="s">
        <v>42</v>
      </c>
      <c r="B36" s="5">
        <v>100</v>
      </c>
      <c r="C36" s="5">
        <v>11</v>
      </c>
      <c r="D36" s="5">
        <v>12</v>
      </c>
      <c r="E36" s="5">
        <v>64</v>
      </c>
      <c r="F36" s="5">
        <v>426</v>
      </c>
    </row>
    <row r="37" spans="1:6" x14ac:dyDescent="0.35">
      <c r="A37" s="5" t="s">
        <v>43</v>
      </c>
      <c r="B37" s="5">
        <v>100</v>
      </c>
      <c r="C37" s="5">
        <v>3.4</v>
      </c>
      <c r="D37" s="5">
        <v>3.6</v>
      </c>
      <c r="E37" s="5">
        <v>4.7</v>
      </c>
      <c r="F37" s="5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</vt:lpstr>
      <vt:lpstr>Données</vt:lpstr>
      <vt:lpstr>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Kaboul Dolaev</dc:creator>
  <cp:lastModifiedBy>MediaMonster</cp:lastModifiedBy>
  <dcterms:created xsi:type="dcterms:W3CDTF">2018-08-09T15:25:51Z</dcterms:created>
  <dcterms:modified xsi:type="dcterms:W3CDTF">2021-05-16T20:45:42Z</dcterms:modified>
</cp:coreProperties>
</file>