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192.168.2.200\開発\クワガタ\03_H30 KID'Sシステムリニューアル\03_基本設計\QA課題管理表\"/>
    </mc:Choice>
  </mc:AlternateContent>
  <xr:revisionPtr revIDLastSave="0" documentId="13_ncr:1_{8E5055F0-D17C-4951-887D-2C080E81335C}" xr6:coauthVersionLast="40" xr6:coauthVersionMax="41" xr10:uidLastSave="{00000000-0000-0000-0000-000000000000}"/>
  <bookViews>
    <workbookView xWindow="0" yWindow="0" windowWidth="19200" windowHeight="9096" tabRatio="756" xr2:uid="{00000000-000D-0000-FFFF-FFFF00000000}"/>
  </bookViews>
  <sheets>
    <sheet name="OA管理表" sheetId="5" r:id="rId1"/>
    <sheet name="課題管理表" sheetId="9" r:id="rId2"/>
    <sheet name="発生・対応状況" sheetId="7" state="hidden" r:id="rId3"/>
    <sheet name="分析①ステータス" sheetId="6" state="hidden" r:id="rId4"/>
    <sheet name="入力リスト" sheetId="3" r:id="rId5"/>
    <sheet name="レートの仕様整理" sheetId="8" r:id="rId6"/>
  </sheets>
  <definedNames>
    <definedName name="_xlnm._FilterDatabase" localSheetId="0" hidden="1">OA管理表!$A$4:$Z$90</definedName>
    <definedName name="_xlnm._FilterDatabase" localSheetId="4" hidden="1">入力リスト!#REF!</definedName>
    <definedName name="_xlnm._FilterDatabase" localSheetId="2" hidden="1">発生・対応状況!#REF!</definedName>
    <definedName name="G1_完了件数">OFFSET(発生・対応状況!$T$2,0,0,MAX(OA管理表!$H$6:$H$65592,OA管理表!$Z$6:$Z$65592)-MIN(OA管理表!$H$6:$H$65592,OA管理表!$Z$6:$Z$65592)+1,1)</definedName>
    <definedName name="G1_完了件数累計">OFFSET(発生・対応状況!$V$2,0,0,MAX(OA管理表!$H$6:$H$65592,OA管理表!$Z$6:$Z$65592)-MIN(OA管理表!$H$6:$H$65592,OA管理表!$Z$6:$Z$65592)+1,1)</definedName>
    <definedName name="G1_残数">OFFSET(発生・対応状況!$W$2,0,0,MAX(OA管理表!$H$6:$H$65592,OA管理表!$Z$6:$Z$65592)-MIN(OA管理表!$H$6:$H$65592,OA管理表!$Z$6:$Z$65592)+1,1)</definedName>
    <definedName name="G1_日付">OFFSET(発生・対応状況!$R$2,0,0,MAX(OA管理表!$H$6:$H$65592,OA管理表!$Z$6:$Z$65592)-MIN(OA管理表!$H$6:$H$65592,OA管理表!$Z$6:$Z$65592)+1,1)</definedName>
    <definedName name="G1_発生件数">OFFSET(発生・対応状況!$S$2,0,0,MAX(OA管理表!$H$6:$H$65592,OA管理表!$Z$6:$Z$65592)-MIN(OA管理表!$H$6:$H$65592,OA管理表!$Z$6:$Z$65592)+1,1)</definedName>
    <definedName name="G1_発生件数累計">OFFSET(発生・対応状況!$U$2,0,0,MAX(OA管理表!$H$6:$H$65592,OA管理表!$Z$6:$Z$65592)-MIN(OA管理表!$H$6:$H$65592,OA管理表!$Z$6:$Z$65592)+1,1)</definedName>
    <definedName name="_xlnm.Print_Area" localSheetId="2">発生・対応状況!$A$1:$Q$32</definedName>
    <definedName name="_xlnm.Print_Titles" localSheetId="0">OA管理表!$1:$4</definedName>
    <definedName name="ステータス">入力リスト!$A$2:$A$7</definedName>
    <definedName name="影響度">入力リスト!$H$2:$H$4</definedName>
    <definedName name="完了日">OA管理表!$X$6:$X$35</definedName>
    <definedName name="期限">OA管理表!$V$6:$V$35</definedName>
    <definedName name="緊急度">入力リスト!$J$2:$J$5</definedName>
    <definedName name="対応期限切れ警告日数">入力リスト!$L$2</definedName>
    <definedName name="発生工程">入力リスト!$F$2:$F$18</definedName>
    <definedName name="発生日">OA管理表!$H$6:$H$35</definedName>
    <definedName name="分類">入力リスト!$D$2:$D$8</definedName>
  </definedNames>
  <calcPr calcId="181029"/>
</workbook>
</file>

<file path=xl/calcChain.xml><?xml version="1.0" encoding="utf-8"?>
<calcChain xmlns="http://schemas.openxmlformats.org/spreadsheetml/2006/main">
  <c r="A141" i="5" l="1"/>
  <c r="A142" i="5"/>
  <c r="A143" i="5"/>
  <c r="A144" i="5"/>
  <c r="A145" i="5"/>
  <c r="A140" i="5"/>
  <c r="A139" i="5"/>
  <c r="A138" i="5"/>
  <c r="A137" i="5"/>
  <c r="A134" i="5"/>
  <c r="A136" i="5" l="1"/>
  <c r="A135" i="5"/>
  <c r="A133" i="5" l="1"/>
  <c r="A132" i="5"/>
  <c r="A131" i="5"/>
  <c r="A130" i="5"/>
  <c r="A129" i="5" l="1"/>
  <c r="A128" i="5"/>
  <c r="A127" i="5"/>
  <c r="A126" i="5"/>
  <c r="A125" i="5"/>
  <c r="A124" i="5"/>
  <c r="A123" i="5"/>
  <c r="A122" i="5" l="1"/>
  <c r="A121" i="5"/>
  <c r="A120" i="5" l="1"/>
  <c r="A119" i="5"/>
  <c r="A118" i="5"/>
  <c r="A117" i="5"/>
  <c r="A116" i="5"/>
  <c r="A115" i="5" l="1"/>
  <c r="A114" i="5"/>
  <c r="A113" i="5"/>
  <c r="A112" i="5"/>
  <c r="A111" i="5"/>
  <c r="A109" i="5"/>
  <c r="A110" i="5"/>
  <c r="A108" i="5"/>
  <c r="A107" i="5"/>
  <c r="A106" i="5"/>
  <c r="A17" i="9" l="1"/>
  <c r="A16" i="9"/>
  <c r="A15" i="9"/>
  <c r="A14" i="9"/>
  <c r="A13" i="9"/>
  <c r="A12" i="9"/>
  <c r="A11" i="9"/>
  <c r="A10" i="9"/>
  <c r="A9" i="9"/>
  <c r="A8" i="9"/>
  <c r="A7" i="9"/>
  <c r="A6" i="9"/>
  <c r="A4" i="9"/>
  <c r="A5" i="9"/>
  <c r="A3" i="9"/>
  <c r="A2" i="9"/>
  <c r="A105" i="5" l="1"/>
  <c r="A104" i="5"/>
  <c r="A103" i="5"/>
  <c r="A102" i="5"/>
  <c r="A101" i="5"/>
  <c r="A100" i="5"/>
  <c r="A99" i="5"/>
  <c r="A98" i="5"/>
  <c r="A97" i="5"/>
  <c r="A96" i="5"/>
  <c r="A95" i="5"/>
  <c r="A94" i="5"/>
  <c r="A93" i="5"/>
  <c r="A92" i="5"/>
  <c r="A91" i="5"/>
  <c r="A90" i="5" l="1"/>
  <c r="A89" i="5"/>
  <c r="A88" i="5"/>
  <c r="A87" i="5"/>
  <c r="A86" i="5"/>
  <c r="A80" i="5" l="1"/>
  <c r="A79" i="5"/>
  <c r="A78" i="5"/>
  <c r="A77" i="5"/>
  <c r="A72" i="5"/>
  <c r="A84" i="5"/>
  <c r="A83" i="5"/>
  <c r="A82" i="5"/>
  <c r="A81" i="5"/>
  <c r="A71" i="5"/>
  <c r="A85" i="5" l="1"/>
  <c r="A70" i="5"/>
  <c r="A69" i="5"/>
  <c r="A68" i="5"/>
  <c r="A67" i="5"/>
  <c r="A75" i="5"/>
  <c r="A74" i="5"/>
  <c r="A76" i="5"/>
  <c r="A73"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l="1"/>
  <c r="C3" i="6" l="1"/>
  <c r="R2" i="7"/>
  <c r="T2" i="7" s="1"/>
  <c r="V2" i="7" s="1"/>
  <c r="B3" i="6"/>
  <c r="F3" i="6"/>
  <c r="E3" i="6"/>
  <c r="D3" i="6"/>
  <c r="H3" i="6"/>
  <c r="I3" i="6"/>
  <c r="S2" i="7" l="1"/>
  <c r="U2" i="7" s="1"/>
  <c r="W2" i="7" s="1"/>
  <c r="R3" i="7"/>
  <c r="R4" i="7" s="1"/>
  <c r="T4" i="7" s="1"/>
  <c r="G3" i="6"/>
  <c r="J3" i="6" s="1"/>
  <c r="S3" i="7" l="1"/>
  <c r="U3" i="7" s="1"/>
  <c r="R5" i="7"/>
  <c r="T5" i="7" s="1"/>
  <c r="S4" i="7"/>
  <c r="T3" i="7"/>
  <c r="V3" i="7" s="1"/>
  <c r="V4" i="7" s="1"/>
  <c r="B4" i="6"/>
  <c r="U4" i="7" l="1"/>
  <c r="W4" i="7" s="1"/>
  <c r="S5" i="7"/>
  <c r="R6" i="7"/>
  <c r="S6" i="7" s="1"/>
  <c r="V5" i="7"/>
  <c r="W3" i="7"/>
  <c r="U5" i="7" l="1"/>
  <c r="U6" i="7" s="1"/>
  <c r="T6" i="7"/>
  <c r="V6" i="7" s="1"/>
  <c r="R7" i="7"/>
  <c r="T7" i="7" s="1"/>
  <c r="W5" i="7" l="1"/>
  <c r="W6" i="7"/>
  <c r="V7" i="7"/>
  <c r="R8" i="7"/>
  <c r="R9" i="7" s="1"/>
  <c r="S7" i="7"/>
  <c r="U7" i="7" s="1"/>
  <c r="W7" i="7" l="1"/>
  <c r="T8" i="7"/>
  <c r="V8" i="7" s="1"/>
  <c r="S8" i="7"/>
  <c r="U8" i="7" s="1"/>
  <c r="S9" i="7"/>
  <c r="R10" i="7"/>
  <c r="T9" i="7"/>
  <c r="W8" i="7" l="1"/>
  <c r="V9" i="7"/>
  <c r="U9" i="7"/>
  <c r="T10" i="7"/>
  <c r="V10" i="7" s="1"/>
  <c r="R11" i="7"/>
  <c r="S10" i="7"/>
  <c r="U10" i="7" l="1"/>
  <c r="W10" i="7" s="1"/>
  <c r="W9" i="7"/>
  <c r="R12" i="7"/>
  <c r="T11" i="7"/>
  <c r="V11" i="7" s="1"/>
  <c r="S11" i="7"/>
  <c r="U11" i="7" l="1"/>
  <c r="W11" i="7" s="1"/>
  <c r="R13" i="7"/>
  <c r="S12" i="7"/>
  <c r="T12" i="7"/>
  <c r="V12" i="7" s="1"/>
  <c r="U12" i="7" l="1"/>
  <c r="W12" i="7" s="1"/>
  <c r="T13" i="7"/>
  <c r="V13" i="7" s="1"/>
  <c r="R14" i="7"/>
  <c r="S13" i="7"/>
  <c r="U13" i="7" l="1"/>
  <c r="W13" i="7" s="1"/>
  <c r="T14" i="7"/>
  <c r="V14" i="7" s="1"/>
  <c r="R15" i="7"/>
  <c r="S14" i="7"/>
  <c r="U14" i="7" l="1"/>
  <c r="W14" i="7" s="1"/>
  <c r="S15" i="7"/>
  <c r="T15" i="7"/>
  <c r="V15" i="7" s="1"/>
  <c r="R16" i="7"/>
  <c r="U15" i="7" l="1"/>
  <c r="W15" i="7" s="1"/>
  <c r="S16" i="7"/>
  <c r="R17" i="7"/>
  <c r="T16" i="7"/>
  <c r="V16" i="7" s="1"/>
  <c r="U16" i="7" l="1"/>
  <c r="W16" i="7" s="1"/>
  <c r="S17" i="7"/>
  <c r="R18" i="7"/>
  <c r="T17" i="7"/>
  <c r="V17" i="7" s="1"/>
  <c r="U17" i="7" l="1"/>
  <c r="W17" i="7" s="1"/>
  <c r="R19" i="7"/>
  <c r="T18" i="7"/>
  <c r="V18" i="7" s="1"/>
  <c r="S18" i="7"/>
  <c r="U18" i="7" l="1"/>
  <c r="W18" i="7" s="1"/>
  <c r="T19" i="7"/>
  <c r="V19" i="7" s="1"/>
  <c r="R20" i="7"/>
  <c r="S19" i="7"/>
  <c r="U19" i="7" l="1"/>
  <c r="W19" i="7" s="1"/>
  <c r="R21" i="7"/>
  <c r="S20" i="7"/>
  <c r="T20" i="7"/>
  <c r="V20" i="7" s="1"/>
  <c r="U20" i="7" l="1"/>
  <c r="W20" i="7" s="1"/>
  <c r="T21" i="7"/>
  <c r="V21" i="7" s="1"/>
  <c r="R22" i="7"/>
  <c r="S21" i="7"/>
  <c r="U21" i="7" l="1"/>
  <c r="W21" i="7" s="1"/>
  <c r="R23" i="7"/>
  <c r="T22" i="7"/>
  <c r="V22" i="7" s="1"/>
  <c r="S22" i="7"/>
  <c r="U22" i="7" l="1"/>
  <c r="W22" i="7" s="1"/>
  <c r="S23" i="7"/>
  <c r="T23" i="7"/>
  <c r="V23" i="7" s="1"/>
  <c r="R24" i="7"/>
  <c r="U23" i="7" l="1"/>
  <c r="W23" i="7" s="1"/>
  <c r="R25" i="7"/>
  <c r="S24" i="7"/>
  <c r="T24" i="7"/>
  <c r="V24" i="7" s="1"/>
  <c r="U24" i="7" l="1"/>
  <c r="W24" i="7" s="1"/>
  <c r="S25" i="7"/>
  <c r="R26" i="7"/>
  <c r="T25" i="7"/>
  <c r="V25" i="7" s="1"/>
  <c r="U25" i="7" l="1"/>
  <c r="W25" i="7" s="1"/>
  <c r="T26" i="7"/>
  <c r="V26" i="7" s="1"/>
  <c r="S26" i="7"/>
  <c r="R27" i="7"/>
  <c r="U26" i="7" l="1"/>
  <c r="W26" i="7" s="1"/>
  <c r="S27" i="7"/>
  <c r="R28" i="7"/>
  <c r="T27" i="7"/>
  <c r="V27" i="7" s="1"/>
  <c r="U27" i="7" l="1"/>
  <c r="W27" i="7" s="1"/>
  <c r="T28" i="7"/>
  <c r="V28" i="7" s="1"/>
  <c r="R29" i="7"/>
  <c r="S28" i="7"/>
  <c r="U28" i="7" l="1"/>
  <c r="W28" i="7" s="1"/>
  <c r="S29" i="7"/>
  <c r="R30" i="7"/>
  <c r="T29" i="7"/>
  <c r="V29" i="7" s="1"/>
  <c r="U29" i="7" l="1"/>
  <c r="W29" i="7" s="1"/>
  <c r="T30" i="7"/>
  <c r="V30" i="7" s="1"/>
  <c r="R31" i="7"/>
  <c r="S30" i="7"/>
  <c r="U30" i="7" l="1"/>
  <c r="W30" i="7" s="1"/>
  <c r="T31" i="7"/>
  <c r="V31" i="7" s="1"/>
  <c r="S31" i="7"/>
  <c r="R32" i="7"/>
  <c r="U31" i="7" l="1"/>
  <c r="W31" i="7" s="1"/>
  <c r="T32" i="7"/>
  <c r="V32" i="7" s="1"/>
  <c r="S32" i="7"/>
  <c r="R33" i="7"/>
  <c r="U32" i="7" l="1"/>
  <c r="W32" i="7" s="1"/>
  <c r="S33" i="7"/>
  <c r="R34" i="7"/>
  <c r="T33" i="7"/>
  <c r="V33" i="7" s="1"/>
  <c r="U33" i="7" l="1"/>
  <c r="W33" i="7" s="1"/>
  <c r="R35" i="7"/>
  <c r="S34" i="7"/>
  <c r="T34" i="7"/>
  <c r="V34" i="7" s="1"/>
  <c r="U34" i="7" l="1"/>
  <c r="W34" i="7" s="1"/>
  <c r="S35" i="7"/>
  <c r="R36" i="7"/>
  <c r="T35" i="7"/>
  <c r="V35" i="7" s="1"/>
  <c r="U35" i="7" l="1"/>
  <c r="W35" i="7" s="1"/>
  <c r="T36" i="7"/>
  <c r="V36" i="7" s="1"/>
  <c r="S36" i="7"/>
  <c r="R37" i="7"/>
  <c r="U36" i="7" l="1"/>
  <c r="W36" i="7" s="1"/>
  <c r="T37" i="7"/>
  <c r="V37" i="7" s="1"/>
  <c r="S37" i="7"/>
  <c r="R38" i="7"/>
  <c r="U37" i="7" l="1"/>
  <c r="W37" i="7" s="1"/>
  <c r="T38" i="7"/>
  <c r="V38" i="7" s="1"/>
  <c r="S38" i="7"/>
  <c r="R39" i="7"/>
  <c r="U38" i="7" l="1"/>
  <c r="W38" i="7" s="1"/>
  <c r="S39" i="7"/>
  <c r="T39" i="7"/>
  <c r="V39" i="7" s="1"/>
  <c r="R40" i="7"/>
  <c r="U39" i="7" l="1"/>
  <c r="W39" i="7" s="1"/>
  <c r="T40" i="7"/>
  <c r="V40" i="7" s="1"/>
  <c r="R41" i="7"/>
  <c r="S40" i="7"/>
  <c r="U40" i="7" s="1"/>
  <c r="W40" i="7" l="1"/>
  <c r="S41" i="7"/>
  <c r="U41" i="7" s="1"/>
  <c r="R42" i="7"/>
  <c r="T41" i="7"/>
  <c r="V41" i="7" s="1"/>
  <c r="W41" i="7" l="1"/>
  <c r="S42" i="7"/>
  <c r="U42" i="7" s="1"/>
  <c r="R43" i="7"/>
  <c r="T42" i="7"/>
  <c r="V42" i="7" s="1"/>
  <c r="W42" i="7" l="1"/>
  <c r="S43" i="7"/>
  <c r="U43" i="7" s="1"/>
  <c r="T43" i="7"/>
  <c r="V43" i="7" s="1"/>
  <c r="R44" i="7"/>
  <c r="W43" i="7" l="1"/>
  <c r="T44" i="7"/>
  <c r="V44" i="7" s="1"/>
  <c r="S44" i="7"/>
  <c r="U44" i="7" s="1"/>
  <c r="R45" i="7"/>
  <c r="W44" i="7" l="1"/>
  <c r="S45" i="7"/>
  <c r="U45" i="7" s="1"/>
  <c r="R46" i="7"/>
  <c r="T45" i="7"/>
  <c r="V45" i="7" s="1"/>
  <c r="W45" i="7" l="1"/>
  <c r="T46" i="7"/>
  <c r="V46" i="7" s="1"/>
  <c r="S46" i="7"/>
  <c r="U46" i="7" s="1"/>
  <c r="R47" i="7"/>
  <c r="W46" i="7" l="1"/>
  <c r="S47" i="7"/>
  <c r="U47" i="7" s="1"/>
  <c r="T47" i="7"/>
  <c r="V47" i="7" s="1"/>
  <c r="R48" i="7"/>
  <c r="W47" i="7" l="1"/>
  <c r="S48" i="7"/>
  <c r="U48" i="7" s="1"/>
  <c r="R49" i="7"/>
  <c r="T48" i="7"/>
  <c r="V48" i="7" s="1"/>
  <c r="W48" i="7" l="1"/>
  <c r="S49" i="7"/>
  <c r="U49" i="7" s="1"/>
  <c r="R50" i="7"/>
  <c r="T49" i="7"/>
  <c r="V49" i="7" s="1"/>
  <c r="W49" i="7" l="1"/>
  <c r="S50" i="7"/>
  <c r="U50" i="7" s="1"/>
  <c r="T50" i="7"/>
  <c r="V50" i="7" s="1"/>
  <c r="R51" i="7"/>
  <c r="W50" i="7" l="1"/>
  <c r="R52" i="7"/>
  <c r="T51" i="7"/>
  <c r="V51" i="7" s="1"/>
  <c r="S51" i="7"/>
  <c r="U51" i="7" s="1"/>
  <c r="W51" i="7" l="1"/>
  <c r="T52" i="7"/>
  <c r="V52" i="7" s="1"/>
  <c r="S52" i="7"/>
  <c r="U52" i="7" s="1"/>
  <c r="R53" i="7"/>
  <c r="W52" i="7" l="1"/>
  <c r="R54" i="7"/>
  <c r="S53" i="7"/>
  <c r="U53" i="7" s="1"/>
  <c r="T53" i="7"/>
  <c r="V53" i="7" s="1"/>
  <c r="W53" i="7" l="1"/>
  <c r="S54" i="7"/>
  <c r="U54" i="7" s="1"/>
  <c r="R55" i="7"/>
  <c r="T54" i="7"/>
  <c r="V54" i="7" s="1"/>
  <c r="W54" i="7" l="1"/>
  <c r="S55" i="7"/>
  <c r="U55" i="7" s="1"/>
  <c r="R56" i="7"/>
  <c r="T55" i="7"/>
  <c r="V55" i="7" s="1"/>
  <c r="W55" i="7" l="1"/>
  <c r="R57" i="7"/>
  <c r="T56" i="7"/>
  <c r="V56" i="7" s="1"/>
  <c r="S56" i="7"/>
  <c r="U56" i="7" s="1"/>
  <c r="W56" i="7" l="1"/>
  <c r="R58" i="7"/>
  <c r="T57" i="7"/>
  <c r="V57" i="7" s="1"/>
  <c r="S57" i="7"/>
  <c r="U57" i="7" s="1"/>
  <c r="W57" i="7" l="1"/>
  <c r="R59" i="7"/>
  <c r="S58" i="7"/>
  <c r="U58" i="7" s="1"/>
  <c r="T58" i="7"/>
  <c r="V58" i="7" s="1"/>
  <c r="W58" i="7" l="1"/>
  <c r="S59" i="7"/>
  <c r="U59" i="7" s="1"/>
  <c r="T59" i="7"/>
  <c r="V59" i="7" s="1"/>
  <c r="R60" i="7"/>
  <c r="W59" i="7" l="1"/>
  <c r="R61" i="7"/>
  <c r="T60" i="7"/>
  <c r="V60" i="7" s="1"/>
  <c r="S60" i="7"/>
  <c r="U60" i="7" s="1"/>
  <c r="W60" i="7" l="1"/>
  <c r="T61" i="7"/>
  <c r="V61" i="7" s="1"/>
  <c r="S61" i="7"/>
  <c r="U61" i="7" s="1"/>
  <c r="R62" i="7"/>
  <c r="W61" i="7" l="1"/>
  <c r="T62" i="7"/>
  <c r="V62" i="7" s="1"/>
  <c r="R63" i="7"/>
  <c r="S62" i="7"/>
  <c r="U62" i="7" s="1"/>
  <c r="W62" i="7" l="1"/>
  <c r="R64" i="7"/>
  <c r="T63" i="7"/>
  <c r="V63" i="7" s="1"/>
  <c r="S63" i="7"/>
  <c r="U63" i="7" s="1"/>
  <c r="W63" i="7" l="1"/>
  <c r="R65" i="7"/>
  <c r="T64" i="7"/>
  <c r="V64" i="7" s="1"/>
  <c r="S64" i="7"/>
  <c r="U64" i="7" s="1"/>
  <c r="W64" i="7" l="1"/>
  <c r="R66" i="7"/>
  <c r="T65" i="7"/>
  <c r="V65" i="7" s="1"/>
  <c r="S65" i="7"/>
  <c r="U65" i="7" s="1"/>
  <c r="W65" i="7" l="1"/>
  <c r="S66" i="7"/>
  <c r="U66" i="7" s="1"/>
  <c r="T66" i="7"/>
  <c r="V66" i="7" s="1"/>
  <c r="R67" i="7"/>
  <c r="W66" i="7" l="1"/>
  <c r="S67" i="7"/>
  <c r="U67" i="7" s="1"/>
  <c r="T67" i="7"/>
  <c r="V67" i="7" s="1"/>
  <c r="R68" i="7"/>
  <c r="W67" i="7" l="1"/>
  <c r="S68" i="7"/>
  <c r="U68" i="7" s="1"/>
  <c r="R69" i="7"/>
  <c r="T68" i="7"/>
  <c r="V68" i="7" s="1"/>
  <c r="W68" i="7" l="1"/>
  <c r="T69" i="7"/>
  <c r="V69" i="7" s="1"/>
  <c r="R70" i="7"/>
  <c r="S69" i="7"/>
  <c r="U69" i="7" s="1"/>
  <c r="W69" i="7" l="1"/>
  <c r="T70" i="7"/>
  <c r="V70" i="7" s="1"/>
  <c r="R71" i="7"/>
  <c r="S70" i="7"/>
  <c r="U70" i="7" s="1"/>
  <c r="W70" i="7" l="1"/>
  <c r="R72" i="7"/>
  <c r="T71" i="7"/>
  <c r="V71" i="7" s="1"/>
  <c r="S71" i="7"/>
  <c r="U71" i="7" s="1"/>
  <c r="W71" i="7" l="1"/>
  <c r="R73" i="7"/>
  <c r="T72" i="7"/>
  <c r="V72" i="7" s="1"/>
  <c r="S72" i="7"/>
  <c r="U72" i="7" s="1"/>
  <c r="W72" i="7" l="1"/>
  <c r="R74" i="7"/>
  <c r="T73" i="7"/>
  <c r="V73" i="7" s="1"/>
  <c r="S73" i="7"/>
  <c r="U73" i="7" s="1"/>
  <c r="W73" i="7" l="1"/>
  <c r="T74" i="7"/>
  <c r="V74" i="7" s="1"/>
  <c r="R75" i="7"/>
  <c r="S74" i="7"/>
  <c r="U74" i="7" s="1"/>
  <c r="W74" i="7" l="1"/>
  <c r="R76" i="7"/>
  <c r="S75" i="7"/>
  <c r="U75" i="7" s="1"/>
  <c r="T75" i="7"/>
  <c r="V75" i="7" s="1"/>
  <c r="W75" i="7" l="1"/>
  <c r="R77" i="7"/>
  <c r="T76" i="7"/>
  <c r="V76" i="7" s="1"/>
  <c r="S76" i="7"/>
  <c r="U76" i="7" s="1"/>
  <c r="W76" i="7" l="1"/>
  <c r="R78" i="7"/>
  <c r="S77" i="7"/>
  <c r="U77" i="7" s="1"/>
  <c r="T77" i="7"/>
  <c r="V77" i="7" s="1"/>
  <c r="W77" i="7" l="1"/>
  <c r="T78" i="7"/>
  <c r="V78" i="7" s="1"/>
  <c r="R79" i="7"/>
  <c r="S78" i="7"/>
  <c r="U78" i="7" s="1"/>
  <c r="W78" i="7" l="1"/>
  <c r="R80" i="7"/>
  <c r="T79" i="7"/>
  <c r="V79" i="7" s="1"/>
  <c r="S79" i="7"/>
  <c r="U79" i="7" s="1"/>
  <c r="W79" i="7" l="1"/>
  <c r="R81" i="7"/>
  <c r="S80" i="7"/>
  <c r="U80" i="7" s="1"/>
  <c r="T80" i="7"/>
  <c r="V80" i="7" s="1"/>
  <c r="W80" i="7" l="1"/>
  <c r="R82" i="7"/>
  <c r="T81" i="7"/>
  <c r="V81" i="7" s="1"/>
  <c r="S81" i="7"/>
  <c r="U81" i="7" s="1"/>
  <c r="W81" i="7" l="1"/>
  <c r="R83" i="7"/>
  <c r="S82" i="7"/>
  <c r="U82" i="7" s="1"/>
  <c r="T82" i="7"/>
  <c r="V82" i="7" s="1"/>
  <c r="W82" i="7" l="1"/>
  <c r="R84" i="7"/>
  <c r="S83" i="7"/>
  <c r="U83" i="7" s="1"/>
  <c r="T83" i="7"/>
  <c r="V83" i="7" s="1"/>
  <c r="W83" i="7" l="1"/>
  <c r="S84" i="7"/>
  <c r="U84" i="7" s="1"/>
  <c r="T84" i="7"/>
  <c r="V84" i="7" s="1"/>
  <c r="R85" i="7"/>
  <c r="W84" i="7" l="1"/>
  <c r="R86" i="7"/>
  <c r="T85" i="7"/>
  <c r="V85" i="7" s="1"/>
  <c r="S85" i="7"/>
  <c r="U85" i="7" s="1"/>
  <c r="W85" i="7" l="1"/>
  <c r="S86" i="7"/>
  <c r="U86" i="7" s="1"/>
  <c r="T86" i="7"/>
  <c r="V86" i="7" s="1"/>
  <c r="R87" i="7"/>
  <c r="W86" i="7" l="1"/>
  <c r="T87" i="7"/>
  <c r="V87" i="7" s="1"/>
  <c r="R88" i="7"/>
  <c r="S87" i="7"/>
  <c r="U87" i="7" s="1"/>
  <c r="W87" i="7" l="1"/>
  <c r="T88" i="7"/>
  <c r="V88" i="7" s="1"/>
  <c r="R89" i="7"/>
  <c r="S88" i="7"/>
  <c r="U88" i="7" s="1"/>
  <c r="W88" i="7" l="1"/>
  <c r="T89" i="7"/>
  <c r="V89" i="7" s="1"/>
  <c r="S89" i="7"/>
  <c r="U89" i="7" s="1"/>
  <c r="R90" i="7"/>
  <c r="W89" i="7" l="1"/>
  <c r="R91" i="7"/>
  <c r="T90" i="7"/>
  <c r="V90" i="7" s="1"/>
  <c r="S90" i="7"/>
  <c r="U90" i="7" s="1"/>
  <c r="W90" i="7" l="1"/>
  <c r="T91" i="7"/>
  <c r="V91" i="7" s="1"/>
  <c r="S91" i="7"/>
  <c r="U91" i="7" s="1"/>
  <c r="R92" i="7"/>
  <c r="W91" i="7" l="1"/>
  <c r="R93" i="7"/>
  <c r="S92" i="7"/>
  <c r="U92" i="7" s="1"/>
  <c r="T92" i="7"/>
  <c r="V92" i="7" s="1"/>
  <c r="W92" i="7" l="1"/>
  <c r="T93" i="7"/>
  <c r="V93" i="7" s="1"/>
  <c r="R94" i="7"/>
  <c r="S93" i="7"/>
  <c r="U93" i="7" s="1"/>
  <c r="W93" i="7" l="1"/>
  <c r="T94" i="7"/>
  <c r="V94" i="7" s="1"/>
  <c r="S94" i="7"/>
  <c r="U94" i="7" s="1"/>
  <c r="R95" i="7"/>
  <c r="W94" i="7" l="1"/>
  <c r="T95" i="7"/>
  <c r="V95" i="7" s="1"/>
  <c r="R96" i="7"/>
  <c r="S95" i="7"/>
  <c r="U95" i="7" s="1"/>
  <c r="W95" i="7" l="1"/>
  <c r="S96" i="7"/>
  <c r="U96" i="7" s="1"/>
  <c r="T96" i="7"/>
  <c r="V96" i="7" s="1"/>
  <c r="R97" i="7"/>
  <c r="W96" i="7" l="1"/>
  <c r="T97" i="7"/>
  <c r="V97" i="7" s="1"/>
  <c r="R98" i="7"/>
  <c r="S97" i="7"/>
  <c r="U97" i="7" s="1"/>
  <c r="W97" i="7" l="1"/>
  <c r="S98" i="7"/>
  <c r="U98" i="7" s="1"/>
  <c r="T98" i="7"/>
  <c r="V98" i="7" s="1"/>
  <c r="R99" i="7"/>
  <c r="W98" i="7" l="1"/>
  <c r="T99" i="7"/>
  <c r="V99" i="7" s="1"/>
  <c r="S99" i="7"/>
  <c r="U99" i="7" s="1"/>
  <c r="R100" i="7"/>
  <c r="W99" i="7" l="1"/>
  <c r="R101" i="7"/>
  <c r="S100" i="7"/>
  <c r="U100" i="7" s="1"/>
  <c r="T100" i="7"/>
  <c r="V100" i="7" s="1"/>
  <c r="W100" i="7" l="1"/>
  <c r="R102" i="7"/>
  <c r="S101" i="7"/>
  <c r="U101" i="7" s="1"/>
  <c r="T101" i="7"/>
  <c r="V101" i="7" s="1"/>
  <c r="W101" i="7" l="1"/>
  <c r="R103" i="7"/>
  <c r="T102" i="7"/>
  <c r="V102" i="7" s="1"/>
  <c r="S102" i="7"/>
  <c r="U102" i="7" s="1"/>
  <c r="W102" i="7" l="1"/>
  <c r="R104" i="7"/>
  <c r="S103" i="7"/>
  <c r="U103" i="7" s="1"/>
  <c r="T103" i="7"/>
  <c r="V103" i="7" s="1"/>
  <c r="W103" i="7" l="1"/>
  <c r="R105" i="7"/>
  <c r="T104" i="7"/>
  <c r="V104" i="7" s="1"/>
  <c r="S104" i="7"/>
  <c r="U104" i="7" s="1"/>
  <c r="W104" i="7" l="1"/>
  <c r="R106" i="7"/>
  <c r="T105" i="7"/>
  <c r="V105" i="7" s="1"/>
  <c r="S105" i="7"/>
  <c r="U105" i="7" s="1"/>
  <c r="W105" i="7" l="1"/>
  <c r="T106" i="7"/>
  <c r="V106" i="7" s="1"/>
  <c r="S106" i="7"/>
  <c r="U106" i="7" s="1"/>
  <c r="R107" i="7"/>
  <c r="W106" i="7" l="1"/>
  <c r="R108" i="7"/>
  <c r="S107" i="7"/>
  <c r="U107" i="7" s="1"/>
  <c r="T107" i="7"/>
  <c r="V107" i="7" s="1"/>
  <c r="W107" i="7" l="1"/>
  <c r="R109" i="7"/>
  <c r="T108" i="7"/>
  <c r="V108" i="7" s="1"/>
  <c r="S108" i="7"/>
  <c r="U108" i="7" s="1"/>
  <c r="W108" i="7" l="1"/>
  <c r="R110" i="7"/>
  <c r="T109" i="7"/>
  <c r="V109" i="7" s="1"/>
  <c r="S109" i="7"/>
  <c r="U109" i="7" s="1"/>
  <c r="W109" i="7" l="1"/>
  <c r="R111" i="7"/>
  <c r="S110" i="7"/>
  <c r="U110" i="7" s="1"/>
  <c r="T110" i="7"/>
  <c r="V110" i="7" s="1"/>
  <c r="W110" i="7" l="1"/>
  <c r="R112" i="7"/>
  <c r="T111" i="7"/>
  <c r="V111" i="7" s="1"/>
  <c r="S111" i="7"/>
  <c r="U111" i="7" s="1"/>
  <c r="W111" i="7" l="1"/>
  <c r="R113" i="7"/>
  <c r="T112" i="7"/>
  <c r="V112" i="7" s="1"/>
  <c r="S112" i="7"/>
  <c r="U112" i="7" s="1"/>
  <c r="W112" i="7" l="1"/>
  <c r="R114" i="7"/>
  <c r="T113" i="7"/>
  <c r="V113" i="7" s="1"/>
  <c r="S113" i="7"/>
  <c r="U113" i="7" s="1"/>
  <c r="W113" i="7" l="1"/>
  <c r="S114" i="7"/>
  <c r="U114" i="7" s="1"/>
  <c r="T114" i="7"/>
  <c r="V114" i="7" s="1"/>
  <c r="R115" i="7"/>
  <c r="W114" i="7" l="1"/>
  <c r="R116" i="7"/>
  <c r="S115" i="7"/>
  <c r="U115" i="7" s="1"/>
  <c r="T115" i="7"/>
  <c r="V115" i="7" s="1"/>
  <c r="W115" i="7" l="1"/>
  <c r="R117" i="7"/>
  <c r="S116" i="7"/>
  <c r="U116" i="7" s="1"/>
  <c r="T116" i="7"/>
  <c r="V116" i="7" s="1"/>
  <c r="W116" i="7" l="1"/>
  <c r="R118" i="7"/>
  <c r="T117" i="7"/>
  <c r="V117" i="7" s="1"/>
  <c r="S117" i="7"/>
  <c r="U117" i="7" s="1"/>
  <c r="W117" i="7" l="1"/>
  <c r="T118" i="7"/>
  <c r="V118" i="7" s="1"/>
  <c r="S118" i="7"/>
  <c r="U118" i="7" s="1"/>
  <c r="R119" i="7"/>
  <c r="W118" i="7" l="1"/>
  <c r="T119" i="7"/>
  <c r="V119" i="7" s="1"/>
  <c r="R120" i="7"/>
  <c r="S119" i="7"/>
  <c r="U119" i="7" s="1"/>
  <c r="W119" i="7" l="1"/>
  <c r="R121" i="7"/>
  <c r="T120" i="7"/>
  <c r="V120" i="7" s="1"/>
  <c r="S120" i="7"/>
  <c r="U120" i="7" s="1"/>
  <c r="W120" i="7" l="1"/>
  <c r="R122" i="7"/>
  <c r="S121" i="7"/>
  <c r="U121" i="7" s="1"/>
  <c r="T121" i="7"/>
  <c r="V121" i="7" s="1"/>
  <c r="W121" i="7" l="1"/>
  <c r="T122" i="7"/>
  <c r="V122" i="7" s="1"/>
  <c r="S122" i="7"/>
  <c r="U122" i="7" s="1"/>
  <c r="R123" i="7"/>
  <c r="W122" i="7" l="1"/>
  <c r="R124" i="7"/>
  <c r="S123" i="7"/>
  <c r="U123" i="7" s="1"/>
  <c r="T123" i="7"/>
  <c r="V123" i="7" s="1"/>
  <c r="W123" i="7" l="1"/>
  <c r="R125" i="7"/>
  <c r="T124" i="7"/>
  <c r="V124" i="7" s="1"/>
  <c r="S124" i="7"/>
  <c r="U124" i="7" s="1"/>
  <c r="W124" i="7" l="1"/>
  <c r="R126" i="7"/>
  <c r="T125" i="7"/>
  <c r="V125" i="7" s="1"/>
  <c r="S125" i="7"/>
  <c r="U125" i="7" s="1"/>
  <c r="W125" i="7" l="1"/>
  <c r="S126" i="7"/>
  <c r="U126" i="7" s="1"/>
  <c r="T126" i="7"/>
  <c r="V126" i="7" s="1"/>
  <c r="R127" i="7"/>
  <c r="W126" i="7" l="1"/>
  <c r="R128" i="7"/>
  <c r="T127" i="7"/>
  <c r="V127" i="7" s="1"/>
  <c r="S127" i="7"/>
  <c r="U127" i="7" s="1"/>
  <c r="W127" i="7" l="1"/>
  <c r="R129" i="7"/>
  <c r="S128" i="7"/>
  <c r="U128" i="7" s="1"/>
  <c r="T128" i="7"/>
  <c r="V128" i="7" s="1"/>
  <c r="W128" i="7" l="1"/>
  <c r="R130" i="7"/>
  <c r="S129" i="7"/>
  <c r="U129" i="7" s="1"/>
  <c r="T129" i="7"/>
  <c r="V129" i="7" s="1"/>
  <c r="W129" i="7" l="1"/>
  <c r="S130" i="7"/>
  <c r="U130" i="7" s="1"/>
  <c r="T130" i="7"/>
  <c r="V130" i="7" s="1"/>
  <c r="R131" i="7"/>
  <c r="W130" i="7" l="1"/>
  <c r="R132" i="7"/>
  <c r="S131" i="7"/>
  <c r="U131" i="7" s="1"/>
  <c r="T131" i="7"/>
  <c r="V131" i="7" s="1"/>
  <c r="W131" i="7" l="1"/>
  <c r="R133" i="7"/>
  <c r="T132" i="7"/>
  <c r="V132" i="7" s="1"/>
  <c r="S132" i="7"/>
  <c r="U132" i="7" s="1"/>
  <c r="W132" i="7" l="1"/>
  <c r="R134" i="7"/>
  <c r="T133" i="7"/>
  <c r="V133" i="7" s="1"/>
  <c r="S133" i="7"/>
  <c r="U133" i="7" s="1"/>
  <c r="W133" i="7" l="1"/>
  <c r="S134" i="7"/>
  <c r="U134" i="7" s="1"/>
  <c r="R135" i="7"/>
  <c r="T134" i="7"/>
  <c r="V134" i="7" s="1"/>
  <c r="W134" i="7" l="1"/>
  <c r="R136" i="7"/>
  <c r="S135" i="7"/>
  <c r="U135" i="7" s="1"/>
  <c r="T135" i="7"/>
  <c r="V135" i="7" s="1"/>
  <c r="W135" i="7" l="1"/>
  <c r="R137" i="7"/>
  <c r="S136" i="7"/>
  <c r="U136" i="7" s="1"/>
  <c r="T136" i="7"/>
  <c r="V136" i="7" s="1"/>
  <c r="W136" i="7" l="1"/>
  <c r="R138" i="7"/>
  <c r="S137" i="7"/>
  <c r="U137" i="7" s="1"/>
  <c r="T137" i="7"/>
  <c r="V137" i="7" s="1"/>
  <c r="W137" i="7" l="1"/>
  <c r="S138" i="7"/>
  <c r="U138" i="7" s="1"/>
  <c r="R139" i="7"/>
  <c r="T138" i="7"/>
  <c r="V138" i="7" s="1"/>
  <c r="W138" i="7" l="1"/>
  <c r="R140" i="7"/>
  <c r="S139" i="7"/>
  <c r="U139" i="7" s="1"/>
  <c r="T139" i="7"/>
  <c r="V139" i="7" s="1"/>
  <c r="W139" i="7" l="1"/>
  <c r="R141" i="7"/>
  <c r="T140" i="7"/>
  <c r="V140" i="7" s="1"/>
  <c r="S140" i="7"/>
  <c r="U140" i="7" s="1"/>
  <c r="W140" i="7" l="1"/>
  <c r="R142" i="7"/>
  <c r="T141" i="7"/>
  <c r="V141" i="7" s="1"/>
  <c r="S141" i="7"/>
  <c r="U141" i="7" s="1"/>
  <c r="W141" i="7" l="1"/>
  <c r="S142" i="7"/>
  <c r="U142" i="7" s="1"/>
  <c r="R143" i="7"/>
  <c r="T142" i="7"/>
  <c r="V142" i="7" s="1"/>
  <c r="W142" i="7" l="1"/>
  <c r="R144" i="7"/>
  <c r="S143" i="7"/>
  <c r="U143" i="7" s="1"/>
  <c r="T143" i="7"/>
  <c r="V143" i="7" s="1"/>
  <c r="W143" i="7" l="1"/>
  <c r="S144" i="7"/>
  <c r="U144" i="7" s="1"/>
  <c r="T144" i="7"/>
  <c r="V144" i="7" s="1"/>
  <c r="R145" i="7"/>
  <c r="W144" i="7" l="1"/>
  <c r="T145" i="7"/>
  <c r="V145" i="7" s="1"/>
  <c r="R146" i="7"/>
  <c r="S145" i="7"/>
  <c r="U145" i="7" s="1"/>
  <c r="W145" i="7" l="1"/>
  <c r="R147" i="7"/>
  <c r="T146" i="7"/>
  <c r="V146" i="7" s="1"/>
  <c r="S146" i="7"/>
  <c r="U146" i="7" s="1"/>
  <c r="W146" i="7" l="1"/>
  <c r="T147" i="7"/>
  <c r="V147" i="7" s="1"/>
  <c r="S147" i="7"/>
  <c r="U147" i="7" s="1"/>
  <c r="R148" i="7"/>
  <c r="W147" i="7" l="1"/>
  <c r="T148" i="7"/>
  <c r="V148" i="7" s="1"/>
  <c r="R149" i="7"/>
  <c r="S148" i="7"/>
  <c r="U148" i="7" s="1"/>
  <c r="W148" i="7" l="1"/>
  <c r="T149" i="7"/>
  <c r="V149" i="7" s="1"/>
  <c r="R150" i="7"/>
  <c r="S149" i="7"/>
  <c r="U149" i="7" s="1"/>
  <c r="W149" i="7" l="1"/>
  <c r="R151" i="7"/>
  <c r="S150" i="7"/>
  <c r="U150" i="7" s="1"/>
  <c r="T150" i="7"/>
  <c r="V150" i="7" s="1"/>
  <c r="W150" i="7" l="1"/>
  <c r="T151" i="7"/>
  <c r="V151" i="7" s="1"/>
  <c r="R152" i="7"/>
  <c r="S151" i="7"/>
  <c r="U151" i="7" s="1"/>
  <c r="W151" i="7" l="1"/>
  <c r="T152" i="7"/>
  <c r="V152" i="7" s="1"/>
  <c r="S152" i="7"/>
  <c r="U152" i="7" s="1"/>
  <c r="R153" i="7"/>
  <c r="W152" i="7" l="1"/>
  <c r="S153" i="7"/>
  <c r="U153" i="7" s="1"/>
  <c r="R154" i="7"/>
  <c r="T153" i="7"/>
  <c r="V153" i="7" s="1"/>
  <c r="W153" i="7" l="1"/>
  <c r="R155" i="7"/>
  <c r="S154" i="7"/>
  <c r="U154" i="7" s="1"/>
  <c r="T154" i="7"/>
  <c r="V154" i="7" s="1"/>
  <c r="W154" i="7" l="1"/>
  <c r="R156" i="7"/>
  <c r="S155" i="7"/>
  <c r="U155" i="7" s="1"/>
  <c r="T155" i="7"/>
  <c r="V155" i="7" s="1"/>
  <c r="W155" i="7" l="1"/>
  <c r="S156" i="7"/>
  <c r="U156" i="7" s="1"/>
  <c r="T156" i="7"/>
  <c r="V156" i="7" s="1"/>
  <c r="R157" i="7"/>
  <c r="W156" i="7" l="1"/>
  <c r="R158" i="7"/>
  <c r="T157" i="7"/>
  <c r="V157" i="7" s="1"/>
  <c r="S157" i="7"/>
  <c r="U157" i="7" s="1"/>
  <c r="W157" i="7" l="1"/>
  <c r="S158" i="7"/>
  <c r="U158" i="7" s="1"/>
  <c r="T158" i="7"/>
  <c r="V158" i="7" s="1"/>
  <c r="R159" i="7"/>
  <c r="W158" i="7" l="1"/>
  <c r="T159" i="7"/>
  <c r="V159" i="7" s="1"/>
  <c r="S159" i="7"/>
  <c r="U159" i="7" s="1"/>
  <c r="R160" i="7"/>
  <c r="W159" i="7" l="1"/>
  <c r="S160" i="7"/>
  <c r="U160" i="7" s="1"/>
  <c r="T160" i="7"/>
  <c r="V160" i="7" s="1"/>
  <c r="R161" i="7"/>
  <c r="W160" i="7" l="1"/>
  <c r="T161" i="7"/>
  <c r="V161" i="7" s="1"/>
  <c r="R162" i="7"/>
  <c r="S161" i="7"/>
  <c r="U161" i="7" s="1"/>
  <c r="W161" i="7" l="1"/>
  <c r="S162" i="7"/>
  <c r="U162" i="7" s="1"/>
  <c r="R163" i="7"/>
  <c r="T162" i="7"/>
  <c r="V162" i="7" s="1"/>
  <c r="W162" i="7" l="1"/>
  <c r="R164" i="7"/>
  <c r="S163" i="7"/>
  <c r="U163" i="7" s="1"/>
  <c r="T163" i="7"/>
  <c r="V163" i="7" s="1"/>
  <c r="W163" i="7" l="1"/>
  <c r="T164" i="7"/>
  <c r="V164" i="7" s="1"/>
  <c r="R165" i="7"/>
  <c r="S164" i="7"/>
  <c r="U164" i="7" s="1"/>
  <c r="W164" i="7" l="1"/>
  <c r="R166" i="7"/>
  <c r="T165" i="7"/>
  <c r="V165" i="7" s="1"/>
  <c r="S165" i="7"/>
  <c r="U165" i="7" s="1"/>
  <c r="W165" i="7" l="1"/>
  <c r="S166" i="7"/>
  <c r="U166" i="7" s="1"/>
  <c r="T166" i="7"/>
  <c r="V166" i="7" s="1"/>
  <c r="R167" i="7"/>
  <c r="W166" i="7" l="1"/>
  <c r="T167" i="7"/>
  <c r="V167" i="7" s="1"/>
  <c r="S167" i="7"/>
  <c r="U167" i="7" s="1"/>
  <c r="R168" i="7"/>
  <c r="W167" i="7" l="1"/>
  <c r="T168" i="7"/>
  <c r="V168" i="7" s="1"/>
  <c r="R169" i="7"/>
  <c r="S168" i="7"/>
  <c r="U168" i="7" s="1"/>
  <c r="W168" i="7" l="1"/>
  <c r="T169" i="7"/>
  <c r="V169" i="7" s="1"/>
  <c r="R170" i="7"/>
  <c r="S169" i="7"/>
  <c r="U169" i="7" s="1"/>
  <c r="W169" i="7" l="1"/>
  <c r="T170" i="7"/>
  <c r="V170" i="7" s="1"/>
  <c r="R171" i="7"/>
  <c r="S170" i="7"/>
  <c r="U170" i="7" s="1"/>
  <c r="W170" i="7" l="1"/>
  <c r="R172" i="7"/>
  <c r="S171" i="7"/>
  <c r="U171" i="7" s="1"/>
  <c r="T171" i="7"/>
  <c r="V171" i="7" s="1"/>
  <c r="W171" i="7" l="1"/>
  <c r="T172" i="7"/>
  <c r="V172" i="7" s="1"/>
  <c r="S172" i="7"/>
  <c r="U172" i="7" s="1"/>
  <c r="R173" i="7"/>
  <c r="W172" i="7" l="1"/>
  <c r="S173" i="7"/>
  <c r="U173" i="7" s="1"/>
  <c r="R174" i="7"/>
  <c r="T173" i="7"/>
  <c r="V173" i="7" s="1"/>
  <c r="W173" i="7" l="1"/>
  <c r="S174" i="7"/>
  <c r="U174" i="7" s="1"/>
  <c r="T174" i="7"/>
  <c r="V174" i="7" s="1"/>
  <c r="R175" i="7"/>
  <c r="W174" i="7" l="1"/>
  <c r="T175" i="7"/>
  <c r="V175" i="7" s="1"/>
  <c r="R176" i="7"/>
  <c r="S175" i="7"/>
  <c r="U175" i="7" s="1"/>
  <c r="W175" i="7" l="1"/>
  <c r="S176" i="7"/>
  <c r="U176" i="7" s="1"/>
  <c r="T176" i="7"/>
  <c r="V176" i="7" s="1"/>
  <c r="R177" i="7"/>
  <c r="W176" i="7" l="1"/>
  <c r="S177" i="7"/>
  <c r="U177" i="7" s="1"/>
  <c r="T177" i="7"/>
  <c r="V177" i="7" s="1"/>
  <c r="R178" i="7"/>
  <c r="W177" i="7" l="1"/>
  <c r="S178" i="7"/>
  <c r="U178" i="7" s="1"/>
  <c r="R179" i="7"/>
  <c r="T178" i="7"/>
  <c r="V178" i="7" s="1"/>
  <c r="W178" i="7" l="1"/>
  <c r="T179" i="7"/>
  <c r="V179" i="7" s="1"/>
  <c r="S179" i="7"/>
  <c r="U179" i="7" s="1"/>
  <c r="R180" i="7"/>
  <c r="W179" i="7" l="1"/>
  <c r="S180" i="7"/>
  <c r="U180" i="7" s="1"/>
  <c r="T180" i="7"/>
  <c r="V180" i="7" s="1"/>
  <c r="R181" i="7"/>
  <c r="W180" i="7" l="1"/>
  <c r="T181" i="7"/>
  <c r="V181" i="7" s="1"/>
  <c r="R182" i="7"/>
  <c r="S181" i="7"/>
  <c r="U181" i="7" s="1"/>
  <c r="W181" i="7" l="1"/>
  <c r="R183" i="7"/>
  <c r="T182" i="7"/>
  <c r="V182" i="7" s="1"/>
  <c r="S182" i="7"/>
  <c r="U182" i="7" s="1"/>
  <c r="W182" i="7" l="1"/>
  <c r="S183" i="7"/>
  <c r="U183" i="7" s="1"/>
  <c r="T183" i="7"/>
  <c r="V183" i="7" s="1"/>
  <c r="R184" i="7"/>
  <c r="W183" i="7" l="1"/>
  <c r="T184" i="7"/>
  <c r="V184" i="7" s="1"/>
  <c r="S184" i="7"/>
  <c r="U184" i="7" s="1"/>
  <c r="R185" i="7"/>
  <c r="W184" i="7" l="1"/>
  <c r="T185" i="7"/>
  <c r="V185" i="7" s="1"/>
  <c r="S185" i="7"/>
  <c r="U185" i="7" s="1"/>
  <c r="R186" i="7"/>
  <c r="W185" i="7" l="1"/>
  <c r="T186" i="7"/>
  <c r="V186" i="7" s="1"/>
  <c r="R187" i="7"/>
  <c r="S186" i="7"/>
  <c r="U186" i="7" s="1"/>
  <c r="W186" i="7" l="1"/>
  <c r="T187" i="7"/>
  <c r="V187" i="7" s="1"/>
  <c r="S187" i="7"/>
  <c r="U187" i="7" s="1"/>
  <c r="R188" i="7"/>
  <c r="W187" i="7" l="1"/>
  <c r="S188" i="7"/>
  <c r="U188" i="7" s="1"/>
  <c r="R189" i="7"/>
  <c r="T188" i="7"/>
  <c r="V188" i="7" s="1"/>
  <c r="W188" i="7" l="1"/>
  <c r="R190" i="7"/>
  <c r="T189" i="7"/>
  <c r="V189" i="7" s="1"/>
  <c r="S189" i="7"/>
  <c r="U189" i="7" s="1"/>
  <c r="W189" i="7" l="1"/>
  <c r="S190" i="7"/>
  <c r="U190" i="7" s="1"/>
  <c r="R191" i="7"/>
  <c r="T190" i="7"/>
  <c r="V190" i="7" s="1"/>
  <c r="W190" i="7" l="1"/>
  <c r="S191" i="7"/>
  <c r="U191" i="7" s="1"/>
  <c r="R192" i="7"/>
  <c r="T191" i="7"/>
  <c r="V191" i="7" s="1"/>
  <c r="W191" i="7" l="1"/>
  <c r="R193" i="7"/>
  <c r="S192" i="7"/>
  <c r="U192" i="7" s="1"/>
  <c r="T192" i="7"/>
  <c r="V192" i="7" s="1"/>
  <c r="W192" i="7" l="1"/>
  <c r="S193" i="7"/>
  <c r="U193" i="7" s="1"/>
  <c r="R194" i="7"/>
  <c r="T193" i="7"/>
  <c r="V193" i="7" s="1"/>
  <c r="W193" i="7" l="1"/>
  <c r="T194" i="7"/>
  <c r="V194" i="7" s="1"/>
  <c r="R195" i="7"/>
  <c r="S194" i="7"/>
  <c r="U194" i="7" s="1"/>
  <c r="W194" i="7" l="1"/>
  <c r="T195" i="7"/>
  <c r="V195" i="7" s="1"/>
  <c r="S195" i="7"/>
  <c r="U195" i="7" s="1"/>
  <c r="R196" i="7"/>
  <c r="W195" i="7" l="1"/>
  <c r="R197" i="7"/>
  <c r="S196" i="7"/>
  <c r="U196" i="7" s="1"/>
  <c r="T196" i="7"/>
  <c r="V196" i="7" s="1"/>
  <c r="W196" i="7" l="1"/>
  <c r="R198" i="7"/>
  <c r="T197" i="7"/>
  <c r="V197" i="7" s="1"/>
  <c r="S197" i="7"/>
  <c r="U197" i="7" s="1"/>
  <c r="W197" i="7" l="1"/>
  <c r="T198" i="7"/>
  <c r="V198" i="7" s="1"/>
  <c r="S198" i="7"/>
  <c r="U198" i="7" s="1"/>
  <c r="R199" i="7"/>
  <c r="W198" i="7" l="1"/>
  <c r="S199" i="7"/>
  <c r="U199" i="7" s="1"/>
  <c r="R200" i="7"/>
  <c r="T199" i="7"/>
  <c r="V199" i="7" s="1"/>
  <c r="W199" i="7" l="1"/>
  <c r="T200" i="7"/>
  <c r="V200" i="7" s="1"/>
  <c r="R201" i="7"/>
  <c r="S200" i="7"/>
  <c r="U200" i="7" s="1"/>
  <c r="W200" i="7" l="1"/>
  <c r="S201" i="7"/>
  <c r="U201" i="7" s="1"/>
  <c r="R202" i="7"/>
  <c r="T201" i="7"/>
  <c r="V201" i="7" s="1"/>
  <c r="W201" i="7" l="1"/>
  <c r="R203" i="7"/>
  <c r="S202" i="7"/>
  <c r="U202" i="7" s="1"/>
  <c r="T202" i="7"/>
  <c r="V202" i="7" s="1"/>
  <c r="W202" i="7" l="1"/>
  <c r="T203" i="7"/>
  <c r="V203" i="7" s="1"/>
  <c r="S203" i="7"/>
  <c r="U203" i="7" s="1"/>
  <c r="R204" i="7"/>
  <c r="W203" i="7" l="1"/>
  <c r="S204" i="7"/>
  <c r="U204" i="7" s="1"/>
  <c r="R205" i="7"/>
  <c r="T204" i="7"/>
  <c r="V204" i="7" s="1"/>
  <c r="W204" i="7" l="1"/>
  <c r="R206" i="7"/>
  <c r="T205" i="7"/>
  <c r="V205" i="7" s="1"/>
  <c r="S205" i="7"/>
  <c r="U205" i="7" s="1"/>
  <c r="W205" i="7" l="1"/>
  <c r="S206" i="7"/>
  <c r="U206" i="7" s="1"/>
  <c r="R207" i="7"/>
  <c r="T206" i="7"/>
  <c r="V206" i="7" s="1"/>
  <c r="W206" i="7" l="1"/>
  <c r="S207" i="7"/>
  <c r="U207" i="7" s="1"/>
  <c r="R208" i="7"/>
  <c r="T207" i="7"/>
  <c r="V207" i="7" s="1"/>
  <c r="W207" i="7" l="1"/>
  <c r="R209" i="7"/>
  <c r="S208" i="7"/>
  <c r="U208" i="7" s="1"/>
  <c r="T208" i="7"/>
  <c r="V208" i="7" s="1"/>
  <c r="W208" i="7" l="1"/>
  <c r="S209" i="7"/>
  <c r="U209" i="7" s="1"/>
  <c r="R210" i="7"/>
  <c r="T209" i="7"/>
  <c r="V209" i="7" s="1"/>
  <c r="W209" i="7" l="1"/>
  <c r="T210" i="7"/>
  <c r="V210" i="7" s="1"/>
  <c r="R211" i="7"/>
  <c r="S210" i="7"/>
  <c r="U210" i="7" s="1"/>
  <c r="W210" i="7" l="1"/>
  <c r="T211" i="7"/>
  <c r="V211" i="7" s="1"/>
  <c r="S211" i="7"/>
  <c r="U211" i="7" s="1"/>
  <c r="R212" i="7"/>
  <c r="W211" i="7" l="1"/>
  <c r="R213" i="7"/>
  <c r="S212" i="7"/>
  <c r="U212" i="7" s="1"/>
  <c r="T212" i="7"/>
  <c r="V212" i="7" s="1"/>
  <c r="W212" i="7" l="1"/>
  <c r="R214" i="7"/>
  <c r="T213" i="7"/>
  <c r="V213" i="7" s="1"/>
  <c r="S213" i="7"/>
  <c r="U213" i="7" s="1"/>
  <c r="W213" i="7" l="1"/>
  <c r="T214" i="7"/>
  <c r="V214" i="7" s="1"/>
  <c r="S214" i="7"/>
  <c r="U214" i="7" s="1"/>
  <c r="R215" i="7"/>
  <c r="W214" i="7" l="1"/>
  <c r="S215" i="7"/>
  <c r="U215" i="7" s="1"/>
  <c r="R216" i="7"/>
  <c r="T215" i="7"/>
  <c r="V215" i="7" s="1"/>
  <c r="W215" i="7" l="1"/>
  <c r="T216" i="7"/>
  <c r="V216" i="7" s="1"/>
  <c r="R217" i="7"/>
  <c r="S216" i="7"/>
  <c r="U216" i="7" s="1"/>
  <c r="W216" i="7" l="1"/>
  <c r="S217" i="7"/>
  <c r="U217" i="7" s="1"/>
  <c r="R218" i="7"/>
  <c r="T217" i="7"/>
  <c r="V217" i="7" s="1"/>
  <c r="W217" i="7" l="1"/>
  <c r="R219" i="7"/>
  <c r="T218" i="7"/>
  <c r="V218" i="7" s="1"/>
  <c r="S218" i="7"/>
  <c r="U218" i="7" s="1"/>
  <c r="W218" i="7" l="1"/>
  <c r="T219" i="7"/>
  <c r="V219" i="7" s="1"/>
  <c r="S219" i="7"/>
  <c r="U219" i="7" s="1"/>
  <c r="R220" i="7"/>
  <c r="W219" i="7" l="1"/>
  <c r="S220" i="7"/>
  <c r="U220" i="7" s="1"/>
  <c r="R221" i="7"/>
  <c r="T220" i="7"/>
  <c r="V220" i="7" s="1"/>
  <c r="W220" i="7" l="1"/>
  <c r="R222" i="7"/>
  <c r="T221" i="7"/>
  <c r="V221" i="7" s="1"/>
  <c r="S221" i="7"/>
  <c r="U221" i="7" s="1"/>
  <c r="W221" i="7" l="1"/>
  <c r="S222" i="7"/>
  <c r="U222" i="7" s="1"/>
  <c r="R223" i="7"/>
  <c r="T222" i="7"/>
  <c r="V222" i="7" s="1"/>
  <c r="W222" i="7" l="1"/>
  <c r="S223" i="7"/>
  <c r="U223" i="7" s="1"/>
  <c r="R224" i="7"/>
  <c r="T223" i="7"/>
  <c r="V223" i="7" s="1"/>
  <c r="W223" i="7" l="1"/>
  <c r="R225" i="7"/>
  <c r="S224" i="7"/>
  <c r="U224" i="7" s="1"/>
  <c r="T224" i="7"/>
  <c r="V224" i="7" s="1"/>
  <c r="W224" i="7" l="1"/>
  <c r="S225" i="7"/>
  <c r="U225" i="7" s="1"/>
  <c r="R226" i="7"/>
  <c r="T225" i="7"/>
  <c r="V225" i="7" s="1"/>
  <c r="W225" i="7" l="1"/>
  <c r="T226" i="7"/>
  <c r="V226" i="7" s="1"/>
  <c r="R227" i="7"/>
  <c r="S226" i="7"/>
  <c r="U226" i="7" s="1"/>
  <c r="W226" i="7" l="1"/>
  <c r="T227" i="7"/>
  <c r="V227" i="7" s="1"/>
  <c r="S227" i="7"/>
  <c r="U227" i="7" s="1"/>
  <c r="R228" i="7"/>
  <c r="W227" i="7" l="1"/>
  <c r="R229" i="7"/>
  <c r="T228" i="7"/>
  <c r="V228" i="7" s="1"/>
  <c r="S228" i="7"/>
  <c r="U228" i="7" s="1"/>
  <c r="W228" i="7" l="1"/>
  <c r="T229" i="7"/>
  <c r="V229" i="7" s="1"/>
  <c r="S229" i="7"/>
  <c r="U229" i="7" s="1"/>
  <c r="R230" i="7"/>
  <c r="W229" i="7" l="1"/>
  <c r="S230" i="7"/>
  <c r="U230" i="7" s="1"/>
  <c r="R231" i="7"/>
  <c r="T230" i="7"/>
  <c r="V230" i="7" s="1"/>
  <c r="W230" i="7" l="1"/>
  <c r="R232" i="7"/>
  <c r="T231" i="7"/>
  <c r="V231" i="7" s="1"/>
  <c r="S231" i="7"/>
  <c r="U231" i="7" s="1"/>
  <c r="W231" i="7" l="1"/>
  <c r="R233" i="7"/>
  <c r="T232" i="7"/>
  <c r="V232" i="7" s="1"/>
  <c r="S232" i="7"/>
  <c r="U232" i="7" s="1"/>
  <c r="W232" i="7" l="1"/>
  <c r="S233" i="7"/>
  <c r="U233" i="7" s="1"/>
  <c r="T233" i="7"/>
  <c r="V233" i="7" s="1"/>
  <c r="R234" i="7"/>
  <c r="W233" i="7" l="1"/>
  <c r="T234" i="7"/>
  <c r="V234" i="7" s="1"/>
  <c r="S234" i="7"/>
  <c r="U234" i="7" s="1"/>
  <c r="R235" i="7"/>
  <c r="W234" i="7" l="1"/>
  <c r="R236" i="7"/>
  <c r="S235" i="7"/>
  <c r="U235" i="7" s="1"/>
  <c r="T235" i="7"/>
  <c r="V235" i="7" s="1"/>
  <c r="W235" i="7" l="1"/>
  <c r="T236" i="7"/>
  <c r="V236" i="7" s="1"/>
  <c r="S236" i="7"/>
  <c r="U236" i="7" s="1"/>
  <c r="R237" i="7"/>
  <c r="W236" i="7" l="1"/>
  <c r="S237" i="7"/>
  <c r="U237" i="7" s="1"/>
  <c r="R238" i="7"/>
  <c r="T237" i="7"/>
  <c r="V237" i="7" s="1"/>
  <c r="W237" i="7" l="1"/>
  <c r="S238" i="7"/>
  <c r="U238" i="7" s="1"/>
  <c r="T238" i="7"/>
  <c r="V238" i="7" s="1"/>
  <c r="R239" i="7"/>
  <c r="W238" i="7" l="1"/>
  <c r="S239" i="7"/>
  <c r="U239" i="7" s="1"/>
  <c r="R240" i="7"/>
  <c r="T239" i="7"/>
  <c r="V239" i="7" s="1"/>
  <c r="W239" i="7" l="1"/>
  <c r="R241" i="7"/>
  <c r="S240" i="7"/>
  <c r="U240" i="7" s="1"/>
  <c r="T240" i="7"/>
  <c r="V240" i="7" s="1"/>
  <c r="W240" i="7" l="1"/>
  <c r="S241" i="7"/>
  <c r="U241" i="7" s="1"/>
  <c r="R242" i="7"/>
  <c r="T241" i="7"/>
  <c r="V241" i="7" s="1"/>
  <c r="W241" i="7" l="1"/>
  <c r="S242" i="7"/>
  <c r="U242" i="7" s="1"/>
  <c r="R243" i="7"/>
  <c r="T242" i="7"/>
  <c r="V242" i="7" s="1"/>
  <c r="W242" i="7" l="1"/>
  <c r="R244" i="7"/>
  <c r="S243" i="7"/>
  <c r="U243" i="7" s="1"/>
  <c r="T243" i="7"/>
  <c r="V243" i="7" s="1"/>
  <c r="W243" i="7" l="1"/>
  <c r="S244" i="7"/>
  <c r="U244" i="7" s="1"/>
  <c r="T244" i="7"/>
  <c r="V244" i="7" s="1"/>
  <c r="R245" i="7"/>
  <c r="W244" i="7" l="1"/>
  <c r="S245" i="7"/>
  <c r="U245" i="7" s="1"/>
  <c r="R246" i="7"/>
  <c r="T245" i="7"/>
  <c r="V245" i="7" s="1"/>
  <c r="W245" i="7" l="1"/>
  <c r="S246" i="7"/>
  <c r="U246" i="7" s="1"/>
  <c r="T246" i="7"/>
  <c r="V246" i="7" s="1"/>
  <c r="R247" i="7"/>
  <c r="W246" i="7" l="1"/>
  <c r="S247" i="7"/>
  <c r="U247" i="7" s="1"/>
  <c r="T247" i="7"/>
  <c r="V247" i="7" s="1"/>
  <c r="R248" i="7"/>
  <c r="W247" i="7" l="1"/>
  <c r="R249" i="7"/>
  <c r="S248" i="7"/>
  <c r="U248" i="7" s="1"/>
  <c r="T248" i="7"/>
  <c r="V248" i="7" s="1"/>
  <c r="W248" i="7" l="1"/>
  <c r="R250" i="7"/>
  <c r="S249" i="7"/>
  <c r="U249" i="7" s="1"/>
  <c r="T249" i="7"/>
  <c r="V249" i="7" s="1"/>
  <c r="W249" i="7" l="1"/>
  <c r="T250" i="7"/>
  <c r="V250" i="7" s="1"/>
  <c r="R251" i="7"/>
  <c r="S250" i="7"/>
  <c r="U250" i="7" s="1"/>
  <c r="W250" i="7" l="1"/>
  <c r="R252" i="7"/>
  <c r="S251" i="7"/>
  <c r="U251" i="7" s="1"/>
  <c r="T251" i="7"/>
  <c r="V251" i="7" s="1"/>
  <c r="W251" i="7" l="1"/>
  <c r="S252" i="7"/>
  <c r="U252" i="7" s="1"/>
  <c r="R253" i="7"/>
  <c r="T252" i="7"/>
  <c r="V252" i="7" s="1"/>
  <c r="W252" i="7" l="1"/>
  <c r="S253" i="7"/>
  <c r="U253" i="7" s="1"/>
  <c r="R254" i="7"/>
  <c r="T253" i="7"/>
  <c r="V253" i="7" s="1"/>
  <c r="W253" i="7" l="1"/>
  <c r="S254" i="7"/>
  <c r="U254" i="7" s="1"/>
  <c r="T254" i="7"/>
  <c r="V254" i="7" s="1"/>
  <c r="R255" i="7"/>
  <c r="W254" i="7" l="1"/>
  <c r="S255" i="7"/>
  <c r="U255" i="7" s="1"/>
  <c r="R256" i="7"/>
  <c r="T255" i="7"/>
  <c r="V255" i="7" s="1"/>
  <c r="W255" i="7" l="1"/>
  <c r="R257" i="7"/>
  <c r="T256" i="7"/>
  <c r="V256" i="7" s="1"/>
  <c r="S256" i="7"/>
  <c r="U256" i="7" s="1"/>
  <c r="W256" i="7" l="1"/>
  <c r="R258" i="7"/>
  <c r="T257" i="7"/>
  <c r="V257" i="7" s="1"/>
  <c r="S257" i="7"/>
  <c r="U257" i="7" s="1"/>
  <c r="W257" i="7" l="1"/>
  <c r="S258" i="7"/>
  <c r="U258" i="7" s="1"/>
  <c r="R259" i="7"/>
  <c r="T258" i="7"/>
  <c r="V258" i="7" s="1"/>
  <c r="W258" i="7" l="1"/>
  <c r="T259" i="7"/>
  <c r="V259" i="7" s="1"/>
  <c r="R260" i="7"/>
  <c r="S259" i="7"/>
  <c r="U259" i="7" s="1"/>
  <c r="W259" i="7" l="1"/>
  <c r="R261" i="7"/>
  <c r="T260" i="7"/>
  <c r="V260" i="7" s="1"/>
  <c r="S260" i="7"/>
  <c r="U260" i="7" s="1"/>
  <c r="W260" i="7" l="1"/>
  <c r="T261" i="7"/>
  <c r="V261" i="7" s="1"/>
  <c r="S261" i="7"/>
  <c r="U261" i="7" s="1"/>
  <c r="R262" i="7"/>
  <c r="W261" i="7" l="1"/>
  <c r="R263" i="7"/>
  <c r="T262" i="7"/>
  <c r="V262" i="7" s="1"/>
  <c r="S262" i="7"/>
  <c r="U262" i="7" s="1"/>
  <c r="W262" i="7" l="1"/>
  <c r="T263" i="7"/>
  <c r="V263" i="7" s="1"/>
  <c r="R264" i="7"/>
  <c r="S263" i="7"/>
  <c r="U263" i="7" s="1"/>
  <c r="W263" i="7" l="1"/>
  <c r="R265" i="7"/>
  <c r="T264" i="7"/>
  <c r="V264" i="7" s="1"/>
  <c r="S264" i="7"/>
  <c r="U264" i="7" s="1"/>
  <c r="W264" i="7" l="1"/>
  <c r="T265" i="7"/>
  <c r="V265" i="7" s="1"/>
  <c r="R266" i="7"/>
  <c r="S265" i="7"/>
  <c r="U265" i="7" s="1"/>
  <c r="W265" i="7" l="1"/>
  <c r="R267" i="7"/>
  <c r="S266" i="7"/>
  <c r="U266" i="7" s="1"/>
  <c r="T266" i="7"/>
  <c r="V266" i="7" s="1"/>
  <c r="W266" i="7" l="1"/>
  <c r="T267" i="7"/>
  <c r="V267" i="7" s="1"/>
  <c r="R268" i="7"/>
  <c r="S267" i="7"/>
  <c r="U267" i="7" s="1"/>
  <c r="W267" i="7" l="1"/>
  <c r="T268" i="7"/>
  <c r="V268" i="7" s="1"/>
  <c r="S268" i="7"/>
  <c r="U268" i="7" s="1"/>
  <c r="R269" i="7"/>
  <c r="W268" i="7" l="1"/>
  <c r="T269" i="7"/>
  <c r="V269" i="7" s="1"/>
  <c r="S269" i="7"/>
  <c r="U269" i="7" s="1"/>
  <c r="R270" i="7"/>
  <c r="W269" i="7" l="1"/>
  <c r="R271" i="7"/>
  <c r="T270" i="7"/>
  <c r="V270" i="7" s="1"/>
  <c r="S270" i="7"/>
  <c r="U270" i="7" s="1"/>
  <c r="W270" i="7" l="1"/>
  <c r="T271" i="7"/>
  <c r="V271" i="7" s="1"/>
  <c r="R272" i="7"/>
  <c r="S271" i="7"/>
  <c r="U271" i="7" s="1"/>
  <c r="W271" i="7" l="1"/>
  <c r="R273" i="7"/>
  <c r="T272" i="7"/>
  <c r="V272" i="7" s="1"/>
  <c r="S272" i="7"/>
  <c r="U272" i="7" s="1"/>
  <c r="W272" i="7" l="1"/>
  <c r="T273" i="7"/>
  <c r="V273" i="7" s="1"/>
  <c r="S273" i="7"/>
  <c r="U273" i="7" s="1"/>
  <c r="R274" i="7"/>
  <c r="W273" i="7" l="1"/>
  <c r="R275" i="7"/>
  <c r="T274" i="7"/>
  <c r="V274" i="7" s="1"/>
  <c r="S274" i="7"/>
  <c r="U274" i="7" s="1"/>
  <c r="W274" i="7" l="1"/>
  <c r="S275" i="7"/>
  <c r="U275" i="7" s="1"/>
  <c r="R276" i="7"/>
  <c r="T275" i="7"/>
  <c r="V275" i="7" s="1"/>
  <c r="W275" i="7" l="1"/>
  <c r="T276" i="7"/>
  <c r="V276" i="7" s="1"/>
  <c r="S276" i="7"/>
  <c r="U276" i="7" s="1"/>
  <c r="R277" i="7"/>
  <c r="W276" i="7" l="1"/>
  <c r="T277" i="7"/>
  <c r="V277" i="7" s="1"/>
  <c r="R278" i="7"/>
  <c r="S277" i="7"/>
  <c r="U277" i="7" s="1"/>
  <c r="W277" i="7" l="1"/>
  <c r="T278" i="7"/>
  <c r="V278" i="7" s="1"/>
  <c r="R279" i="7"/>
  <c r="S278" i="7"/>
  <c r="U278" i="7" s="1"/>
  <c r="W278" i="7" l="1"/>
  <c r="S279" i="7"/>
  <c r="U279" i="7" s="1"/>
  <c r="R280" i="7"/>
  <c r="T279" i="7"/>
  <c r="V279" i="7" s="1"/>
  <c r="W279" i="7" l="1"/>
  <c r="T280" i="7"/>
  <c r="V280" i="7" s="1"/>
  <c r="R281" i="7"/>
  <c r="S280" i="7"/>
  <c r="U280" i="7" s="1"/>
  <c r="W280" i="7" l="1"/>
  <c r="T281" i="7"/>
  <c r="V281" i="7" s="1"/>
  <c r="R282" i="7"/>
  <c r="S281" i="7"/>
  <c r="U281" i="7" s="1"/>
  <c r="W281" i="7" l="1"/>
  <c r="S282" i="7"/>
  <c r="U282" i="7" s="1"/>
  <c r="T282" i="7"/>
  <c r="V282" i="7" s="1"/>
  <c r="R283" i="7"/>
  <c r="W282" i="7" l="1"/>
  <c r="S283" i="7"/>
  <c r="U283" i="7" s="1"/>
  <c r="R284" i="7"/>
  <c r="T283" i="7"/>
  <c r="V283" i="7" s="1"/>
  <c r="W283" i="7" l="1"/>
  <c r="S284" i="7"/>
  <c r="U284" i="7" s="1"/>
  <c r="T284" i="7"/>
  <c r="V284" i="7" s="1"/>
  <c r="R285" i="7"/>
  <c r="W284" i="7" l="1"/>
  <c r="R286" i="7"/>
  <c r="S285" i="7"/>
  <c r="U285" i="7" s="1"/>
  <c r="T285" i="7"/>
  <c r="V285" i="7" s="1"/>
  <c r="W285" i="7" l="1"/>
  <c r="R287" i="7"/>
  <c r="T286" i="7"/>
  <c r="V286" i="7" s="1"/>
  <c r="S286" i="7"/>
  <c r="U286" i="7" s="1"/>
  <c r="W286" i="7" l="1"/>
  <c r="S287" i="7"/>
  <c r="U287" i="7" s="1"/>
  <c r="T287" i="7"/>
  <c r="V287" i="7" s="1"/>
  <c r="R288" i="7"/>
  <c r="W287" i="7" l="1"/>
  <c r="S288" i="7"/>
  <c r="U288" i="7" s="1"/>
  <c r="R289" i="7"/>
  <c r="T288" i="7"/>
  <c r="V288" i="7" s="1"/>
  <c r="W288" i="7" l="1"/>
  <c r="T289" i="7"/>
  <c r="V289" i="7" s="1"/>
  <c r="S289" i="7"/>
  <c r="U289" i="7" s="1"/>
  <c r="R290" i="7"/>
  <c r="W289" i="7" l="1"/>
  <c r="T290" i="7"/>
  <c r="V290" i="7" s="1"/>
  <c r="S290" i="7"/>
  <c r="U290" i="7" s="1"/>
  <c r="R291" i="7"/>
  <c r="W290" i="7" l="1"/>
  <c r="S291" i="7"/>
  <c r="U291" i="7" s="1"/>
  <c r="R292" i="7"/>
  <c r="T291" i="7"/>
  <c r="V291" i="7" s="1"/>
  <c r="W291" i="7" l="1"/>
  <c r="S292" i="7"/>
  <c r="U292" i="7" s="1"/>
  <c r="R293" i="7"/>
  <c r="T292" i="7"/>
  <c r="V292" i="7" s="1"/>
  <c r="W292" i="7" l="1"/>
  <c r="R294" i="7"/>
  <c r="S293" i="7"/>
  <c r="U293" i="7" s="1"/>
  <c r="T293" i="7"/>
  <c r="V293" i="7" s="1"/>
  <c r="W293" i="7" l="1"/>
  <c r="R295" i="7"/>
  <c r="S294" i="7"/>
  <c r="U294" i="7" s="1"/>
  <c r="T294" i="7"/>
  <c r="V294" i="7" s="1"/>
  <c r="W294" i="7" l="1"/>
  <c r="S295" i="7"/>
  <c r="U295" i="7" s="1"/>
  <c r="R296" i="7"/>
  <c r="T295" i="7"/>
  <c r="V295" i="7" s="1"/>
  <c r="W295" i="7" l="1"/>
  <c r="R297" i="7"/>
  <c r="T296" i="7"/>
  <c r="V296" i="7" s="1"/>
  <c r="S296" i="7"/>
  <c r="U296" i="7" s="1"/>
  <c r="W296" i="7" l="1"/>
  <c r="S297" i="7"/>
  <c r="U297" i="7" s="1"/>
  <c r="R298" i="7"/>
  <c r="T297" i="7"/>
  <c r="V297" i="7" s="1"/>
  <c r="W297" i="7" l="1"/>
  <c r="T298" i="7"/>
  <c r="V298" i="7" s="1"/>
  <c r="R299" i="7"/>
  <c r="S298" i="7"/>
  <c r="U298" i="7" s="1"/>
  <c r="W298" i="7" l="1"/>
  <c r="T299" i="7"/>
  <c r="V299" i="7" s="1"/>
  <c r="R300" i="7"/>
  <c r="S299" i="7"/>
  <c r="U299" i="7" s="1"/>
  <c r="W299" i="7" l="1"/>
  <c r="R301" i="7"/>
  <c r="S300" i="7"/>
  <c r="U300" i="7" s="1"/>
  <c r="T300" i="7"/>
  <c r="V300" i="7" s="1"/>
  <c r="W300" i="7" l="1"/>
  <c r="R302" i="7"/>
  <c r="T301" i="7"/>
  <c r="V301" i="7" s="1"/>
  <c r="S301" i="7"/>
  <c r="U301" i="7" s="1"/>
  <c r="W301" i="7" l="1"/>
  <c r="S302" i="7"/>
  <c r="U302" i="7" s="1"/>
  <c r="R303" i="7"/>
  <c r="T302" i="7"/>
  <c r="V302" i="7" s="1"/>
  <c r="W302" i="7" l="1"/>
  <c r="T303" i="7"/>
  <c r="V303" i="7" s="1"/>
  <c r="R304" i="7"/>
  <c r="S303" i="7"/>
  <c r="U303" i="7" s="1"/>
  <c r="W303" i="7" l="1"/>
  <c r="S304" i="7"/>
  <c r="U304" i="7" s="1"/>
  <c r="R305" i="7"/>
  <c r="T304" i="7"/>
  <c r="V304" i="7" s="1"/>
  <c r="W304" i="7" l="1"/>
  <c r="R306" i="7"/>
  <c r="T305" i="7"/>
  <c r="V305" i="7" s="1"/>
  <c r="S305" i="7"/>
  <c r="U305" i="7" s="1"/>
  <c r="W305" i="7" l="1"/>
  <c r="R307" i="7"/>
  <c r="S306" i="7"/>
  <c r="U306" i="7" s="1"/>
  <c r="T306" i="7"/>
  <c r="V306" i="7" s="1"/>
  <c r="W306" i="7" l="1"/>
  <c r="T307" i="7"/>
  <c r="V307" i="7" s="1"/>
  <c r="R308" i="7"/>
  <c r="S307" i="7"/>
  <c r="U307" i="7" s="1"/>
  <c r="W307" i="7" l="1"/>
  <c r="R309" i="7"/>
  <c r="T308" i="7"/>
  <c r="V308" i="7" s="1"/>
  <c r="S308" i="7"/>
  <c r="U308" i="7" s="1"/>
  <c r="W308" i="7" l="1"/>
  <c r="S309" i="7"/>
  <c r="U309" i="7" s="1"/>
  <c r="R310" i="7"/>
  <c r="T309" i="7"/>
  <c r="V309" i="7" s="1"/>
  <c r="W309" i="7" l="1"/>
  <c r="R311" i="7"/>
  <c r="T310" i="7"/>
  <c r="V310" i="7" s="1"/>
  <c r="S310" i="7"/>
  <c r="U310" i="7" s="1"/>
  <c r="W310" i="7" l="1"/>
  <c r="R312" i="7"/>
  <c r="T311" i="7"/>
  <c r="V311" i="7" s="1"/>
  <c r="S311" i="7"/>
  <c r="U311" i="7" s="1"/>
  <c r="W311" i="7" l="1"/>
  <c r="R313" i="7"/>
  <c r="T312" i="7"/>
  <c r="V312" i="7" s="1"/>
  <c r="S312" i="7"/>
  <c r="U312" i="7" s="1"/>
  <c r="W312" i="7" l="1"/>
  <c r="T313" i="7"/>
  <c r="V313" i="7" s="1"/>
  <c r="R314" i="7"/>
  <c r="S313" i="7"/>
  <c r="U313" i="7" s="1"/>
  <c r="W313" i="7" l="1"/>
  <c r="R315" i="7"/>
  <c r="T314" i="7"/>
  <c r="V314" i="7" s="1"/>
  <c r="S314" i="7"/>
  <c r="U314" i="7" s="1"/>
  <c r="W314" i="7" l="1"/>
  <c r="T315" i="7"/>
  <c r="V315" i="7" s="1"/>
  <c r="R316" i="7"/>
  <c r="S315" i="7"/>
  <c r="U315" i="7" s="1"/>
  <c r="W315" i="7" l="1"/>
  <c r="S316" i="7"/>
  <c r="U316" i="7" s="1"/>
  <c r="R317" i="7"/>
  <c r="T316" i="7"/>
  <c r="V316" i="7" s="1"/>
  <c r="W316" i="7" l="1"/>
  <c r="T317" i="7"/>
  <c r="V317" i="7" s="1"/>
  <c r="S317" i="7"/>
  <c r="U317" i="7" s="1"/>
  <c r="R318" i="7"/>
  <c r="W317" i="7" l="1"/>
  <c r="T318" i="7"/>
  <c r="V318" i="7" s="1"/>
  <c r="S318" i="7"/>
  <c r="U318" i="7" s="1"/>
  <c r="R319" i="7"/>
  <c r="W318" i="7" l="1"/>
  <c r="T319" i="7"/>
  <c r="V319" i="7" s="1"/>
  <c r="R320" i="7"/>
  <c r="S319" i="7"/>
  <c r="U319" i="7" s="1"/>
  <c r="W319" i="7" l="1"/>
  <c r="S320" i="7"/>
  <c r="U320" i="7" s="1"/>
  <c r="R321" i="7"/>
  <c r="T320" i="7"/>
  <c r="V320" i="7" s="1"/>
  <c r="W320" i="7" l="1"/>
  <c r="T321" i="7"/>
  <c r="V321" i="7" s="1"/>
  <c r="S321" i="7"/>
  <c r="U321" i="7" s="1"/>
  <c r="R322" i="7"/>
  <c r="W321" i="7" l="1"/>
  <c r="R323" i="7"/>
  <c r="S322" i="7"/>
  <c r="U322" i="7" s="1"/>
  <c r="T322" i="7"/>
  <c r="V322" i="7" s="1"/>
  <c r="W322" i="7" l="1"/>
  <c r="T323" i="7"/>
  <c r="V323" i="7" s="1"/>
  <c r="R324" i="7"/>
  <c r="S323" i="7"/>
  <c r="U323" i="7" s="1"/>
  <c r="W323" i="7" l="1"/>
  <c r="R325" i="7"/>
  <c r="S324" i="7"/>
  <c r="U324" i="7" s="1"/>
  <c r="T324" i="7"/>
  <c r="V324" i="7" s="1"/>
  <c r="W324" i="7" l="1"/>
  <c r="T325" i="7"/>
  <c r="V325" i="7" s="1"/>
  <c r="S325" i="7"/>
  <c r="U325" i="7" s="1"/>
  <c r="R326" i="7"/>
  <c r="W325" i="7" l="1"/>
  <c r="T326" i="7"/>
  <c r="V326" i="7" s="1"/>
  <c r="S326" i="7"/>
  <c r="U326" i="7" s="1"/>
  <c r="R327" i="7"/>
  <c r="W326" i="7" l="1"/>
  <c r="T327" i="7"/>
  <c r="V327" i="7" s="1"/>
  <c r="R328" i="7"/>
  <c r="S327" i="7"/>
  <c r="U327" i="7" s="1"/>
  <c r="W327" i="7" l="1"/>
  <c r="T328" i="7"/>
  <c r="V328" i="7" s="1"/>
  <c r="S328" i="7"/>
  <c r="U328" i="7" s="1"/>
  <c r="R329" i="7"/>
  <c r="W328" i="7" l="1"/>
  <c r="T329" i="7"/>
  <c r="V329" i="7" s="1"/>
  <c r="R330" i="7"/>
  <c r="S329" i="7"/>
  <c r="U329" i="7" s="1"/>
  <c r="W329" i="7" l="1"/>
  <c r="R331" i="7"/>
  <c r="T330" i="7"/>
  <c r="V330" i="7" s="1"/>
  <c r="S330" i="7"/>
  <c r="U330" i="7" s="1"/>
  <c r="W330" i="7" l="1"/>
  <c r="T331" i="7"/>
  <c r="V331" i="7" s="1"/>
  <c r="R332" i="7"/>
  <c r="S331" i="7"/>
  <c r="U331" i="7" s="1"/>
  <c r="W331" i="7" l="1"/>
  <c r="R333" i="7"/>
  <c r="S332" i="7"/>
  <c r="U332" i="7" s="1"/>
  <c r="T332" i="7"/>
  <c r="V332" i="7" s="1"/>
  <c r="W332" i="7" l="1"/>
  <c r="T333" i="7"/>
  <c r="V333" i="7" s="1"/>
  <c r="S333" i="7"/>
  <c r="U333" i="7" s="1"/>
  <c r="R334" i="7"/>
  <c r="W333" i="7" l="1"/>
  <c r="T334" i="7"/>
  <c r="V334" i="7" s="1"/>
  <c r="S334" i="7"/>
  <c r="U334" i="7" s="1"/>
  <c r="R335" i="7"/>
  <c r="W334" i="7" l="1"/>
  <c r="T335" i="7"/>
  <c r="V335" i="7" s="1"/>
  <c r="R336" i="7"/>
  <c r="S335" i="7"/>
  <c r="U335" i="7" s="1"/>
  <c r="W335" i="7" l="1"/>
  <c r="S336" i="7"/>
  <c r="U336" i="7" s="1"/>
  <c r="R337" i="7"/>
  <c r="T336" i="7"/>
  <c r="V336" i="7" s="1"/>
  <c r="W336" i="7" l="1"/>
  <c r="T337" i="7"/>
  <c r="V337" i="7" s="1"/>
  <c r="S337" i="7"/>
  <c r="U337" i="7" s="1"/>
  <c r="R338" i="7"/>
  <c r="W337" i="7" l="1"/>
  <c r="R339" i="7"/>
  <c r="T338" i="7"/>
  <c r="V338" i="7" s="1"/>
  <c r="S338" i="7"/>
  <c r="U338" i="7" s="1"/>
  <c r="W338" i="7" l="1"/>
  <c r="T339" i="7"/>
  <c r="V339" i="7" s="1"/>
  <c r="R340" i="7"/>
  <c r="S339" i="7"/>
  <c r="U339" i="7" s="1"/>
  <c r="W339" i="7" l="1"/>
  <c r="R341" i="7"/>
  <c r="S340" i="7"/>
  <c r="U340" i="7" s="1"/>
  <c r="T340" i="7"/>
  <c r="V340" i="7" s="1"/>
  <c r="W340" i="7" l="1"/>
  <c r="R342" i="7"/>
  <c r="T341" i="7"/>
  <c r="V341" i="7" s="1"/>
  <c r="S341" i="7"/>
  <c r="U341" i="7" s="1"/>
  <c r="W341" i="7" l="1"/>
  <c r="T342" i="7"/>
  <c r="V342" i="7" s="1"/>
  <c r="S342" i="7"/>
  <c r="U342" i="7" s="1"/>
  <c r="R343" i="7"/>
  <c r="W342" i="7" l="1"/>
  <c r="R344" i="7"/>
  <c r="T343" i="7"/>
  <c r="V343" i="7" s="1"/>
  <c r="S343" i="7"/>
  <c r="U343" i="7" s="1"/>
  <c r="W343" i="7" l="1"/>
  <c r="S344" i="7"/>
  <c r="U344" i="7" s="1"/>
  <c r="R345" i="7"/>
  <c r="T344" i="7"/>
  <c r="V344" i="7" s="1"/>
  <c r="W344" i="7" l="1"/>
  <c r="R346" i="7"/>
  <c r="T345" i="7"/>
  <c r="V345" i="7" s="1"/>
  <c r="S345" i="7"/>
  <c r="U345" i="7" s="1"/>
  <c r="W345" i="7" l="1"/>
  <c r="T346" i="7"/>
  <c r="V346" i="7" s="1"/>
  <c r="S346" i="7"/>
  <c r="U346" i="7" s="1"/>
  <c r="R347" i="7"/>
  <c r="W346" i="7" l="1"/>
  <c r="R348" i="7"/>
  <c r="T347" i="7"/>
  <c r="V347" i="7" s="1"/>
  <c r="S347" i="7"/>
  <c r="U347" i="7" s="1"/>
  <c r="W347" i="7" l="1"/>
  <c r="S348" i="7"/>
  <c r="U348" i="7" s="1"/>
  <c r="T348" i="7"/>
  <c r="V348" i="7" s="1"/>
  <c r="R349" i="7"/>
  <c r="W348" i="7" l="1"/>
  <c r="R350" i="7"/>
  <c r="T349" i="7"/>
  <c r="V349" i="7" s="1"/>
  <c r="S349" i="7"/>
  <c r="U349" i="7" s="1"/>
  <c r="W349" i="7" l="1"/>
  <c r="T350" i="7"/>
  <c r="V350" i="7" s="1"/>
  <c r="S350" i="7"/>
  <c r="U350" i="7" s="1"/>
  <c r="R351" i="7"/>
  <c r="W350" i="7" l="1"/>
  <c r="T351" i="7"/>
  <c r="V351" i="7" s="1"/>
  <c r="R352" i="7"/>
  <c r="S351" i="7"/>
  <c r="U351" i="7" s="1"/>
  <c r="W351" i="7" l="1"/>
  <c r="T352" i="7"/>
  <c r="V352" i="7" s="1"/>
  <c r="R353" i="7"/>
  <c r="S352" i="7"/>
  <c r="U352" i="7" s="1"/>
  <c r="W352" i="7" l="1"/>
  <c r="R354" i="7"/>
  <c r="T353" i="7"/>
  <c r="V353" i="7" s="1"/>
  <c r="S353" i="7"/>
  <c r="U353" i="7" s="1"/>
  <c r="W353" i="7" l="1"/>
  <c r="T354" i="7"/>
  <c r="V354" i="7" s="1"/>
  <c r="S354" i="7"/>
  <c r="U354" i="7" s="1"/>
  <c r="R355" i="7"/>
  <c r="W354" i="7" l="1"/>
  <c r="R356" i="7"/>
  <c r="T355" i="7"/>
  <c r="V355" i="7" s="1"/>
  <c r="S355" i="7"/>
  <c r="U355" i="7" s="1"/>
  <c r="W355" i="7" l="1"/>
  <c r="R357" i="7"/>
  <c r="S356" i="7"/>
  <c r="U356" i="7" s="1"/>
  <c r="T356" i="7"/>
  <c r="V356" i="7" s="1"/>
  <c r="W356" i="7" l="1"/>
  <c r="R358" i="7"/>
  <c r="T357" i="7"/>
  <c r="V357" i="7" s="1"/>
  <c r="S357" i="7"/>
  <c r="U357" i="7" s="1"/>
  <c r="W357" i="7" l="1"/>
  <c r="T358" i="7"/>
  <c r="V358" i="7" s="1"/>
  <c r="S358" i="7"/>
  <c r="U358" i="7" s="1"/>
  <c r="R359" i="7"/>
  <c r="W358" i="7" l="1"/>
  <c r="R360" i="7"/>
  <c r="T359" i="7"/>
  <c r="V359" i="7" s="1"/>
  <c r="S359" i="7"/>
  <c r="U359" i="7" s="1"/>
  <c r="W359" i="7" l="1"/>
  <c r="T360" i="7"/>
  <c r="V360" i="7" s="1"/>
  <c r="R361" i="7"/>
  <c r="S360" i="7"/>
  <c r="U360" i="7" s="1"/>
  <c r="W360" i="7" l="1"/>
  <c r="R362" i="7"/>
  <c r="T361" i="7"/>
  <c r="V361" i="7" s="1"/>
  <c r="S361" i="7"/>
  <c r="U361" i="7" s="1"/>
  <c r="W361" i="7" l="1"/>
  <c r="S362" i="7"/>
  <c r="U362" i="7" s="1"/>
  <c r="T362" i="7"/>
  <c r="V362" i="7" s="1"/>
  <c r="R363" i="7"/>
  <c r="W362" i="7" l="1"/>
  <c r="R364" i="7"/>
  <c r="T363" i="7"/>
  <c r="V363" i="7" s="1"/>
  <c r="S363" i="7"/>
  <c r="U363" i="7" s="1"/>
  <c r="W363" i="7" l="1"/>
  <c r="R365" i="7"/>
  <c r="T364" i="7"/>
  <c r="V364" i="7" s="1"/>
  <c r="S364" i="7"/>
  <c r="U364" i="7" s="1"/>
  <c r="W364" i="7" l="1"/>
  <c r="R366" i="7"/>
  <c r="T365" i="7"/>
  <c r="V365" i="7" s="1"/>
  <c r="S365" i="7"/>
  <c r="U365" i="7" s="1"/>
  <c r="W365" i="7" l="1"/>
  <c r="T366" i="7"/>
  <c r="V366" i="7" s="1"/>
  <c r="S366" i="7"/>
  <c r="U366" i="7" s="1"/>
  <c r="R367" i="7"/>
  <c r="W366" i="7" l="1"/>
  <c r="T367" i="7"/>
  <c r="V367" i="7" s="1"/>
  <c r="R368" i="7"/>
  <c r="S367" i="7"/>
  <c r="U367" i="7" s="1"/>
  <c r="W367" i="7" l="1"/>
  <c r="R369" i="7"/>
  <c r="S368" i="7"/>
  <c r="U368" i="7" s="1"/>
  <c r="T368" i="7"/>
  <c r="V368" i="7" s="1"/>
  <c r="W368" i="7" l="1"/>
  <c r="R370" i="7"/>
  <c r="T369" i="7"/>
  <c r="V369" i="7" s="1"/>
  <c r="S369" i="7"/>
  <c r="U369" i="7" s="1"/>
  <c r="W369" i="7" l="1"/>
  <c r="T370" i="7"/>
  <c r="V370" i="7" s="1"/>
  <c r="S370" i="7"/>
  <c r="U370" i="7" s="1"/>
  <c r="R371" i="7"/>
  <c r="W370" i="7" l="1"/>
  <c r="R372" i="7"/>
  <c r="T371" i="7"/>
  <c r="V371" i="7" s="1"/>
  <c r="S371" i="7"/>
  <c r="U371" i="7" s="1"/>
  <c r="W371" i="7" l="1"/>
  <c r="T372" i="7"/>
  <c r="V372" i="7" s="1"/>
  <c r="R373" i="7"/>
  <c r="S372" i="7"/>
  <c r="U372" i="7" s="1"/>
  <c r="W372" i="7" l="1"/>
  <c r="R374" i="7"/>
  <c r="T373" i="7"/>
  <c r="V373" i="7" s="1"/>
  <c r="S373" i="7"/>
  <c r="U373" i="7" s="1"/>
  <c r="W373" i="7" l="1"/>
  <c r="T374" i="7"/>
  <c r="V374" i="7" s="1"/>
  <c r="R375" i="7"/>
  <c r="S374" i="7"/>
  <c r="U374" i="7" s="1"/>
  <c r="W374" i="7" l="1"/>
  <c r="R376" i="7"/>
  <c r="T375" i="7"/>
  <c r="V375" i="7" s="1"/>
  <c r="S375" i="7"/>
  <c r="U375" i="7" s="1"/>
  <c r="W375" i="7" l="1"/>
  <c r="S376" i="7"/>
  <c r="U376" i="7" s="1"/>
  <c r="T376" i="7"/>
  <c r="V376" i="7" s="1"/>
  <c r="R377" i="7"/>
  <c r="W376" i="7" l="1"/>
  <c r="R378" i="7"/>
  <c r="T377" i="7"/>
  <c r="V377" i="7" s="1"/>
  <c r="S377" i="7"/>
  <c r="U377" i="7" s="1"/>
  <c r="W377" i="7" l="1"/>
  <c r="S378" i="7"/>
  <c r="U378" i="7" s="1"/>
  <c r="T378" i="7"/>
  <c r="V378" i="7" s="1"/>
  <c r="R379" i="7"/>
  <c r="W378" i="7" l="1"/>
  <c r="R380" i="7"/>
  <c r="T379" i="7"/>
  <c r="V379" i="7" s="1"/>
  <c r="S379" i="7"/>
  <c r="U379" i="7" s="1"/>
  <c r="W379" i="7" l="1"/>
  <c r="T380" i="7"/>
  <c r="V380" i="7" s="1"/>
  <c r="S380" i="7"/>
  <c r="U380" i="7" s="1"/>
  <c r="R381" i="7"/>
  <c r="W380" i="7" l="1"/>
  <c r="R382" i="7"/>
  <c r="T381" i="7"/>
  <c r="V381" i="7" s="1"/>
  <c r="S381" i="7"/>
  <c r="U381" i="7" s="1"/>
  <c r="W381" i="7" l="1"/>
  <c r="T382" i="7"/>
  <c r="V382" i="7" s="1"/>
  <c r="S382" i="7"/>
  <c r="U382" i="7" s="1"/>
  <c r="R383" i="7"/>
  <c r="W382" i="7" l="1"/>
  <c r="T383" i="7"/>
  <c r="V383" i="7" s="1"/>
  <c r="R384" i="7"/>
  <c r="S383" i="7"/>
  <c r="U383" i="7" s="1"/>
  <c r="W383" i="7" l="1"/>
  <c r="T384" i="7"/>
  <c r="V384" i="7" s="1"/>
  <c r="S384" i="7"/>
  <c r="U384" i="7" s="1"/>
  <c r="W384" i="7" s="1"/>
  <c r="R385" i="7"/>
  <c r="R386" i="7" l="1"/>
  <c r="T385" i="7"/>
  <c r="V385" i="7" s="1"/>
  <c r="S385" i="7"/>
  <c r="U385" i="7"/>
  <c r="W385" i="7" l="1"/>
  <c r="S386" i="7"/>
  <c r="U386" i="7" s="1"/>
  <c r="T386" i="7"/>
  <c r="V386" i="7" s="1"/>
  <c r="R387" i="7"/>
  <c r="W386" i="7" l="1"/>
  <c r="R388" i="7"/>
  <c r="T387" i="7"/>
  <c r="V387" i="7" s="1"/>
  <c r="S387" i="7"/>
  <c r="U387" i="7" s="1"/>
  <c r="W387" i="7" l="1"/>
  <c r="S388" i="7"/>
  <c r="U388" i="7" s="1"/>
  <c r="T388" i="7"/>
  <c r="V388" i="7" s="1"/>
  <c r="R389" i="7"/>
  <c r="W388" i="7" l="1"/>
  <c r="R390" i="7"/>
  <c r="T389" i="7"/>
  <c r="V389" i="7" s="1"/>
  <c r="S389" i="7"/>
  <c r="U389" i="7" s="1"/>
  <c r="W389" i="7" s="1"/>
  <c r="T390" i="7" l="1"/>
  <c r="V390" i="7" s="1"/>
  <c r="R391" i="7"/>
  <c r="S390" i="7"/>
  <c r="U390" i="7" s="1"/>
  <c r="W390" i="7" s="1"/>
  <c r="R392" i="7" l="1"/>
  <c r="T391" i="7"/>
  <c r="V391" i="7" s="1"/>
  <c r="S391" i="7"/>
  <c r="U391" i="7" s="1"/>
  <c r="W391" i="7" s="1"/>
  <c r="T392" i="7" l="1"/>
  <c r="V392" i="7" s="1"/>
  <c r="S392" i="7"/>
  <c r="U392" i="7" s="1"/>
  <c r="W392" i="7" s="1"/>
  <c r="R393" i="7"/>
  <c r="R394" i="7" l="1"/>
  <c r="T393" i="7"/>
  <c r="V393" i="7" s="1"/>
  <c r="S393" i="7"/>
  <c r="U393" i="7" s="1"/>
  <c r="W393" i="7" s="1"/>
  <c r="S394" i="7" l="1"/>
  <c r="U394" i="7"/>
  <c r="W394" i="7" s="1"/>
  <c r="R395" i="7"/>
  <c r="T394" i="7"/>
  <c r="V394" i="7" s="1"/>
  <c r="R396" i="7" l="1"/>
  <c r="T395" i="7"/>
  <c r="V395" i="7" s="1"/>
  <c r="S395" i="7"/>
  <c r="U395" i="7" s="1"/>
  <c r="W395" i="7" s="1"/>
  <c r="S396" i="7" l="1"/>
  <c r="U396" i="7" s="1"/>
  <c r="W396" i="7" s="1"/>
  <c r="T396" i="7"/>
  <c r="V396" i="7" s="1"/>
  <c r="R397" i="7"/>
  <c r="R398" i="7" l="1"/>
  <c r="T397" i="7"/>
  <c r="V397" i="7" s="1"/>
  <c r="S397" i="7"/>
  <c r="U397" i="7" s="1"/>
  <c r="W397" i="7" s="1"/>
  <c r="R399" i="7" l="1"/>
  <c r="S398" i="7"/>
  <c r="U398" i="7" s="1"/>
  <c r="T398" i="7"/>
  <c r="V398" i="7" s="1"/>
  <c r="W398" i="7" l="1"/>
  <c r="R400" i="7"/>
  <c r="T399" i="7"/>
  <c r="V399" i="7" s="1"/>
  <c r="S399" i="7"/>
  <c r="U399" i="7" s="1"/>
  <c r="W399" i="7" s="1"/>
  <c r="T400" i="7" l="1"/>
  <c r="V400" i="7" s="1"/>
  <c r="S400" i="7"/>
  <c r="U400" i="7" s="1"/>
  <c r="W400" i="7" s="1"/>
  <c r="R401" i="7"/>
  <c r="R402" i="7" l="1"/>
  <c r="T401" i="7"/>
  <c r="V401" i="7" s="1"/>
  <c r="S401" i="7"/>
  <c r="U401" i="7" s="1"/>
  <c r="W401" i="7" s="1"/>
  <c r="T402" i="7" l="1"/>
  <c r="V402" i="7" s="1"/>
  <c r="S402" i="7"/>
  <c r="U402" i="7" s="1"/>
  <c r="W402" i="7" s="1"/>
  <c r="R403" i="7"/>
  <c r="R404" i="7" l="1"/>
  <c r="T403" i="7"/>
  <c r="V403" i="7" s="1"/>
  <c r="S403" i="7"/>
  <c r="U403" i="7"/>
  <c r="W403" i="7" l="1"/>
  <c r="S404" i="7"/>
  <c r="U404" i="7" s="1"/>
  <c r="W404" i="7" s="1"/>
  <c r="T404" i="7"/>
  <c r="V404" i="7" s="1"/>
  <c r="R405" i="7"/>
  <c r="R406" i="7" l="1"/>
  <c r="T405" i="7"/>
  <c r="V405" i="7" s="1"/>
  <c r="S405" i="7"/>
  <c r="U405" i="7" s="1"/>
  <c r="W405" i="7" s="1"/>
  <c r="S406" i="7" l="1"/>
  <c r="U406" i="7" s="1"/>
  <c r="W406" i="7" s="1"/>
  <c r="T406" i="7"/>
  <c r="V406" i="7" s="1"/>
  <c r="R407" i="7"/>
  <c r="R408" i="7" l="1"/>
  <c r="T407" i="7"/>
  <c r="V407" i="7" s="1"/>
  <c r="S407" i="7"/>
  <c r="U407" i="7" s="1"/>
  <c r="W407" i="7" s="1"/>
  <c r="T408" i="7" l="1"/>
  <c r="V408" i="7" s="1"/>
  <c r="R409" i="7"/>
  <c r="S408" i="7"/>
  <c r="U408" i="7" s="1"/>
  <c r="W408" i="7" s="1"/>
  <c r="R410" i="7" l="1"/>
  <c r="S409" i="7"/>
  <c r="U409" i="7" s="1"/>
  <c r="T409" i="7"/>
  <c r="V409" i="7" s="1"/>
  <c r="W409" i="7" l="1"/>
  <c r="S410" i="7"/>
  <c r="U410" i="7" s="1"/>
  <c r="R411" i="7"/>
  <c r="T410" i="7"/>
  <c r="V410" i="7" s="1"/>
  <c r="W410" i="7" l="1"/>
  <c r="S411" i="7"/>
  <c r="U411" i="7" s="1"/>
  <c r="W411" i="7" s="1"/>
  <c r="T411" i="7"/>
  <c r="V411" i="7" s="1"/>
  <c r="R412" i="7"/>
  <c r="S412" i="7" l="1"/>
  <c r="U412" i="7" s="1"/>
  <c r="W412" i="7" s="1"/>
  <c r="R413" i="7"/>
  <c r="T412" i="7"/>
  <c r="V412" i="7" s="1"/>
  <c r="S413" i="7" l="1"/>
  <c r="U413" i="7" s="1"/>
  <c r="W413" i="7" s="1"/>
  <c r="R414" i="7"/>
  <c r="T413" i="7"/>
  <c r="V413" i="7" s="1"/>
  <c r="R415" i="7" l="1"/>
  <c r="T414" i="7"/>
  <c r="V414" i="7" s="1"/>
  <c r="S414" i="7"/>
  <c r="U414" i="7" s="1"/>
  <c r="W414" i="7" s="1"/>
  <c r="T415" i="7" l="1"/>
  <c r="V415" i="7" s="1"/>
  <c r="R416" i="7"/>
  <c r="S415" i="7"/>
  <c r="U415" i="7" s="1"/>
  <c r="W415" i="7" s="1"/>
  <c r="R417" i="7" l="1"/>
  <c r="T416" i="7"/>
  <c r="V416" i="7" s="1"/>
  <c r="S416" i="7"/>
  <c r="U416" i="7" s="1"/>
  <c r="W416" i="7" s="1"/>
  <c r="R418" i="7" l="1"/>
  <c r="T417" i="7"/>
  <c r="V417" i="7" s="1"/>
  <c r="S417" i="7"/>
  <c r="U417" i="7" s="1"/>
  <c r="W417" i="7" s="1"/>
  <c r="R419" i="7" l="1"/>
  <c r="T418" i="7"/>
  <c r="V418" i="7" s="1"/>
  <c r="S418" i="7"/>
  <c r="U418" i="7" s="1"/>
  <c r="W418" i="7" s="1"/>
  <c r="U419" i="7" l="1"/>
  <c r="R420" i="7"/>
  <c r="T419" i="7"/>
  <c r="V419" i="7" s="1"/>
  <c r="S419" i="7"/>
  <c r="W419" i="7" l="1"/>
  <c r="T420" i="7"/>
  <c r="V420" i="7" s="1"/>
  <c r="R421" i="7"/>
  <c r="S420" i="7"/>
  <c r="U420" i="7" s="1"/>
  <c r="W420" i="7" s="1"/>
  <c r="S421" i="7" l="1"/>
  <c r="U421" i="7" s="1"/>
  <c r="W421" i="7" s="1"/>
  <c r="R422" i="7"/>
  <c r="T421" i="7"/>
  <c r="V421" i="7" s="1"/>
  <c r="S422" i="7" l="1"/>
  <c r="R423" i="7"/>
  <c r="T422" i="7"/>
  <c r="W422" i="7"/>
  <c r="V422" i="7"/>
  <c r="U422" i="7"/>
  <c r="U423" i="7" l="1"/>
  <c r="W423" i="7"/>
  <c r="T423" i="7"/>
  <c r="R424" i="7"/>
  <c r="V423" i="7"/>
  <c r="S423" i="7"/>
  <c r="S424" i="7" l="1"/>
  <c r="R425" i="7"/>
  <c r="U424" i="7"/>
  <c r="V424" i="7"/>
  <c r="T424" i="7"/>
  <c r="W424" i="7"/>
  <c r="S425" i="7" l="1"/>
  <c r="R426" i="7"/>
  <c r="T425" i="7"/>
  <c r="V425" i="7"/>
  <c r="U425" i="7"/>
  <c r="W425" i="7"/>
  <c r="U426" i="7" l="1"/>
  <c r="R427" i="7"/>
  <c r="S426" i="7"/>
  <c r="W426" i="7"/>
  <c r="V426" i="7"/>
  <c r="T426" i="7"/>
  <c r="U427" i="7" l="1"/>
  <c r="V427" i="7"/>
  <c r="T427" i="7"/>
  <c r="R428" i="7"/>
  <c r="W427" i="7"/>
  <c r="S427" i="7"/>
  <c r="S428" i="7" l="1"/>
  <c r="R429" i="7"/>
  <c r="U428" i="7"/>
  <c r="T428" i="7"/>
  <c r="V428" i="7"/>
  <c r="W428" i="7"/>
  <c r="U429" i="7" l="1"/>
  <c r="T429" i="7"/>
  <c r="R430" i="7"/>
  <c r="V429" i="7"/>
  <c r="S429" i="7"/>
  <c r="W429" i="7"/>
  <c r="W430" i="7" l="1"/>
  <c r="R431" i="7"/>
  <c r="T430" i="7"/>
  <c r="V430" i="7"/>
  <c r="U430" i="7"/>
  <c r="S430" i="7"/>
  <c r="U431" i="7" l="1"/>
  <c r="V431" i="7"/>
  <c r="T431" i="7"/>
  <c r="R432" i="7"/>
  <c r="W431" i="7"/>
  <c r="S431" i="7"/>
  <c r="S432" i="7" l="1"/>
  <c r="R433" i="7"/>
  <c r="W432" i="7"/>
  <c r="T432" i="7"/>
  <c r="V432" i="7"/>
  <c r="U432" i="7"/>
  <c r="S433" i="7" l="1"/>
  <c r="R434" i="7"/>
  <c r="T433" i="7"/>
  <c r="U433" i="7"/>
  <c r="V433" i="7"/>
  <c r="W433" i="7"/>
  <c r="V434" i="7" l="1"/>
  <c r="R435" i="7"/>
  <c r="T434" i="7"/>
  <c r="U434" i="7"/>
  <c r="W434" i="7"/>
  <c r="S434" i="7"/>
  <c r="U435" i="7" l="1"/>
  <c r="V435" i="7"/>
  <c r="T435" i="7"/>
  <c r="R436" i="7"/>
  <c r="W435" i="7"/>
  <c r="S435" i="7"/>
  <c r="U436" i="7" l="1"/>
  <c r="R437" i="7"/>
  <c r="W436" i="7"/>
  <c r="S436" i="7"/>
  <c r="V436" i="7"/>
  <c r="T436" i="7"/>
  <c r="S437" i="7" l="1"/>
  <c r="T437" i="7"/>
  <c r="W437" i="7"/>
  <c r="U437" i="7"/>
  <c r="V437" i="7"/>
  <c r="R438" i="7"/>
  <c r="V438" i="7" l="1"/>
  <c r="R439" i="7"/>
  <c r="T438" i="7"/>
  <c r="S438" i="7"/>
  <c r="W438" i="7"/>
  <c r="U438" i="7"/>
  <c r="U439" i="7" l="1"/>
  <c r="W439" i="7"/>
  <c r="T439" i="7"/>
  <c r="R440" i="7"/>
  <c r="V439" i="7"/>
  <c r="S439" i="7"/>
  <c r="U440" i="7" l="1"/>
  <c r="R441" i="7"/>
  <c r="W440" i="7"/>
  <c r="T440" i="7"/>
  <c r="V440" i="7"/>
  <c r="S440" i="7"/>
  <c r="S441" i="7" l="1"/>
  <c r="R442" i="7"/>
  <c r="T441" i="7"/>
  <c r="V441" i="7"/>
  <c r="U441" i="7"/>
  <c r="W441" i="7"/>
  <c r="T442" i="7" l="1"/>
  <c r="R443" i="7"/>
  <c r="S442" i="7"/>
  <c r="W442" i="7"/>
  <c r="V442" i="7"/>
  <c r="U442" i="7"/>
  <c r="U443" i="7" l="1"/>
  <c r="V443" i="7"/>
  <c r="T443" i="7"/>
  <c r="R444" i="7"/>
  <c r="W443" i="7"/>
  <c r="S443" i="7"/>
  <c r="S444" i="7" l="1"/>
  <c r="R445" i="7"/>
  <c r="U444" i="7"/>
  <c r="V444" i="7"/>
  <c r="T444" i="7"/>
  <c r="W444" i="7"/>
  <c r="S445" i="7" l="1"/>
  <c r="T445" i="7"/>
  <c r="W445" i="7"/>
  <c r="U445" i="7"/>
  <c r="V445" i="7"/>
  <c r="R446" i="7"/>
  <c r="W446" i="7" l="1"/>
  <c r="R447" i="7"/>
  <c r="T446" i="7"/>
  <c r="V446" i="7"/>
  <c r="U446" i="7"/>
  <c r="S446" i="7"/>
  <c r="U447" i="7" l="1"/>
  <c r="V447" i="7"/>
  <c r="T447" i="7"/>
  <c r="R448" i="7"/>
  <c r="W447" i="7"/>
  <c r="S447" i="7"/>
  <c r="S448" i="7" l="1"/>
  <c r="R449" i="7"/>
  <c r="W448" i="7"/>
  <c r="V448" i="7"/>
  <c r="T448" i="7"/>
  <c r="U448" i="7"/>
  <c r="U449" i="7" l="1"/>
  <c r="R450" i="7"/>
  <c r="T449" i="7"/>
  <c r="S449" i="7"/>
  <c r="V449" i="7"/>
  <c r="W449" i="7"/>
  <c r="W450" i="7" l="1"/>
  <c r="R451" i="7"/>
  <c r="T450" i="7"/>
  <c r="U450" i="7"/>
  <c r="S450" i="7"/>
  <c r="V450" i="7"/>
  <c r="U451" i="7" l="1"/>
  <c r="V451" i="7"/>
  <c r="T451" i="7"/>
  <c r="R452" i="7"/>
  <c r="W451" i="7"/>
  <c r="S451" i="7"/>
  <c r="S452" i="7" l="1"/>
  <c r="R453" i="7"/>
  <c r="U452" i="7"/>
  <c r="T452" i="7"/>
  <c r="V452" i="7"/>
  <c r="W452" i="7"/>
  <c r="S453" i="7" l="1"/>
  <c r="T453" i="7"/>
  <c r="R454" i="7"/>
  <c r="U453" i="7"/>
  <c r="V453" i="7"/>
  <c r="W453" i="7"/>
  <c r="S454" i="7" l="1"/>
  <c r="R455" i="7"/>
  <c r="T454" i="7"/>
  <c r="W454" i="7"/>
  <c r="V454" i="7"/>
  <c r="U454" i="7"/>
  <c r="U455" i="7" l="1"/>
  <c r="W455" i="7"/>
  <c r="T455" i="7"/>
  <c r="R456" i="7"/>
  <c r="V455" i="7"/>
  <c r="S455" i="7"/>
  <c r="S456" i="7" l="1"/>
  <c r="R457" i="7"/>
  <c r="U456" i="7"/>
  <c r="V456" i="7"/>
  <c r="T456" i="7"/>
  <c r="W456" i="7"/>
  <c r="S457" i="7" l="1"/>
  <c r="R458" i="7"/>
  <c r="T457" i="7"/>
  <c r="V457" i="7"/>
  <c r="U457" i="7"/>
  <c r="W457" i="7"/>
  <c r="U458" i="7" l="1"/>
  <c r="R459" i="7"/>
  <c r="T458" i="7"/>
  <c r="W458" i="7"/>
  <c r="V458" i="7"/>
  <c r="S458" i="7"/>
  <c r="U459" i="7" l="1"/>
  <c r="V459" i="7"/>
  <c r="T459" i="7"/>
  <c r="R460" i="7"/>
  <c r="W459" i="7"/>
  <c r="S459" i="7"/>
  <c r="U460" i="7" l="1"/>
  <c r="R461" i="7"/>
  <c r="S460" i="7"/>
  <c r="V460" i="7"/>
  <c r="T460" i="7"/>
  <c r="W460" i="7"/>
  <c r="U461" i="7" l="1"/>
  <c r="T461" i="7"/>
  <c r="R462" i="7"/>
  <c r="V461" i="7"/>
  <c r="S461" i="7"/>
  <c r="W461" i="7"/>
  <c r="W462" i="7" l="1"/>
  <c r="R463" i="7"/>
  <c r="T462" i="7"/>
  <c r="V462" i="7"/>
  <c r="U462" i="7"/>
  <c r="S462" i="7"/>
  <c r="U463" i="7" l="1"/>
  <c r="V463" i="7"/>
  <c r="T463" i="7"/>
  <c r="R464" i="7"/>
  <c r="W463" i="7"/>
  <c r="S463" i="7"/>
  <c r="S464" i="7" l="1"/>
  <c r="R465" i="7"/>
  <c r="W464" i="7"/>
  <c r="T464" i="7"/>
  <c r="V464" i="7"/>
  <c r="U464" i="7"/>
  <c r="S465" i="7" l="1"/>
  <c r="R466" i="7"/>
  <c r="V465" i="7"/>
  <c r="W465" i="7"/>
  <c r="U465" i="7"/>
  <c r="T465" i="7"/>
  <c r="T466" i="7" l="1"/>
  <c r="U466" i="7"/>
  <c r="R467" i="7"/>
  <c r="W466" i="7"/>
  <c r="V466" i="7"/>
  <c r="S466" i="7"/>
  <c r="U467" i="7" l="1"/>
  <c r="V467" i="7"/>
  <c r="T467" i="7"/>
  <c r="W467" i="7"/>
  <c r="S467" i="7"/>
  <c r="R468" i="7"/>
  <c r="S468" i="7" l="1"/>
  <c r="V468" i="7"/>
  <c r="T468" i="7"/>
  <c r="W468" i="7"/>
  <c r="R469" i="7"/>
  <c r="U468" i="7"/>
  <c r="S469" i="7" l="1"/>
  <c r="T469" i="7"/>
  <c r="U469" i="7"/>
  <c r="R470" i="7"/>
  <c r="V469" i="7"/>
  <c r="W469" i="7"/>
  <c r="V470" i="7" l="1"/>
  <c r="S470" i="7"/>
  <c r="T470" i="7"/>
  <c r="U470" i="7"/>
  <c r="W470" i="7"/>
  <c r="R471" i="7"/>
  <c r="U471" i="7" l="1"/>
  <c r="W471" i="7"/>
  <c r="S471" i="7"/>
  <c r="R472" i="7"/>
  <c r="T471" i="7"/>
  <c r="V471" i="7"/>
  <c r="U472" i="7" l="1"/>
  <c r="R473" i="7"/>
  <c r="S472" i="7"/>
  <c r="T472" i="7"/>
  <c r="V472" i="7"/>
  <c r="W472" i="7"/>
  <c r="V473" i="7" l="1"/>
  <c r="R474" i="7"/>
  <c r="U473" i="7"/>
  <c r="S473" i="7"/>
  <c r="W473" i="7"/>
  <c r="T473" i="7"/>
  <c r="W474" i="7" l="1"/>
  <c r="V474" i="7"/>
  <c r="R475" i="7"/>
  <c r="U474" i="7"/>
  <c r="S474" i="7"/>
  <c r="T474" i="7"/>
  <c r="U475" i="7" l="1"/>
  <c r="V475" i="7"/>
  <c r="T475" i="7"/>
  <c r="W475" i="7"/>
  <c r="S475" i="7"/>
  <c r="R476" i="7"/>
  <c r="S476" i="7" l="1"/>
  <c r="T476" i="7"/>
  <c r="U476" i="7"/>
  <c r="W476" i="7"/>
  <c r="R477" i="7"/>
  <c r="V476" i="7"/>
  <c r="W477" i="7" l="1"/>
  <c r="T477" i="7"/>
  <c r="R478" i="7"/>
  <c r="S477" i="7"/>
  <c r="U477" i="7"/>
  <c r="V477" i="7"/>
  <c r="W478" i="7" l="1"/>
  <c r="U478" i="7"/>
  <c r="T478" i="7"/>
  <c r="S478" i="7"/>
  <c r="V478" i="7"/>
  <c r="R479" i="7"/>
  <c r="U479" i="7" l="1"/>
  <c r="V479" i="7"/>
  <c r="S479" i="7"/>
  <c r="R480" i="7"/>
  <c r="T479" i="7"/>
  <c r="W479" i="7"/>
  <c r="U480" i="7" l="1"/>
  <c r="R481" i="7"/>
  <c r="V480" i="7"/>
  <c r="T480" i="7"/>
  <c r="S480" i="7"/>
  <c r="W480" i="7"/>
  <c r="W481" i="7" l="1"/>
  <c r="S481" i="7"/>
  <c r="V481" i="7"/>
  <c r="R482" i="7"/>
  <c r="T481" i="7"/>
  <c r="U481" i="7"/>
  <c r="T482" i="7" l="1"/>
  <c r="U482" i="7"/>
  <c r="V482" i="7"/>
  <c r="W482" i="7"/>
  <c r="S482" i="7"/>
  <c r="R483" i="7"/>
  <c r="W483" i="7" l="1"/>
  <c r="S483" i="7"/>
  <c r="U483" i="7"/>
  <c r="V483" i="7"/>
  <c r="R484" i="7"/>
  <c r="T483" i="7"/>
  <c r="T484" i="7" l="1"/>
  <c r="V484" i="7"/>
  <c r="W484" i="7"/>
  <c r="S484" i="7"/>
  <c r="U484" i="7"/>
  <c r="R485" i="7"/>
  <c r="U485" i="7" l="1"/>
  <c r="S485" i="7"/>
  <c r="V485" i="7"/>
  <c r="T485" i="7"/>
  <c r="W485" i="7"/>
  <c r="R486" i="7"/>
  <c r="T486" i="7" l="1"/>
  <c r="U486" i="7"/>
  <c r="V486" i="7"/>
  <c r="W486" i="7"/>
  <c r="S486" i="7"/>
  <c r="R487" i="7"/>
  <c r="W487" i="7" l="1"/>
  <c r="S487" i="7"/>
  <c r="U487" i="7"/>
  <c r="V487" i="7"/>
  <c r="T487" i="7"/>
  <c r="R488" i="7"/>
  <c r="T488" i="7" l="1"/>
  <c r="V488" i="7"/>
  <c r="W488" i="7"/>
  <c r="S488" i="7"/>
  <c r="U488" i="7"/>
  <c r="R489" i="7"/>
  <c r="U489" i="7" l="1"/>
  <c r="S489" i="7"/>
  <c r="V489" i="7"/>
  <c r="R490" i="7"/>
  <c r="T489" i="7"/>
  <c r="W489" i="7"/>
  <c r="T490" i="7" l="1"/>
  <c r="U490" i="7"/>
  <c r="V490" i="7"/>
  <c r="S490" i="7"/>
  <c r="W490" i="7"/>
  <c r="R491" i="7"/>
  <c r="W491" i="7" l="1"/>
  <c r="S491" i="7"/>
  <c r="U491" i="7"/>
  <c r="V491" i="7"/>
  <c r="R492" i="7"/>
  <c r="T491" i="7"/>
  <c r="T492" i="7" l="1"/>
  <c r="S492" i="7"/>
  <c r="W492" i="7"/>
  <c r="U492" i="7"/>
  <c r="V492" i="7"/>
  <c r="R493" i="7"/>
  <c r="U493" i="7" l="1"/>
  <c r="V493" i="7"/>
  <c r="W493" i="7"/>
  <c r="T493" i="7"/>
  <c r="S493" i="7"/>
  <c r="R494" i="7"/>
  <c r="T494" i="7" l="1"/>
  <c r="U494" i="7"/>
  <c r="V494" i="7"/>
  <c r="S494" i="7"/>
  <c r="W494" i="7"/>
  <c r="R495" i="7"/>
  <c r="W495" i="7" l="1"/>
  <c r="S495" i="7"/>
  <c r="U495" i="7"/>
  <c r="V495" i="7"/>
  <c r="T495" i="7"/>
  <c r="R496" i="7"/>
  <c r="T496" i="7" l="1"/>
  <c r="V496" i="7"/>
  <c r="W496" i="7"/>
  <c r="S496" i="7"/>
  <c r="U496" i="7"/>
  <c r="R497" i="7"/>
  <c r="U497" i="7" l="1"/>
  <c r="V497" i="7"/>
  <c r="S497" i="7"/>
  <c r="R498" i="7"/>
  <c r="T497" i="7"/>
  <c r="W497" i="7"/>
  <c r="S498" i="7" l="1"/>
  <c r="T498" i="7"/>
  <c r="V498" i="7"/>
  <c r="W498" i="7"/>
  <c r="U498" i="7"/>
  <c r="R499" i="7"/>
  <c r="W499" i="7" l="1"/>
  <c r="S499" i="7"/>
  <c r="U499" i="7"/>
  <c r="V499" i="7"/>
  <c r="R500" i="7"/>
  <c r="T499" i="7"/>
  <c r="T500" i="7" l="1"/>
  <c r="V500" i="7"/>
  <c r="W500" i="7"/>
  <c r="S500" i="7"/>
  <c r="U500" i="7"/>
  <c r="R501" i="7"/>
  <c r="U501" i="7" l="1"/>
  <c r="S501" i="7"/>
  <c r="V501" i="7"/>
  <c r="T501" i="7"/>
  <c r="W501" i="7"/>
  <c r="R502" i="7"/>
  <c r="T502" i="7" l="1"/>
  <c r="V502" i="7"/>
  <c r="S502" i="7"/>
  <c r="W502" i="7"/>
  <c r="U502" i="7"/>
  <c r="R503" i="7"/>
  <c r="W503" i="7" l="1"/>
  <c r="S503" i="7"/>
  <c r="U503" i="7"/>
  <c r="V503" i="7"/>
  <c r="T503" i="7"/>
  <c r="R504" i="7"/>
  <c r="T504" i="7" l="1"/>
  <c r="W504" i="7"/>
  <c r="S504" i="7"/>
  <c r="U504" i="7"/>
  <c r="V504" i="7"/>
  <c r="R505" i="7"/>
  <c r="U505" i="7" l="1"/>
  <c r="S505" i="7"/>
  <c r="V505" i="7"/>
  <c r="R506" i="7"/>
  <c r="T505" i="7"/>
  <c r="W505" i="7"/>
  <c r="S506" i="7" l="1"/>
  <c r="U506" i="7"/>
  <c r="V506" i="7"/>
  <c r="W506" i="7"/>
  <c r="T506" i="7"/>
  <c r="R507" i="7"/>
  <c r="W507" i="7" l="1"/>
  <c r="S507" i="7"/>
  <c r="U507" i="7"/>
  <c r="V507" i="7"/>
  <c r="R508" i="7"/>
  <c r="T507" i="7"/>
  <c r="T508" i="7" l="1"/>
  <c r="V508" i="7"/>
  <c r="W508" i="7"/>
  <c r="U508" i="7"/>
  <c r="S508" i="7"/>
  <c r="R509" i="7"/>
  <c r="U509" i="7" l="1"/>
  <c r="V509" i="7"/>
  <c r="W509" i="7"/>
  <c r="T509" i="7"/>
  <c r="R510" i="7"/>
  <c r="S509" i="7"/>
  <c r="T510" i="7" l="1"/>
  <c r="U510" i="7"/>
  <c r="V510" i="7"/>
  <c r="S510" i="7"/>
  <c r="W510" i="7"/>
  <c r="R511" i="7"/>
  <c r="W511" i="7" l="1"/>
  <c r="S511" i="7"/>
  <c r="U511" i="7"/>
  <c r="V511" i="7"/>
  <c r="T511" i="7"/>
  <c r="R512" i="7"/>
  <c r="T512" i="7" l="1"/>
  <c r="V512" i="7"/>
  <c r="W512" i="7"/>
  <c r="S512" i="7"/>
  <c r="U512" i="7"/>
  <c r="R513" i="7"/>
  <c r="U513" i="7" l="1"/>
  <c r="V513" i="7"/>
  <c r="W513" i="7"/>
  <c r="R514" i="7"/>
  <c r="T513" i="7"/>
  <c r="S513" i="7"/>
  <c r="T514" i="7" l="1"/>
  <c r="U514" i="7"/>
  <c r="V514" i="7"/>
  <c r="W514" i="7"/>
  <c r="S514" i="7"/>
  <c r="R515" i="7"/>
  <c r="W515" i="7" l="1"/>
  <c r="S515" i="7"/>
  <c r="U515" i="7"/>
  <c r="V515" i="7"/>
  <c r="R516" i="7"/>
  <c r="T515" i="7"/>
  <c r="T516" i="7" l="1"/>
  <c r="V516" i="7"/>
  <c r="W516" i="7"/>
  <c r="S516" i="7"/>
  <c r="U516" i="7"/>
  <c r="R517" i="7"/>
  <c r="U517" i="7" l="1"/>
  <c r="S517" i="7"/>
  <c r="V517" i="7"/>
  <c r="T517" i="7"/>
  <c r="W517" i="7"/>
  <c r="R518" i="7"/>
  <c r="T518" i="7" l="1"/>
  <c r="U518" i="7"/>
  <c r="V518" i="7"/>
  <c r="W518" i="7"/>
  <c r="S518" i="7"/>
  <c r="R519" i="7"/>
  <c r="W519" i="7" l="1"/>
  <c r="S519" i="7"/>
  <c r="U519" i="7"/>
  <c r="V519" i="7"/>
  <c r="T519" i="7"/>
  <c r="R520" i="7"/>
  <c r="T520" i="7" l="1"/>
  <c r="V520" i="7"/>
  <c r="W520" i="7"/>
  <c r="S520" i="7"/>
  <c r="U520" i="7"/>
  <c r="R521" i="7"/>
  <c r="U521" i="7" l="1"/>
  <c r="S521" i="7"/>
  <c r="V521" i="7"/>
  <c r="R522" i="7"/>
  <c r="T521" i="7"/>
  <c r="W521" i="7"/>
  <c r="T522" i="7" l="1"/>
  <c r="U522" i="7"/>
  <c r="V522" i="7"/>
  <c r="S522" i="7"/>
  <c r="W522" i="7"/>
  <c r="R523" i="7"/>
  <c r="W523" i="7" l="1"/>
  <c r="S523" i="7"/>
  <c r="U523" i="7"/>
  <c r="V523" i="7"/>
  <c r="R524" i="7"/>
  <c r="T523" i="7"/>
  <c r="T524" i="7" l="1"/>
  <c r="W524" i="7"/>
  <c r="S524" i="7"/>
  <c r="U524" i="7"/>
  <c r="V524" i="7"/>
  <c r="R525" i="7"/>
  <c r="U525" i="7" l="1"/>
  <c r="V525" i="7"/>
  <c r="W525" i="7"/>
  <c r="T525" i="7"/>
  <c r="S525" i="7"/>
  <c r="R526" i="7"/>
  <c r="T526" i="7" l="1"/>
  <c r="U526" i="7"/>
  <c r="V526" i="7"/>
  <c r="S526" i="7"/>
  <c r="W526" i="7"/>
  <c r="R527" i="7"/>
  <c r="W527" i="7" l="1"/>
  <c r="S527" i="7"/>
  <c r="U527" i="7"/>
  <c r="V527" i="7"/>
  <c r="T527" i="7"/>
  <c r="R528" i="7"/>
  <c r="T528" i="7" l="1"/>
  <c r="V528" i="7"/>
  <c r="W528" i="7"/>
  <c r="S528" i="7"/>
  <c r="U528" i="7"/>
  <c r="R529" i="7"/>
  <c r="U529" i="7" l="1"/>
  <c r="V529" i="7"/>
  <c r="S529" i="7"/>
  <c r="R530" i="7"/>
  <c r="T529" i="7"/>
  <c r="W529" i="7"/>
  <c r="S530" i="7" l="1"/>
  <c r="U530" i="7"/>
  <c r="V530" i="7"/>
  <c r="W530" i="7"/>
  <c r="T530" i="7"/>
  <c r="R531" i="7"/>
  <c r="W531" i="7" l="1"/>
  <c r="S531" i="7"/>
  <c r="U531" i="7"/>
  <c r="V531" i="7"/>
  <c r="R532" i="7"/>
  <c r="T531" i="7"/>
  <c r="T532" i="7" l="1"/>
  <c r="V532" i="7"/>
  <c r="W532" i="7"/>
  <c r="S532" i="7"/>
  <c r="U532" i="7"/>
  <c r="R533" i="7"/>
  <c r="U533" i="7" l="1"/>
  <c r="S533" i="7"/>
  <c r="V533" i="7"/>
  <c r="T533" i="7"/>
  <c r="W533" i="7"/>
  <c r="R534" i="7"/>
  <c r="T534" i="7" l="1"/>
  <c r="S534" i="7"/>
  <c r="V534" i="7"/>
  <c r="W534" i="7"/>
  <c r="U534" i="7"/>
  <c r="R535" i="7"/>
  <c r="W535" i="7" l="1"/>
  <c r="S535" i="7"/>
  <c r="U535" i="7"/>
  <c r="V535" i="7"/>
  <c r="T535" i="7"/>
  <c r="R536" i="7"/>
  <c r="T536" i="7" l="1"/>
  <c r="S536" i="7"/>
  <c r="W536" i="7"/>
  <c r="U536" i="7"/>
  <c r="V536" i="7"/>
  <c r="R537" i="7"/>
  <c r="U537" i="7" l="1"/>
  <c r="S537" i="7"/>
  <c r="V537" i="7"/>
  <c r="R538" i="7"/>
  <c r="T537" i="7"/>
  <c r="W537" i="7"/>
  <c r="S538" i="7" l="1"/>
  <c r="U538" i="7"/>
  <c r="V538" i="7"/>
  <c r="T538" i="7"/>
  <c r="W538" i="7"/>
  <c r="R539" i="7"/>
  <c r="W539" i="7" l="1"/>
  <c r="S539" i="7"/>
  <c r="U539" i="7"/>
  <c r="V539" i="7"/>
  <c r="R540" i="7"/>
  <c r="T539" i="7"/>
  <c r="T540" i="7" l="1"/>
  <c r="V540" i="7"/>
  <c r="W540" i="7"/>
  <c r="U540" i="7"/>
  <c r="S540" i="7"/>
  <c r="R541" i="7"/>
  <c r="U541" i="7" l="1"/>
  <c r="S541" i="7"/>
  <c r="V541" i="7"/>
  <c r="T541" i="7"/>
  <c r="W541" i="7"/>
  <c r="R542" i="7"/>
  <c r="T542" i="7" l="1"/>
  <c r="U542" i="7"/>
  <c r="V542" i="7"/>
  <c r="S542" i="7"/>
  <c r="W542" i="7"/>
  <c r="R543" i="7"/>
  <c r="W543" i="7" l="1"/>
  <c r="S543" i="7"/>
  <c r="U543" i="7"/>
  <c r="V543" i="7"/>
  <c r="T543" i="7"/>
  <c r="R544" i="7"/>
  <c r="T544" i="7" l="1"/>
  <c r="V544" i="7"/>
  <c r="W544" i="7"/>
  <c r="S544" i="7"/>
  <c r="U544" i="7"/>
  <c r="R545" i="7"/>
  <c r="S545" i="7" l="1"/>
  <c r="V545" i="7"/>
  <c r="W545" i="7"/>
  <c r="R546" i="7"/>
  <c r="T545" i="7"/>
  <c r="U545" i="7"/>
  <c r="T546" i="7" l="1"/>
  <c r="U546" i="7"/>
  <c r="V546" i="7"/>
  <c r="W546" i="7"/>
  <c r="S546" i="7"/>
  <c r="R547" i="7"/>
  <c r="W547" i="7" l="1"/>
  <c r="S547" i="7"/>
  <c r="U547" i="7"/>
  <c r="V547" i="7"/>
  <c r="R548" i="7"/>
  <c r="T547" i="7"/>
  <c r="T548" i="7" l="1"/>
  <c r="V548" i="7"/>
  <c r="W548" i="7"/>
  <c r="S548" i="7"/>
  <c r="U548" i="7"/>
  <c r="R549" i="7"/>
  <c r="U549" i="7" l="1"/>
  <c r="S549" i="7"/>
  <c r="V549" i="7"/>
  <c r="T549" i="7"/>
  <c r="W549" i="7"/>
  <c r="R550" i="7"/>
  <c r="T550" i="7" l="1"/>
  <c r="U550" i="7"/>
  <c r="V550" i="7"/>
  <c r="W550" i="7"/>
  <c r="S550" i="7"/>
  <c r="R551" i="7"/>
  <c r="W551" i="7" l="1"/>
  <c r="S551" i="7"/>
  <c r="U551" i="7"/>
  <c r="V551" i="7"/>
  <c r="T551" i="7"/>
  <c r="R552" i="7"/>
  <c r="T552" i="7" l="1"/>
  <c r="V552" i="7"/>
  <c r="W552" i="7"/>
  <c r="S552" i="7"/>
  <c r="U552" i="7"/>
  <c r="R553" i="7"/>
  <c r="U553" i="7" l="1"/>
  <c r="S553" i="7"/>
  <c r="V553" i="7"/>
  <c r="R554" i="7"/>
  <c r="T553" i="7"/>
  <c r="W553" i="7"/>
  <c r="T554" i="7" l="1"/>
  <c r="U554" i="7"/>
  <c r="V554" i="7"/>
  <c r="S554" i="7"/>
  <c r="W554" i="7"/>
  <c r="R555" i="7"/>
  <c r="W555" i="7" l="1"/>
  <c r="S555" i="7"/>
  <c r="U555" i="7"/>
  <c r="V555" i="7"/>
  <c r="R556" i="7"/>
  <c r="T555" i="7"/>
  <c r="T556" i="7" l="1"/>
  <c r="S556" i="7"/>
  <c r="W556" i="7"/>
  <c r="U556" i="7"/>
  <c r="V556" i="7"/>
  <c r="R557" i="7"/>
  <c r="U557" i="7" l="1"/>
  <c r="V557" i="7"/>
  <c r="W557" i="7"/>
  <c r="T557" i="7"/>
  <c r="S557" i="7"/>
  <c r="R558" i="7"/>
  <c r="T558" i="7" l="1"/>
  <c r="U558" i="7"/>
  <c r="V558" i="7"/>
  <c r="S558" i="7"/>
  <c r="W558" i="7"/>
  <c r="R559" i="7"/>
  <c r="W559" i="7" l="1"/>
  <c r="S559" i="7"/>
  <c r="U559" i="7"/>
  <c r="V559" i="7"/>
  <c r="T559" i="7"/>
  <c r="R560" i="7"/>
  <c r="T560" i="7" l="1"/>
  <c r="V560" i="7"/>
  <c r="W560" i="7"/>
  <c r="S560" i="7"/>
  <c r="U560" i="7"/>
  <c r="R561" i="7"/>
  <c r="U561" i="7" l="1"/>
  <c r="V561" i="7"/>
  <c r="S561" i="7"/>
  <c r="R562" i="7"/>
  <c r="T561" i="7"/>
  <c r="W561" i="7"/>
  <c r="S562" i="7" l="1"/>
  <c r="U562" i="7"/>
  <c r="V562" i="7"/>
  <c r="W562" i="7"/>
  <c r="T562" i="7"/>
  <c r="R563" i="7"/>
  <c r="W563" i="7" l="1"/>
  <c r="S563" i="7"/>
  <c r="U563" i="7"/>
  <c r="V563" i="7"/>
  <c r="R564" i="7"/>
  <c r="T563" i="7"/>
  <c r="T564" i="7" l="1"/>
  <c r="V564" i="7"/>
  <c r="W564" i="7"/>
  <c r="S564" i="7"/>
  <c r="U564" i="7"/>
  <c r="R565" i="7"/>
  <c r="U565" i="7" l="1"/>
  <c r="S565" i="7"/>
  <c r="V565" i="7"/>
  <c r="T565" i="7"/>
  <c r="W565" i="7"/>
  <c r="R566" i="7"/>
  <c r="T566" i="7" l="1"/>
  <c r="V566" i="7"/>
  <c r="S566" i="7"/>
  <c r="W566" i="7"/>
  <c r="U566" i="7"/>
  <c r="R567" i="7"/>
  <c r="W567" i="7" l="1"/>
  <c r="S567" i="7"/>
  <c r="U567" i="7"/>
  <c r="V567" i="7"/>
  <c r="T567" i="7"/>
  <c r="R568" i="7"/>
  <c r="T568" i="7" l="1"/>
  <c r="W568" i="7"/>
  <c r="S568" i="7"/>
  <c r="U568" i="7"/>
  <c r="V568" i="7"/>
  <c r="R569" i="7"/>
  <c r="U569" i="7" l="1"/>
  <c r="S569" i="7"/>
  <c r="V569" i="7"/>
  <c r="R570" i="7"/>
  <c r="T569" i="7"/>
  <c r="W569" i="7"/>
  <c r="S570" i="7" l="1"/>
  <c r="U570" i="7"/>
  <c r="V570" i="7"/>
  <c r="W570" i="7"/>
  <c r="T570" i="7"/>
  <c r="R571" i="7"/>
  <c r="W571" i="7" l="1"/>
  <c r="S571" i="7"/>
  <c r="U571" i="7"/>
  <c r="V571" i="7"/>
  <c r="R572" i="7"/>
  <c r="T571" i="7"/>
  <c r="T572" i="7" l="1"/>
  <c r="V572" i="7"/>
  <c r="W572" i="7"/>
  <c r="U572" i="7"/>
  <c r="S572" i="7"/>
  <c r="R573" i="7"/>
  <c r="U573" i="7" l="1"/>
  <c r="S573" i="7"/>
  <c r="V573" i="7"/>
  <c r="T573" i="7"/>
  <c r="W573" i="7"/>
  <c r="R574" i="7"/>
  <c r="T574" i="7" l="1"/>
  <c r="S574" i="7"/>
  <c r="V574" i="7"/>
  <c r="U574" i="7"/>
  <c r="W574" i="7"/>
  <c r="R575" i="7"/>
  <c r="W575" i="7" l="1"/>
  <c r="R576" i="7"/>
  <c r="U575" i="7"/>
  <c r="V575" i="7"/>
  <c r="T575" i="7"/>
  <c r="S575" i="7"/>
  <c r="T576" i="7" l="1"/>
  <c r="R577" i="7"/>
  <c r="W576" i="7"/>
  <c r="V576" i="7"/>
  <c r="U576" i="7"/>
  <c r="S576" i="7"/>
  <c r="U577" i="7" l="1"/>
  <c r="S577" i="7"/>
  <c r="W577" i="7"/>
  <c r="R578" i="7"/>
  <c r="T577" i="7"/>
  <c r="V577" i="7"/>
  <c r="T578" i="7" l="1"/>
  <c r="U578" i="7"/>
  <c r="V578" i="7"/>
  <c r="R579" i="7"/>
  <c r="S578" i="7"/>
  <c r="W578" i="7"/>
  <c r="W579" i="7" l="1"/>
  <c r="T579" i="7"/>
  <c r="U579" i="7"/>
  <c r="V579" i="7"/>
  <c r="S579" i="7"/>
  <c r="R580" i="7"/>
  <c r="T580" i="7" l="1"/>
  <c r="R581" i="7"/>
  <c r="W580" i="7"/>
  <c r="V580" i="7"/>
  <c r="U580" i="7"/>
  <c r="S580" i="7"/>
  <c r="U581" i="7" l="1"/>
  <c r="V581" i="7"/>
  <c r="R582" i="7"/>
  <c r="S581" i="7"/>
  <c r="W581" i="7"/>
  <c r="T581" i="7"/>
  <c r="T582" i="7" l="1"/>
  <c r="U582" i="7"/>
  <c r="S582" i="7"/>
  <c r="V582" i="7"/>
  <c r="R583" i="7"/>
  <c r="W582" i="7"/>
  <c r="U583" i="7" l="1"/>
  <c r="V583" i="7"/>
  <c r="T583" i="7"/>
  <c r="W583" i="7"/>
  <c r="S583" i="7"/>
  <c r="R584" i="7"/>
  <c r="V584" i="7" l="1"/>
  <c r="U584" i="7"/>
  <c r="S584" i="7"/>
  <c r="R585" i="7"/>
  <c r="W584" i="7"/>
  <c r="T584" i="7"/>
  <c r="T585" i="7" l="1"/>
  <c r="W585" i="7"/>
  <c r="S585" i="7"/>
  <c r="U585" i="7"/>
  <c r="V585" i="7"/>
  <c r="R586" i="7"/>
  <c r="V586" i="7" l="1"/>
  <c r="U586" i="7"/>
  <c r="W586" i="7"/>
  <c r="T586" i="7"/>
  <c r="S586" i="7"/>
  <c r="R587" i="7"/>
  <c r="T587" i="7" l="1"/>
  <c r="U587" i="7"/>
  <c r="S587" i="7"/>
  <c r="R588" i="7"/>
  <c r="V587" i="7"/>
  <c r="W587" i="7"/>
  <c r="T588" i="7" l="1"/>
  <c r="U588" i="7"/>
  <c r="R589" i="7"/>
  <c r="W588" i="7"/>
  <c r="V588" i="7"/>
  <c r="S588" i="7"/>
  <c r="R590" i="7" l="1"/>
  <c r="V589" i="7"/>
  <c r="W589" i="7"/>
  <c r="T589" i="7"/>
  <c r="U589" i="7"/>
  <c r="S589" i="7"/>
  <c r="R591" i="7" l="1"/>
  <c r="S590" i="7"/>
  <c r="V590" i="7"/>
  <c r="W590" i="7"/>
  <c r="U590" i="7"/>
  <c r="T590" i="7"/>
  <c r="T591" i="7" l="1"/>
  <c r="R592" i="7"/>
  <c r="W591" i="7"/>
  <c r="S591" i="7"/>
  <c r="U591" i="7"/>
  <c r="V591" i="7"/>
  <c r="V592" i="7" l="1"/>
  <c r="U592" i="7"/>
  <c r="S592" i="7"/>
  <c r="T592" i="7"/>
  <c r="W592" i="7"/>
  <c r="R593" i="7"/>
  <c r="R594" i="7" l="1"/>
  <c r="W593" i="7"/>
  <c r="V593" i="7"/>
  <c r="U593" i="7"/>
  <c r="S593" i="7"/>
  <c r="T593" i="7"/>
  <c r="V594" i="7" l="1"/>
  <c r="U594" i="7"/>
  <c r="T594" i="7"/>
  <c r="S594" i="7"/>
  <c r="W594" i="7"/>
  <c r="R595" i="7"/>
  <c r="S595" i="7" l="1"/>
  <c r="U595" i="7"/>
  <c r="R596" i="7"/>
  <c r="T595" i="7"/>
  <c r="V595" i="7"/>
  <c r="W595" i="7"/>
  <c r="T596" i="7" l="1"/>
  <c r="S596" i="7"/>
  <c r="W596" i="7"/>
  <c r="V596" i="7"/>
  <c r="R597" i="7"/>
  <c r="U596" i="7"/>
  <c r="T597" i="7" l="1"/>
  <c r="S597" i="7"/>
  <c r="V597" i="7"/>
  <c r="R598" i="7"/>
  <c r="U597" i="7"/>
  <c r="W597" i="7"/>
  <c r="R599" i="7" l="1"/>
  <c r="W598" i="7"/>
  <c r="V598" i="7"/>
  <c r="U598" i="7"/>
  <c r="S598" i="7"/>
  <c r="T598" i="7"/>
  <c r="T599" i="7" l="1"/>
  <c r="R600" i="7"/>
  <c r="W599" i="7"/>
  <c r="S599" i="7"/>
  <c r="U599" i="7"/>
  <c r="V599" i="7"/>
  <c r="S600" i="7" l="1"/>
  <c r="V600" i="7"/>
  <c r="U600" i="7"/>
  <c r="T600" i="7"/>
  <c r="W600" i="7"/>
  <c r="R601" i="7"/>
  <c r="T601" i="7" l="1"/>
  <c r="W601" i="7"/>
  <c r="S601" i="7"/>
  <c r="U601" i="7"/>
  <c r="V601" i="7"/>
  <c r="R602" i="7"/>
  <c r="V602" i="7" l="1"/>
  <c r="U602" i="7"/>
  <c r="W602" i="7"/>
  <c r="S602" i="7"/>
  <c r="T602" i="7"/>
  <c r="R603" i="7"/>
  <c r="T603" i="7" l="1"/>
  <c r="U603" i="7"/>
  <c r="S603" i="7"/>
  <c r="R604" i="7"/>
  <c r="V603" i="7"/>
  <c r="W603" i="7"/>
  <c r="T604" i="7" l="1"/>
  <c r="U604" i="7"/>
  <c r="R605" i="7"/>
  <c r="V604" i="7"/>
  <c r="S604" i="7"/>
  <c r="W604" i="7"/>
  <c r="R606" i="7" l="1"/>
  <c r="S605" i="7"/>
  <c r="V605" i="7"/>
  <c r="T605" i="7"/>
  <c r="U605" i="7"/>
  <c r="W605" i="7"/>
  <c r="U606" i="7" l="1"/>
  <c r="R607" i="7"/>
  <c r="T606" i="7"/>
  <c r="S606" i="7"/>
  <c r="W606" i="7"/>
  <c r="V606" i="7"/>
  <c r="R608" i="7" l="1"/>
  <c r="T607" i="7"/>
  <c r="V607" i="7"/>
  <c r="S607" i="7"/>
  <c r="W607" i="7"/>
  <c r="U607" i="7"/>
  <c r="V608" i="7" l="1"/>
  <c r="S608" i="7"/>
  <c r="U608" i="7"/>
  <c r="R609" i="7"/>
  <c r="W608" i="7"/>
  <c r="T608" i="7"/>
  <c r="R610" i="7" l="1"/>
  <c r="S609" i="7"/>
  <c r="T609" i="7"/>
  <c r="U609" i="7"/>
  <c r="W609" i="7"/>
  <c r="V609" i="7"/>
  <c r="U610" i="7" l="1"/>
  <c r="V610" i="7"/>
  <c r="W610" i="7"/>
  <c r="S610" i="7"/>
  <c r="T610" i="7"/>
  <c r="R611" i="7"/>
  <c r="T611" i="7" l="1"/>
  <c r="S611" i="7"/>
  <c r="U611" i="7"/>
  <c r="W611" i="7"/>
  <c r="R612" i="7"/>
  <c r="V611" i="7"/>
  <c r="V612" i="7" l="1"/>
  <c r="T612" i="7"/>
  <c r="W612" i="7"/>
  <c r="R613" i="7"/>
  <c r="S612" i="7"/>
  <c r="U612" i="7"/>
  <c r="R614" i="7" l="1"/>
  <c r="U613" i="7"/>
  <c r="S613" i="7"/>
  <c r="V613" i="7"/>
  <c r="W613" i="7"/>
  <c r="T613" i="7"/>
  <c r="U614" i="7" l="1"/>
  <c r="R615" i="7"/>
  <c r="T614" i="7"/>
  <c r="W614" i="7"/>
  <c r="S614" i="7"/>
  <c r="V614" i="7"/>
  <c r="R616" i="7" l="1"/>
  <c r="T615" i="7"/>
  <c r="V615" i="7"/>
  <c r="S615" i="7"/>
  <c r="W615" i="7"/>
  <c r="U615" i="7"/>
  <c r="V616" i="7" l="1"/>
  <c r="U616" i="7"/>
  <c r="R617" i="7"/>
  <c r="T616" i="7"/>
  <c r="W616" i="7"/>
  <c r="S616" i="7"/>
  <c r="R618" i="7" l="1"/>
  <c r="U617" i="7"/>
  <c r="T617" i="7"/>
  <c r="W617" i="7"/>
  <c r="V617" i="7"/>
  <c r="S617" i="7"/>
  <c r="U618" i="7" l="1"/>
  <c r="V618" i="7"/>
  <c r="S618" i="7"/>
  <c r="W618" i="7"/>
  <c r="T618" i="7"/>
  <c r="R619" i="7"/>
  <c r="R620" i="7" l="1"/>
  <c r="T619" i="7"/>
  <c r="U619" i="7"/>
  <c r="W619" i="7"/>
  <c r="S619" i="7"/>
  <c r="V619" i="7"/>
  <c r="S620" i="7" l="1"/>
  <c r="T620" i="7"/>
  <c r="W620" i="7"/>
  <c r="R621" i="7"/>
  <c r="U620" i="7"/>
  <c r="V620" i="7"/>
  <c r="T621" i="7" l="1"/>
  <c r="U621" i="7"/>
  <c r="V621" i="7"/>
  <c r="W621" i="7"/>
  <c r="S621" i="7"/>
  <c r="R622" i="7"/>
  <c r="U622" i="7" l="1"/>
  <c r="R623" i="7"/>
  <c r="T622" i="7"/>
  <c r="S622" i="7"/>
  <c r="W622" i="7"/>
  <c r="V622" i="7"/>
  <c r="R624" i="7" l="1"/>
  <c r="T623" i="7"/>
  <c r="V623" i="7"/>
  <c r="S623" i="7"/>
  <c r="W623" i="7"/>
  <c r="U623" i="7"/>
  <c r="V624" i="7" l="1"/>
  <c r="S624" i="7"/>
  <c r="U624" i="7"/>
  <c r="R625" i="7"/>
  <c r="W624" i="7"/>
  <c r="T624" i="7"/>
  <c r="T625" i="7" l="1"/>
  <c r="U625" i="7"/>
  <c r="R626" i="7"/>
  <c r="W625" i="7"/>
  <c r="S625" i="7"/>
  <c r="V625" i="7"/>
  <c r="V626" i="7" l="1"/>
  <c r="T626" i="7"/>
  <c r="W626" i="7"/>
  <c r="U626" i="7"/>
  <c r="S626" i="7"/>
  <c r="R627" i="7"/>
  <c r="T627" i="7" l="1"/>
  <c r="R628" i="7"/>
  <c r="U627" i="7"/>
  <c r="W627" i="7"/>
  <c r="S627" i="7"/>
  <c r="V627" i="7"/>
  <c r="V628" i="7" l="1"/>
  <c r="T628" i="7"/>
  <c r="W628" i="7"/>
  <c r="R629" i="7"/>
  <c r="U628" i="7"/>
  <c r="S628" i="7"/>
  <c r="R630" i="7" l="1"/>
  <c r="U629" i="7"/>
  <c r="S629" i="7"/>
  <c r="V629" i="7"/>
  <c r="W629" i="7"/>
  <c r="T629" i="7"/>
  <c r="V630" i="7" l="1"/>
  <c r="R631" i="7"/>
  <c r="T630" i="7"/>
  <c r="W630" i="7"/>
  <c r="U630" i="7"/>
  <c r="S630" i="7"/>
  <c r="R632" i="7" l="1"/>
  <c r="V631" i="7"/>
  <c r="W631" i="7"/>
  <c r="S631" i="7"/>
  <c r="T631" i="7"/>
  <c r="U631" i="7"/>
  <c r="R633" i="7" l="1"/>
  <c r="U632" i="7"/>
  <c r="S632" i="7"/>
  <c r="W632" i="7"/>
  <c r="T632" i="7"/>
  <c r="V632" i="7"/>
  <c r="W633" i="7" l="1"/>
  <c r="T633" i="7"/>
  <c r="S633" i="7"/>
  <c r="R634" i="7"/>
  <c r="U633" i="7"/>
  <c r="V633" i="7"/>
  <c r="S634" i="7" l="1"/>
  <c r="W634" i="7"/>
  <c r="V634" i="7"/>
  <c r="U634" i="7"/>
  <c r="T634" i="7"/>
  <c r="R635" i="7"/>
  <c r="V635" i="7" l="1"/>
  <c r="W635" i="7"/>
  <c r="S635" i="7"/>
  <c r="R636" i="7"/>
  <c r="T635" i="7"/>
  <c r="U635" i="7"/>
  <c r="T636" i="7" l="1"/>
  <c r="U636" i="7"/>
  <c r="W636" i="7"/>
  <c r="V636" i="7"/>
  <c r="R637" i="7"/>
  <c r="S636" i="7"/>
  <c r="W637" i="7" l="1"/>
  <c r="R638" i="7"/>
  <c r="S637" i="7"/>
  <c r="T637" i="7"/>
  <c r="U637" i="7"/>
  <c r="V637" i="7"/>
  <c r="T638" i="7" l="1"/>
  <c r="S638" i="7"/>
  <c r="V638" i="7"/>
  <c r="U638" i="7"/>
  <c r="R639" i="7"/>
  <c r="W638" i="7"/>
  <c r="V639" i="7" l="1"/>
  <c r="W639" i="7"/>
  <c r="S639" i="7"/>
  <c r="R640" i="7"/>
  <c r="T639" i="7"/>
  <c r="U639" i="7"/>
  <c r="T640" i="7" l="1"/>
  <c r="S640" i="7"/>
  <c r="W640" i="7"/>
  <c r="V640" i="7"/>
  <c r="R641" i="7"/>
  <c r="U640" i="7"/>
  <c r="S641" i="7" l="1"/>
  <c r="T641" i="7"/>
  <c r="V641" i="7"/>
  <c r="R642" i="7"/>
  <c r="U641" i="7"/>
  <c r="W641" i="7"/>
  <c r="T642" i="7" l="1"/>
  <c r="W642" i="7"/>
  <c r="V642" i="7"/>
  <c r="U642" i="7"/>
  <c r="S642" i="7"/>
  <c r="R643" i="7"/>
  <c r="V643" i="7" l="1"/>
  <c r="W643" i="7"/>
  <c r="S643" i="7"/>
  <c r="T643" i="7"/>
  <c r="R644" i="7"/>
  <c r="U643" i="7"/>
  <c r="T644" i="7" l="1"/>
  <c r="S644" i="7"/>
  <c r="W644" i="7"/>
  <c r="V644" i="7"/>
  <c r="R645" i="7"/>
  <c r="U644" i="7"/>
  <c r="W645" i="7" l="1"/>
  <c r="T645" i="7"/>
  <c r="S645" i="7"/>
  <c r="R646" i="7"/>
  <c r="U645" i="7"/>
  <c r="V645" i="7"/>
  <c r="T646" i="7" l="1"/>
  <c r="W646" i="7"/>
  <c r="V646" i="7"/>
  <c r="U646" i="7"/>
  <c r="R647" i="7"/>
  <c r="S646" i="7"/>
  <c r="V647" i="7" l="1"/>
  <c r="W647" i="7"/>
  <c r="R648" i="7"/>
  <c r="T647" i="7"/>
  <c r="U647" i="7"/>
  <c r="S647" i="7"/>
  <c r="R649" i="7" l="1"/>
  <c r="V648" i="7"/>
  <c r="U648" i="7"/>
  <c r="S648" i="7"/>
  <c r="T648" i="7"/>
  <c r="W648" i="7"/>
  <c r="W649" i="7" l="1"/>
  <c r="T649" i="7"/>
  <c r="R650" i="7"/>
  <c r="U649" i="7"/>
  <c r="S649" i="7"/>
  <c r="V649" i="7"/>
  <c r="T650" i="7" l="1"/>
  <c r="U650" i="7"/>
  <c r="R651" i="7"/>
  <c r="V650" i="7"/>
  <c r="W650" i="7"/>
  <c r="S650" i="7"/>
  <c r="V651" i="7" l="1"/>
  <c r="W651" i="7"/>
  <c r="R652" i="7"/>
  <c r="T651" i="7"/>
  <c r="U651" i="7"/>
  <c r="S651" i="7"/>
  <c r="T652" i="7" l="1"/>
  <c r="W652" i="7"/>
  <c r="V652" i="7"/>
  <c r="U652" i="7"/>
  <c r="R653" i="7"/>
  <c r="S652" i="7"/>
  <c r="S653" i="7" l="1"/>
  <c r="R654" i="7"/>
  <c r="T653" i="7"/>
  <c r="U653" i="7"/>
  <c r="V653" i="7"/>
  <c r="W653" i="7"/>
  <c r="T654" i="7" l="1"/>
  <c r="U654" i="7"/>
  <c r="R655" i="7"/>
  <c r="V654" i="7"/>
  <c r="W654" i="7"/>
  <c r="S654" i="7"/>
  <c r="V655" i="7" l="1"/>
  <c r="W655" i="7"/>
  <c r="R656" i="7"/>
  <c r="T655" i="7"/>
  <c r="U655" i="7"/>
  <c r="S655" i="7"/>
  <c r="T656" i="7" l="1"/>
  <c r="V656" i="7"/>
  <c r="U656" i="7"/>
  <c r="S656" i="7"/>
  <c r="R657" i="7"/>
  <c r="W656" i="7"/>
  <c r="W657" i="7" l="1"/>
  <c r="R658" i="7"/>
  <c r="T657" i="7"/>
  <c r="U657" i="7"/>
  <c r="V657" i="7"/>
  <c r="S657" i="7"/>
  <c r="S658" i="7" l="1"/>
  <c r="U658" i="7"/>
  <c r="R659" i="7"/>
  <c r="V658" i="7"/>
  <c r="T658" i="7"/>
  <c r="W658" i="7"/>
  <c r="V659" i="7" l="1"/>
  <c r="W659" i="7"/>
  <c r="T659" i="7"/>
  <c r="S659" i="7"/>
  <c r="U659" i="7"/>
  <c r="R660" i="7"/>
  <c r="T660" i="7" l="1"/>
  <c r="V660" i="7"/>
  <c r="U660" i="7"/>
  <c r="S660" i="7"/>
  <c r="R661" i="7"/>
  <c r="W660" i="7"/>
  <c r="W661" i="7" l="1"/>
  <c r="T661" i="7"/>
  <c r="R662" i="7"/>
  <c r="U661" i="7"/>
  <c r="S661" i="7"/>
  <c r="V661" i="7"/>
  <c r="T662" i="7" l="1"/>
  <c r="S662" i="7"/>
  <c r="R663" i="7"/>
  <c r="V662" i="7"/>
  <c r="U662" i="7"/>
  <c r="W662" i="7"/>
  <c r="V663" i="7" l="1"/>
  <c r="W663" i="7"/>
  <c r="R664" i="7"/>
  <c r="U663" i="7"/>
  <c r="T663" i="7"/>
  <c r="S663" i="7"/>
  <c r="T664" i="7" l="1"/>
  <c r="S664" i="7"/>
  <c r="W664" i="7"/>
  <c r="U664" i="7"/>
  <c r="V664" i="7"/>
  <c r="R665" i="7"/>
  <c r="W665" i="7" l="1"/>
  <c r="T665" i="7"/>
  <c r="S665" i="7"/>
  <c r="V665" i="7"/>
  <c r="U665" i="7"/>
  <c r="R666" i="7"/>
  <c r="S666" i="7" l="1"/>
  <c r="R667" i="7"/>
  <c r="U666" i="7"/>
  <c r="V666" i="7"/>
  <c r="T666" i="7"/>
  <c r="W666" i="7"/>
  <c r="R668" i="7" l="1"/>
  <c r="T667" i="7"/>
  <c r="V667" i="7"/>
  <c r="W667" i="7"/>
  <c r="S667" i="7"/>
  <c r="U667" i="7"/>
  <c r="V668" i="7" l="1"/>
  <c r="T668" i="7"/>
  <c r="U668" i="7"/>
  <c r="W668" i="7"/>
  <c r="S668" i="7"/>
  <c r="R669" i="7"/>
  <c r="T669" i="7" l="1"/>
  <c r="U669" i="7"/>
  <c r="W669" i="7"/>
  <c r="R670" i="7"/>
  <c r="S669" i="7"/>
  <c r="V669" i="7"/>
  <c r="U670" i="7" l="1"/>
  <c r="T670" i="7"/>
  <c r="S670" i="7"/>
  <c r="V670" i="7"/>
  <c r="R671" i="7"/>
  <c r="W670" i="7"/>
  <c r="R672" i="7" l="1"/>
  <c r="T671" i="7"/>
  <c r="V671" i="7"/>
  <c r="W671" i="7"/>
  <c r="S671" i="7"/>
  <c r="U671" i="7"/>
  <c r="V672" i="7" l="1"/>
  <c r="T672" i="7"/>
  <c r="S672" i="7"/>
  <c r="W672" i="7"/>
  <c r="R673" i="7"/>
  <c r="U672" i="7"/>
  <c r="R674" i="7" l="1"/>
  <c r="S673" i="7"/>
  <c r="U673" i="7"/>
  <c r="T673" i="7"/>
  <c r="V673" i="7"/>
  <c r="W673" i="7"/>
  <c r="U674" i="7" l="1"/>
  <c r="T674" i="7"/>
  <c r="W674" i="7"/>
  <c r="V674" i="7"/>
  <c r="R675" i="7"/>
  <c r="S674" i="7"/>
  <c r="T675" i="7" l="1"/>
  <c r="R676" i="7"/>
  <c r="V675" i="7"/>
  <c r="W675" i="7"/>
  <c r="S675" i="7"/>
  <c r="U675" i="7"/>
  <c r="V676" i="7" l="1"/>
  <c r="T676" i="7"/>
  <c r="S676" i="7"/>
  <c r="W676" i="7"/>
  <c r="U676" i="7"/>
  <c r="R677" i="7"/>
  <c r="R678" i="7" l="1"/>
  <c r="U677" i="7"/>
  <c r="W677" i="7"/>
  <c r="T677" i="7"/>
  <c r="S677" i="7"/>
  <c r="V677" i="7"/>
  <c r="U678" i="7" l="1"/>
  <c r="T678" i="7"/>
  <c r="W678" i="7"/>
  <c r="V678" i="7"/>
  <c r="R679" i="7"/>
  <c r="S678" i="7"/>
  <c r="R680" i="7" l="1"/>
  <c r="T679" i="7"/>
  <c r="V679" i="7"/>
  <c r="W679" i="7"/>
  <c r="S679" i="7"/>
  <c r="U679" i="7"/>
  <c r="W680" i="7" l="1"/>
  <c r="S680" i="7"/>
  <c r="U680" i="7"/>
  <c r="R681" i="7"/>
  <c r="T680" i="7"/>
  <c r="V680" i="7"/>
  <c r="R682" i="7" l="1"/>
  <c r="U681" i="7"/>
  <c r="W681" i="7"/>
  <c r="T681" i="7"/>
  <c r="S681" i="7"/>
  <c r="V681" i="7"/>
  <c r="U682" i="7" l="1"/>
  <c r="T682" i="7"/>
  <c r="S682" i="7"/>
  <c r="V682" i="7"/>
  <c r="R683" i="7"/>
  <c r="W682" i="7"/>
  <c r="R684" i="7" l="1"/>
  <c r="T683" i="7"/>
  <c r="V683" i="7"/>
  <c r="W683" i="7"/>
  <c r="S683" i="7"/>
  <c r="U683" i="7"/>
  <c r="S684" i="7" l="1"/>
  <c r="T684" i="7"/>
  <c r="U684" i="7"/>
  <c r="W684" i="7"/>
  <c r="V684" i="7"/>
  <c r="R685" i="7"/>
  <c r="T685" i="7" l="1"/>
  <c r="U685" i="7"/>
  <c r="S685" i="7"/>
  <c r="R686" i="7"/>
  <c r="V685" i="7"/>
  <c r="W685" i="7"/>
  <c r="U686" i="7" l="1"/>
  <c r="T686" i="7"/>
  <c r="S686" i="7"/>
  <c r="V686" i="7"/>
  <c r="W686" i="7"/>
  <c r="R687" i="7"/>
  <c r="R688" i="7" l="1"/>
  <c r="T687" i="7"/>
  <c r="V687" i="7"/>
  <c r="W687" i="7"/>
  <c r="S687" i="7"/>
  <c r="U687" i="7"/>
  <c r="V688" i="7" l="1"/>
  <c r="T688" i="7"/>
  <c r="S688" i="7"/>
  <c r="W688" i="7"/>
  <c r="R689" i="7"/>
  <c r="U688" i="7"/>
  <c r="T689" i="7" l="1"/>
  <c r="U689" i="7"/>
  <c r="W689" i="7"/>
  <c r="R690" i="7"/>
  <c r="V689" i="7"/>
  <c r="S689" i="7"/>
  <c r="U690" i="7" l="1"/>
  <c r="S690" i="7"/>
  <c r="W690" i="7"/>
  <c r="V690" i="7"/>
  <c r="R691" i="7"/>
  <c r="T690" i="7"/>
  <c r="T691" i="7" l="1"/>
  <c r="R692" i="7"/>
  <c r="V691" i="7"/>
  <c r="W691" i="7"/>
  <c r="S691" i="7"/>
  <c r="U691" i="7"/>
  <c r="V692" i="7" l="1"/>
  <c r="T692" i="7"/>
  <c r="S692" i="7"/>
  <c r="W692" i="7"/>
  <c r="U692" i="7"/>
  <c r="R693" i="7"/>
  <c r="R694" i="7" l="1"/>
  <c r="U693" i="7"/>
  <c r="W693" i="7"/>
  <c r="T693" i="7"/>
  <c r="S693" i="7"/>
  <c r="V693" i="7"/>
  <c r="V694" i="7" l="1"/>
  <c r="T694" i="7"/>
  <c r="W694" i="7"/>
  <c r="S694" i="7"/>
  <c r="U694" i="7"/>
  <c r="R695" i="7"/>
  <c r="T695" i="7" l="1"/>
  <c r="S695" i="7"/>
  <c r="V695" i="7"/>
  <c r="W695" i="7"/>
  <c r="R696" i="7"/>
  <c r="U695" i="7"/>
  <c r="W696" i="7" l="1"/>
  <c r="T696" i="7"/>
  <c r="U696" i="7"/>
  <c r="S696" i="7"/>
  <c r="R697" i="7"/>
  <c r="V696" i="7"/>
  <c r="R698" i="7" l="1"/>
  <c r="U697" i="7"/>
  <c r="W697" i="7"/>
  <c r="T697" i="7"/>
  <c r="S697" i="7"/>
  <c r="V697" i="7"/>
  <c r="U698" i="7" l="1"/>
  <c r="S698" i="7"/>
  <c r="W698" i="7"/>
  <c r="V698" i="7"/>
  <c r="R699" i="7"/>
  <c r="T698" i="7"/>
  <c r="T699" i="7" l="1"/>
  <c r="S699" i="7"/>
  <c r="W699" i="7"/>
  <c r="R700" i="7"/>
  <c r="U699" i="7"/>
  <c r="V699" i="7"/>
  <c r="V700" i="7" l="1"/>
  <c r="T700" i="7"/>
  <c r="U700" i="7"/>
  <c r="W700" i="7"/>
  <c r="S700" i="7"/>
  <c r="R701" i="7"/>
  <c r="T701" i="7" l="1"/>
  <c r="U701" i="7"/>
  <c r="W701" i="7"/>
  <c r="R702" i="7"/>
  <c r="S701" i="7"/>
  <c r="V701" i="7"/>
  <c r="U702" i="7" l="1"/>
  <c r="T702" i="7"/>
  <c r="S702" i="7"/>
  <c r="V702" i="7"/>
  <c r="W702" i="7"/>
  <c r="R703" i="7"/>
  <c r="R704" i="7" l="1"/>
  <c r="T703" i="7"/>
  <c r="V703" i="7"/>
  <c r="W703" i="7"/>
  <c r="S703" i="7"/>
  <c r="U703" i="7"/>
  <c r="V704" i="7" l="1"/>
  <c r="T704" i="7"/>
  <c r="S704" i="7"/>
  <c r="W704" i="7"/>
  <c r="R705" i="7"/>
  <c r="U704" i="7"/>
  <c r="T705" i="7" l="1"/>
  <c r="U705" i="7"/>
  <c r="S705" i="7"/>
  <c r="R706" i="7"/>
  <c r="V705" i="7"/>
  <c r="W705" i="7"/>
  <c r="U706" i="7" l="1"/>
  <c r="T706" i="7"/>
  <c r="W706" i="7"/>
  <c r="V706" i="7"/>
  <c r="R707" i="7"/>
  <c r="S706" i="7"/>
  <c r="R708" i="7" l="1"/>
  <c r="T707" i="7"/>
  <c r="V707" i="7"/>
  <c r="W707" i="7"/>
  <c r="S707" i="7"/>
  <c r="U707" i="7"/>
  <c r="V708" i="7" l="1"/>
  <c r="T708" i="7"/>
  <c r="S708" i="7"/>
  <c r="W708" i="7"/>
  <c r="U708" i="7"/>
  <c r="R709" i="7"/>
  <c r="T709" i="7" l="1"/>
  <c r="U709" i="7"/>
  <c r="W709" i="7"/>
  <c r="R710" i="7"/>
  <c r="S709" i="7"/>
  <c r="V709" i="7"/>
  <c r="U710" i="7" l="1"/>
  <c r="T710" i="7"/>
  <c r="W710" i="7"/>
  <c r="V710" i="7"/>
  <c r="S710" i="7"/>
  <c r="R711" i="7"/>
  <c r="R712" i="7" l="1"/>
  <c r="T711" i="7"/>
  <c r="V711" i="7"/>
  <c r="W711" i="7"/>
  <c r="S711" i="7"/>
  <c r="U711" i="7"/>
  <c r="V712" i="7" l="1"/>
  <c r="R713" i="7"/>
  <c r="S712" i="7"/>
  <c r="W712" i="7"/>
  <c r="T712" i="7"/>
  <c r="U712" i="7"/>
  <c r="R714" i="7" l="1"/>
  <c r="U713" i="7"/>
  <c r="W713" i="7"/>
  <c r="T713" i="7"/>
  <c r="S713" i="7"/>
  <c r="V713" i="7"/>
  <c r="U714" i="7" l="1"/>
  <c r="T714" i="7"/>
  <c r="S714" i="7"/>
  <c r="V714" i="7"/>
  <c r="R715" i="7"/>
  <c r="W714" i="7"/>
  <c r="R716" i="7" l="1"/>
  <c r="T715" i="7"/>
  <c r="V715" i="7"/>
  <c r="W715" i="7"/>
  <c r="S715" i="7"/>
  <c r="U715" i="7"/>
  <c r="W716" i="7" l="1"/>
  <c r="T716" i="7"/>
  <c r="U716" i="7"/>
  <c r="S716" i="7"/>
  <c r="V716" i="7"/>
  <c r="R717" i="7"/>
  <c r="T717" i="7" l="1"/>
  <c r="U717" i="7"/>
  <c r="S717" i="7"/>
  <c r="R718" i="7"/>
  <c r="V717" i="7"/>
  <c r="W717" i="7"/>
  <c r="U718" i="7" l="1"/>
  <c r="T718" i="7"/>
  <c r="S718" i="7"/>
  <c r="V718" i="7"/>
  <c r="W718" i="7"/>
  <c r="R719" i="7"/>
  <c r="R720" i="7" l="1"/>
  <c r="T719" i="7"/>
  <c r="V719" i="7"/>
  <c r="W719" i="7"/>
  <c r="S719" i="7"/>
  <c r="U719" i="7"/>
  <c r="V720" i="7" l="1"/>
  <c r="R721" i="7"/>
  <c r="S720" i="7"/>
  <c r="W720" i="7"/>
  <c r="T720" i="7"/>
  <c r="U720" i="7"/>
  <c r="R722" i="7" l="1"/>
  <c r="U721" i="7"/>
  <c r="W721" i="7"/>
  <c r="T721" i="7"/>
  <c r="V721" i="7"/>
  <c r="S721" i="7"/>
  <c r="U722" i="7" l="1"/>
  <c r="S722" i="7"/>
  <c r="W722" i="7"/>
  <c r="V722" i="7"/>
  <c r="R723" i="7"/>
  <c r="T722" i="7"/>
  <c r="T723" i="7" l="1"/>
  <c r="S723" i="7"/>
  <c r="V723" i="7"/>
  <c r="W723" i="7"/>
  <c r="R724" i="7"/>
  <c r="U723" i="7"/>
  <c r="V724" i="7" l="1"/>
  <c r="T724" i="7"/>
  <c r="S724" i="7"/>
  <c r="W724" i="7"/>
  <c r="U724" i="7"/>
  <c r="R725" i="7"/>
  <c r="T725" i="7" l="1"/>
  <c r="U725" i="7"/>
  <c r="W725" i="7"/>
  <c r="R726" i="7"/>
  <c r="S725" i="7"/>
  <c r="V725" i="7"/>
  <c r="S726" i="7" l="1"/>
  <c r="T726" i="7"/>
  <c r="W726" i="7"/>
  <c r="V726" i="7"/>
  <c r="R727" i="7"/>
  <c r="U726" i="7"/>
  <c r="T727" i="7" l="1"/>
  <c r="S727" i="7"/>
  <c r="V727" i="7"/>
  <c r="W727" i="7"/>
  <c r="R728" i="7"/>
  <c r="U727" i="7"/>
  <c r="S728" i="7" l="1"/>
  <c r="T728" i="7"/>
  <c r="U728" i="7"/>
  <c r="W728" i="7"/>
  <c r="R729" i="7"/>
  <c r="V728" i="7"/>
  <c r="R730" i="7" l="1"/>
  <c r="U729" i="7"/>
  <c r="W729" i="7"/>
  <c r="T729" i="7"/>
  <c r="S729" i="7"/>
  <c r="V729" i="7"/>
  <c r="U730" i="7" l="1"/>
  <c r="S730" i="7"/>
  <c r="T730" i="7"/>
  <c r="V730" i="7"/>
  <c r="R731" i="7"/>
  <c r="W730" i="7"/>
  <c r="T731" i="7" l="1"/>
  <c r="R732" i="7"/>
  <c r="V731" i="7"/>
  <c r="W731" i="7"/>
  <c r="S731" i="7"/>
  <c r="U731" i="7"/>
  <c r="V732" i="7" l="1"/>
  <c r="T732" i="7"/>
  <c r="U732" i="7"/>
  <c r="W732" i="7"/>
  <c r="S732" i="7"/>
  <c r="R733" i="7"/>
  <c r="T733" i="7" l="1"/>
  <c r="U733" i="7"/>
  <c r="W733" i="7"/>
  <c r="R734" i="7"/>
  <c r="S733" i="7"/>
  <c r="V733" i="7"/>
  <c r="U734" i="7" l="1"/>
  <c r="T734" i="7"/>
  <c r="S734" i="7"/>
  <c r="V734" i="7"/>
  <c r="R735" i="7"/>
  <c r="W734" i="7"/>
  <c r="R736" i="7" l="1"/>
  <c r="T735" i="7"/>
  <c r="V735" i="7"/>
  <c r="W735" i="7"/>
  <c r="S735" i="7"/>
  <c r="U735" i="7"/>
  <c r="V736" i="7" l="1"/>
  <c r="T736" i="7"/>
  <c r="S736" i="7"/>
  <c r="W736" i="7"/>
  <c r="R737" i="7"/>
  <c r="U736" i="7"/>
  <c r="T737" i="7" l="1"/>
  <c r="S737" i="7"/>
  <c r="U737" i="7"/>
  <c r="R738" i="7"/>
  <c r="V737" i="7"/>
  <c r="W737" i="7"/>
  <c r="U738" i="7" l="1"/>
  <c r="T738" i="7"/>
  <c r="W738" i="7"/>
  <c r="V738" i="7"/>
  <c r="R739" i="7"/>
  <c r="S738" i="7"/>
  <c r="R740" i="7" l="1"/>
  <c r="T739" i="7"/>
  <c r="V739" i="7"/>
  <c r="W739" i="7"/>
  <c r="S739" i="7"/>
  <c r="U739" i="7"/>
  <c r="V740" i="7" l="1"/>
  <c r="T740" i="7"/>
  <c r="S740" i="7"/>
  <c r="W740" i="7"/>
  <c r="U740" i="7"/>
  <c r="R741" i="7"/>
  <c r="T741" i="7" l="1"/>
  <c r="U741" i="7"/>
  <c r="W741" i="7"/>
  <c r="S741" i="7"/>
  <c r="R742" i="7"/>
  <c r="V741" i="7"/>
  <c r="U742" i="7" l="1"/>
  <c r="T742" i="7"/>
  <c r="W742" i="7"/>
  <c r="V742" i="7"/>
  <c r="S742" i="7"/>
  <c r="R743" i="7"/>
  <c r="R744" i="7" l="1"/>
  <c r="T743" i="7"/>
  <c r="V743" i="7"/>
  <c r="W743" i="7"/>
  <c r="S743" i="7"/>
  <c r="U743" i="7"/>
  <c r="V744" i="7" l="1"/>
  <c r="T744" i="7"/>
  <c r="S744" i="7"/>
  <c r="W744" i="7"/>
  <c r="R745" i="7"/>
  <c r="U744" i="7"/>
  <c r="R746" i="7" l="1"/>
  <c r="U745" i="7"/>
  <c r="W745" i="7"/>
  <c r="T745" i="7"/>
  <c r="S745" i="7"/>
  <c r="V745" i="7"/>
  <c r="U746" i="7" l="1"/>
  <c r="T746" i="7"/>
  <c r="S746" i="7"/>
  <c r="V746" i="7"/>
  <c r="R747" i="7"/>
  <c r="W746" i="7"/>
  <c r="R748" i="7" l="1"/>
  <c r="T747" i="7"/>
  <c r="V747" i="7"/>
  <c r="W747" i="7"/>
  <c r="S747" i="7"/>
  <c r="U747" i="7"/>
  <c r="S748" i="7" l="1"/>
  <c r="T748" i="7"/>
  <c r="U748" i="7"/>
  <c r="W748" i="7"/>
  <c r="V748" i="7"/>
  <c r="R749" i="7"/>
  <c r="R750" i="7" l="1"/>
  <c r="U749" i="7"/>
  <c r="S749" i="7"/>
  <c r="T749" i="7"/>
  <c r="V749" i="7"/>
  <c r="W749" i="7"/>
  <c r="U750" i="7" l="1"/>
  <c r="T750" i="7"/>
  <c r="S750" i="7"/>
  <c r="V750" i="7"/>
  <c r="W750" i="7"/>
  <c r="R751" i="7"/>
  <c r="R752" i="7" l="1"/>
  <c r="T751" i="7"/>
  <c r="V751" i="7"/>
  <c r="W751" i="7"/>
  <c r="S751" i="7"/>
  <c r="U751" i="7"/>
  <c r="V752" i="7" l="1"/>
  <c r="R753" i="7"/>
  <c r="S752" i="7"/>
  <c r="W752" i="7"/>
  <c r="T752" i="7"/>
  <c r="U752" i="7"/>
  <c r="T753" i="7" l="1"/>
  <c r="U753" i="7"/>
  <c r="W753" i="7"/>
  <c r="R754" i="7"/>
  <c r="V753" i="7"/>
  <c r="S753" i="7"/>
  <c r="T754" i="7" l="1"/>
  <c r="S754" i="7"/>
  <c r="W754" i="7"/>
  <c r="V754" i="7"/>
  <c r="R755" i="7"/>
  <c r="U754" i="7"/>
  <c r="T755" i="7" l="1"/>
  <c r="S755" i="7"/>
  <c r="V755" i="7"/>
  <c r="W755" i="7"/>
  <c r="R756" i="7"/>
  <c r="U755" i="7"/>
  <c r="V756" i="7" l="1"/>
  <c r="T756" i="7"/>
  <c r="S756" i="7"/>
  <c r="W756" i="7"/>
  <c r="U756" i="7"/>
  <c r="R757" i="7"/>
  <c r="R758" i="7" l="1"/>
  <c r="U757" i="7"/>
  <c r="W757" i="7"/>
  <c r="T757" i="7"/>
  <c r="S757" i="7"/>
  <c r="V757" i="7"/>
  <c r="V758" i="7" l="1"/>
  <c r="T758" i="7"/>
  <c r="W758" i="7"/>
  <c r="S758" i="7"/>
  <c r="U758" i="7"/>
  <c r="R759" i="7"/>
  <c r="T759" i="7" l="1"/>
  <c r="R760" i="7"/>
  <c r="V759" i="7"/>
  <c r="W759" i="7"/>
  <c r="S759" i="7"/>
  <c r="U759" i="7"/>
  <c r="W760" i="7" l="1"/>
  <c r="T760" i="7"/>
  <c r="U760" i="7"/>
  <c r="S760" i="7"/>
  <c r="R761" i="7"/>
  <c r="V760" i="7"/>
  <c r="R762" i="7" l="1"/>
  <c r="U761" i="7"/>
  <c r="W761" i="7"/>
  <c r="T761" i="7"/>
  <c r="S761" i="7"/>
  <c r="V761" i="7"/>
  <c r="U762" i="7" l="1"/>
  <c r="S762" i="7"/>
  <c r="W762" i="7"/>
  <c r="V762" i="7"/>
  <c r="R763" i="7"/>
  <c r="T762" i="7"/>
  <c r="T763" i="7" l="1"/>
  <c r="R764" i="7"/>
  <c r="S763" i="7"/>
  <c r="V763" i="7"/>
  <c r="U763" i="7"/>
  <c r="W763" i="7"/>
  <c r="U764" i="7" l="1"/>
  <c r="W764" i="7"/>
  <c r="R765" i="7"/>
  <c r="T764" i="7"/>
  <c r="S764" i="7"/>
  <c r="V764" i="7"/>
  <c r="S765" i="7" l="1"/>
  <c r="U765" i="7"/>
  <c r="R766" i="7"/>
  <c r="V765" i="7"/>
  <c r="W765" i="7"/>
  <c r="T765" i="7"/>
  <c r="T766" i="7" l="1"/>
  <c r="W766" i="7"/>
  <c r="R767" i="7"/>
  <c r="V766" i="7"/>
  <c r="S766" i="7"/>
  <c r="U766" i="7"/>
  <c r="S767" i="7" l="1"/>
  <c r="V767" i="7"/>
  <c r="R768" i="7"/>
  <c r="T767" i="7"/>
  <c r="W767" i="7"/>
  <c r="U767" i="7"/>
  <c r="W768" i="7" l="1"/>
  <c r="S768" i="7"/>
  <c r="R769" i="7"/>
  <c r="U768" i="7"/>
  <c r="V768" i="7"/>
  <c r="T768" i="7"/>
  <c r="V769" i="7" l="1"/>
  <c r="T769" i="7"/>
  <c r="S769" i="7"/>
  <c r="U769" i="7"/>
  <c r="R770" i="7"/>
  <c r="W769" i="7"/>
  <c r="S770" i="7" l="1"/>
  <c r="T770" i="7"/>
  <c r="R771" i="7"/>
  <c r="W770" i="7"/>
  <c r="U770" i="7"/>
  <c r="V770" i="7"/>
  <c r="S771" i="7" l="1"/>
  <c r="T771" i="7"/>
  <c r="U771" i="7"/>
  <c r="V771" i="7"/>
  <c r="R772" i="7"/>
  <c r="W771" i="7"/>
  <c r="S772" i="7" l="1"/>
  <c r="W772" i="7"/>
  <c r="R773" i="7"/>
  <c r="T772" i="7"/>
  <c r="U772" i="7"/>
  <c r="V772" i="7"/>
  <c r="S773" i="7" l="1"/>
  <c r="U773" i="7"/>
  <c r="R774" i="7"/>
  <c r="V773" i="7"/>
  <c r="W773" i="7"/>
  <c r="T773" i="7"/>
  <c r="T774" i="7" l="1"/>
  <c r="S774" i="7"/>
  <c r="R775" i="7"/>
  <c r="V774" i="7"/>
  <c r="W774" i="7"/>
  <c r="U774" i="7"/>
  <c r="S775" i="7" l="1"/>
  <c r="V775" i="7"/>
  <c r="R776" i="7"/>
  <c r="T775" i="7"/>
  <c r="W775" i="7"/>
  <c r="U775" i="7"/>
  <c r="W776" i="7" l="1"/>
  <c r="S776" i="7"/>
  <c r="T776" i="7"/>
  <c r="U776" i="7"/>
  <c r="V776" i="7"/>
  <c r="R777" i="7"/>
  <c r="S777" i="7" l="1"/>
  <c r="R778" i="7"/>
  <c r="W777" i="7"/>
  <c r="U777" i="7"/>
  <c r="T777" i="7"/>
  <c r="V777" i="7"/>
  <c r="W778" i="7" l="1"/>
  <c r="T778" i="7"/>
  <c r="R779" i="7"/>
  <c r="S778" i="7"/>
  <c r="U778" i="7"/>
  <c r="V778" i="7"/>
  <c r="S779" i="7" l="1"/>
  <c r="T779" i="7"/>
  <c r="U779" i="7"/>
  <c r="V779" i="7"/>
  <c r="R780" i="7"/>
  <c r="W779" i="7"/>
  <c r="U780" i="7" l="1"/>
  <c r="S780" i="7"/>
  <c r="T780" i="7"/>
  <c r="R781" i="7"/>
  <c r="V780" i="7"/>
  <c r="W780" i="7"/>
  <c r="V781" i="7" l="1"/>
  <c r="U781" i="7"/>
  <c r="R782" i="7"/>
  <c r="W781" i="7"/>
  <c r="S781" i="7"/>
  <c r="T781" i="7"/>
  <c r="T782" i="7" l="1"/>
  <c r="W782" i="7"/>
  <c r="R783" i="7"/>
  <c r="V782" i="7"/>
  <c r="S782" i="7"/>
  <c r="U782" i="7"/>
  <c r="S783" i="7" l="1"/>
  <c r="V783" i="7"/>
  <c r="R784" i="7"/>
  <c r="T783" i="7"/>
  <c r="W783" i="7"/>
  <c r="U783" i="7"/>
  <c r="W784" i="7" l="1"/>
  <c r="R785" i="7"/>
  <c r="T784" i="7"/>
  <c r="U784" i="7"/>
  <c r="V784" i="7"/>
  <c r="S784" i="7"/>
  <c r="V785" i="7" l="1"/>
  <c r="U785" i="7"/>
  <c r="W785" i="7"/>
  <c r="R786" i="7"/>
  <c r="T785" i="7"/>
  <c r="S785" i="7"/>
  <c r="T786" i="7" l="1"/>
  <c r="S786" i="7"/>
  <c r="R787" i="7"/>
  <c r="W786" i="7"/>
  <c r="U786" i="7"/>
  <c r="V786" i="7"/>
  <c r="S787" i="7" l="1"/>
  <c r="R788" i="7"/>
  <c r="U787" i="7"/>
  <c r="V787" i="7"/>
  <c r="T787" i="7"/>
  <c r="W787" i="7"/>
  <c r="S788" i="7" l="1"/>
  <c r="W788" i="7"/>
  <c r="R789" i="7"/>
  <c r="T788" i="7"/>
  <c r="U788" i="7"/>
  <c r="V788" i="7"/>
  <c r="S789" i="7" l="1"/>
  <c r="U789" i="7"/>
  <c r="R790" i="7"/>
  <c r="V789" i="7"/>
  <c r="W789" i="7"/>
  <c r="T789" i="7"/>
  <c r="T790" i="7" l="1"/>
  <c r="U790" i="7"/>
  <c r="R791" i="7"/>
  <c r="V790" i="7"/>
  <c r="S790" i="7"/>
  <c r="W790" i="7"/>
  <c r="S791" i="7" l="1"/>
  <c r="V791" i="7"/>
  <c r="T791" i="7"/>
  <c r="R792" i="7"/>
  <c r="W791" i="7"/>
  <c r="U791" i="7"/>
  <c r="W792" i="7" l="1"/>
  <c r="U792" i="7"/>
  <c r="R793" i="7"/>
  <c r="V792" i="7"/>
  <c r="S792" i="7"/>
  <c r="T792" i="7"/>
  <c r="S793" i="7" l="1"/>
  <c r="R794" i="7"/>
  <c r="W793" i="7"/>
  <c r="U793" i="7"/>
  <c r="T793" i="7"/>
  <c r="V793" i="7"/>
  <c r="W794" i="7" l="1"/>
  <c r="S794" i="7"/>
  <c r="R795" i="7"/>
  <c r="T794" i="7"/>
  <c r="U794" i="7"/>
  <c r="V794" i="7"/>
  <c r="S795" i="7" l="1"/>
  <c r="R796" i="7"/>
  <c r="U795" i="7"/>
  <c r="V795" i="7"/>
  <c r="T795" i="7"/>
  <c r="W795" i="7"/>
  <c r="U796" i="7" l="1"/>
  <c r="W796" i="7"/>
  <c r="R797" i="7"/>
  <c r="T796" i="7"/>
  <c r="S796" i="7"/>
  <c r="V796" i="7"/>
  <c r="V797" i="7" l="1"/>
  <c r="U797" i="7"/>
  <c r="S797" i="7"/>
  <c r="W797" i="7"/>
  <c r="R798" i="7"/>
  <c r="T797" i="7"/>
  <c r="T798" i="7" l="1"/>
  <c r="W798" i="7"/>
  <c r="R799" i="7"/>
  <c r="V798" i="7"/>
  <c r="S798" i="7"/>
  <c r="U798" i="7"/>
  <c r="S799" i="7" l="1"/>
  <c r="V799" i="7"/>
  <c r="R800" i="7"/>
  <c r="T799" i="7"/>
  <c r="W799" i="7"/>
  <c r="U799" i="7"/>
  <c r="W800" i="7" l="1"/>
  <c r="S800" i="7"/>
  <c r="R801" i="7"/>
  <c r="U800" i="7"/>
  <c r="V800" i="7"/>
  <c r="T800" i="7"/>
  <c r="V801" i="7" l="1"/>
  <c r="S801" i="7"/>
  <c r="U801" i="7"/>
  <c r="T801" i="7"/>
  <c r="R802" i="7"/>
  <c r="W801" i="7"/>
  <c r="U802" i="7" l="1"/>
  <c r="T802" i="7"/>
  <c r="W802" i="7"/>
  <c r="V802" i="7"/>
  <c r="R803" i="7"/>
  <c r="S802" i="7"/>
  <c r="R804" i="7" l="1"/>
  <c r="T803" i="7"/>
  <c r="V803" i="7"/>
  <c r="W803" i="7"/>
  <c r="S803" i="7"/>
  <c r="U803" i="7"/>
  <c r="V804" i="7" l="1"/>
  <c r="T804" i="7"/>
  <c r="S804" i="7"/>
  <c r="W804" i="7"/>
  <c r="U804" i="7"/>
  <c r="R805" i="7"/>
  <c r="T805" i="7" l="1"/>
  <c r="U805" i="7"/>
  <c r="W805" i="7"/>
  <c r="R806" i="7"/>
  <c r="S805" i="7"/>
  <c r="V805" i="7"/>
  <c r="U806" i="7" l="1"/>
  <c r="T806" i="7"/>
  <c r="W806" i="7"/>
  <c r="V806" i="7"/>
  <c r="R807" i="7"/>
  <c r="S806" i="7"/>
  <c r="R808" i="7" l="1"/>
  <c r="T807" i="7"/>
  <c r="V807" i="7"/>
  <c r="W807" i="7"/>
  <c r="S807" i="7"/>
  <c r="U807" i="7"/>
  <c r="V808" i="7" l="1"/>
  <c r="R809" i="7"/>
  <c r="S808" i="7"/>
  <c r="W808" i="7"/>
  <c r="T808" i="7"/>
  <c r="U808" i="7"/>
  <c r="R810" i="7" l="1"/>
  <c r="T809" i="7"/>
  <c r="W809" i="7"/>
  <c r="U809" i="7"/>
  <c r="S809" i="7"/>
  <c r="V809" i="7"/>
  <c r="U810" i="7" l="1"/>
  <c r="T810" i="7"/>
  <c r="S810" i="7"/>
  <c r="V810" i="7"/>
  <c r="R811" i="7"/>
  <c r="W810" i="7"/>
  <c r="R812" i="7" l="1"/>
  <c r="T811" i="7"/>
  <c r="V811" i="7"/>
  <c r="W811" i="7"/>
  <c r="S811" i="7"/>
  <c r="U811" i="7"/>
  <c r="S812" i="7" l="1"/>
  <c r="U812" i="7"/>
  <c r="V812" i="7"/>
  <c r="W812" i="7"/>
  <c r="R813" i="7"/>
  <c r="T812" i="7"/>
  <c r="R814" i="7" l="1"/>
  <c r="U813" i="7"/>
  <c r="S813" i="7"/>
  <c r="T813" i="7"/>
  <c r="V813" i="7"/>
  <c r="W813" i="7"/>
  <c r="U814" i="7" l="1"/>
  <c r="T814" i="7"/>
  <c r="S814" i="7"/>
  <c r="V814" i="7"/>
  <c r="R815" i="7"/>
  <c r="W814" i="7"/>
  <c r="R816" i="7" l="1"/>
  <c r="T815" i="7"/>
  <c r="V815" i="7"/>
  <c r="W815" i="7"/>
  <c r="S815" i="7"/>
  <c r="U815" i="7"/>
  <c r="V816" i="7" l="1"/>
  <c r="T816" i="7"/>
  <c r="S816" i="7"/>
  <c r="W816" i="7"/>
  <c r="R817" i="7"/>
  <c r="U816" i="7"/>
  <c r="T817" i="7" l="1"/>
  <c r="R818" i="7"/>
  <c r="W817" i="7"/>
  <c r="U817" i="7"/>
  <c r="V817" i="7"/>
  <c r="S817" i="7"/>
  <c r="U818" i="7" l="1"/>
  <c r="S818" i="7"/>
  <c r="W818" i="7"/>
  <c r="V818" i="7"/>
  <c r="R819" i="7"/>
  <c r="T818" i="7"/>
  <c r="T819" i="7" l="1"/>
  <c r="R820" i="7"/>
  <c r="V819" i="7"/>
  <c r="W819" i="7"/>
  <c r="S819" i="7"/>
  <c r="U819" i="7"/>
  <c r="V820" i="7" l="1"/>
  <c r="T820" i="7"/>
  <c r="S820" i="7"/>
  <c r="W820" i="7"/>
  <c r="U820" i="7"/>
  <c r="R821" i="7"/>
  <c r="T821" i="7" l="1"/>
  <c r="U821" i="7"/>
  <c r="W821" i="7"/>
  <c r="R822" i="7"/>
  <c r="S821" i="7"/>
  <c r="V821" i="7"/>
  <c r="V822" i="7" l="1"/>
  <c r="T822" i="7"/>
  <c r="W822" i="7"/>
  <c r="S822" i="7"/>
  <c r="U822" i="7"/>
  <c r="R823" i="7"/>
  <c r="T823" i="7" l="1"/>
  <c r="R824" i="7"/>
  <c r="V823" i="7"/>
  <c r="W823" i="7"/>
  <c r="S823" i="7"/>
  <c r="U823" i="7"/>
  <c r="W824" i="7" l="1"/>
  <c r="T824" i="7"/>
  <c r="U824" i="7"/>
  <c r="S824" i="7"/>
  <c r="R825" i="7"/>
  <c r="V824" i="7"/>
  <c r="R826" i="7" l="1"/>
  <c r="U825" i="7"/>
  <c r="W825" i="7"/>
  <c r="T825" i="7"/>
  <c r="S825" i="7"/>
  <c r="V825" i="7"/>
  <c r="U826" i="7" l="1"/>
  <c r="T826" i="7"/>
  <c r="S826" i="7"/>
  <c r="V826" i="7"/>
  <c r="R827" i="7"/>
  <c r="W826" i="7"/>
  <c r="T827" i="7" l="1"/>
  <c r="S827" i="7"/>
  <c r="V827" i="7"/>
  <c r="W827" i="7"/>
  <c r="R828" i="7"/>
  <c r="U827" i="7"/>
  <c r="T828" i="7" l="1"/>
  <c r="U828" i="7"/>
  <c r="S828" i="7"/>
  <c r="W828" i="7"/>
  <c r="V828" i="7"/>
  <c r="R829" i="7"/>
  <c r="T829" i="7" l="1"/>
  <c r="U829" i="7"/>
  <c r="W829" i="7"/>
  <c r="R830" i="7"/>
  <c r="S829" i="7"/>
  <c r="V829" i="7"/>
  <c r="U830" i="7" l="1"/>
  <c r="T830" i="7"/>
  <c r="S830" i="7"/>
  <c r="V830" i="7"/>
  <c r="W830" i="7"/>
  <c r="R831" i="7"/>
  <c r="R832" i="7" l="1"/>
  <c r="T831" i="7"/>
  <c r="V831" i="7"/>
  <c r="W831" i="7"/>
  <c r="S831" i="7"/>
  <c r="U831" i="7"/>
  <c r="V832" i="7" l="1"/>
  <c r="R833" i="7"/>
  <c r="S832" i="7"/>
  <c r="W832" i="7"/>
  <c r="T832" i="7"/>
  <c r="U832" i="7"/>
  <c r="T833" i="7" l="1"/>
  <c r="U833" i="7"/>
  <c r="S833" i="7"/>
  <c r="R834" i="7"/>
  <c r="V833" i="7"/>
  <c r="W833" i="7"/>
  <c r="U834" i="7" l="1"/>
  <c r="T834" i="7"/>
  <c r="W834" i="7"/>
  <c r="V834" i="7"/>
  <c r="R835" i="7"/>
  <c r="S834" i="7"/>
  <c r="R836" i="7" l="1"/>
  <c r="T835" i="7"/>
  <c r="V835" i="7"/>
  <c r="W835" i="7"/>
  <c r="S835" i="7"/>
  <c r="U835" i="7"/>
  <c r="V836" i="7" l="1"/>
  <c r="T836" i="7"/>
  <c r="S836" i="7"/>
  <c r="W836" i="7"/>
  <c r="U836" i="7"/>
  <c r="R837" i="7"/>
  <c r="T837" i="7" l="1"/>
  <c r="U837" i="7"/>
  <c r="W837" i="7"/>
  <c r="R838" i="7"/>
  <c r="S837" i="7"/>
  <c r="V837" i="7"/>
  <c r="U838" i="7" l="1"/>
  <c r="T838" i="7"/>
  <c r="W838" i="7"/>
  <c r="V838" i="7"/>
  <c r="S838" i="7"/>
  <c r="R839" i="7"/>
  <c r="R840" i="7" l="1"/>
  <c r="S839" i="7"/>
  <c r="V839" i="7"/>
  <c r="W839" i="7"/>
  <c r="T839" i="7"/>
  <c r="U839" i="7"/>
  <c r="V840" i="7" l="1"/>
  <c r="R841" i="7"/>
  <c r="S840" i="7"/>
  <c r="W840" i="7"/>
  <c r="T840" i="7"/>
  <c r="U840" i="7"/>
  <c r="R842" i="7" l="1"/>
  <c r="U841" i="7"/>
  <c r="W841" i="7"/>
  <c r="T841" i="7"/>
  <c r="S841" i="7"/>
  <c r="V841" i="7"/>
  <c r="U842" i="7" l="1"/>
  <c r="T842" i="7"/>
  <c r="S842" i="7"/>
  <c r="V842" i="7"/>
  <c r="R843" i="7"/>
  <c r="W842" i="7"/>
  <c r="R844" i="7" l="1"/>
  <c r="T843" i="7"/>
  <c r="V843" i="7"/>
  <c r="W843" i="7"/>
  <c r="S843" i="7"/>
  <c r="U843" i="7"/>
  <c r="W844" i="7" l="1"/>
  <c r="T844" i="7"/>
  <c r="U844" i="7"/>
  <c r="S844" i="7"/>
  <c r="V844" i="7"/>
  <c r="R845" i="7"/>
  <c r="T845" i="7" l="1"/>
  <c r="U845" i="7"/>
  <c r="S845" i="7"/>
  <c r="R846" i="7"/>
  <c r="V845" i="7"/>
  <c r="W845" i="7"/>
  <c r="U846" i="7" l="1"/>
  <c r="T846" i="7"/>
  <c r="S846" i="7"/>
  <c r="V846" i="7"/>
  <c r="W846" i="7"/>
  <c r="R847" i="7"/>
  <c r="R848" i="7" l="1"/>
  <c r="T847" i="7"/>
  <c r="V847" i="7"/>
  <c r="W847" i="7"/>
  <c r="S847" i="7"/>
  <c r="U847" i="7"/>
  <c r="V848" i="7" l="1"/>
  <c r="R849" i="7"/>
  <c r="S848" i="7"/>
  <c r="W848" i="7"/>
  <c r="T848" i="7"/>
  <c r="U848" i="7"/>
  <c r="T849" i="7" l="1"/>
  <c r="U849" i="7"/>
  <c r="W849" i="7"/>
  <c r="R850" i="7"/>
  <c r="V849" i="7"/>
  <c r="S849" i="7"/>
  <c r="U850" i="7" l="1"/>
  <c r="T850" i="7"/>
  <c r="S850" i="7"/>
  <c r="V850" i="7"/>
  <c r="R851" i="7"/>
  <c r="W850" i="7"/>
  <c r="T851" i="7" l="1"/>
  <c r="R852" i="7"/>
  <c r="V851" i="7"/>
  <c r="W851" i="7"/>
  <c r="S851" i="7"/>
  <c r="U851" i="7"/>
  <c r="V852" i="7" l="1"/>
  <c r="T852" i="7"/>
  <c r="S852" i="7"/>
  <c r="W852" i="7"/>
  <c r="U852" i="7"/>
  <c r="R853" i="7"/>
  <c r="T853" i="7" l="1"/>
  <c r="U853" i="7"/>
  <c r="W853" i="7"/>
  <c r="R854" i="7"/>
  <c r="S853" i="7"/>
  <c r="V853" i="7"/>
  <c r="S854" i="7" l="1"/>
  <c r="T854" i="7"/>
  <c r="W854" i="7"/>
  <c r="V854" i="7"/>
  <c r="R855" i="7"/>
  <c r="U854" i="7"/>
  <c r="T855" i="7" l="1"/>
  <c r="S855" i="7"/>
  <c r="V855" i="7"/>
  <c r="W855" i="7"/>
  <c r="R856" i="7"/>
  <c r="U855" i="7"/>
  <c r="S856" i="7" l="1"/>
  <c r="T856" i="7"/>
  <c r="U856" i="7"/>
  <c r="W856" i="7"/>
  <c r="R857" i="7"/>
  <c r="V856" i="7"/>
  <c r="R858" i="7" l="1"/>
  <c r="T857" i="7"/>
  <c r="W857" i="7"/>
  <c r="U857" i="7"/>
  <c r="S857" i="7"/>
  <c r="V857" i="7"/>
  <c r="U858" i="7" l="1"/>
  <c r="T858" i="7"/>
  <c r="S858" i="7"/>
  <c r="V858" i="7"/>
  <c r="R859" i="7"/>
  <c r="W858" i="7"/>
  <c r="T859" i="7" l="1"/>
  <c r="R860" i="7"/>
  <c r="S859" i="7"/>
  <c r="W859" i="7"/>
  <c r="U859" i="7"/>
  <c r="V859" i="7"/>
  <c r="V860" i="7" l="1"/>
  <c r="T860" i="7"/>
  <c r="W860" i="7"/>
  <c r="R861" i="7"/>
  <c r="U860" i="7"/>
  <c r="S860" i="7"/>
  <c r="T861" i="7" l="1"/>
  <c r="U861" i="7"/>
  <c r="S861" i="7"/>
  <c r="W861" i="7"/>
  <c r="V861" i="7"/>
  <c r="R862" i="7"/>
  <c r="U862" i="7" l="1"/>
  <c r="S862" i="7"/>
  <c r="V862" i="7"/>
  <c r="T862" i="7"/>
  <c r="R863" i="7"/>
  <c r="W862" i="7"/>
  <c r="R864" i="7" l="1"/>
  <c r="S863" i="7"/>
  <c r="T863" i="7"/>
  <c r="W863" i="7"/>
  <c r="U863" i="7"/>
  <c r="V863" i="7"/>
  <c r="V864" i="7" l="1"/>
  <c r="S864" i="7"/>
  <c r="W864" i="7"/>
  <c r="U864" i="7"/>
  <c r="R865" i="7"/>
  <c r="T864" i="7"/>
  <c r="T865" i="7" l="1"/>
  <c r="V865" i="7"/>
  <c r="U865" i="7"/>
  <c r="W865" i="7"/>
  <c r="R866" i="7"/>
  <c r="S865" i="7"/>
  <c r="W866" i="7" l="1"/>
  <c r="V866" i="7"/>
  <c r="R867" i="7"/>
  <c r="S866" i="7"/>
  <c r="U866" i="7"/>
  <c r="T866" i="7"/>
  <c r="S867" i="7" l="1"/>
  <c r="R868" i="7"/>
  <c r="W867" i="7"/>
  <c r="V867" i="7"/>
  <c r="T867" i="7"/>
  <c r="U867" i="7"/>
  <c r="S868" i="7" l="1"/>
  <c r="W868" i="7"/>
  <c r="U868" i="7"/>
  <c r="R869" i="7"/>
  <c r="V868" i="7"/>
  <c r="T868" i="7"/>
  <c r="V869" i="7" l="1"/>
  <c r="U869" i="7"/>
  <c r="R870" i="7"/>
  <c r="T869" i="7"/>
  <c r="S869" i="7"/>
  <c r="W869" i="7"/>
  <c r="W870" i="7" l="1"/>
  <c r="V870" i="7"/>
  <c r="T870" i="7"/>
  <c r="U870" i="7"/>
  <c r="S870" i="7"/>
  <c r="R871" i="7"/>
  <c r="T871" i="7" l="1"/>
  <c r="U871" i="7"/>
  <c r="S871" i="7"/>
  <c r="V871" i="7"/>
  <c r="R872" i="7"/>
  <c r="W871" i="7"/>
  <c r="S872" i="7" l="1"/>
  <c r="W872" i="7"/>
  <c r="V872" i="7"/>
  <c r="R873" i="7"/>
  <c r="U872" i="7"/>
  <c r="T872" i="7"/>
  <c r="S873" i="7" l="1"/>
  <c r="W873" i="7"/>
  <c r="R874" i="7"/>
  <c r="T873" i="7"/>
  <c r="V873" i="7"/>
  <c r="U873" i="7"/>
  <c r="S874" i="7" l="1"/>
  <c r="V874" i="7"/>
  <c r="R875" i="7"/>
  <c r="U874" i="7"/>
  <c r="W874" i="7"/>
  <c r="T874" i="7"/>
  <c r="S875" i="7" l="1"/>
  <c r="T875" i="7"/>
  <c r="W875" i="7"/>
  <c r="V875" i="7"/>
  <c r="U875" i="7"/>
  <c r="R876" i="7"/>
  <c r="U876" i="7" l="1"/>
  <c r="W876" i="7"/>
  <c r="V876" i="7"/>
  <c r="T876" i="7"/>
  <c r="R877" i="7"/>
  <c r="S876" i="7"/>
  <c r="V877" i="7" l="1"/>
  <c r="U877" i="7"/>
  <c r="T877" i="7"/>
  <c r="R878" i="7"/>
  <c r="W877" i="7"/>
  <c r="S877" i="7"/>
  <c r="S878" i="7" l="1"/>
  <c r="V878" i="7"/>
  <c r="T878" i="7"/>
  <c r="U878" i="7"/>
  <c r="W878" i="7"/>
  <c r="R879" i="7"/>
  <c r="S879" i="7" l="1"/>
  <c r="U879" i="7"/>
  <c r="T879" i="7"/>
  <c r="R880" i="7"/>
  <c r="W879" i="7"/>
  <c r="V879" i="7"/>
  <c r="S880" i="7" l="1"/>
  <c r="W880" i="7"/>
  <c r="V880" i="7"/>
  <c r="T880" i="7"/>
  <c r="R881" i="7"/>
  <c r="U880" i="7"/>
  <c r="V881" i="7" l="1"/>
  <c r="W881" i="7"/>
  <c r="S881" i="7"/>
  <c r="T881" i="7"/>
  <c r="U881" i="7"/>
  <c r="R882" i="7"/>
  <c r="S882" i="7" l="1"/>
  <c r="V882" i="7"/>
  <c r="R883" i="7"/>
  <c r="W882" i="7"/>
  <c r="U882" i="7"/>
  <c r="T882" i="7"/>
  <c r="R884" i="7" l="1"/>
  <c r="T883" i="7"/>
  <c r="W883" i="7"/>
  <c r="V883" i="7"/>
  <c r="U883" i="7"/>
  <c r="S883" i="7"/>
  <c r="S884" i="7" l="1"/>
  <c r="W884" i="7"/>
  <c r="U884" i="7"/>
  <c r="T884" i="7"/>
  <c r="R885" i="7"/>
  <c r="V884" i="7"/>
  <c r="S885" i="7" l="1"/>
  <c r="U885" i="7"/>
  <c r="T885" i="7"/>
  <c r="R886" i="7"/>
  <c r="V885" i="7"/>
  <c r="W885" i="7"/>
  <c r="W886" i="7" l="1"/>
  <c r="S886" i="7"/>
  <c r="T886" i="7"/>
  <c r="V886" i="7"/>
  <c r="U886" i="7"/>
  <c r="R887" i="7"/>
  <c r="S887" i="7" l="1"/>
  <c r="U887" i="7"/>
  <c r="T887" i="7"/>
  <c r="R888" i="7"/>
  <c r="W887" i="7"/>
  <c r="V887" i="7"/>
  <c r="U888" i="7" l="1"/>
  <c r="S888" i="7"/>
  <c r="W888" i="7"/>
  <c r="T888" i="7"/>
  <c r="R889" i="7"/>
  <c r="V888" i="7"/>
  <c r="S889" i="7" l="1"/>
  <c r="W889" i="7"/>
  <c r="R890" i="7"/>
  <c r="V889" i="7"/>
  <c r="U889" i="7"/>
  <c r="T889" i="7"/>
  <c r="S890" i="7" l="1"/>
  <c r="V890" i="7"/>
  <c r="R891" i="7"/>
  <c r="U890" i="7"/>
  <c r="W890" i="7"/>
  <c r="T890" i="7"/>
  <c r="S891" i="7" l="1"/>
  <c r="T891" i="7"/>
  <c r="W891" i="7"/>
  <c r="R892" i="7"/>
  <c r="V891" i="7"/>
  <c r="U891" i="7"/>
  <c r="U892" i="7" l="1"/>
  <c r="W892" i="7"/>
  <c r="S892" i="7"/>
  <c r="R893" i="7"/>
  <c r="V892" i="7"/>
  <c r="T892" i="7"/>
  <c r="S893" i="7" l="1"/>
  <c r="U893" i="7"/>
  <c r="T893" i="7"/>
  <c r="R894" i="7"/>
  <c r="V893" i="7"/>
  <c r="W893" i="7"/>
  <c r="T894" i="7" l="1"/>
  <c r="V894" i="7"/>
  <c r="S894" i="7"/>
  <c r="U894" i="7"/>
  <c r="W894" i="7"/>
  <c r="R895" i="7"/>
  <c r="S895" i="7" l="1"/>
  <c r="U895" i="7"/>
  <c r="V895" i="7"/>
  <c r="T895" i="7"/>
  <c r="R896" i="7"/>
  <c r="W895" i="7"/>
  <c r="S896" i="7" l="1"/>
  <c r="W896" i="7"/>
  <c r="V896" i="7"/>
  <c r="R897" i="7"/>
  <c r="T896" i="7"/>
  <c r="U896" i="7"/>
  <c r="R898" i="7" l="1"/>
  <c r="W897" i="7"/>
  <c r="U897" i="7"/>
  <c r="V897" i="7"/>
  <c r="S897" i="7"/>
  <c r="T897" i="7"/>
  <c r="T898" i="7" l="1"/>
  <c r="V898" i="7"/>
  <c r="R899" i="7"/>
  <c r="U898" i="7"/>
  <c r="W898" i="7"/>
  <c r="S898" i="7"/>
  <c r="U899" i="7" l="1"/>
  <c r="T899" i="7"/>
  <c r="S899" i="7"/>
  <c r="V899" i="7"/>
  <c r="W899" i="7"/>
  <c r="R900" i="7"/>
  <c r="T900" i="7" l="1"/>
  <c r="V900" i="7"/>
  <c r="W900" i="7"/>
  <c r="R901" i="7"/>
  <c r="U900" i="7"/>
  <c r="S900" i="7"/>
  <c r="S901" i="7" l="1"/>
  <c r="T901" i="7"/>
  <c r="V901" i="7"/>
  <c r="R902" i="7"/>
  <c r="U901" i="7"/>
  <c r="W901" i="7"/>
  <c r="T902" i="7" l="1"/>
  <c r="W902" i="7"/>
  <c r="V902" i="7"/>
  <c r="R903" i="7"/>
  <c r="S902" i="7"/>
  <c r="U902" i="7"/>
  <c r="U903" i="7" l="1"/>
  <c r="S903" i="7"/>
  <c r="W903" i="7"/>
  <c r="V903" i="7"/>
  <c r="T903" i="7"/>
  <c r="R904" i="7"/>
  <c r="R905" i="7" l="1"/>
  <c r="W904" i="7"/>
  <c r="V904" i="7"/>
  <c r="T904" i="7"/>
  <c r="S904" i="7"/>
  <c r="U904" i="7"/>
  <c r="V905" i="7" l="1"/>
  <c r="R906" i="7"/>
  <c r="U905" i="7"/>
  <c r="S905" i="7"/>
  <c r="T905" i="7"/>
  <c r="W905" i="7"/>
  <c r="S906" i="7" l="1"/>
  <c r="U906" i="7"/>
  <c r="V906" i="7"/>
  <c r="W906" i="7"/>
  <c r="R907" i="7"/>
  <c r="T906" i="7"/>
  <c r="S907" i="7" l="1"/>
  <c r="T907" i="7"/>
  <c r="U907" i="7"/>
  <c r="W907" i="7"/>
  <c r="R908" i="7"/>
  <c r="V907" i="7"/>
  <c r="R909" i="7" l="1"/>
  <c r="V908" i="7"/>
  <c r="W908" i="7"/>
  <c r="U908" i="7"/>
  <c r="T908" i="7"/>
  <c r="S908" i="7"/>
  <c r="S909" i="7" l="1"/>
  <c r="U909" i="7"/>
  <c r="T909" i="7"/>
  <c r="V909" i="7"/>
  <c r="R910" i="7"/>
  <c r="W909" i="7"/>
  <c r="S910" i="7" l="1"/>
  <c r="V910" i="7"/>
  <c r="W910" i="7"/>
  <c r="R911" i="7"/>
  <c r="T910" i="7"/>
  <c r="U910" i="7"/>
  <c r="S911" i="7" l="1"/>
  <c r="V911" i="7"/>
  <c r="U911" i="7"/>
  <c r="W911" i="7"/>
  <c r="R912" i="7"/>
  <c r="T911" i="7"/>
  <c r="S912" i="7" l="1"/>
  <c r="R913" i="7"/>
  <c r="W912" i="7"/>
  <c r="T912" i="7"/>
  <c r="U912" i="7"/>
  <c r="V912" i="7"/>
  <c r="V913" i="7" l="1"/>
  <c r="R914" i="7"/>
  <c r="W913" i="7"/>
  <c r="S913" i="7"/>
  <c r="T913" i="7"/>
  <c r="U913" i="7"/>
  <c r="S914" i="7" l="1"/>
  <c r="V914" i="7"/>
  <c r="R915" i="7"/>
  <c r="W914" i="7"/>
  <c r="U914" i="7"/>
  <c r="T914" i="7"/>
  <c r="U915" i="7" l="1"/>
  <c r="R916" i="7"/>
  <c r="V915" i="7"/>
  <c r="S915" i="7"/>
  <c r="W915" i="7"/>
  <c r="T915" i="7"/>
  <c r="T916" i="7" l="1"/>
  <c r="U916" i="7"/>
  <c r="W916" i="7"/>
  <c r="V916" i="7"/>
  <c r="R917" i="7"/>
  <c r="S916" i="7"/>
  <c r="S917" i="7" l="1"/>
  <c r="R918" i="7"/>
  <c r="V917" i="7"/>
  <c r="U917" i="7"/>
  <c r="W917" i="7"/>
  <c r="T917" i="7"/>
  <c r="T918" i="7" l="1"/>
  <c r="V918" i="7"/>
  <c r="U918" i="7"/>
  <c r="R919" i="7"/>
  <c r="S918" i="7"/>
  <c r="W918" i="7"/>
  <c r="S919" i="7" l="1"/>
  <c r="T919" i="7"/>
  <c r="V919" i="7"/>
  <c r="U919" i="7"/>
  <c r="W919" i="7"/>
  <c r="R920" i="7"/>
  <c r="T920" i="7" l="1"/>
  <c r="S920" i="7"/>
  <c r="W920" i="7"/>
  <c r="V920" i="7"/>
  <c r="R921" i="7"/>
  <c r="U920" i="7"/>
  <c r="S921" i="7" l="1"/>
  <c r="T921" i="7"/>
  <c r="V921" i="7"/>
  <c r="U921" i="7"/>
  <c r="W921" i="7"/>
  <c r="R922" i="7"/>
  <c r="S922" i="7" l="1"/>
  <c r="U922" i="7"/>
  <c r="V922" i="7"/>
  <c r="W922" i="7"/>
  <c r="R923" i="7"/>
  <c r="T922" i="7"/>
  <c r="R924" i="7" l="1"/>
  <c r="S923" i="7"/>
  <c r="V923" i="7"/>
  <c r="U923" i="7"/>
  <c r="W923" i="7"/>
  <c r="T923" i="7"/>
  <c r="T924" i="7" l="1"/>
  <c r="U924" i="7"/>
  <c r="W924" i="7"/>
  <c r="R925" i="7"/>
  <c r="S924" i="7"/>
  <c r="V924" i="7"/>
  <c r="V925" i="7" l="1"/>
  <c r="S925" i="7"/>
  <c r="W925" i="7"/>
  <c r="U925" i="7"/>
  <c r="T925" i="7"/>
  <c r="R926" i="7"/>
  <c r="S926" i="7" l="1"/>
  <c r="U926" i="7"/>
  <c r="V926" i="7"/>
  <c r="R927" i="7"/>
  <c r="T926" i="7"/>
  <c r="W926" i="7"/>
  <c r="U927" i="7" l="1"/>
  <c r="V927" i="7"/>
  <c r="S927" i="7"/>
  <c r="W927" i="7"/>
  <c r="T927" i="7"/>
  <c r="R928" i="7"/>
  <c r="T928" i="7" l="1"/>
  <c r="V928" i="7"/>
  <c r="W928" i="7"/>
  <c r="R929" i="7"/>
  <c r="S928" i="7"/>
  <c r="U928" i="7"/>
  <c r="V929" i="7" l="1"/>
  <c r="R930" i="7"/>
  <c r="T929" i="7"/>
  <c r="W929" i="7"/>
  <c r="U929" i="7"/>
  <c r="S929" i="7"/>
  <c r="R931" i="7" l="1"/>
  <c r="W930" i="7"/>
  <c r="V930" i="7"/>
  <c r="U930" i="7"/>
  <c r="S930" i="7"/>
  <c r="T930" i="7"/>
  <c r="S931" i="7" l="1"/>
  <c r="T931" i="7"/>
  <c r="U931" i="7"/>
  <c r="W931" i="7"/>
  <c r="R932" i="7"/>
  <c r="V931" i="7"/>
  <c r="R933" i="7" l="1"/>
  <c r="V932" i="7"/>
  <c r="W932" i="7"/>
  <c r="U932" i="7"/>
  <c r="T932" i="7"/>
  <c r="S932" i="7"/>
  <c r="S933" i="7" l="1"/>
  <c r="U933" i="7"/>
  <c r="T933" i="7"/>
  <c r="V933" i="7"/>
  <c r="R934" i="7"/>
  <c r="W933" i="7"/>
  <c r="S934" i="7" l="1"/>
  <c r="W934" i="7"/>
  <c r="V934" i="7"/>
  <c r="T934" i="7"/>
  <c r="R935" i="7"/>
  <c r="U934" i="7"/>
  <c r="T935" i="7" l="1"/>
  <c r="W935" i="7"/>
  <c r="U935" i="7"/>
  <c r="S935" i="7"/>
  <c r="V935" i="7"/>
  <c r="R936" i="7"/>
  <c r="T936" i="7" l="1"/>
  <c r="V936" i="7"/>
  <c r="W936" i="7"/>
  <c r="R937" i="7"/>
  <c r="U936" i="7"/>
  <c r="S936" i="7"/>
  <c r="S937" i="7" l="1"/>
  <c r="U937" i="7"/>
  <c r="T937" i="7"/>
  <c r="V937" i="7"/>
  <c r="R938" i="7"/>
  <c r="W937" i="7"/>
  <c r="S938" i="7" l="1"/>
  <c r="W938" i="7"/>
  <c r="V938" i="7"/>
  <c r="U938" i="7"/>
  <c r="R939" i="7"/>
  <c r="T938" i="7"/>
  <c r="S939" i="7" l="1"/>
  <c r="W939" i="7"/>
  <c r="U939" i="7"/>
  <c r="T939" i="7"/>
  <c r="R940" i="7"/>
  <c r="V939" i="7"/>
  <c r="T940" i="7" l="1"/>
  <c r="U940" i="7"/>
  <c r="W940" i="7"/>
  <c r="V940" i="7"/>
  <c r="R941" i="7"/>
  <c r="S940" i="7"/>
  <c r="S941" i="7" l="1"/>
  <c r="U941" i="7"/>
  <c r="V941" i="7"/>
  <c r="R942" i="7"/>
  <c r="W941" i="7"/>
  <c r="T941" i="7"/>
  <c r="T942" i="7" l="1"/>
  <c r="U942" i="7"/>
  <c r="V942" i="7"/>
  <c r="W942" i="7"/>
  <c r="S942" i="7"/>
  <c r="R943" i="7"/>
  <c r="S943" i="7" l="1"/>
  <c r="T943" i="7"/>
  <c r="U943" i="7"/>
  <c r="R944" i="7"/>
  <c r="V943" i="7"/>
  <c r="W943" i="7"/>
  <c r="W944" i="7" l="1"/>
  <c r="S944" i="7"/>
  <c r="T944" i="7"/>
  <c r="R945" i="7"/>
  <c r="U944" i="7"/>
  <c r="V944" i="7"/>
  <c r="V945" i="7" l="1"/>
  <c r="S945" i="7"/>
  <c r="R946" i="7"/>
  <c r="U945" i="7"/>
  <c r="W945" i="7"/>
  <c r="T945" i="7"/>
  <c r="T946" i="7" l="1"/>
  <c r="V946" i="7"/>
  <c r="R947" i="7"/>
  <c r="S946" i="7"/>
  <c r="W946" i="7"/>
  <c r="U946" i="7"/>
  <c r="U947" i="7" l="1"/>
  <c r="T947" i="7"/>
  <c r="V947" i="7"/>
  <c r="W947" i="7"/>
  <c r="S947" i="7"/>
  <c r="R948" i="7"/>
  <c r="R949" i="7" l="1"/>
  <c r="V948" i="7"/>
  <c r="U948" i="7"/>
  <c r="S948" i="7"/>
  <c r="W948" i="7"/>
  <c r="T948" i="7"/>
  <c r="S949" i="7" l="1"/>
  <c r="T949" i="7"/>
  <c r="U949" i="7"/>
  <c r="R950" i="7"/>
  <c r="V949" i="7"/>
  <c r="W949" i="7"/>
  <c r="S950" i="7" l="1"/>
  <c r="W950" i="7"/>
  <c r="U950" i="7"/>
  <c r="T950" i="7"/>
  <c r="R951" i="7"/>
  <c r="V950" i="7"/>
  <c r="S951" i="7" l="1"/>
  <c r="U951" i="7"/>
  <c r="T951" i="7"/>
  <c r="R952" i="7"/>
  <c r="V951" i="7"/>
  <c r="W951" i="7"/>
  <c r="W952" i="7" l="1"/>
  <c r="U952" i="7"/>
  <c r="S952" i="7"/>
  <c r="V952" i="7"/>
  <c r="R953" i="7"/>
  <c r="T952" i="7"/>
  <c r="V953" i="7" l="1"/>
  <c r="U953" i="7"/>
  <c r="W953" i="7"/>
  <c r="T953" i="7"/>
  <c r="R954" i="7"/>
  <c r="S953" i="7"/>
  <c r="W954" i="7" l="1"/>
  <c r="T954" i="7"/>
  <c r="V954" i="7"/>
  <c r="U954" i="7"/>
  <c r="R955" i="7"/>
  <c r="S954" i="7"/>
  <c r="S955" i="7" l="1"/>
  <c r="T955" i="7"/>
  <c r="U955" i="7"/>
  <c r="V955" i="7"/>
  <c r="R956" i="7"/>
  <c r="W955" i="7"/>
  <c r="T956" i="7" l="1"/>
  <c r="V956" i="7"/>
  <c r="W956" i="7"/>
  <c r="U956" i="7"/>
  <c r="R957" i="7"/>
  <c r="S956" i="7"/>
  <c r="S957" i="7" l="1"/>
  <c r="U957" i="7"/>
  <c r="R958" i="7"/>
  <c r="T957" i="7"/>
  <c r="V957" i="7"/>
  <c r="W957" i="7"/>
  <c r="T958" i="7" l="1"/>
  <c r="U958" i="7"/>
  <c r="W958" i="7"/>
  <c r="R959" i="7"/>
  <c r="S958" i="7"/>
  <c r="V958" i="7"/>
  <c r="S959" i="7" l="1"/>
  <c r="V959" i="7"/>
  <c r="U959" i="7"/>
  <c r="R960" i="7"/>
  <c r="T959" i="7"/>
  <c r="W959" i="7"/>
  <c r="W960" i="7" l="1"/>
  <c r="T960" i="7"/>
  <c r="S960" i="7"/>
  <c r="R961" i="7"/>
  <c r="U960" i="7"/>
  <c r="V960" i="7"/>
  <c r="S961" i="7" l="1"/>
  <c r="V961" i="7"/>
  <c r="W961" i="7"/>
  <c r="U961" i="7"/>
  <c r="R962" i="7"/>
  <c r="T961" i="7"/>
  <c r="W962" i="7" l="1"/>
  <c r="T962" i="7"/>
  <c r="R963" i="7"/>
  <c r="S962" i="7"/>
  <c r="V962" i="7"/>
  <c r="U962" i="7"/>
  <c r="S963" i="7" l="1"/>
  <c r="W963" i="7"/>
  <c r="R964" i="7"/>
  <c r="U963" i="7"/>
  <c r="T963" i="7"/>
  <c r="V963" i="7"/>
  <c r="U964" i="7" l="1"/>
  <c r="W964" i="7"/>
  <c r="V964" i="7"/>
  <c r="T964" i="7"/>
  <c r="R965" i="7"/>
  <c r="S964" i="7"/>
  <c r="S965" i="7" l="1"/>
  <c r="V965" i="7"/>
  <c r="T965" i="7"/>
  <c r="R966" i="7"/>
  <c r="U965" i="7"/>
  <c r="W965" i="7"/>
  <c r="S966" i="7" l="1"/>
  <c r="W966" i="7"/>
  <c r="R967" i="7"/>
  <c r="T966" i="7"/>
  <c r="V966" i="7"/>
  <c r="U966" i="7"/>
  <c r="U967" i="7" l="1"/>
  <c r="S967" i="7"/>
  <c r="V967" i="7"/>
  <c r="T967" i="7"/>
  <c r="R968" i="7"/>
  <c r="W967" i="7"/>
  <c r="W968" i="7" l="1"/>
  <c r="S968" i="7"/>
  <c r="V968" i="7"/>
  <c r="R969" i="7"/>
  <c r="U968" i="7"/>
  <c r="T968" i="7"/>
  <c r="V969" i="7" l="1"/>
  <c r="R970" i="7"/>
  <c r="T969" i="7"/>
  <c r="U969" i="7"/>
  <c r="W969" i="7"/>
  <c r="S969" i="7"/>
  <c r="W970" i="7" l="1"/>
  <c r="T970" i="7"/>
  <c r="V970" i="7"/>
  <c r="U970" i="7"/>
  <c r="R971" i="7"/>
  <c r="S970" i="7"/>
  <c r="S971" i="7" l="1"/>
  <c r="T971" i="7"/>
  <c r="U971" i="7"/>
  <c r="V971" i="7"/>
  <c r="R972" i="7"/>
  <c r="W971" i="7"/>
  <c r="S972" i="7" l="1"/>
  <c r="V972" i="7"/>
  <c r="W972" i="7"/>
  <c r="U972" i="7"/>
  <c r="R973" i="7"/>
  <c r="T972" i="7"/>
  <c r="V973" i="7" l="1"/>
  <c r="T973" i="7"/>
  <c r="R974" i="7"/>
  <c r="U973" i="7"/>
  <c r="S973" i="7"/>
  <c r="W973" i="7"/>
  <c r="T974" i="7" l="1"/>
  <c r="U974" i="7"/>
  <c r="W974" i="7"/>
  <c r="V974" i="7"/>
  <c r="S974" i="7"/>
  <c r="R975" i="7"/>
  <c r="S975" i="7" l="1"/>
  <c r="U975" i="7"/>
  <c r="R976" i="7"/>
  <c r="V975" i="7"/>
  <c r="T975" i="7"/>
  <c r="W975" i="7"/>
  <c r="W976" i="7" l="1"/>
  <c r="T976" i="7"/>
  <c r="S976" i="7"/>
  <c r="R977" i="7"/>
  <c r="U976" i="7"/>
  <c r="V976" i="7"/>
  <c r="S977" i="7" l="1"/>
  <c r="V977" i="7"/>
  <c r="W977" i="7"/>
  <c r="T977" i="7"/>
  <c r="R978" i="7"/>
  <c r="U977" i="7"/>
  <c r="W978" i="7" l="1"/>
  <c r="T978" i="7"/>
  <c r="V978" i="7"/>
  <c r="U978" i="7"/>
  <c r="S978" i="7"/>
  <c r="R979" i="7"/>
  <c r="S979" i="7" l="1"/>
  <c r="U979" i="7"/>
  <c r="R980" i="7"/>
  <c r="V979" i="7"/>
  <c r="T979" i="7"/>
  <c r="W979" i="7"/>
  <c r="S980" i="7" l="1"/>
  <c r="W980" i="7"/>
  <c r="V980" i="7"/>
  <c r="T980" i="7"/>
  <c r="R981" i="7"/>
  <c r="U980" i="7"/>
  <c r="S981" i="7" l="1"/>
  <c r="U981" i="7"/>
  <c r="R982" i="7"/>
  <c r="T981" i="7"/>
  <c r="V981" i="7"/>
  <c r="W981" i="7"/>
  <c r="S982" i="7" l="1"/>
  <c r="W982" i="7"/>
  <c r="V982" i="7"/>
  <c r="U982" i="7"/>
  <c r="T982" i="7"/>
  <c r="R983" i="7"/>
  <c r="U983" i="7" l="1"/>
  <c r="R984" i="7"/>
  <c r="T983" i="7"/>
  <c r="V983" i="7"/>
  <c r="W983" i="7"/>
  <c r="S983" i="7"/>
  <c r="S984" i="7" l="1"/>
  <c r="V984" i="7"/>
  <c r="U984" i="7"/>
  <c r="T984" i="7"/>
  <c r="R985" i="7"/>
  <c r="W984" i="7"/>
  <c r="V985" i="7" l="1"/>
  <c r="W985" i="7"/>
  <c r="R986" i="7"/>
  <c r="U985" i="7"/>
  <c r="S985" i="7"/>
  <c r="T985" i="7"/>
  <c r="S986" i="7" l="1"/>
  <c r="W986" i="7"/>
  <c r="V986" i="7"/>
  <c r="R987" i="7"/>
  <c r="T986" i="7"/>
  <c r="U986" i="7"/>
  <c r="S987" i="7" l="1"/>
  <c r="T987" i="7"/>
  <c r="V987" i="7"/>
  <c r="U987" i="7"/>
  <c r="W987" i="7"/>
  <c r="R988" i="7"/>
  <c r="V988" i="7" l="1"/>
  <c r="R989" i="7"/>
  <c r="T988" i="7"/>
  <c r="S988" i="7"/>
  <c r="U988" i="7"/>
  <c r="W988" i="7"/>
  <c r="S989" i="7" l="1"/>
  <c r="V989" i="7"/>
  <c r="R990" i="7"/>
  <c r="W989" i="7"/>
  <c r="T989" i="7"/>
  <c r="U989" i="7"/>
  <c r="R991" i="7" l="1"/>
  <c r="W990" i="7"/>
  <c r="S990" i="7"/>
  <c r="U990" i="7"/>
  <c r="V990" i="7"/>
  <c r="T990" i="7"/>
  <c r="T991" i="7" l="1"/>
  <c r="V991" i="7"/>
  <c r="U991" i="7"/>
  <c r="R992" i="7"/>
  <c r="S991" i="7"/>
  <c r="W991" i="7"/>
  <c r="S992" i="7" l="1"/>
  <c r="T992" i="7"/>
  <c r="U992" i="7"/>
  <c r="W992" i="7"/>
  <c r="V992" i="7"/>
  <c r="R993" i="7"/>
  <c r="V993" i="7" l="1"/>
  <c r="S993" i="7"/>
  <c r="U993" i="7"/>
  <c r="W993" i="7"/>
  <c r="T993" i="7"/>
  <c r="R994" i="7"/>
  <c r="R995" i="7" l="1"/>
  <c r="W994" i="7"/>
  <c r="U994" i="7"/>
  <c r="T994" i="7"/>
  <c r="V994" i="7"/>
  <c r="S994" i="7"/>
  <c r="S995" i="7" l="1"/>
  <c r="T995" i="7"/>
  <c r="R996" i="7"/>
  <c r="W995" i="7"/>
  <c r="V995" i="7"/>
  <c r="U995" i="7"/>
  <c r="U996" i="7" l="1"/>
  <c r="W996" i="7"/>
  <c r="S996" i="7"/>
  <c r="T996" i="7"/>
  <c r="R997" i="7"/>
  <c r="V996" i="7"/>
  <c r="S997" i="7" l="1"/>
  <c r="U997" i="7"/>
  <c r="V997" i="7"/>
  <c r="W997" i="7"/>
  <c r="R998" i="7"/>
  <c r="T997" i="7"/>
  <c r="W998" i="7" l="1"/>
  <c r="V998" i="7"/>
  <c r="T998" i="7"/>
  <c r="U998" i="7"/>
  <c r="R999" i="7"/>
  <c r="S998" i="7"/>
  <c r="T999" i="7" l="1"/>
  <c r="U999" i="7"/>
  <c r="V999" i="7"/>
  <c r="W999" i="7"/>
  <c r="R1000" i="7"/>
  <c r="S999" i="7"/>
  <c r="S1000" i="7" l="1"/>
  <c r="U1000" i="7"/>
  <c r="V1000" i="7"/>
  <c r="W1000" i="7"/>
  <c r="T1000" i="7"/>
</calcChain>
</file>

<file path=xl/sharedStrings.xml><?xml version="1.0" encoding="utf-8"?>
<sst xmlns="http://schemas.openxmlformats.org/spreadsheetml/2006/main" count="1448" uniqueCount="548">
  <si>
    <t>確認日</t>
    <rPh sb="2" eb="3">
      <t>ヒ</t>
    </rPh>
    <phoneticPr fontId="8"/>
  </si>
  <si>
    <t>緊急度</t>
    <rPh sb="0" eb="3">
      <t>キンキュウド</t>
    </rPh>
    <phoneticPr fontId="8"/>
  </si>
  <si>
    <t>更新日</t>
    <phoneticPr fontId="8"/>
  </si>
  <si>
    <t>作成日</t>
    <phoneticPr fontId="8"/>
  </si>
  <si>
    <t>更新者</t>
    <rPh sb="0" eb="3">
      <t>コウシンシャ</t>
    </rPh>
    <phoneticPr fontId="8"/>
  </si>
  <si>
    <t>作成者</t>
    <rPh sb="0" eb="3">
      <t>サクセイシャ</t>
    </rPh>
    <phoneticPr fontId="8"/>
  </si>
  <si>
    <t>期限切れ</t>
    <rPh sb="0" eb="2">
      <t>キゲン</t>
    </rPh>
    <rPh sb="2" eb="3">
      <t>ギ</t>
    </rPh>
    <phoneticPr fontId="8"/>
  </si>
  <si>
    <t>対応中</t>
    <rPh sb="0" eb="3">
      <t>タイオウチュウ</t>
    </rPh>
    <phoneticPr fontId="8"/>
  </si>
  <si>
    <t>完了</t>
    <rPh sb="0" eb="2">
      <t>カンリョウ</t>
    </rPh>
    <phoneticPr fontId="8"/>
  </si>
  <si>
    <t>分類</t>
    <rPh sb="0" eb="2">
      <t>ブンルイ</t>
    </rPh>
    <phoneticPr fontId="8"/>
  </si>
  <si>
    <t>No.</t>
    <phoneticPr fontId="8"/>
  </si>
  <si>
    <t>大</t>
    <rPh sb="0" eb="1">
      <t>ダイ</t>
    </rPh>
    <phoneticPr fontId="8"/>
  </si>
  <si>
    <t>中</t>
    <rPh sb="0" eb="1">
      <t>チュウ</t>
    </rPh>
    <phoneticPr fontId="8"/>
  </si>
  <si>
    <t>小</t>
    <rPh sb="0" eb="1">
      <t>ショウ</t>
    </rPh>
    <phoneticPr fontId="8"/>
  </si>
  <si>
    <t>中</t>
    <rPh sb="0" eb="1">
      <t>ナカ</t>
    </rPh>
    <phoneticPr fontId="8"/>
  </si>
  <si>
    <t>最高</t>
    <rPh sb="0" eb="2">
      <t>サイコウ</t>
    </rPh>
    <phoneticPr fontId="8"/>
  </si>
  <si>
    <t>高</t>
    <rPh sb="0" eb="1">
      <t>コウ</t>
    </rPh>
    <phoneticPr fontId="8"/>
  </si>
  <si>
    <t>低</t>
    <rPh sb="0" eb="1">
      <t>テイ</t>
    </rPh>
    <phoneticPr fontId="8"/>
  </si>
  <si>
    <t>ステータス</t>
    <phoneticPr fontId="8"/>
  </si>
  <si>
    <t>対応
完了日</t>
    <phoneticPr fontId="8"/>
  </si>
  <si>
    <t>確認者</t>
    <phoneticPr fontId="8"/>
  </si>
  <si>
    <t>対応状況・対応結果</t>
    <rPh sb="0" eb="2">
      <t>タイオウ</t>
    </rPh>
    <rPh sb="2" eb="4">
      <t>ジョウキョウ</t>
    </rPh>
    <rPh sb="5" eb="7">
      <t>タイオウ</t>
    </rPh>
    <rPh sb="7" eb="9">
      <t>ケッカ</t>
    </rPh>
    <phoneticPr fontId="8"/>
  </si>
  <si>
    <t>発生工程</t>
    <rPh sb="0" eb="2">
      <t>ハッセイ</t>
    </rPh>
    <rPh sb="2" eb="4">
      <t>コウテイ</t>
    </rPh>
    <phoneticPr fontId="8"/>
  </si>
  <si>
    <t>対応
開始日</t>
    <rPh sb="0" eb="2">
      <t>タイオウ</t>
    </rPh>
    <rPh sb="3" eb="6">
      <t>カイシビ</t>
    </rPh>
    <phoneticPr fontId="8"/>
  </si>
  <si>
    <t>対応開始
予定日</t>
    <rPh sb="0" eb="2">
      <t>タイオウ</t>
    </rPh>
    <rPh sb="2" eb="4">
      <t>カイシ</t>
    </rPh>
    <rPh sb="5" eb="8">
      <t>ヨテイビ</t>
    </rPh>
    <phoneticPr fontId="8"/>
  </si>
  <si>
    <t>資料リンク</t>
    <rPh sb="0" eb="2">
      <t>シリョウ</t>
    </rPh>
    <phoneticPr fontId="8"/>
  </si>
  <si>
    <t>以内で期限が切れます</t>
    <rPh sb="0" eb="2">
      <t>イナイ</t>
    </rPh>
    <rPh sb="3" eb="5">
      <t>キゲン</t>
    </rPh>
    <rPh sb="6" eb="7">
      <t>キ</t>
    </rPh>
    <phoneticPr fontId="8"/>
  </si>
  <si>
    <t>問題課題回答</t>
    <rPh sb="0" eb="2">
      <t>モンダイ</t>
    </rPh>
    <rPh sb="2" eb="4">
      <t>カダイ</t>
    </rPh>
    <rPh sb="4" eb="6">
      <t>カイトウ</t>
    </rPh>
    <phoneticPr fontId="8"/>
  </si>
  <si>
    <t>回答者</t>
    <rPh sb="0" eb="2">
      <t>カイトウ</t>
    </rPh>
    <rPh sb="2" eb="3">
      <t>シャ</t>
    </rPh>
    <phoneticPr fontId="8"/>
  </si>
  <si>
    <t>回答日</t>
    <rPh sb="0" eb="2">
      <t>カイトウ</t>
    </rPh>
    <phoneticPr fontId="8"/>
  </si>
  <si>
    <t>対応者</t>
    <rPh sb="0" eb="2">
      <t>タイオウ</t>
    </rPh>
    <rPh sb="2" eb="3">
      <t>シャ</t>
    </rPh>
    <phoneticPr fontId="8"/>
  </si>
  <si>
    <t>問題課題項目</t>
    <rPh sb="2" eb="4">
      <t>カダイ</t>
    </rPh>
    <rPh sb="4" eb="6">
      <t>コウモク</t>
    </rPh>
    <phoneticPr fontId="8"/>
  </si>
  <si>
    <t>※追加不可</t>
    <rPh sb="1" eb="3">
      <t>ツイカ</t>
    </rPh>
    <rPh sb="3" eb="5">
      <t>フカ</t>
    </rPh>
    <phoneticPr fontId="8"/>
  </si>
  <si>
    <t>織機工程（参考）</t>
    <rPh sb="0" eb="2">
      <t>ショッキ</t>
    </rPh>
    <rPh sb="2" eb="4">
      <t>コウテイ</t>
    </rPh>
    <rPh sb="5" eb="7">
      <t>サンコウ</t>
    </rPh>
    <phoneticPr fontId="8"/>
  </si>
  <si>
    <t>要件定義</t>
    <rPh sb="0" eb="2">
      <t>ヨウケン</t>
    </rPh>
    <rPh sb="2" eb="4">
      <t>テイギ</t>
    </rPh>
    <phoneticPr fontId="2"/>
  </si>
  <si>
    <t>システム設計</t>
  </si>
  <si>
    <t>システムテスト</t>
  </si>
  <si>
    <t>ユーザーテスト</t>
  </si>
  <si>
    <t>本番移行</t>
    <rPh sb="0" eb="2">
      <t>ホンバン</t>
    </rPh>
    <rPh sb="2" eb="4">
      <t>イコウ</t>
    </rPh>
    <phoneticPr fontId="2"/>
  </si>
  <si>
    <t>要件定義</t>
  </si>
  <si>
    <t>テスト計画</t>
    <rPh sb="3" eb="5">
      <t>ケイカク</t>
    </rPh>
    <phoneticPr fontId="2"/>
  </si>
  <si>
    <t>試行・本番移行計画</t>
    <rPh sb="0" eb="2">
      <t>シコウ</t>
    </rPh>
    <rPh sb="3" eb="5">
      <t>ホンバン</t>
    </rPh>
    <rPh sb="5" eb="7">
      <t>イコウ</t>
    </rPh>
    <rPh sb="7" eb="9">
      <t>ケイカク</t>
    </rPh>
    <phoneticPr fontId="2"/>
  </si>
  <si>
    <t>プログラム製作・テスト</t>
    <rPh sb="5" eb="7">
      <t>セイサク</t>
    </rPh>
    <phoneticPr fontId="2"/>
  </si>
  <si>
    <t>ユーザーテスト計画</t>
    <rPh sb="7" eb="9">
      <t>ケイカク</t>
    </rPh>
    <phoneticPr fontId="2"/>
  </si>
  <si>
    <t>試行</t>
    <rPh sb="0" eb="2">
      <t>シコウ</t>
    </rPh>
    <phoneticPr fontId="2"/>
  </si>
  <si>
    <t>承認待ち</t>
    <rPh sb="0" eb="2">
      <t>ショウニン</t>
    </rPh>
    <rPh sb="2" eb="3">
      <t>マ</t>
    </rPh>
    <phoneticPr fontId="8"/>
  </si>
  <si>
    <t>回答待ち</t>
    <rPh sb="0" eb="2">
      <t>カイトウ</t>
    </rPh>
    <rPh sb="2" eb="3">
      <t>マ</t>
    </rPh>
    <phoneticPr fontId="8"/>
  </si>
  <si>
    <t>対応待ち</t>
    <rPh sb="0" eb="2">
      <t>タイオウ</t>
    </rPh>
    <rPh sb="2" eb="3">
      <t>マ</t>
    </rPh>
    <phoneticPr fontId="8"/>
  </si>
  <si>
    <t>対応中</t>
    <rPh sb="0" eb="2">
      <t>タイオウ</t>
    </rPh>
    <rPh sb="2" eb="3">
      <t>チュウ</t>
    </rPh>
    <phoneticPr fontId="8"/>
  </si>
  <si>
    <t>影響度</t>
    <rPh sb="0" eb="3">
      <t>エイキョウド</t>
    </rPh>
    <phoneticPr fontId="8"/>
  </si>
  <si>
    <t>プロジェクト全体に影響を及ぼす</t>
  </si>
  <si>
    <t>※プロジェクトで基準を設定可</t>
    <rPh sb="8" eb="10">
      <t>キジュン</t>
    </rPh>
    <rPh sb="11" eb="13">
      <t>セッテイ</t>
    </rPh>
    <rPh sb="13" eb="14">
      <t>カ</t>
    </rPh>
    <phoneticPr fontId="8"/>
  </si>
  <si>
    <t>プロジェクト名</t>
    <rPh sb="6" eb="7">
      <t>メイ</t>
    </rPh>
    <phoneticPr fontId="8"/>
  </si>
  <si>
    <t>発生源
(会議・指摘者等)</t>
    <phoneticPr fontId="8"/>
  </si>
  <si>
    <t>起票者</t>
    <phoneticPr fontId="8"/>
  </si>
  <si>
    <t>起票日</t>
    <phoneticPr fontId="8"/>
  </si>
  <si>
    <t>※プロジェクトで使いやすい分類を設定可</t>
    <rPh sb="8" eb="9">
      <t>ツカ</t>
    </rPh>
    <rPh sb="13" eb="15">
      <t>ブンルイ</t>
    </rPh>
    <rPh sb="16" eb="18">
      <t>セッテイ</t>
    </rPh>
    <rPh sb="18" eb="19">
      <t>カ</t>
    </rPh>
    <phoneticPr fontId="8"/>
  </si>
  <si>
    <t>対応期限切れ警告日数</t>
    <rPh sb="0" eb="2">
      <t>タイオウ</t>
    </rPh>
    <rPh sb="2" eb="4">
      <t>キゲン</t>
    </rPh>
    <rPh sb="4" eb="5">
      <t>ギ</t>
    </rPh>
    <rPh sb="6" eb="8">
      <t>ケイコク</t>
    </rPh>
    <rPh sb="8" eb="10">
      <t>ニッスウ</t>
    </rPh>
    <phoneticPr fontId="8"/>
  </si>
  <si>
    <t>対応期限</t>
    <rPh sb="0" eb="2">
      <t>タイオウ</t>
    </rPh>
    <phoneticPr fontId="8"/>
  </si>
  <si>
    <t>回答期限</t>
    <rPh sb="0" eb="2">
      <t>カイトウ</t>
    </rPh>
    <rPh sb="2" eb="4">
      <t>キゲン</t>
    </rPh>
    <phoneticPr fontId="8"/>
  </si>
  <si>
    <t>ステータス</t>
    <phoneticPr fontId="8"/>
  </si>
  <si>
    <t>即時対応が必要</t>
    <phoneticPr fontId="8"/>
  </si>
  <si>
    <t>2～3日中の対応</t>
    <phoneticPr fontId="8"/>
  </si>
  <si>
    <t>1週間以内の対応</t>
    <phoneticPr fontId="8"/>
  </si>
  <si>
    <t>1週間以上猶予有</t>
    <phoneticPr fontId="8"/>
  </si>
  <si>
    <t>総数</t>
    <rPh sb="0" eb="2">
      <t>ソウスウ</t>
    </rPh>
    <phoneticPr fontId="16"/>
  </si>
  <si>
    <t>対処率</t>
    <rPh sb="0" eb="2">
      <t>タイショ</t>
    </rPh>
    <rPh sb="2" eb="3">
      <t>リツ</t>
    </rPh>
    <phoneticPr fontId="16"/>
  </si>
  <si>
    <t>対応期限切れ</t>
    <rPh sb="0" eb="2">
      <t>タイオウ</t>
    </rPh>
    <rPh sb="2" eb="4">
      <t>キゲン</t>
    </rPh>
    <rPh sb="4" eb="5">
      <t>キ</t>
    </rPh>
    <phoneticPr fontId="16"/>
  </si>
  <si>
    <t>回答期限切れ</t>
    <rPh sb="0" eb="2">
      <t>カイトウ</t>
    </rPh>
    <rPh sb="2" eb="4">
      <t>キゲン</t>
    </rPh>
    <rPh sb="4" eb="5">
      <t>キ</t>
    </rPh>
    <phoneticPr fontId="16"/>
  </si>
  <si>
    <t>摘要</t>
    <rPh sb="0" eb="2">
      <t>テキヨウ</t>
    </rPh>
    <phoneticPr fontId="8"/>
  </si>
  <si>
    <t>(回答済)【対応が必要な場合】回答してから対応開始するまで</t>
    <rPh sb="1" eb="3">
      <t>カイトウ</t>
    </rPh>
    <rPh sb="3" eb="4">
      <t>ス</t>
    </rPh>
    <phoneticPr fontId="8"/>
  </si>
  <si>
    <t>(着手済)【対応が必要な場合】対応開始してから対応完了するまで</t>
    <rPh sb="1" eb="3">
      <t>チャクシュ</t>
    </rPh>
    <rPh sb="3" eb="4">
      <t>ス</t>
    </rPh>
    <phoneticPr fontId="8"/>
  </si>
  <si>
    <t>【対応が必要な場合】対応完了してから承認するまで
【対応が不要な場合】回答してから承認するまで</t>
    <phoneticPr fontId="8"/>
  </si>
  <si>
    <t>(承認済)承認完了</t>
    <rPh sb="1" eb="3">
      <t>ショウニン</t>
    </rPh>
    <rPh sb="3" eb="4">
      <t>ス</t>
    </rPh>
    <phoneticPr fontId="8"/>
  </si>
  <si>
    <t>日付</t>
    <rPh sb="0" eb="2">
      <t>ヒヅケ</t>
    </rPh>
    <phoneticPr fontId="14"/>
  </si>
  <si>
    <t>完了件数累計</t>
    <rPh sb="0" eb="2">
      <t>カンリョウ</t>
    </rPh>
    <rPh sb="2" eb="4">
      <t>ケンスウ</t>
    </rPh>
    <phoneticPr fontId="14"/>
  </si>
  <si>
    <t>残数</t>
    <rPh sb="0" eb="2">
      <t>ザンスウ</t>
    </rPh>
    <phoneticPr fontId="14"/>
  </si>
  <si>
    <t>発生件数累計</t>
    <rPh sb="0" eb="2">
      <t>ハッセイ</t>
    </rPh>
    <rPh sb="2" eb="4">
      <t>ケンスウ</t>
    </rPh>
    <phoneticPr fontId="14"/>
  </si>
  <si>
    <t>完了件数</t>
    <rPh sb="0" eb="2">
      <t>カンリョウ</t>
    </rPh>
    <rPh sb="2" eb="3">
      <t>ケン</t>
    </rPh>
    <rPh sb="3" eb="4">
      <t>カズ</t>
    </rPh>
    <phoneticPr fontId="14"/>
  </si>
  <si>
    <t>発生件数</t>
    <rPh sb="0" eb="2">
      <t>ハッセイ</t>
    </rPh>
    <rPh sb="2" eb="3">
      <t>ケン</t>
    </rPh>
    <rPh sb="3" eb="4">
      <t>スウ</t>
    </rPh>
    <phoneticPr fontId="14"/>
  </si>
  <si>
    <t>現担当者</t>
    <rPh sb="0" eb="1">
      <t>ゲン</t>
    </rPh>
    <rPh sb="1" eb="4">
      <t>タントウシャ</t>
    </rPh>
    <phoneticPr fontId="8"/>
  </si>
  <si>
    <t>問題課題管理　分析①ステータス</t>
    <rPh sb="0" eb="2">
      <t>モンダイ</t>
    </rPh>
    <rPh sb="2" eb="4">
      <t>カダイ</t>
    </rPh>
    <rPh sb="4" eb="6">
      <t>カンリ</t>
    </rPh>
    <rPh sb="7" eb="9">
      <t>ブンセキ</t>
    </rPh>
    <phoneticPr fontId="14"/>
  </si>
  <si>
    <t>（件数）</t>
    <phoneticPr fontId="14"/>
  </si>
  <si>
    <t>設計</t>
    <rPh sb="0" eb="2">
      <t>セッケイ</t>
    </rPh>
    <phoneticPr fontId="8"/>
  </si>
  <si>
    <t>問題課題・問合せ内容</t>
    <rPh sb="0" eb="2">
      <t>モンダイ</t>
    </rPh>
    <rPh sb="2" eb="4">
      <t>カダイ</t>
    </rPh>
    <rPh sb="5" eb="6">
      <t>ト</t>
    </rPh>
    <rPh sb="6" eb="7">
      <t>ア</t>
    </rPh>
    <rPh sb="8" eb="10">
      <t>ナイヨウ</t>
    </rPh>
    <phoneticPr fontId="8"/>
  </si>
  <si>
    <t>事前調査</t>
    <rPh sb="0" eb="2">
      <t>ジゼン</t>
    </rPh>
    <rPh sb="2" eb="4">
      <t>チョウサ</t>
    </rPh>
    <phoneticPr fontId="8"/>
  </si>
  <si>
    <t>設計</t>
    <rPh sb="0" eb="2">
      <t>セッケイ</t>
    </rPh>
    <phoneticPr fontId="8"/>
  </si>
  <si>
    <t>本番移行</t>
    <rPh sb="0" eb="2">
      <t>ホンバン</t>
    </rPh>
    <rPh sb="2" eb="4">
      <t>イコウ</t>
    </rPh>
    <phoneticPr fontId="8"/>
  </si>
  <si>
    <t>初期流動</t>
    <rPh sb="0" eb="2">
      <t>ショキ</t>
    </rPh>
    <rPh sb="2" eb="4">
      <t>リュウドウ</t>
    </rPh>
    <phoneticPr fontId="8"/>
  </si>
  <si>
    <t>他工程に影響がない</t>
    <rPh sb="0" eb="1">
      <t>ホカ</t>
    </rPh>
    <rPh sb="1" eb="3">
      <t>コウテイ</t>
    </rPh>
    <rPh sb="4" eb="6">
      <t>エイキョウ</t>
    </rPh>
    <phoneticPr fontId="8"/>
  </si>
  <si>
    <t>後続工程及び他工程に影響を及ぼす</t>
    <rPh sb="0" eb="2">
      <t>コウゾク</t>
    </rPh>
    <rPh sb="2" eb="4">
      <t>コウテイ</t>
    </rPh>
    <rPh sb="4" eb="5">
      <t>オヨ</t>
    </rPh>
    <rPh sb="6" eb="7">
      <t>ホカ</t>
    </rPh>
    <rPh sb="7" eb="9">
      <t>コウテイ</t>
    </rPh>
    <rPh sb="10" eb="12">
      <t>エイキョウ</t>
    </rPh>
    <rPh sb="13" eb="14">
      <t>オヨ</t>
    </rPh>
    <phoneticPr fontId="8"/>
  </si>
  <si>
    <t>構築</t>
    <rPh sb="0" eb="2">
      <t>コウチク</t>
    </rPh>
    <phoneticPr fontId="8"/>
  </si>
  <si>
    <t>工程</t>
    <rPh sb="0" eb="2">
      <t>コウテイ</t>
    </rPh>
    <phoneticPr fontId="8"/>
  </si>
  <si>
    <t>スケジュール</t>
    <phoneticPr fontId="8"/>
  </si>
  <si>
    <t>テスト</t>
    <phoneticPr fontId="8"/>
  </si>
  <si>
    <t>運用・保守</t>
    <rPh sb="0" eb="2">
      <t>ウンヨウ</t>
    </rPh>
    <rPh sb="3" eb="5">
      <t>ホシュ</t>
    </rPh>
    <phoneticPr fontId="8"/>
  </si>
  <si>
    <t>木下</t>
    <rPh sb="0" eb="2">
      <t>キノシタ</t>
    </rPh>
    <phoneticPr fontId="8"/>
  </si>
  <si>
    <t>-</t>
    <phoneticPr fontId="8"/>
  </si>
  <si>
    <t>クワガタ_KID’S受発注機能改修</t>
    <phoneticPr fontId="8"/>
  </si>
  <si>
    <t>品川</t>
    <rPh sb="0" eb="1">
      <t>シナガワ</t>
    </rPh>
    <phoneticPr fontId="8"/>
  </si>
  <si>
    <t>清水</t>
    <rPh sb="0" eb="2">
      <t>シミズ</t>
    </rPh>
    <phoneticPr fontId="8"/>
  </si>
  <si>
    <t>質問事項</t>
    <rPh sb="0" eb="2">
      <t>シツモン</t>
    </rPh>
    <rPh sb="2" eb="4">
      <t>ジコウ</t>
    </rPh>
    <phoneticPr fontId="8"/>
  </si>
  <si>
    <t>受発注データ</t>
    <rPh sb="0" eb="3">
      <t>ジュハッチュウ</t>
    </rPh>
    <phoneticPr fontId="8"/>
  </si>
  <si>
    <t>間違いありません</t>
    <rPh sb="0" eb="2">
      <t>マチガ</t>
    </rPh>
    <phoneticPr fontId="8"/>
  </si>
  <si>
    <t>高様</t>
    <rPh sb="0" eb="1">
      <t>コウ</t>
    </rPh>
    <rPh sb="1" eb="2">
      <t>サマ</t>
    </rPh>
    <phoneticPr fontId="8"/>
  </si>
  <si>
    <t>-</t>
    <phoneticPr fontId="8"/>
  </si>
  <si>
    <t>-</t>
    <phoneticPr fontId="8"/>
  </si>
  <si>
    <t>問題ありません</t>
    <rPh sb="0" eb="2">
      <t>モンダイ</t>
    </rPh>
    <phoneticPr fontId="8"/>
  </si>
  <si>
    <t>本受注/本発注確定後に誤りが見つかった場合は、一度仮受注/仮発注に戻し、受注/発注確定画面で正しい情報を入れ直して再度本受中/本発注に登録しなおすという認識でよろしいでしょうか</t>
    <phoneticPr fontId="8"/>
  </si>
  <si>
    <t>社内検討したが結論が出ませんでした。
ただし　安易に修正できないようにして操作の手間を増加させたくないため、間違った修正をさせない且つ煩雑な操作もないような提案を頂ければ助かります。
いい方法がなければ、懸念事項として後回してまとめで社長に確認させて頂きます。
注意点：本発注の修正は発注書の修正になるから（いわゆるPOの修正）修正後の発注書の印刷にも絡んでます。</t>
    <rPh sb="43" eb="45">
      <t>ゾウカ</t>
    </rPh>
    <rPh sb="54" eb="56">
      <t>マチガ</t>
    </rPh>
    <phoneticPr fontId="8"/>
  </si>
  <si>
    <t>受発注データの修正は、見積原価計算書の修正で行う認識でいるが間違っていませんか</t>
    <phoneticPr fontId="8"/>
  </si>
  <si>
    <t>見積原価計算書の修正を行うと見積原価データと受発注データの両方に履歴が残り、リバイズNo.が加算されるという解釈で問題ないですか</t>
    <phoneticPr fontId="8"/>
  </si>
  <si>
    <t>見積原価データと受発注データの関連について以下のように解釈しておりますが、認識に間違えはないでしょうか
見積原価データ→(紐づき)→受発注データ
見積原価データと受発注データは1対多の関係にある。
受発注データは改修前の受発注明細データに相当し、それぞれが見積原価計算書の明細行1行ずつに対応する。
改修前の形式での受発注データは廃止とする。</t>
    <phoneticPr fontId="8"/>
  </si>
  <si>
    <t>「見積原価データと受発注データは1対多の関係にある。」ここの「見積原価データ」の定義が曖昧すぎてお答えできません。
「製品の見積原価データ」であれば合っていますが「行毎」なら1対1です。</t>
    <phoneticPr fontId="8"/>
  </si>
  <si>
    <t xml:space="preserve">顧客受注番号と受注Noは、それぞれ、明細行毎に発行されるのか、それとも製品コード毎に発行されるのかどちらでしょうか。
</t>
    <phoneticPr fontId="8"/>
  </si>
  <si>
    <t>明細行毎となります。</t>
    <rPh sb="0" eb="2">
      <t>メイサイ</t>
    </rPh>
    <rPh sb="2" eb="3">
      <t>ギョウ</t>
    </rPh>
    <rPh sb="3" eb="4">
      <t>ゴト</t>
    </rPh>
    <phoneticPr fontId="8"/>
  </si>
  <si>
    <t>これまでいただいた資料中で「リバイズ」と「リバイス」が混在していますが、この両者は表記ゆれでしょうか、それとも異なるものでしょうか。</t>
    <phoneticPr fontId="8"/>
  </si>
  <si>
    <t>表記ゆれの場合はどちらに統一すべきでしょうか(DBの「受注マスタ」テーブル・「発注マスタ」テーブル上に「strrevicecode」というカラムがあるので「リバイス」が正しいように思えますが、問題ないでしょうか)</t>
    <phoneticPr fontId="8"/>
  </si>
  <si>
    <t>異なるものの場合、履歴番号に相当するのはどちらでしょうか。またもう片方は何を意味しているでしょうか。</t>
    <phoneticPr fontId="8"/>
  </si>
  <si>
    <t>「商品」と「製品」の違いについてですが、「商品」は顧客側(バンダイやサンライズ)視点、「製品」はクワガタ様視点からの用語であり、その意味するところは概ね同じという解釈で問題ないでしょうか。</t>
    <phoneticPr fontId="8"/>
  </si>
  <si>
    <t>前回「商品マスタがなくなる」というお話があったと思いますが、現在のDBに「商品マスタ」テーブルは存在していません。「製品マスタ」テーブルを意味しているという解釈で問題ないでしょうか。</t>
    <phoneticPr fontId="8"/>
  </si>
  <si>
    <t>「商品マスタがなくなる」が「製品マスタがなくなる」と同義だった場合、「製品マスタ」テーブルにのみ存在する「製品名称（英語）」や「納品場所」等のデータはどのテーブルで保持すべきでしょうか。</t>
    <phoneticPr fontId="8"/>
  </si>
  <si>
    <t>「商品マスタがなくなる」と「製品マスタがなくなる」が同義ではない(製品マスタはなくならない)場合、「商品マスタ」はどこに存在しているでしょうか。
また、そこに保存されていたデータはどこへ移動すべきでしょうか。</t>
    <phoneticPr fontId="8"/>
  </si>
  <si>
    <t>商品管理機能について。商品登録は再販商品ではない(新規の製品コードを持つ)見積原価計算書を登録する際に自動登録されるという認識でおりますが、見積原価計算書には記載されていない「荷姿単位」や「ロイヤルティ」等の情報は自動登録後に「商品修正」画面から登録するという認識で問題ないでしょうか。</t>
    <phoneticPr fontId="8"/>
  </si>
  <si>
    <t>新規の製品コードを持つ見積原価計算書が削除された(商品開発中止になった)場合、紐づく受発注データは削除される認識でおりますが、製品(商品？)データも削除すべきでしょうか。</t>
    <phoneticPr fontId="8"/>
  </si>
  <si>
    <t>商品管理</t>
    <phoneticPr fontId="8"/>
  </si>
  <si>
    <t>木下</t>
    <rPh sb="0" eb="2">
      <t>キノシタ</t>
    </rPh>
    <phoneticPr fontId="8"/>
  </si>
  <si>
    <t>表記ゆれです。リバイスに統一しましょう。</t>
    <rPh sb="0" eb="2">
      <t>ヒョウキ</t>
    </rPh>
    <rPh sb="12" eb="14">
      <t>トウイツ</t>
    </rPh>
    <phoneticPr fontId="8"/>
  </si>
  <si>
    <t>登録する際の入り口は1つしかないため、登録時に無い項目はテーブルも存在しません。</t>
    <rPh sb="0" eb="2">
      <t>トウロク</t>
    </rPh>
    <rPh sb="4" eb="5">
      <t>サイ</t>
    </rPh>
    <rPh sb="6" eb="7">
      <t>イ</t>
    </rPh>
    <rPh sb="8" eb="9">
      <t>グチ</t>
    </rPh>
    <rPh sb="19" eb="21">
      <t>トウロク</t>
    </rPh>
    <rPh sb="21" eb="22">
      <t>ジ</t>
    </rPh>
    <rPh sb="23" eb="24">
      <t>ナ</t>
    </rPh>
    <rPh sb="25" eb="27">
      <t>コウモク</t>
    </rPh>
    <rPh sb="33" eb="35">
      <t>ソンザイ</t>
    </rPh>
    <phoneticPr fontId="8"/>
  </si>
  <si>
    <t>エクセルデータの生成</t>
    <phoneticPr fontId="8"/>
  </si>
  <si>
    <t xml:space="preserve">自動でエクセルデータの生成を可能にできないか
　　→実現できればダウンロード画面は不要となる。
　　→生成するエクセルデータに計算式を組み込んで欲しい。
</t>
    <phoneticPr fontId="8"/>
  </si>
  <si>
    <t>会議</t>
    <rPh sb="0" eb="2">
      <t>カイギ</t>
    </rPh>
    <phoneticPr fontId="8"/>
  </si>
  <si>
    <t>設計</t>
    <rPh sb="0" eb="2">
      <t>セッケイ</t>
    </rPh>
    <phoneticPr fontId="8"/>
  </si>
  <si>
    <t>同上</t>
    <rPh sb="0" eb="2">
      <t>ドウジョウ</t>
    </rPh>
    <phoneticPr fontId="8"/>
  </si>
  <si>
    <t>リバイスに統一するため、他方はなし。</t>
    <rPh sb="5" eb="7">
      <t>トウイツ</t>
    </rPh>
    <rPh sb="12" eb="14">
      <t>タホウ</t>
    </rPh>
    <phoneticPr fontId="8"/>
  </si>
  <si>
    <t>明確な言い分けはしていないため、同じという解釈で問題ない。
（1/23追記）
「製品名」は仮名称のこともある（キャラグッズで番組名やキャラ名が決まっていない場合など）。
「商品名」は店頭に並ぶ際の正式名称。
クワガタ内部では製品コードで処理を行うため、呼び分けについて留意する必要はない。</t>
    <rPh sb="0" eb="2">
      <t>メイカク</t>
    </rPh>
    <rPh sb="3" eb="4">
      <t>イ</t>
    </rPh>
    <rPh sb="5" eb="6">
      <t>ワ</t>
    </rPh>
    <rPh sb="16" eb="17">
      <t>オナ</t>
    </rPh>
    <rPh sb="21" eb="23">
      <t>カイシャク</t>
    </rPh>
    <rPh sb="24" eb="26">
      <t>モンダイ</t>
    </rPh>
    <rPh sb="36" eb="38">
      <t>ツイキ</t>
    </rPh>
    <rPh sb="41" eb="44">
      <t>セイヒンメイ</t>
    </rPh>
    <rPh sb="46" eb="47">
      <t>カリ</t>
    </rPh>
    <rPh sb="47" eb="49">
      <t>メイショウ</t>
    </rPh>
    <rPh sb="63" eb="65">
      <t>バングミ</t>
    </rPh>
    <rPh sb="65" eb="66">
      <t>メイ</t>
    </rPh>
    <rPh sb="70" eb="71">
      <t>メイ</t>
    </rPh>
    <rPh sb="72" eb="73">
      <t>キ</t>
    </rPh>
    <rPh sb="79" eb="81">
      <t>バアイ</t>
    </rPh>
    <rPh sb="87" eb="90">
      <t>ショウヒンメイ</t>
    </rPh>
    <rPh sb="92" eb="94">
      <t>テントウ</t>
    </rPh>
    <rPh sb="95" eb="96">
      <t>ナラ</t>
    </rPh>
    <rPh sb="97" eb="98">
      <t>サイ</t>
    </rPh>
    <rPh sb="99" eb="101">
      <t>セイシキ</t>
    </rPh>
    <rPh sb="101" eb="103">
      <t>メイショウ</t>
    </rPh>
    <rPh sb="109" eb="111">
      <t>ナイブ</t>
    </rPh>
    <rPh sb="113" eb="115">
      <t>セイヒン</t>
    </rPh>
    <rPh sb="119" eb="121">
      <t>ショリ</t>
    </rPh>
    <rPh sb="122" eb="123">
      <t>オコナ</t>
    </rPh>
    <rPh sb="127" eb="128">
      <t>ヨ</t>
    </rPh>
    <rPh sb="129" eb="130">
      <t>ワ</t>
    </rPh>
    <rPh sb="135" eb="137">
      <t>リュウイ</t>
    </rPh>
    <rPh sb="139" eb="141">
      <t>ヒツヨウ</t>
    </rPh>
    <phoneticPr fontId="8"/>
  </si>
  <si>
    <t>開発側で決定してかまわない</t>
    <rPh sb="0" eb="2">
      <t>カイハツ</t>
    </rPh>
    <rPh sb="2" eb="3">
      <t>ガワ</t>
    </rPh>
    <rPh sb="4" eb="6">
      <t>ケッテイ</t>
    </rPh>
    <phoneticPr fontId="8"/>
  </si>
  <si>
    <t>品川</t>
    <rPh sb="0" eb="2">
      <t>シナガワ</t>
    </rPh>
    <phoneticPr fontId="8"/>
  </si>
  <si>
    <t>見積原価計算書</t>
    <rPh sb="0" eb="2">
      <t>ミツモリ</t>
    </rPh>
    <rPh sb="2" eb="4">
      <t>ゲンカ</t>
    </rPh>
    <rPh sb="4" eb="7">
      <t>ケイサンショ</t>
    </rPh>
    <phoneticPr fontId="8"/>
  </si>
  <si>
    <t xml:space="preserve">ダウンロードした見積原価計算書（またはアップロード済みの見積原価計算書）を修正し、それを再度アップロードするという手順はなく、見積原価計算書の修正は画面上でのみ行うという前提として問題ないでしょうか？ </t>
    <phoneticPr fontId="8"/>
  </si>
  <si>
    <t>中島</t>
    <rPh sb="0" eb="2">
      <t>ナカジマ</t>
    </rPh>
    <phoneticPr fontId="8"/>
  </si>
  <si>
    <t>中</t>
    <rPh sb="0" eb="1">
      <t>チュウ</t>
    </rPh>
    <phoneticPr fontId="8"/>
  </si>
  <si>
    <t>その前提でよい</t>
    <rPh sb="2" eb="4">
      <t>ゼンテイ</t>
    </rPh>
    <phoneticPr fontId="8"/>
  </si>
  <si>
    <t xml:space="preserve">海外受注分の納品時に、DEBIT NOTEの帳票出力は
KID'Sシステムで行うのでしょうか？ </t>
    <phoneticPr fontId="8"/>
  </si>
  <si>
    <t xml:space="preserve">ダウンロードした帳票をExcelで開く要件がございますが、貴社の業務で使用しているPCにインストールされているExcelのバージョンは何でしょうか？ </t>
    <phoneticPr fontId="8"/>
  </si>
  <si>
    <t xml:space="preserve">要件定義書の3.1.10章にて、仕入先と発注書の発行先が異なるケースに対応するために
「会社マスタ上に『宛先名称』を新たに設ける」
と記載しましたが、1社につき複数の宛先名称が必要なケースは想定不要でしょうか？ </t>
    <phoneticPr fontId="8"/>
  </si>
  <si>
    <t xml:space="preserve">発生した仕入に対する支払業務についてですが、
KID'Sの仕入データと支払業務を行うシステムの間は
オンライン連携されているのでしょうか？ </t>
    <phoneticPr fontId="8"/>
  </si>
  <si>
    <t>同一発注先の複数発注において、
以下の例のような仕入はあり得るでしょうか？
（例）
発注1：部品A 10個、部品B 20個
発注2：部品B 10個、部品C 5個
仕入：部品A 10個、部品B 30個、部品C 5個
（製品Bの明細が、発注1,2分の合算となっている。）</t>
    <phoneticPr fontId="8"/>
  </si>
  <si>
    <t>受注管理</t>
    <rPh sb="0" eb="2">
      <t>ジュチュウ</t>
    </rPh>
    <rPh sb="2" eb="4">
      <t>カンリ</t>
    </rPh>
    <phoneticPr fontId="8"/>
  </si>
  <si>
    <t>帳票全般</t>
    <rPh sb="0" eb="2">
      <t>チョウヒョウ</t>
    </rPh>
    <rPh sb="2" eb="4">
      <t>ゼンパン</t>
    </rPh>
    <phoneticPr fontId="8"/>
  </si>
  <si>
    <t>発注管理</t>
    <rPh sb="0" eb="2">
      <t>ハッチュウ</t>
    </rPh>
    <rPh sb="2" eb="4">
      <t>カンリ</t>
    </rPh>
    <phoneticPr fontId="8"/>
  </si>
  <si>
    <t>仕入管理</t>
    <rPh sb="0" eb="2">
      <t>シイレ</t>
    </rPh>
    <rPh sb="2" eb="4">
      <t>カンリ</t>
    </rPh>
    <phoneticPr fontId="8"/>
  </si>
  <si>
    <t>小</t>
    <rPh sb="0" eb="1">
      <t>ショウ</t>
    </rPh>
    <phoneticPr fontId="8"/>
  </si>
  <si>
    <t>低</t>
    <rPh sb="0" eb="1">
      <t>テイ</t>
    </rPh>
    <phoneticPr fontId="8"/>
  </si>
  <si>
    <t xml:space="preserve">office365メインですが　一部のユーザはoffice2010を使ってる </t>
    <phoneticPr fontId="8"/>
  </si>
  <si>
    <t>してないです。</t>
    <phoneticPr fontId="8"/>
  </si>
  <si>
    <t>それはないです。</t>
    <phoneticPr fontId="8"/>
  </si>
  <si>
    <t>office365=Excel2016として、両バージョンの検証が必要。</t>
    <rPh sb="23" eb="24">
      <t>リョウ</t>
    </rPh>
    <rPh sb="30" eb="32">
      <t>ケンショウ</t>
    </rPh>
    <rPh sb="33" eb="35">
      <t>ヒツヨウ</t>
    </rPh>
    <phoneticPr fontId="8"/>
  </si>
  <si>
    <t>品川</t>
    <rPh sb="0" eb="2">
      <t>シナガワ</t>
    </rPh>
    <phoneticPr fontId="8"/>
  </si>
  <si>
    <t>受注検索・発注検索</t>
    <rPh sb="0" eb="2">
      <t>ジュチュウ</t>
    </rPh>
    <rPh sb="2" eb="4">
      <t>ケンサク</t>
    </rPh>
    <rPh sb="5" eb="7">
      <t>ハッチュウ</t>
    </rPh>
    <rPh sb="7" eb="9">
      <t>ケンサク</t>
    </rPh>
    <phoneticPr fontId="8"/>
  </si>
  <si>
    <t>検索画面で「管理者モード」をチェックした・しない場合の挙動の差異について具体的にご教示ください。</t>
    <rPh sb="0" eb="2">
      <t>ケンサク</t>
    </rPh>
    <rPh sb="2" eb="4">
      <t>ガメン</t>
    </rPh>
    <rPh sb="6" eb="9">
      <t>カンリシャ</t>
    </rPh>
    <rPh sb="24" eb="26">
      <t>バアイ</t>
    </rPh>
    <rPh sb="27" eb="29">
      <t>キョドウ</t>
    </rPh>
    <rPh sb="30" eb="32">
      <t>サイ</t>
    </rPh>
    <rPh sb="36" eb="39">
      <t>グタイテキ</t>
    </rPh>
    <rPh sb="41" eb="43">
      <t>キョウジ</t>
    </rPh>
    <phoneticPr fontId="8"/>
  </si>
  <si>
    <t>質問事項</t>
    <rPh sb="0" eb="2">
      <t>シツモン</t>
    </rPh>
    <rPh sb="2" eb="4">
      <t>ジコウ</t>
    </rPh>
    <phoneticPr fontId="8"/>
  </si>
  <si>
    <t>設計</t>
    <rPh sb="0" eb="2">
      <t>セッケイ</t>
    </rPh>
    <phoneticPr fontId="8"/>
  </si>
  <si>
    <t>「管理者モード」は削除されたデータ、修正履歴(リバイズ)など無効デー
タも見えるモードです。通常はチェックされない状態です。
次期でも同じ仕様で変更する予定がないです。</t>
    <phoneticPr fontId="8"/>
  </si>
  <si>
    <t>1社につき1つの宛先名称ですが
*省略名称も1社につき1つの宛先名称です。
*営業のメンバーがいなくて　最終返事は次回打ち合わせの時にお願いします。
最終結論：想定不要。</t>
    <rPh sb="76" eb="78">
      <t>サイシュウ</t>
    </rPh>
    <rPh sb="78" eb="80">
      <t>ケツロン</t>
    </rPh>
    <rPh sb="81" eb="83">
      <t>ソウテイ</t>
    </rPh>
    <rPh sb="83" eb="85">
      <t>フヨウ</t>
    </rPh>
    <phoneticPr fontId="8"/>
  </si>
  <si>
    <t>行わないとと思いますが
*営業のメンバーがいなくて　最終返事は次回打ち合わせの時にお願いします。
最終結論：行う。
納品書発行画面にて。
取引先が海外の場合はDEBIT NOTEで、国内は納品書。
何を出力するかは、取引先で決定する。</t>
    <rPh sb="49" eb="51">
      <t>サイシュウ</t>
    </rPh>
    <rPh sb="51" eb="53">
      <t>ケツロン</t>
    </rPh>
    <rPh sb="54" eb="55">
      <t>オコナ</t>
    </rPh>
    <rPh sb="58" eb="61">
      <t>ノウヒンショ</t>
    </rPh>
    <rPh sb="61" eb="63">
      <t>ハッコウ</t>
    </rPh>
    <rPh sb="63" eb="65">
      <t>ガメン</t>
    </rPh>
    <rPh sb="69" eb="71">
      <t>トリヒキ</t>
    </rPh>
    <rPh sb="71" eb="72">
      <t>サキ</t>
    </rPh>
    <rPh sb="73" eb="75">
      <t>カイガイ</t>
    </rPh>
    <rPh sb="76" eb="78">
      <t>バアイ</t>
    </rPh>
    <rPh sb="91" eb="93">
      <t>コクナイ</t>
    </rPh>
    <rPh sb="94" eb="97">
      <t>ノウヒンショ</t>
    </rPh>
    <rPh sb="99" eb="100">
      <t>ナニ</t>
    </rPh>
    <rPh sb="101" eb="103">
      <t>シュツリョク</t>
    </rPh>
    <rPh sb="108" eb="110">
      <t>トリヒキ</t>
    </rPh>
    <rPh sb="110" eb="111">
      <t>サキ</t>
    </rPh>
    <rPh sb="112" eb="114">
      <t>ケッテイ</t>
    </rPh>
    <phoneticPr fontId="8"/>
  </si>
  <si>
    <t>製品マスタは次期システムでも存在する。</t>
    <rPh sb="0" eb="2">
      <t>セイヒン</t>
    </rPh>
    <rPh sb="6" eb="8">
      <t>ジキ</t>
    </rPh>
    <rPh sb="14" eb="16">
      <t>ソンザイ</t>
    </rPh>
    <phoneticPr fontId="8"/>
  </si>
  <si>
    <t>そもそも商品マスタは存在しない。</t>
    <rPh sb="4" eb="6">
      <t>ショウヒン</t>
    </rPh>
    <rPh sb="10" eb="12">
      <t>ソンザイ</t>
    </rPh>
    <phoneticPr fontId="8"/>
  </si>
  <si>
    <t>認識通りとする。</t>
    <rPh sb="0" eb="2">
      <t>ニンシキ</t>
    </rPh>
    <rPh sb="2" eb="3">
      <t>トオ</t>
    </rPh>
    <phoneticPr fontId="8"/>
  </si>
  <si>
    <t>見積原価プレビューにダウンロードボタンを提供し、式が組み込まれたブックがダウンロードできるようにする。</t>
    <rPh sb="0" eb="2">
      <t>ミツモリ</t>
    </rPh>
    <rPh sb="2" eb="4">
      <t>ゲンカ</t>
    </rPh>
    <rPh sb="20" eb="22">
      <t>テイキョウ</t>
    </rPh>
    <rPh sb="24" eb="25">
      <t>シキ</t>
    </rPh>
    <rPh sb="26" eb="27">
      <t>ク</t>
    </rPh>
    <rPh sb="28" eb="29">
      <t>コ</t>
    </rPh>
    <phoneticPr fontId="8"/>
  </si>
  <si>
    <t>仮受注/仮発注に戻し、見積原価プレビュー画面で修正する。</t>
    <rPh sb="0" eb="1">
      <t>カリ</t>
    </rPh>
    <rPh sb="1" eb="3">
      <t>ジュチュウ</t>
    </rPh>
    <rPh sb="4" eb="5">
      <t>カリ</t>
    </rPh>
    <rPh sb="5" eb="7">
      <t>ハッチュウ</t>
    </rPh>
    <rPh sb="8" eb="9">
      <t>モド</t>
    </rPh>
    <rPh sb="11" eb="13">
      <t>ミツモリ</t>
    </rPh>
    <rPh sb="13" eb="15">
      <t>ゲンカ</t>
    </rPh>
    <rPh sb="20" eb="22">
      <t>ガメン</t>
    </rPh>
    <rPh sb="23" eb="25">
      <t>シュウセイ</t>
    </rPh>
    <phoneticPr fontId="8"/>
  </si>
  <si>
    <t>納品書</t>
    <rPh sb="0" eb="3">
      <t>ノウヒンショ</t>
    </rPh>
    <phoneticPr fontId="8"/>
  </si>
  <si>
    <t>中島</t>
    <rPh sb="0" eb="2">
      <t>ナカジマ</t>
    </rPh>
    <phoneticPr fontId="8"/>
  </si>
  <si>
    <t xml:space="preserve">原本の納品書Noと同じ値が採番されるようにすることは非常に難しいでは
なくて　不可能ですね。自動的に割り当てるだけでいいです。
</t>
    <phoneticPr fontId="8"/>
  </si>
  <si>
    <t>納品連絡書は市販の納品書で納品する場合も印刷が必要でしょうか？</t>
    <phoneticPr fontId="8"/>
  </si>
  <si>
    <t>バンダイ支給された納品書の発行でも必ず納品連絡書も印刷でもないですよ
こちらは本荷のみです。納品書と納品連絡書の印刷は別々ではなかったんですか？
プリンター違うから　別々のボタンで出力コントロールするの記憶がありますが。。。</t>
  </si>
  <si>
    <t>納品連絡書の要件について、以下の認識でおりますが、
間違いはないでしょうか？
・納品連絡書は、納品書の明細に本荷が含まれている場合、
　本荷を対象に必ず発行される。
・納品連絡書は、市販の納品書で納品する場合も発行される。
・DEBIT NOTE発行時は、納品連絡書は不要
・発行タイミングは、売上（納品書）登録時である。</t>
    <phoneticPr fontId="8"/>
  </si>
  <si>
    <t xml:space="preserve">納品連絡書は必ず納品書とベアするのは良くないですね。
納品書は必須の物で　納品連絡書は必須ではない　相手会社による条件も変わっ
てくる物で　基準が様々であります、プレビュー画面で2種類の印刷ボタンで如
何でしょうか？「納品書印刷」、「連絡書印刷」の形で。
また　納品書の印刷はドットプリンターで専用用紙　連絡書は複合機でA4用紙
一つの印刷ジョブは2種類の印刷機同時に起動するのも至難の業と思われますし。
</t>
    <phoneticPr fontId="8"/>
  </si>
  <si>
    <t>(1)売上（納品書）登録画面で登録した時は、
納品書のみを印刷する。
(2)納品書の帳票出力機能では、
プレビュー対象を納品書か納品連絡書を選択することができる。
(3)納品連絡書の明細の順序は、納品書明細に準ずる。
(4)納品連絡書の印刷は、印刷回数のカウントアップをしない。</t>
    <phoneticPr fontId="8"/>
  </si>
  <si>
    <t>(1)この時点でも両方共印刷へ進める様にするべきだと思います。
(2)いいと思います。
(3)いいと思います。
(4)いいと思います。</t>
    <phoneticPr fontId="8"/>
  </si>
  <si>
    <t>売上（納品書）登録のプレビュー画面に、
「納品連絡書」のチェックボックスを追加し、
チェックボックスがonの場合は、
納品書の印刷後に納品連絡書も印刷する。</t>
    <phoneticPr fontId="8"/>
  </si>
  <si>
    <t>それでもいいですが現行のKIDSのPO作成の流れ見たことがあるかどうかわ
からないけど、登録画面で内容を揃えで、登録ボタンを押して　登録確認画面に遷移　
その画面で登録と戻るボタンがあり登録を押したら登録完了の画面に遷移
ここで登録された情報の抜粋を表示　納品書番号、売上番号などシステム採番の情報を返して表示、ボダンはここで「閉じる」と「納品書印刷」、「納品連絡書印刷」あればだめですか？
何もせずに「閉じる」で登録完了画面を閉じる
納品書を印刷したいなら「納品書印刷」ボタンで納品書印刷プレビュー画面を開
いて　印刷実施。
納品連絡書を印刷したいなら「納品連絡書印刷」ボタンで納品連絡書印刷プレビュー画面を開いて　印刷実施。</t>
    <phoneticPr fontId="8"/>
  </si>
  <si>
    <t xml:space="preserve">メインメニュー画面右下にある、"?"ボタンですが、
弊社の保守環境（現行をコピーした環境）では
押下しても空白のページしか表示されていない状況です。
貴社の環境では、表示されていますでしょうか？
</t>
    <phoneticPr fontId="8"/>
  </si>
  <si>
    <t>次期システムにおいて顧客指定の納品書を印字する際、
システムで採番された納品書番号はどこかの余白に印字される想定として問題はないでしょうか？</t>
    <phoneticPr fontId="8"/>
  </si>
  <si>
    <t>原文についてる納品書Noはお客さんに使われている物で　弊社必ず管理する必要がないです、
だからどこかの余白にKIDSシステムに振られた納品書Noを印字すればいいです、
目的は納品書という実物とKIDSシステムの売上データーと紐づくのためです。</t>
    <phoneticPr fontId="8"/>
  </si>
  <si>
    <t>弊社にて作成した資料「納品書・請求書発行説明0425.xlsx」の
シート「要件整理」に、
1.1.2.発行処理について  
・納品書1枚につき、1件の納品書番号が割り当てられる。登録日yymmdd-nn-00 
・納品書が発行済みとなった受注明細は、売上明細が作成される。 
と記載しておりますが、
顧客指定の納品書の原本にはの納品書Noが事前に印字済みの様に見受けられます。
仮にシステムでこの採番体系で自動採番するとして
原本の納品書Noと同じ値が採番されるようにすることは
非常に難しいと思われます。</t>
    <phoneticPr fontId="8"/>
  </si>
  <si>
    <t>確か弊社本番環境でも空白のページになっていますね。
中のソースを見たら　ほぼ全部０bitのファイルになっております、今現在の本
番も御社にお願いしてセットアップした物で　多分作業当時になにかのミスがし
たと考えられます。
添付は2010年に私が保管したソースかな抜いたhelpの中身で
//home/kids2/src/の中のhelpと置き換えてすれば　中身が出てきます。</t>
    <phoneticPr fontId="8"/>
  </si>
  <si>
    <t>ファイル差し替え</t>
    <rPh sb="4" eb="5">
      <t>サ</t>
    </rPh>
    <rPh sb="6" eb="7">
      <t>カ</t>
    </rPh>
    <phoneticPr fontId="8"/>
  </si>
  <si>
    <t>ヘルプ</t>
    <phoneticPr fontId="8"/>
  </si>
  <si>
    <t>画面設計書に反映</t>
  </si>
  <si>
    <t>画面設計書に反映</t>
    <rPh sb="0" eb="2">
      <t>ガメン</t>
    </rPh>
    <rPh sb="2" eb="5">
      <t>セッケイショ</t>
    </rPh>
    <rPh sb="6" eb="8">
      <t>ハンエイ</t>
    </rPh>
    <phoneticPr fontId="8"/>
  </si>
  <si>
    <t>画面設計書に反映
DB設計書を修正</t>
    <rPh sb="0" eb="2">
      <t>ガメン</t>
    </rPh>
    <rPh sb="2" eb="5">
      <t>セッケイショ</t>
    </rPh>
    <rPh sb="6" eb="8">
      <t>ハンエイ</t>
    </rPh>
    <rPh sb="11" eb="14">
      <t>セッケイショ</t>
    </rPh>
    <rPh sb="15" eb="17">
      <t>シュウセイ</t>
    </rPh>
    <phoneticPr fontId="8"/>
  </si>
  <si>
    <t>商品データに登録する項目は、
   (1)見積原価計算書から登録される項目
   (2)見積原価計算書から登録されない項目
に分けられる認識でおりますが、
(1)は商品修正画面で修正可能とするのでしょうか？
また、(2)のみの修正の場合でもリバイズする仕様でよろしいでしょうか</t>
    <phoneticPr fontId="8"/>
  </si>
  <si>
    <t>現行システムでは、アップロードした見積原価計算書のレートと社内レートが異なる場合、ワークシート登録画面の上部に
「以下の項目が社内レート情報と異なります。レート情報は社内レートで処理されます」
という文言とワークシート上のレート、社内レートが
表示される仕様となっていますが、次期システムでもワークシート上のレートとシステム上の想定レートが
異なる場合、同様の表示をするという認識で正しいでしょうか？</t>
    <phoneticPr fontId="8"/>
  </si>
  <si>
    <t>同じ様にアラート表示してください、今度は6ヶ月分になりますが　メッ
セージ的には若干違う事になると思います。
「以下の項目が予想レート情報と異なります。レート情報はKIDSの予想レートで
処理されます」
××月 excelレート KIDS予想レート
4月 110円  111円
5月 111円  112円
6月 111  113円</t>
    <phoneticPr fontId="8"/>
  </si>
  <si>
    <t>その通りです</t>
    <phoneticPr fontId="8"/>
  </si>
  <si>
    <t>最新版では、想定レートが手入力になっているように見受けられますが、本来は通貨と納品日で自動的に設定されるのが正しいのではないかと考えています。
見積原価計算書の印刷範囲外に想定レートマスタ相当の表を追加した方がよろしいでしょうか？</t>
  </si>
  <si>
    <t>本来もそのつもりで行うと思っております。ただしExcel版のレート修正が毎月に実施しないと行けないから　修正しやすい場所にしておきたい、
そして　納品日の入力でレートは自動的に適用される事になります、また納品日は最後の想定レート以降入力されたら最後のレートの値に適用される。
また　想定レートは「5月レート」　「6月レート」　「7月レート」、、、、
の形で設定予定で裏に納品日は5月1日～5月31日まで「5月レート」に適用されると言う事になります。
KIDSシステムにも同じな形で想定レート設定になりますが昨日の質問の回答にもありますが　KIDSとExcel版レートがずれた場合はKIDSのレートでアラート出して　KIDSのレートで適用して再計算になります。</t>
  </si>
  <si>
    <t>通貨のプルダウンにUSしかありませんが、HKを追加すべきでしょうか？</t>
    <phoneticPr fontId="8"/>
  </si>
  <si>
    <t>今現在のExcel版はUSしかなかったですね、HKを追加するかどうか即時に回答できないですが　基本的には多通貨対応しないといけない想定です、HKも対応でるベースで行きましょう。
また　KIDSシステムでも通貨の管理はデータベースで管理している、今現在でもUSのみではなくHKも使われている。</t>
    <phoneticPr fontId="8"/>
  </si>
  <si>
    <t>アップロード時に様々なチェックを実施しないと行けないですね、必須項目とか　値の正しさなどのチェックの方法を表で纏めて検討しましょう。
例として　納品先がない行とか　納品日既に過ぎた日付とか</t>
  </si>
  <si>
    <t>見積原価計算書テンプレートに反映</t>
    <rPh sb="0" eb="2">
      <t>ミツモリ</t>
    </rPh>
    <rPh sb="2" eb="4">
      <t>ゲンカ</t>
    </rPh>
    <rPh sb="4" eb="7">
      <t>ケイサンショ</t>
    </rPh>
    <rPh sb="14" eb="16">
      <t>ハンエイ</t>
    </rPh>
    <phoneticPr fontId="8"/>
  </si>
  <si>
    <t>納品書（顧客指定）のヘッダ部右上にある仕入先コードはどのように決定するかを教えていただけますでしょうか？
(1)手入力
(2)受注データの営業部署
(3)起伝者の所属部署
(4)その他
また、仕入先住所・社名も仕入先コードに依存して変化する想定とした方がよろしいでしょうか？</t>
    <phoneticPr fontId="8"/>
  </si>
  <si>
    <t>修正できるタイミングは、仮受注の状態に限定して問題ないでしょうか？
あるいは、見積原価書から登録される項目とそうでない項目で修正できるタイミングに違いがあるのでしょうか？</t>
    <phoneticPr fontId="8"/>
  </si>
  <si>
    <t>想定レートマスタのキーに適用開始日、適用終了日を設けていますが、ワークシート登録画面で適用する想定レートを絞り込み場合は、納品日と適用開始日、適用終了日で絞り込む仕様でよろしいでしょうか？</t>
    <phoneticPr fontId="8"/>
  </si>
  <si>
    <t>ソルコム　中島</t>
    <rPh sb="5" eb="7">
      <t>ナカジマ</t>
    </rPh>
    <phoneticPr fontId="8"/>
  </si>
  <si>
    <t>画面設計書に反映</t>
    <phoneticPr fontId="8"/>
  </si>
  <si>
    <t>見積原価計算書テンプレートにHKも追加</t>
    <rPh sb="0" eb="2">
      <t>ミツモリ</t>
    </rPh>
    <rPh sb="2" eb="4">
      <t>ゲンカ</t>
    </rPh>
    <rPh sb="4" eb="7">
      <t>ケイサンショ</t>
    </rPh>
    <rPh sb="17" eb="19">
      <t>ツイカ</t>
    </rPh>
    <phoneticPr fontId="8"/>
  </si>
  <si>
    <t>見積原価プレビュー</t>
    <rPh sb="0" eb="2">
      <t>ミツモリ</t>
    </rPh>
    <rPh sb="2" eb="4">
      <t>ゲンカ</t>
    </rPh>
    <phoneticPr fontId="8"/>
  </si>
  <si>
    <t>複数のユーザーが同一の見積原価プレビューを編集し、登録ボタンを押下した場合、2番目以降に押下された分はエラーとして問題ないでしょうか？</t>
    <rPh sb="0" eb="2">
      <t>フクスウ</t>
    </rPh>
    <rPh sb="8" eb="10">
      <t>ドウイツ</t>
    </rPh>
    <rPh sb="11" eb="13">
      <t>ミツモリ</t>
    </rPh>
    <rPh sb="13" eb="15">
      <t>ゲンカ</t>
    </rPh>
    <rPh sb="21" eb="23">
      <t>ヘンシュウ</t>
    </rPh>
    <rPh sb="25" eb="27">
      <t>トウロク</t>
    </rPh>
    <rPh sb="31" eb="33">
      <t>オウカ</t>
    </rPh>
    <rPh sb="35" eb="37">
      <t>バアイ</t>
    </rPh>
    <rPh sb="39" eb="41">
      <t>バンメ</t>
    </rPh>
    <rPh sb="41" eb="43">
      <t>イコウ</t>
    </rPh>
    <rPh sb="44" eb="46">
      <t>オウカ</t>
    </rPh>
    <rPh sb="49" eb="50">
      <t>ブン</t>
    </rPh>
    <rPh sb="57" eb="59">
      <t>モンダイ</t>
    </rPh>
    <phoneticPr fontId="8"/>
  </si>
  <si>
    <t>仕入科目「1224:チャージ」は単価と%の入力が選択できますが、%を入力した場合の計画原価の計算方法を教えてください。</t>
    <rPh sb="0" eb="2">
      <t>シイレ</t>
    </rPh>
    <rPh sb="2" eb="4">
      <t>カモク</t>
    </rPh>
    <rPh sb="16" eb="18">
      <t>タンカ</t>
    </rPh>
    <rPh sb="21" eb="23">
      <t>ニュウリョク</t>
    </rPh>
    <rPh sb="24" eb="26">
      <t>センタク</t>
    </rPh>
    <rPh sb="34" eb="36">
      <t>ニュウリョク</t>
    </rPh>
    <rPh sb="38" eb="40">
      <t>バアイ</t>
    </rPh>
    <rPh sb="41" eb="43">
      <t>ケイカク</t>
    </rPh>
    <rPh sb="43" eb="45">
      <t>ゲンカ</t>
    </rPh>
    <rPh sb="46" eb="48">
      <t>ケイサン</t>
    </rPh>
    <rPh sb="48" eb="50">
      <t>ホウホウ</t>
    </rPh>
    <rPh sb="51" eb="52">
      <t>オシ</t>
    </rPh>
    <phoneticPr fontId="8"/>
  </si>
  <si>
    <t xml:space="preserve">(1)編集状況管理用テーブルを追加する。
（キーは見積原価番号）
(2)編集ボタン押下時に、編集状況管理用テーブルを検索し、見積原価番号で検索してデータの有無をチェックし、データがなければ編集状況管理用テーブルに追加して編集可能とする。
(3)編集モード終了（登録ボタン押下、キャンセルボタン押下、ウィンドウクローズ）時に編集状況管理用テーブルの該当データを削除する。
</t>
    <rPh sb="3" eb="5">
      <t>ヘンシュウ</t>
    </rPh>
    <rPh sb="5" eb="7">
      <t>ジョウキョウ</t>
    </rPh>
    <rPh sb="7" eb="10">
      <t>カンリヨウ</t>
    </rPh>
    <rPh sb="15" eb="17">
      <t>ツイカ</t>
    </rPh>
    <rPh sb="25" eb="29">
      <t>ミツモリゲンカ</t>
    </rPh>
    <rPh sb="29" eb="31">
      <t>バンゴウ</t>
    </rPh>
    <rPh sb="36" eb="38">
      <t>ヘンシュウ</t>
    </rPh>
    <rPh sb="41" eb="43">
      <t>オウカ</t>
    </rPh>
    <rPh sb="43" eb="44">
      <t>ジ</t>
    </rPh>
    <rPh sb="58" eb="60">
      <t>ケンサク</t>
    </rPh>
    <rPh sb="62" eb="68">
      <t>ミツモリゲンカバンゴウ</t>
    </rPh>
    <rPh sb="69" eb="71">
      <t>ケンサク</t>
    </rPh>
    <rPh sb="77" eb="79">
      <t>ウム</t>
    </rPh>
    <rPh sb="94" eb="96">
      <t>ヘンシュウ</t>
    </rPh>
    <rPh sb="96" eb="98">
      <t>ジョウキョウ</t>
    </rPh>
    <rPh sb="98" eb="101">
      <t>カンリヨウ</t>
    </rPh>
    <rPh sb="106" eb="108">
      <t>ツイカ</t>
    </rPh>
    <rPh sb="110" eb="112">
      <t>ヘンシュウ</t>
    </rPh>
    <rPh sb="112" eb="114">
      <t>カノウ</t>
    </rPh>
    <rPh sb="122" eb="124">
      <t>ヘンシュウ</t>
    </rPh>
    <rPh sb="127" eb="129">
      <t>シュウリョウ</t>
    </rPh>
    <rPh sb="130" eb="132">
      <t>トウロク</t>
    </rPh>
    <rPh sb="135" eb="137">
      <t>オウカ</t>
    </rPh>
    <rPh sb="146" eb="148">
      <t>オウカ</t>
    </rPh>
    <rPh sb="159" eb="160">
      <t>ジ</t>
    </rPh>
    <rPh sb="161" eb="163">
      <t>ヘンシュウ</t>
    </rPh>
    <rPh sb="163" eb="165">
      <t>ジョウキョウ</t>
    </rPh>
    <rPh sb="165" eb="168">
      <t>カンリヨウ</t>
    </rPh>
    <rPh sb="173" eb="175">
      <t>ガイトウ</t>
    </rPh>
    <rPh sb="179" eb="181">
      <t>サクジョ</t>
    </rPh>
    <phoneticPr fontId="8"/>
  </si>
  <si>
    <t>見積原価計算書のシートの式を修正する。</t>
    <rPh sb="0" eb="7">
      <t>ミツモリゲンカケイサンショ</t>
    </rPh>
    <rPh sb="12" eb="13">
      <t>シキ</t>
    </rPh>
    <rPh sb="14" eb="16">
      <t>シュウセイ</t>
    </rPh>
    <phoneticPr fontId="8"/>
  </si>
  <si>
    <t>見積原価計算書のシートの部材費の仕入先に条件付き書式を追加する。</t>
    <rPh sb="0" eb="7">
      <t>ミツモリゲンカケイサンショ</t>
    </rPh>
    <rPh sb="12" eb="14">
      <t>ブザイ</t>
    </rPh>
    <rPh sb="14" eb="15">
      <t>ヒ</t>
    </rPh>
    <rPh sb="16" eb="19">
      <t>シイレサキ</t>
    </rPh>
    <rPh sb="20" eb="23">
      <t>ジョウケンツ</t>
    </rPh>
    <rPh sb="24" eb="26">
      <t>ショシキ</t>
    </rPh>
    <rPh sb="27" eb="29">
      <t>ツイカ</t>
    </rPh>
    <phoneticPr fontId="8"/>
  </si>
  <si>
    <t>閲覧モードでチェックしなくてもいいですが　編集モードに切り替えする際に　ユーザー「誰々が編集中」のアラートを出してモードの切替を制限をする。</t>
    <phoneticPr fontId="8"/>
  </si>
  <si>
    <t>見積原価プレビュー画面は、履歴がある場合、タブ切り替えボタンで過去のバージョンの内容を参照できますが、過去のバージョンを表示中は編集モードに出来ない仕様で問題はないでしょうか？</t>
    <phoneticPr fontId="8"/>
  </si>
  <si>
    <t>問題ないです。</t>
    <phoneticPr fontId="8"/>
  </si>
  <si>
    <t>見積原価プレビュー</t>
    <rPh sb="0" eb="4">
      <t>ミツモリゲンカ</t>
    </rPh>
    <phoneticPr fontId="8"/>
  </si>
  <si>
    <t>商品修正</t>
    <rPh sb="0" eb="2">
      <t>ショウヒン</t>
    </rPh>
    <rPh sb="2" eb="4">
      <t>シュウセイ</t>
    </rPh>
    <phoneticPr fontId="8"/>
  </si>
  <si>
    <t>QA管理表の0031からの派生質問になりますが、次期の商品修正画面は、現行の商品修正画面の製品コードを入力不可とするだけの対応で問題はないでしょうか？</t>
    <phoneticPr fontId="8"/>
  </si>
  <si>
    <t>必須項目チェックの必要がありますね、見積書をアップロードの時にもヘッダー情報のチェックも必要と同じ事ですね
*アップロード時のチェック項目をまだ整理して　詰めてないけど。。。</t>
    <phoneticPr fontId="8"/>
  </si>
  <si>
    <t>納品連絡書に出力する会社名は、会社マスタの会社名を使用する想定でいましたが、一部の会社については、会社名に部門が設定されているため、会社名を取得できません。</t>
    <rPh sb="0" eb="2">
      <t>ノウヒン</t>
    </rPh>
    <rPh sb="2" eb="4">
      <t>レンラク</t>
    </rPh>
    <rPh sb="4" eb="5">
      <t>ショ</t>
    </rPh>
    <rPh sb="6" eb="8">
      <t>シュツリョク</t>
    </rPh>
    <rPh sb="10" eb="13">
      <t>カイシャメイ</t>
    </rPh>
    <rPh sb="15" eb="17">
      <t>カイシャ</t>
    </rPh>
    <rPh sb="21" eb="24">
      <t>カイシャメイ</t>
    </rPh>
    <rPh sb="25" eb="27">
      <t>シヨウ</t>
    </rPh>
    <rPh sb="29" eb="31">
      <t>ソウテイ</t>
    </rPh>
    <rPh sb="38" eb="40">
      <t>イチブ</t>
    </rPh>
    <rPh sb="41" eb="43">
      <t>カイシャ</t>
    </rPh>
    <rPh sb="49" eb="52">
      <t>カイシャメイ</t>
    </rPh>
    <rPh sb="53" eb="55">
      <t>ブモン</t>
    </rPh>
    <rPh sb="56" eb="58">
      <t>セッテイ</t>
    </rPh>
    <rPh sb="66" eb="69">
      <t>カイシャメイ</t>
    </rPh>
    <rPh sb="70" eb="72">
      <t>シュトク</t>
    </rPh>
    <phoneticPr fontId="8"/>
  </si>
  <si>
    <t>①会社マスタ同士を紐づけるマスタを追加する。
②上記①とは別に、顧客提出用帳票に出力するための会社名が会社マスタにないことが判明したため、印字用会社名マスタを追加する。</t>
    <rPh sb="1" eb="3">
      <t>カイシャ</t>
    </rPh>
    <rPh sb="6" eb="8">
      <t>ドウシ</t>
    </rPh>
    <rPh sb="9" eb="10">
      <t>ヒモ</t>
    </rPh>
    <rPh sb="17" eb="19">
      <t>ツイカ</t>
    </rPh>
    <rPh sb="24" eb="26">
      <t>ジョウキ</t>
    </rPh>
    <rPh sb="29" eb="30">
      <t>ベツ</t>
    </rPh>
    <rPh sb="32" eb="34">
      <t>コキャク</t>
    </rPh>
    <rPh sb="34" eb="36">
      <t>テイシュツ</t>
    </rPh>
    <rPh sb="36" eb="37">
      <t>ヨウ</t>
    </rPh>
    <rPh sb="37" eb="39">
      <t>チョウヒョウ</t>
    </rPh>
    <rPh sb="40" eb="42">
      <t>シュツリョク</t>
    </rPh>
    <rPh sb="47" eb="50">
      <t>カイシャメイ</t>
    </rPh>
    <rPh sb="51" eb="53">
      <t>カイシャ</t>
    </rPh>
    <rPh sb="62" eb="64">
      <t>ハンメイ</t>
    </rPh>
    <rPh sb="69" eb="72">
      <t>インジヨウ</t>
    </rPh>
    <rPh sb="72" eb="75">
      <t>カイシャメイ</t>
    </rPh>
    <rPh sb="79" eb="81">
      <t>ツイカ</t>
    </rPh>
    <phoneticPr fontId="8"/>
  </si>
  <si>
    <t>DB定義書更新
請求書、納品書関連画面設計書への反映</t>
    <rPh sb="2" eb="5">
      <t>テイギショ</t>
    </rPh>
    <rPh sb="5" eb="7">
      <t>コウシン</t>
    </rPh>
    <rPh sb="8" eb="11">
      <t>セイキュウショ</t>
    </rPh>
    <rPh sb="12" eb="15">
      <t>ノウヒンショ</t>
    </rPh>
    <rPh sb="15" eb="17">
      <t>カンレン</t>
    </rPh>
    <rPh sb="17" eb="19">
      <t>ガメン</t>
    </rPh>
    <rPh sb="19" eb="22">
      <t>セッケイショ</t>
    </rPh>
    <rPh sb="24" eb="26">
      <t>ハンエイ</t>
    </rPh>
    <phoneticPr fontId="8"/>
  </si>
  <si>
    <t>通貨レート</t>
    <rPh sb="0" eb="2">
      <t>ツウカ</t>
    </rPh>
    <phoneticPr fontId="8"/>
  </si>
  <si>
    <t>現行の通貨レートについて、「TTM」と「社内レート」と2つの区分がありますが、この2つの区分の使い分け方について教えてください。</t>
    <rPh sb="0" eb="2">
      <t>ゲンコウ</t>
    </rPh>
    <rPh sb="3" eb="5">
      <t>ツウカ</t>
    </rPh>
    <rPh sb="20" eb="22">
      <t>シャナイ</t>
    </rPh>
    <rPh sb="30" eb="32">
      <t>クブン</t>
    </rPh>
    <rPh sb="44" eb="46">
      <t>クブン</t>
    </rPh>
    <rPh sb="47" eb="48">
      <t>ツカ</t>
    </rPh>
    <rPh sb="49" eb="50">
      <t>ワ</t>
    </rPh>
    <rPh sb="51" eb="52">
      <t>カタ</t>
    </rPh>
    <rPh sb="56" eb="57">
      <t>オシ</t>
    </rPh>
    <phoneticPr fontId="8"/>
  </si>
  <si>
    <t>問題課題ユーザーに問合せしてから回答を受けるまで</t>
    <rPh sb="9" eb="11">
      <t>トイアワ</t>
    </rPh>
    <rPh sb="19" eb="20">
      <t>ウ</t>
    </rPh>
    <phoneticPr fontId="8"/>
  </si>
  <si>
    <t>未送信</t>
    <rPh sb="0" eb="1">
      <t>ミ</t>
    </rPh>
    <rPh sb="1" eb="3">
      <t>ソウシン</t>
    </rPh>
    <phoneticPr fontId="8"/>
  </si>
  <si>
    <t>記入したが、問題課題ユーザーに問合せしていない状態</t>
    <rPh sb="0" eb="2">
      <t>キニュウ</t>
    </rPh>
    <rPh sb="23" eb="25">
      <t>ジョウタイ</t>
    </rPh>
    <phoneticPr fontId="8"/>
  </si>
  <si>
    <t>弊社現行環境にて、ユーザー登録画面の中にある会社・グループをマスタ検索する画面を使用した時に、会社をプルダウンから選択してもグループが絞り込まれず、何も表示されない状況で、以降の操作が一切できなくなりますが、貴社環境はいかがでしょうか？</t>
    <rPh sb="0" eb="2">
      <t>ヘイシャ</t>
    </rPh>
    <rPh sb="2" eb="4">
      <t>ゲンコウ</t>
    </rPh>
    <rPh sb="4" eb="6">
      <t>カンキョウ</t>
    </rPh>
    <rPh sb="13" eb="15">
      <t>トウロク</t>
    </rPh>
    <rPh sb="15" eb="17">
      <t>ガメン</t>
    </rPh>
    <rPh sb="18" eb="19">
      <t>ナカ</t>
    </rPh>
    <rPh sb="22" eb="24">
      <t>カイシャ</t>
    </rPh>
    <rPh sb="33" eb="35">
      <t>ケンサク</t>
    </rPh>
    <rPh sb="37" eb="39">
      <t>ガメン</t>
    </rPh>
    <rPh sb="40" eb="42">
      <t>シヨウ</t>
    </rPh>
    <rPh sb="44" eb="45">
      <t>トキ</t>
    </rPh>
    <rPh sb="47" eb="49">
      <t>カイシャ</t>
    </rPh>
    <rPh sb="57" eb="59">
      <t>センタク</t>
    </rPh>
    <rPh sb="67" eb="68">
      <t>シボ</t>
    </rPh>
    <rPh sb="69" eb="70">
      <t>コ</t>
    </rPh>
    <rPh sb="74" eb="75">
      <t>ナニ</t>
    </rPh>
    <rPh sb="76" eb="78">
      <t>ヒョウジ</t>
    </rPh>
    <rPh sb="82" eb="84">
      <t>ジョウキョウ</t>
    </rPh>
    <rPh sb="86" eb="88">
      <t>イコウ</t>
    </rPh>
    <rPh sb="89" eb="91">
      <t>ソウサ</t>
    </rPh>
    <rPh sb="92" eb="94">
      <t>イッサイ</t>
    </rPh>
    <rPh sb="104" eb="106">
      <t>キシャ</t>
    </rPh>
    <rPh sb="106" eb="108">
      <t>カンキョウ</t>
    </rPh>
    <phoneticPr fontId="8"/>
  </si>
  <si>
    <t>現行</t>
    <rPh sb="0" eb="2">
      <t>ゲンコウ</t>
    </rPh>
    <phoneticPr fontId="8"/>
  </si>
  <si>
    <t>弊社現行環境にて、ユーザー登録、ユーザー情報からナビゲーションメニューを表示し、ユーザー検索ボタンを押下するとエラーが発生しますが、貴社環境ではいかがでしょうか？</t>
    <rPh sb="13" eb="15">
      <t>トウロク</t>
    </rPh>
    <rPh sb="20" eb="22">
      <t>ジョウホウ</t>
    </rPh>
    <rPh sb="36" eb="38">
      <t>ヒョウジ</t>
    </rPh>
    <rPh sb="44" eb="46">
      <t>ケンサク</t>
    </rPh>
    <rPh sb="50" eb="52">
      <t>オウカ</t>
    </rPh>
    <rPh sb="59" eb="61">
      <t>ハッセイ</t>
    </rPh>
    <rPh sb="66" eb="68">
      <t>キシャ</t>
    </rPh>
    <rPh sb="68" eb="70">
      <t>カンキョウ</t>
    </rPh>
    <phoneticPr fontId="8"/>
  </si>
  <si>
    <t>DEBIT NOTEの書式は受領済みでですが、書式に出力する項目が何であるかが不明であるため、出力項目とデータベース項目の紐づけを提示願います。</t>
    <rPh sb="11" eb="13">
      <t>ショシキ</t>
    </rPh>
    <rPh sb="14" eb="16">
      <t>ジュリョウ</t>
    </rPh>
    <rPh sb="16" eb="17">
      <t>ズ</t>
    </rPh>
    <rPh sb="23" eb="25">
      <t>ショシキ</t>
    </rPh>
    <rPh sb="26" eb="28">
      <t>シュツリョク</t>
    </rPh>
    <rPh sb="30" eb="32">
      <t>コウモク</t>
    </rPh>
    <rPh sb="33" eb="34">
      <t>ナニ</t>
    </rPh>
    <rPh sb="39" eb="41">
      <t>フメイ</t>
    </rPh>
    <rPh sb="47" eb="49">
      <t>シュツリョク</t>
    </rPh>
    <rPh sb="49" eb="51">
      <t>コウモク</t>
    </rPh>
    <rPh sb="58" eb="60">
      <t>コウモク</t>
    </rPh>
    <rPh sb="61" eb="62">
      <t>ヒモ</t>
    </rPh>
    <rPh sb="65" eb="68">
      <t>テイジネガ</t>
    </rPh>
    <phoneticPr fontId="8"/>
  </si>
  <si>
    <t>見積原価プレビュー</t>
    <rPh sb="0" eb="2">
      <t>ミツモリ</t>
    </rPh>
    <rPh sb="2" eb="4">
      <t>ゲンカ</t>
    </rPh>
    <phoneticPr fontId="8"/>
  </si>
  <si>
    <t xml:space="preserve">部材費の明細行は仕入科目によって色を変えるという認識で正しいでしょうか？
※貴社に送付している見積原価計算書では、色が変わる仕様にはなっていません。
</t>
    <rPh sb="0" eb="2">
      <t>ブザイ</t>
    </rPh>
    <rPh sb="2" eb="3">
      <t>ヒ</t>
    </rPh>
    <rPh sb="4" eb="6">
      <t>メイサイ</t>
    </rPh>
    <rPh sb="6" eb="7">
      <t>ギョウ</t>
    </rPh>
    <rPh sb="8" eb="10">
      <t>シイレ</t>
    </rPh>
    <rPh sb="10" eb="12">
      <t>カモク</t>
    </rPh>
    <rPh sb="16" eb="17">
      <t>イロ</t>
    </rPh>
    <rPh sb="18" eb="19">
      <t>カ</t>
    </rPh>
    <rPh sb="24" eb="26">
      <t>ニンシキ</t>
    </rPh>
    <rPh sb="27" eb="28">
      <t>タダ</t>
    </rPh>
    <rPh sb="38" eb="40">
      <t>キシャ</t>
    </rPh>
    <rPh sb="41" eb="43">
      <t>ソウフ</t>
    </rPh>
    <rPh sb="47" eb="49">
      <t>ミツモリ</t>
    </rPh>
    <rPh sb="49" eb="51">
      <t>ゲンカ</t>
    </rPh>
    <rPh sb="51" eb="54">
      <t>ケイサンショ</t>
    </rPh>
    <rPh sb="57" eb="58">
      <t>イロ</t>
    </rPh>
    <rPh sb="59" eb="60">
      <t>カ</t>
    </rPh>
    <rPh sb="62" eb="64">
      <t>シヨウ</t>
    </rPh>
    <phoneticPr fontId="8"/>
  </si>
  <si>
    <t>今回は1230:経費に使う色（水色）にあわせて頂いても構わないです。ただし　%で入力できるセルは白くしました。
（回答時に色を更新した見積原価書を高様から受領）</t>
    <rPh sb="15" eb="17">
      <t>ミズイロ</t>
    </rPh>
    <phoneticPr fontId="8"/>
  </si>
  <si>
    <t>画面設計書に反映</t>
    <rPh sb="0" eb="2">
      <t>ガメン</t>
    </rPh>
    <phoneticPr fontId="8"/>
  </si>
  <si>
    <t>No0014の回答には、製品の開発中止となった場合に製品データの削除有無は開発側で決めてよいとのことですが、中止となった製品の開発を再開する場合に、それを再販とするか否かで削除有無が変わると考えておりますが、どちらになるのでしょうか？</t>
    <rPh sb="7" eb="9">
      <t>カイトウ</t>
    </rPh>
    <rPh sb="12" eb="14">
      <t>セイヒン</t>
    </rPh>
    <rPh sb="15" eb="17">
      <t>カイハツ</t>
    </rPh>
    <rPh sb="17" eb="19">
      <t>チュウシ</t>
    </rPh>
    <rPh sb="23" eb="25">
      <t>バアイ</t>
    </rPh>
    <rPh sb="26" eb="28">
      <t>セイヒン</t>
    </rPh>
    <rPh sb="32" eb="34">
      <t>サクジョ</t>
    </rPh>
    <rPh sb="34" eb="36">
      <t>ウム</t>
    </rPh>
    <rPh sb="37" eb="39">
      <t>カイハツ</t>
    </rPh>
    <rPh sb="39" eb="40">
      <t>ガワ</t>
    </rPh>
    <rPh sb="41" eb="42">
      <t>キ</t>
    </rPh>
    <rPh sb="54" eb="56">
      <t>チュウシ</t>
    </rPh>
    <rPh sb="60" eb="62">
      <t>セイヒン</t>
    </rPh>
    <rPh sb="63" eb="65">
      <t>カイハツ</t>
    </rPh>
    <rPh sb="66" eb="68">
      <t>サイカイ</t>
    </rPh>
    <rPh sb="70" eb="72">
      <t>バアイ</t>
    </rPh>
    <rPh sb="77" eb="79">
      <t>サイハン</t>
    </rPh>
    <rPh sb="83" eb="84">
      <t>イナ</t>
    </rPh>
    <rPh sb="86" eb="88">
      <t>サクジョ</t>
    </rPh>
    <rPh sb="88" eb="90">
      <t>ウム</t>
    </rPh>
    <rPh sb="91" eb="92">
      <t>カ</t>
    </rPh>
    <rPh sb="95" eb="96">
      <t>カンガ</t>
    </rPh>
    <phoneticPr fontId="8"/>
  </si>
  <si>
    <t>見積原価プレビュー画面で製品売上の売上分類をプルダウン入力させるため、プルダウンアイテム名称を売上分類マスタから取得する実装をしようとしましたが、現行環境の売上分類マスタには「1:固定費売上」のレコードしか存在しません。
次期システムでは「0:製品売上」のレコードが追加される想定で問題はありませんか？</t>
    <rPh sb="0" eb="2">
      <t>ミツモリ</t>
    </rPh>
    <rPh sb="2" eb="4">
      <t>ゲンカ</t>
    </rPh>
    <rPh sb="9" eb="11">
      <t>ガメン</t>
    </rPh>
    <rPh sb="12" eb="14">
      <t>セイヒン</t>
    </rPh>
    <rPh sb="14" eb="16">
      <t>ウリアゲ</t>
    </rPh>
    <rPh sb="17" eb="19">
      <t>ウリアゲ</t>
    </rPh>
    <rPh sb="19" eb="21">
      <t>ブンルイ</t>
    </rPh>
    <rPh sb="27" eb="29">
      <t>ニュウリョク</t>
    </rPh>
    <rPh sb="44" eb="46">
      <t>メイショウ</t>
    </rPh>
    <rPh sb="47" eb="49">
      <t>ウリアゲ</t>
    </rPh>
    <rPh sb="49" eb="51">
      <t>ブンルイ</t>
    </rPh>
    <rPh sb="56" eb="58">
      <t>シュトク</t>
    </rPh>
    <rPh sb="60" eb="62">
      <t>ジッソウ</t>
    </rPh>
    <rPh sb="73" eb="75">
      <t>ゲンコウ</t>
    </rPh>
    <rPh sb="75" eb="77">
      <t>カンキョウ</t>
    </rPh>
    <rPh sb="78" eb="80">
      <t>ウリアゲ</t>
    </rPh>
    <rPh sb="80" eb="82">
      <t>ブンルイ</t>
    </rPh>
    <rPh sb="90" eb="93">
      <t>コテイヒ</t>
    </rPh>
    <rPh sb="93" eb="95">
      <t>ウリアゲ</t>
    </rPh>
    <rPh sb="103" eb="105">
      <t>ソンザイ</t>
    </rPh>
    <rPh sb="111" eb="113">
      <t>ジキ</t>
    </rPh>
    <rPh sb="122" eb="124">
      <t>セイヒン</t>
    </rPh>
    <rPh sb="124" eb="126">
      <t>ウリアゲ</t>
    </rPh>
    <rPh sb="133" eb="135">
      <t>ツイカ</t>
    </rPh>
    <rPh sb="138" eb="140">
      <t>ソウテイ</t>
    </rPh>
    <rPh sb="141" eb="143">
      <t>モンダイ</t>
    </rPh>
    <phoneticPr fontId="8"/>
  </si>
  <si>
    <t>弊社でもエラーになりますね、リンク切れるような感じ　あまり使ってないからわからなかった。</t>
    <phoneticPr fontId="8"/>
  </si>
  <si>
    <t>弊社の環境では問題なく出ています。</t>
    <phoneticPr fontId="8"/>
  </si>
  <si>
    <t>TTMは毎月銀行情報に基づいて出してるレートです、具体的な指定方法は先月末営業日のレートを今月分のTTMレートに設定する。
KIDSの中で経理用のデーターなどアウトプットする時に参考為替レートとして使われている
社内レートは現行システムで1年間(場合よって半年もあり)期首(4月1日)設定するレートです　数字は会社の経営者決める。
KIDSの中ですべての外貨を使われた時に日本円に計算ためのレートです。</t>
    <phoneticPr fontId="8"/>
  </si>
  <si>
    <t>0048でさらに詳細に質問</t>
    <rPh sb="8" eb="10">
      <t>ショウサイ</t>
    </rPh>
    <rPh sb="11" eb="13">
      <t>シツモン</t>
    </rPh>
    <phoneticPr fontId="8"/>
  </si>
  <si>
    <t xml:space="preserve">レート区分のさらなる質問になりますが、添付ファイルにKIDS各機能ごとのレート区分の使い分けを弊社が認識している内容で記入したものを添付します。
間違いや補足事項がありましたら、修正の上返送をお願いします。 </t>
    <phoneticPr fontId="8"/>
  </si>
  <si>
    <t>レート区分</t>
    <rPh sb="3" eb="5">
      <t>クブン</t>
    </rPh>
    <phoneticPr fontId="8"/>
  </si>
  <si>
    <t>追加するのは、「2:製品売上」とし、Excelにも同様の反映を行う。</t>
    <rPh sb="0" eb="2">
      <t>ツイカ</t>
    </rPh>
    <rPh sb="10" eb="12">
      <t>セイヒン</t>
    </rPh>
    <rPh sb="12" eb="14">
      <t>ウリアゲ</t>
    </rPh>
    <rPh sb="25" eb="27">
      <t>ドウヨウ</t>
    </rPh>
    <rPh sb="28" eb="30">
      <t>ハンエイ</t>
    </rPh>
    <rPh sb="31" eb="32">
      <t>オコナ</t>
    </rPh>
    <phoneticPr fontId="8"/>
  </si>
  <si>
    <t>・次期システム開発環境の売上分類マスタのデータ追加
・見積原価計算書にプルダウンを追加</t>
    <rPh sb="1" eb="3">
      <t>ジキ</t>
    </rPh>
    <rPh sb="7" eb="9">
      <t>カイハツ</t>
    </rPh>
    <rPh sb="9" eb="11">
      <t>カンキョウ</t>
    </rPh>
    <rPh sb="12" eb="14">
      <t>ウリアゲ</t>
    </rPh>
    <rPh sb="14" eb="16">
      <t>ブンルイ</t>
    </rPh>
    <rPh sb="23" eb="25">
      <t>ツイカ</t>
    </rPh>
    <rPh sb="27" eb="29">
      <t>ミツモリ</t>
    </rPh>
    <rPh sb="29" eb="31">
      <t>ゲンカ</t>
    </rPh>
    <rPh sb="31" eb="34">
      <t>ケイサンショ</t>
    </rPh>
    <rPh sb="41" eb="43">
      <t>ツイカ</t>
    </rPh>
    <phoneticPr fontId="8"/>
  </si>
  <si>
    <t>こちらはいくつの定義を予め知りたいです
①中止となった製品って　中止する方法がどうなってしますか？
②再開する場合って　再開の操作方法は？
③再販の定義は　Excel版の製品コード欄に既に登録された製品のコードを入力されている場合になっていますが　中止とかと絡みが無いと思われます。
もし　①の定義があるなら　同じ製品コードでアップロードされると「中止された製品を再販しようとする」様なアラートが必要だと思います。</t>
    <phoneticPr fontId="8"/>
  </si>
  <si>
    <t>当件社内で検討しましたが　そもそも送られたExcelファイルのレートの使い分けがおかしいではないかと。。。。
「売上管理」「仕入管理」って現行KIDSでTTMレート使われてると書いておりますがどこの「売上管理」と「仕入管理」ですか？売上登録の売上管理や　仕入登録の仕入管理のオペレーション的な部分なら　現行は全部社内レートを使ってると思います、データのエクスポートの所なら社内レート　TTM両方でも使ってる所もあります。
よって　現状の資料だと回答できないので　もっと具体的な部分を洗い出して質問しましょう。</t>
    <phoneticPr fontId="8"/>
  </si>
  <si>
    <t>中止の操作、発生ケースを再精査の上改めて質問する。</t>
    <rPh sb="0" eb="2">
      <t>チュウシ</t>
    </rPh>
    <rPh sb="3" eb="5">
      <t>ソウサ</t>
    </rPh>
    <rPh sb="6" eb="8">
      <t>ハッセイ</t>
    </rPh>
    <rPh sb="12" eb="13">
      <t>サイ</t>
    </rPh>
    <rPh sb="13" eb="15">
      <t>セイサ</t>
    </rPh>
    <rPh sb="16" eb="17">
      <t>ウエ</t>
    </rPh>
    <rPh sb="17" eb="18">
      <t>アラタ</t>
    </rPh>
    <rPh sb="20" eb="22">
      <t>シツモン</t>
    </rPh>
    <phoneticPr fontId="8"/>
  </si>
  <si>
    <t>現状の仕様を再調査し、さらに詳細な仕様を把握した上で再質問する。</t>
    <rPh sb="0" eb="2">
      <t>ゲンジョウ</t>
    </rPh>
    <rPh sb="3" eb="5">
      <t>シヨウ</t>
    </rPh>
    <rPh sb="6" eb="9">
      <t>サイチョウサ</t>
    </rPh>
    <rPh sb="14" eb="16">
      <t>ショウサイ</t>
    </rPh>
    <rPh sb="17" eb="19">
      <t>シヨウ</t>
    </rPh>
    <rPh sb="20" eb="22">
      <t>ハアク</t>
    </rPh>
    <rPh sb="24" eb="25">
      <t>ウエ</t>
    </rPh>
    <rPh sb="26" eb="29">
      <t>サイシツモン</t>
    </rPh>
    <phoneticPr fontId="8"/>
  </si>
  <si>
    <t>機能ごとの換算レートコード使い分け</t>
    <rPh sb="0" eb="2">
      <t>キノウ</t>
    </rPh>
    <rPh sb="5" eb="7">
      <t>カンサン</t>
    </rPh>
    <rPh sb="13" eb="14">
      <t>ツカ</t>
    </rPh>
    <rPh sb="15" eb="16">
      <t>ワ</t>
    </rPh>
    <phoneticPr fontId="18"/>
  </si>
  <si>
    <t>機能</t>
    <rPh sb="0" eb="2">
      <t>キノウ</t>
    </rPh>
    <phoneticPr fontId="18"/>
  </si>
  <si>
    <t>機能詳細</t>
    <rPh sb="0" eb="2">
      <t>キノウ</t>
    </rPh>
    <rPh sb="2" eb="4">
      <t>ショウサイ</t>
    </rPh>
    <phoneticPr fontId="18"/>
  </si>
  <si>
    <t>現行</t>
    <rPh sb="0" eb="2">
      <t>ゲンコウ</t>
    </rPh>
    <phoneticPr fontId="18"/>
  </si>
  <si>
    <t>次期</t>
    <rPh sb="0" eb="2">
      <t>ジキ</t>
    </rPh>
    <phoneticPr fontId="18"/>
  </si>
  <si>
    <t>備考（補足事項等ありましたら自由に追記してください）</t>
    <rPh sb="0" eb="2">
      <t>ビコウ</t>
    </rPh>
    <rPh sb="3" eb="5">
      <t>ホソク</t>
    </rPh>
    <rPh sb="5" eb="7">
      <t>ジコウ</t>
    </rPh>
    <rPh sb="7" eb="8">
      <t>ナド</t>
    </rPh>
    <rPh sb="14" eb="16">
      <t>ジユウ</t>
    </rPh>
    <rPh sb="17" eb="19">
      <t>ツイキ</t>
    </rPh>
    <phoneticPr fontId="18"/>
  </si>
  <si>
    <t>見積原価管理</t>
    <rPh sb="4" eb="6">
      <t>カンリ</t>
    </rPh>
    <phoneticPr fontId="18"/>
  </si>
  <si>
    <t>登録</t>
    <phoneticPr fontId="18"/>
  </si>
  <si>
    <t>社内レート</t>
  </si>
  <si>
    <t>想定レート</t>
    <rPh sb="0" eb="2">
      <t>ソウテイ</t>
    </rPh>
    <phoneticPr fontId="18"/>
  </si>
  <si>
    <t>売上管理</t>
    <rPh sb="2" eb="4">
      <t>カンリ</t>
    </rPh>
    <phoneticPr fontId="18"/>
  </si>
  <si>
    <t>任意選択（初期値：社内レート）</t>
    <phoneticPr fontId="18"/>
  </si>
  <si>
    <t>任意選択（初期値：想定レート）</t>
    <rPh sb="9" eb="11">
      <t>ソウテイ</t>
    </rPh>
    <phoneticPr fontId="18"/>
  </si>
  <si>
    <t>次期システムでは社内レートは選択不可。
DEBIT NOTEは現地通貨表記のためレート換算不要。</t>
    <rPh sb="0" eb="2">
      <t>ジキ</t>
    </rPh>
    <rPh sb="8" eb="10">
      <t>シャナイ</t>
    </rPh>
    <rPh sb="14" eb="16">
      <t>センタク</t>
    </rPh>
    <rPh sb="16" eb="18">
      <t>フカ</t>
    </rPh>
    <rPh sb="31" eb="33">
      <t>ゲンチ</t>
    </rPh>
    <rPh sb="33" eb="35">
      <t>ツウカ</t>
    </rPh>
    <rPh sb="35" eb="37">
      <t>ヒョウキ</t>
    </rPh>
    <rPh sb="43" eb="45">
      <t>カンサン</t>
    </rPh>
    <rPh sb="45" eb="47">
      <t>フヨウ</t>
    </rPh>
    <phoneticPr fontId="18"/>
  </si>
  <si>
    <t>発注管理</t>
    <rPh sb="2" eb="4">
      <t>カンリ</t>
    </rPh>
    <phoneticPr fontId="18"/>
  </si>
  <si>
    <t>次期システムでは見積原価書登録時に自動設定</t>
    <rPh sb="0" eb="2">
      <t>ジキ</t>
    </rPh>
    <rPh sb="8" eb="10">
      <t>ミツモリ</t>
    </rPh>
    <rPh sb="10" eb="12">
      <t>ゲンカ</t>
    </rPh>
    <rPh sb="12" eb="13">
      <t>ショ</t>
    </rPh>
    <rPh sb="13" eb="15">
      <t>トウロク</t>
    </rPh>
    <rPh sb="15" eb="16">
      <t>ジ</t>
    </rPh>
    <rPh sb="17" eb="19">
      <t>ジドウ</t>
    </rPh>
    <rPh sb="19" eb="21">
      <t>セッテイ</t>
    </rPh>
    <phoneticPr fontId="18"/>
  </si>
  <si>
    <t>受注管理</t>
    <rPh sb="2" eb="4">
      <t>カンリ</t>
    </rPh>
    <phoneticPr fontId="18"/>
  </si>
  <si>
    <t>仕入管理</t>
    <rPh sb="2" eb="4">
      <t>カンリ</t>
    </rPh>
    <phoneticPr fontId="18"/>
  </si>
  <si>
    <t>次期システムでは社内レートは選択不可</t>
    <rPh sb="0" eb="2">
      <t>ジキ</t>
    </rPh>
    <rPh sb="8" eb="10">
      <t>シャナイ</t>
    </rPh>
    <rPh sb="14" eb="16">
      <t>センタク</t>
    </rPh>
    <rPh sb="16" eb="18">
      <t>フカ</t>
    </rPh>
    <phoneticPr fontId="18"/>
  </si>
  <si>
    <t>帳票出力</t>
    <rPh sb="0" eb="2">
      <t>チョウヒョウ</t>
    </rPh>
    <rPh sb="2" eb="4">
      <t>シュツリョク</t>
    </rPh>
    <phoneticPr fontId="18"/>
  </si>
  <si>
    <t>発注書印刷</t>
    <rPh sb="0" eb="3">
      <t>ハッチュウショ</t>
    </rPh>
    <rPh sb="3" eb="5">
      <t>インサツ</t>
    </rPh>
    <phoneticPr fontId="18"/>
  </si>
  <si>
    <t>発注登録時の選択値</t>
    <rPh sb="0" eb="2">
      <t>ハッチュウ</t>
    </rPh>
    <rPh sb="2" eb="4">
      <t>トウロク</t>
    </rPh>
    <rPh sb="4" eb="5">
      <t>ジ</t>
    </rPh>
    <rPh sb="6" eb="8">
      <t>センタク</t>
    </rPh>
    <rPh sb="8" eb="9">
      <t>チ</t>
    </rPh>
    <phoneticPr fontId="18"/>
  </si>
  <si>
    <t>発注登録時の選択値(=想定レート固定)</t>
    <rPh sb="0" eb="2">
      <t>ハッチュウ</t>
    </rPh>
    <rPh sb="2" eb="4">
      <t>トウロク</t>
    </rPh>
    <rPh sb="4" eb="5">
      <t>ジ</t>
    </rPh>
    <rPh sb="6" eb="8">
      <t>センタク</t>
    </rPh>
    <rPh sb="8" eb="9">
      <t>チ</t>
    </rPh>
    <rPh sb="11" eb="13">
      <t>ソウテイ</t>
    </rPh>
    <rPh sb="16" eb="18">
      <t>コテイ</t>
    </rPh>
    <phoneticPr fontId="18"/>
  </si>
  <si>
    <t>見積原価書</t>
    <rPh sb="0" eb="2">
      <t>ミツモリ</t>
    </rPh>
    <rPh sb="2" eb="4">
      <t>ゲンカ</t>
    </rPh>
    <rPh sb="4" eb="5">
      <t>ショ</t>
    </rPh>
    <phoneticPr fontId="18"/>
  </si>
  <si>
    <t>発注登録時の選択値(=社内レート固定)</t>
    <rPh sb="0" eb="2">
      <t>ハッチュウ</t>
    </rPh>
    <rPh sb="2" eb="4">
      <t>トウロク</t>
    </rPh>
    <rPh sb="4" eb="5">
      <t>ジ</t>
    </rPh>
    <rPh sb="6" eb="8">
      <t>センタク</t>
    </rPh>
    <rPh sb="8" eb="9">
      <t>チ</t>
    </rPh>
    <rPh sb="11" eb="13">
      <t>シャナイ</t>
    </rPh>
    <rPh sb="16" eb="18">
      <t>コテイ</t>
    </rPh>
    <phoneticPr fontId="18"/>
  </si>
  <si>
    <t>データエクスポート</t>
    <phoneticPr fontId="18"/>
  </si>
  <si>
    <t>仕入一覧</t>
    <rPh sb="0" eb="2">
      <t>シイレ</t>
    </rPh>
    <rPh sb="2" eb="4">
      <t>イチラン</t>
    </rPh>
    <phoneticPr fontId="18"/>
  </si>
  <si>
    <t>両方</t>
    <rPh sb="0" eb="2">
      <t>リョウホウ</t>
    </rPh>
    <phoneticPr fontId="18"/>
  </si>
  <si>
    <t>TTMと想定レート</t>
    <rPh sb="4" eb="6">
      <t>ソウテイ</t>
    </rPh>
    <phoneticPr fontId="18"/>
  </si>
  <si>
    <t>purchase recipe file</t>
    <phoneticPr fontId="18"/>
  </si>
  <si>
    <t>社内統計データ01</t>
    <phoneticPr fontId="18"/>
  </si>
  <si>
    <t>社内統計データ02</t>
    <phoneticPr fontId="18"/>
  </si>
  <si>
    <t>請求管理</t>
    <rPh sb="0" eb="2">
      <t>セイキュウ</t>
    </rPh>
    <rPh sb="2" eb="4">
      <t>カンリ</t>
    </rPh>
    <phoneticPr fontId="18"/>
  </si>
  <si>
    <t>請求書発行</t>
    <rPh sb="0" eb="3">
      <t>セイキュウショ</t>
    </rPh>
    <rPh sb="3" eb="5">
      <t>ハッコウ</t>
    </rPh>
    <phoneticPr fontId="18"/>
  </si>
  <si>
    <t>レート不使用</t>
    <rPh sb="3" eb="6">
      <t>フシヨウ</t>
    </rPh>
    <phoneticPr fontId="18"/>
  </si>
  <si>
    <t>海外へはDEBIT NOTEで請求。</t>
    <rPh sb="0" eb="2">
      <t>カイガイ</t>
    </rPh>
    <rPh sb="15" eb="17">
      <t>セイキュウ</t>
    </rPh>
    <phoneticPr fontId="18"/>
  </si>
  <si>
    <t>請求集計</t>
    <rPh sb="0" eb="2">
      <t>セイキュウ</t>
    </rPh>
    <rPh sb="2" eb="4">
      <t>シュウケイ</t>
    </rPh>
    <phoneticPr fontId="18"/>
  </si>
  <si>
    <t>不明</t>
    <rPh sb="0" eb="2">
      <t>フメイ</t>
    </rPh>
    <phoneticPr fontId="18"/>
  </si>
  <si>
    <t>現行請求書サンプルの請求額集計表に海外売上分の行がないため、確認できず。</t>
    <rPh sb="0" eb="2">
      <t>ゲンコウ</t>
    </rPh>
    <rPh sb="2" eb="5">
      <t>セイキュウショ</t>
    </rPh>
    <rPh sb="10" eb="12">
      <t>セイキュウ</t>
    </rPh>
    <rPh sb="12" eb="13">
      <t>ガク</t>
    </rPh>
    <rPh sb="13" eb="15">
      <t>シュウケイ</t>
    </rPh>
    <rPh sb="15" eb="16">
      <t>ヒョウ</t>
    </rPh>
    <rPh sb="17" eb="19">
      <t>カイガイ</t>
    </rPh>
    <rPh sb="19" eb="21">
      <t>ウリアゲ</t>
    </rPh>
    <rPh sb="21" eb="22">
      <t>ブン</t>
    </rPh>
    <rPh sb="23" eb="24">
      <t>ギョウ</t>
    </rPh>
    <rPh sb="30" eb="32">
      <t>カクニン</t>
    </rPh>
    <phoneticPr fontId="18"/>
  </si>
  <si>
    <t>上記質問0050について、再度現行の仕様を精査したうえで、次期の仕様をシート「レートの仕様整理」に記載の内容で認識しております。間違いや補足があればご指摘ください。</t>
    <rPh sb="0" eb="2">
      <t>ジョウキ</t>
    </rPh>
    <rPh sb="2" eb="4">
      <t>シツモン</t>
    </rPh>
    <rPh sb="13" eb="15">
      <t>サイド</t>
    </rPh>
    <rPh sb="15" eb="17">
      <t>ゲンコウ</t>
    </rPh>
    <rPh sb="18" eb="20">
      <t>シヨウ</t>
    </rPh>
    <rPh sb="21" eb="23">
      <t>セイサ</t>
    </rPh>
    <rPh sb="29" eb="31">
      <t>ジキ</t>
    </rPh>
    <rPh sb="32" eb="34">
      <t>シヨウ</t>
    </rPh>
    <rPh sb="43" eb="45">
      <t>シヨウ</t>
    </rPh>
    <rPh sb="45" eb="47">
      <t>セイリ</t>
    </rPh>
    <rPh sb="49" eb="51">
      <t>キサイ</t>
    </rPh>
    <rPh sb="52" eb="54">
      <t>ナイヨウ</t>
    </rPh>
    <rPh sb="55" eb="57">
      <t>ニンシキ</t>
    </rPh>
    <rPh sb="64" eb="66">
      <t>マチガ</t>
    </rPh>
    <rPh sb="68" eb="70">
      <t>ホソク</t>
    </rPh>
    <rPh sb="75" eb="77">
      <t>シテキ</t>
    </rPh>
    <phoneticPr fontId="8"/>
  </si>
  <si>
    <t>レートの件了解致しました、その通りで問題ないです。
最後の請求管理の請求集計はレート不使用で結構です。
また　次期システムには社内レートと言う言葉がなくなりますので　想定レートでお願い致します。</t>
    <phoneticPr fontId="8"/>
  </si>
  <si>
    <t>想定レートマスタテーブルの追加をやめる。</t>
    <rPh sb="0" eb="2">
      <t>ソウテイ</t>
    </rPh>
    <rPh sb="13" eb="15">
      <t>ツイカ</t>
    </rPh>
    <phoneticPr fontId="8"/>
  </si>
  <si>
    <t>請求集計のレート不使用の意味は、
(1)海外請求分は集計対象外
(2)海外請求分は現地通貨で集計
のどちらになるでしょうか？</t>
    <phoneticPr fontId="8"/>
  </si>
  <si>
    <t>請求集計</t>
    <rPh sb="0" eb="2">
      <t>セイキュウ</t>
    </rPh>
    <rPh sb="2" eb="4">
      <t>シュウケイ</t>
    </rPh>
    <phoneticPr fontId="8"/>
  </si>
  <si>
    <t>中</t>
    <rPh sb="0" eb="1">
      <t>チュウ</t>
    </rPh>
    <phoneticPr fontId="8"/>
  </si>
  <si>
    <t xml:space="preserve">(２)ですね　外貨のままで集計する形になるので為レートは使用しません。
</t>
    <phoneticPr fontId="8"/>
  </si>
  <si>
    <t>設計書作成時に回答内容を反映</t>
    <rPh sb="0" eb="3">
      <t>セッケイショ</t>
    </rPh>
    <rPh sb="3" eb="5">
      <t>サクセイ</t>
    </rPh>
    <rPh sb="5" eb="6">
      <t>ジ</t>
    </rPh>
    <rPh sb="7" eb="9">
      <t>カイトウ</t>
    </rPh>
    <rPh sb="9" eb="11">
      <t>ナイヨウ</t>
    </rPh>
    <rPh sb="12" eb="14">
      <t>ハンエイ</t>
    </rPh>
    <phoneticPr fontId="8"/>
  </si>
  <si>
    <t>想定レートへの対応方法は、
(1)現在の「2:社内レート」を「2:想定レート」に変更する
(2)「3:想定レート」を追加する
が考えられますが、どちらで対応すればよいでしょうか？</t>
    <rPh sb="0" eb="2">
      <t>ソウテイ</t>
    </rPh>
    <rPh sb="7" eb="9">
      <t>タイオウ</t>
    </rPh>
    <rPh sb="9" eb="11">
      <t>ホウホウ</t>
    </rPh>
    <phoneticPr fontId="8"/>
  </si>
  <si>
    <t>(１)ですね。
次期のシステムは社内レート存在しません、代わりに想定レートになります。
つまり　TTMと想定レートの形になります。</t>
    <phoneticPr fontId="8"/>
  </si>
  <si>
    <t>・画面設計書から想定レートマスタ関連を削除。
・テーブル定義書から想定レートマスタを削除</t>
    <rPh sb="1" eb="3">
      <t>ガメン</t>
    </rPh>
    <rPh sb="3" eb="6">
      <t>セッケイショ</t>
    </rPh>
    <rPh sb="8" eb="10">
      <t>ソウテイ</t>
    </rPh>
    <rPh sb="16" eb="18">
      <t>カンレン</t>
    </rPh>
    <rPh sb="19" eb="21">
      <t>サクジョ</t>
    </rPh>
    <rPh sb="28" eb="31">
      <t>テイギショ</t>
    </rPh>
    <rPh sb="33" eb="35">
      <t>ソウテイ</t>
    </rPh>
    <rPh sb="42" eb="44">
      <t>サクジョ</t>
    </rPh>
    <phoneticPr fontId="8"/>
  </si>
  <si>
    <t>データ移行</t>
    <rPh sb="3" eb="5">
      <t>イコウ</t>
    </rPh>
    <phoneticPr fontId="8"/>
  </si>
  <si>
    <t>現行システムと次期システムではDBサーバーが別サーバーとなるため、現行システムのデータを次期システムに移行する必要があります。
過去のデータについての移行対象期間を教えてください。</t>
    <rPh sb="0" eb="2">
      <t>ゲンコウ</t>
    </rPh>
    <rPh sb="7" eb="9">
      <t>ジキ</t>
    </rPh>
    <rPh sb="22" eb="23">
      <t>ベツ</t>
    </rPh>
    <rPh sb="33" eb="35">
      <t>ゲンコウ</t>
    </rPh>
    <rPh sb="44" eb="46">
      <t>ジキ</t>
    </rPh>
    <rPh sb="51" eb="53">
      <t>イコウ</t>
    </rPh>
    <rPh sb="55" eb="57">
      <t>ヒツヨウ</t>
    </rPh>
    <rPh sb="64" eb="66">
      <t>カコ</t>
    </rPh>
    <rPh sb="75" eb="77">
      <t>イコウ</t>
    </rPh>
    <rPh sb="77" eb="79">
      <t>タイショウ</t>
    </rPh>
    <rPh sb="79" eb="81">
      <t>キカン</t>
    </rPh>
    <rPh sb="82" eb="83">
      <t>オシ</t>
    </rPh>
    <phoneticPr fontId="8"/>
  </si>
  <si>
    <t>対象期間がなくて　全データ移行する予定です。</t>
    <phoneticPr fontId="8"/>
  </si>
  <si>
    <t>現行システムでは、見積原価データと受発注データの紐づけがないように見受けられますが、現行システムのデータを次期システムへ移行する際に見積原価データと受発注データ紐づける必要があります。
紐づける方法がありましたら、ご教示をお願いします</t>
    <phoneticPr fontId="8"/>
  </si>
  <si>
    <t>これは回答し難しい質問ですね、今はまだ細かく考えてないですが一部古いデータは検索できるだけでいいと思われます、ただ　売上計上待ちの受注データ、仕入待ちの発注中のデータなどどうするのは検討する必要がありますね、もしソルコムから提案があるならお願い致します。</t>
    <phoneticPr fontId="8"/>
  </si>
  <si>
    <t>特になし。</t>
    <rPh sb="0" eb="1">
      <t>トク</t>
    </rPh>
    <phoneticPr fontId="8"/>
  </si>
  <si>
    <t>移行方式検討中。移行設計に反映する。</t>
    <rPh sb="0" eb="2">
      <t>イコウ</t>
    </rPh>
    <rPh sb="2" eb="4">
      <t>ホウシキ</t>
    </rPh>
    <rPh sb="4" eb="7">
      <t>ケントウチュウ</t>
    </rPh>
    <rPh sb="8" eb="10">
      <t>イコウ</t>
    </rPh>
    <rPh sb="10" eb="12">
      <t>セッケイ</t>
    </rPh>
    <rPh sb="13" eb="15">
      <t>ハンエイ</t>
    </rPh>
    <phoneticPr fontId="8"/>
  </si>
  <si>
    <t>一つの見積原価書の中に、同一仕入科目、同一仕入部品の明細が複数存在した場合、明細ごとに減価償却フラグ、パーセント入力フラグが異なるケースはありますか？</t>
    <phoneticPr fontId="8"/>
  </si>
  <si>
    <t>見積原価計算書</t>
    <rPh sb="0" eb="7">
      <t>ミツモリゲンカケイサンショ</t>
    </rPh>
    <phoneticPr fontId="8"/>
  </si>
  <si>
    <t>見積原価書サンプルの仕入先、顧客のプルダウンの内容は、会社マスタの仕入先、顧客を全件含んではおりませんが実際の内容は
　(1)全件
　(2)何かの項目（例えば、担当部門）で絞り込む
　(3)上記以外の仕様で絞り込む
のどれになるでしょうか？</t>
    <phoneticPr fontId="8"/>
  </si>
  <si>
    <t>あります。</t>
    <phoneticPr fontId="8"/>
  </si>
  <si>
    <t xml:space="preserve">この仕入先コードはお客さんに振られた弊社のコードです。
お客さんによってコードが違います。
よって　ここのコードは受注登録で選択された顧客先によって自動に嵌めたほうがいい。
また　弊社の住所は固定にしても構わないです。
</t>
    <phoneticPr fontId="8"/>
  </si>
  <si>
    <t xml:space="preserve">修正できるタイミングを考えなくてもいいです、何時でもできるようにお願いします。
</t>
    <phoneticPr fontId="8"/>
  </si>
  <si>
    <t>製品コードは修正不可にして頂いて　他の項目は全部修正可能にお願いします。(1)と(2)どちらでも履歴見えるようにお願いします。</t>
    <phoneticPr fontId="8"/>
  </si>
  <si>
    <t>ここはねっくかもしれないですね、下記の3点の原因が
①会社マスタは整備してないから　追加する一方で　かなり溜まってます、現状の量で一々プルダウンで選択には非常に使いづらくなります。
②KIDSには都度に新規で追加しておりますが　Excel版にそうには行かない所がありますね。
③特に発注ですが実際に使われてる工場の名前はただの工場で　お金を支払う会社名と異なる場合は多いです。POに記載された仕入先はお金を支払う会社に見積の仕入先は工場名に。。。。
よって　この質問の回答は再検討する必要があります　別途でもう一度検討形にしましょう、また　中島さん的には良い提案があるなら提示のほど宜しく願いします。</t>
    <phoneticPr fontId="8"/>
  </si>
  <si>
    <t>本回答を踏まえ、No0055にて対応。</t>
    <rPh sb="0" eb="1">
      <t>ホン</t>
    </rPh>
    <rPh sb="1" eb="3">
      <t>カイトウ</t>
    </rPh>
    <rPh sb="4" eb="5">
      <t>フ</t>
    </rPh>
    <rPh sb="16" eb="18">
      <t>タイオウ</t>
    </rPh>
    <phoneticPr fontId="8"/>
  </si>
  <si>
    <t xml:space="preserve">顧客への納品における分納は、システム外で対応することとなっております。
一方で、仕入登録は、現行通り分納に対応する必要があるのでしょうか？
分納のケースが2つありますため、それぞれのケースに対しての対応要否をご回答願います。
(1)1件のPOが明細単位で分納されるケース
（例えば、4明細の内1明細分だけ納品）
(2)POの1明細が分納されるケース
（たとえば、100個の発注に対し、50個だけ納品）
</t>
    <phoneticPr fontId="8"/>
  </si>
  <si>
    <t xml:space="preserve">(1)PO単位のステータスは管理しない　明細行だけ考えてます。
だから一部の明細行の計上にはPOに対して分納ではないと考えております。
(2)この場合は1行を2回を分けて納品するではなくて　改めて発注から明細行
を2行を分けてから仕入れ立てる形になります。
1明細行の数量　金額に対して仕入れる時に修正できないようになります。
</t>
    <phoneticPr fontId="8"/>
  </si>
  <si>
    <t xml:space="preserve">標準割合をチェックするために標準割合マスタを
日付で特定する必要がありますが、システム日付で特定して問題ないでしょうか？ </t>
    <phoneticPr fontId="8"/>
  </si>
  <si>
    <t>現行では、発注明細登録時に、換算区分コードが製品単位計上の明細については製品価格マスタの登録を行いますが、次期の見積原価計算書には換算区分コードに相当する項目が存在しないように見受けられます。
既存の列にある場合、どの列に該当するでしょうか？
ない場合は、列の追加でよろしいでしょうか？</t>
    <phoneticPr fontId="8"/>
  </si>
  <si>
    <t xml:space="preserve">製品価格マスタの属性に、
・仕入科目コード
・仕入部品コード
・売上区分コード（現行では設定していない）
・通貨単位コード
・製品価格
がありますが、
同一製品、同一仕入科目コード、同一仕入部品コード、同一通貨単位コードで異なる製品価格を見積原価計算書上では設定可能です。
仮に、このような設定が見積原価計算書にて発生した場合、エラーとすべきでしょうか？
エラーとしない場合、同一製品、同一仕入科目コード、同一仕入部品コード、同一通貨単位コードで複数件の製品価格マスタが存在してしまい、製品価格の特定に影響があると思われます。 </t>
  </si>
  <si>
    <t>見積原価</t>
    <rPh sb="0" eb="2">
      <t>ミツモリ</t>
    </rPh>
    <rPh sb="2" eb="4">
      <t>ゲンカ</t>
    </rPh>
    <phoneticPr fontId="8"/>
  </si>
  <si>
    <t>製品マスタも削除する。</t>
    <rPh sb="0" eb="2">
      <t>セイヒン</t>
    </rPh>
    <rPh sb="6" eb="8">
      <t>サクジョ</t>
    </rPh>
    <phoneticPr fontId="8"/>
  </si>
  <si>
    <t>システムの日付って？登録の日付ですか？登録の日付なら問題ないです。</t>
    <phoneticPr fontId="8"/>
  </si>
  <si>
    <t>受注でも　発注でも十分可能性があります。
エラーでは無いです。
製品価格マスタの役割は？
現行どういう役割になっていますか？次期システムでどんな役割にさせる予定ですか？
一度整理して頂ければ助かります。</t>
    <phoneticPr fontId="8"/>
  </si>
  <si>
    <t>実装に反映</t>
    <rPh sb="0" eb="2">
      <t>ジッソウ</t>
    </rPh>
    <rPh sb="3" eb="5">
      <t>ハンエイ</t>
    </rPh>
    <phoneticPr fontId="8"/>
  </si>
  <si>
    <t>今までの見積原価は全部pcsで入力されて　確か換算区分コード持ってなかった、必要があるなら追加しても構わないです。</t>
    <phoneticPr fontId="8"/>
  </si>
  <si>
    <t>受発注ともに次期システムでの要件を整理し、再度確認する。</t>
    <rPh sb="0" eb="3">
      <t>ジュハッチュウ</t>
    </rPh>
    <rPh sb="6" eb="8">
      <t>ジキ</t>
    </rPh>
    <rPh sb="14" eb="16">
      <t>ヨウケン</t>
    </rPh>
    <rPh sb="17" eb="19">
      <t>セイリ</t>
    </rPh>
    <rPh sb="21" eb="23">
      <t>サイド</t>
    </rPh>
    <rPh sb="23" eb="25">
      <t>カクニン</t>
    </rPh>
    <phoneticPr fontId="8"/>
  </si>
  <si>
    <t>次期システムでの要件を整理し、再度確認する。</t>
    <rPh sb="0" eb="2">
      <t>ジキ</t>
    </rPh>
    <rPh sb="8" eb="10">
      <t>ヨウケン</t>
    </rPh>
    <rPh sb="11" eb="13">
      <t>セイリ</t>
    </rPh>
    <rPh sb="15" eb="17">
      <t>サイド</t>
    </rPh>
    <rPh sb="17" eb="19">
      <t>カクニン</t>
    </rPh>
    <phoneticPr fontId="8"/>
  </si>
  <si>
    <t>製品テーブル、製品価格マスタの用途について
　・現行ソースを見た限りでは、仕入登録、売上登録、
　　発注登録で存在チェックを行い、存在していなけれ
　　ば登録
　・しかし、他の機能での参照は一切ない。
→次期システムではこれらのテーブルは不要と認識しています。</t>
  </si>
  <si>
    <t>その考え方合ってます。
製品価格マスタは受発注登録時に　現行の同じ仕入科目、仕入部品の場合は使われた事がある金額を自動的に反映される仕組みで使われている、今後この数字は
見積原価から引いてくるんで必要がなくなります。</t>
    <phoneticPr fontId="8"/>
  </si>
  <si>
    <t>設計書に反映</t>
    <rPh sb="0" eb="3">
      <t>セッケイショ</t>
    </rPh>
    <rPh sb="4" eb="6">
      <t>ハンエイ</t>
    </rPh>
    <phoneticPr fontId="8"/>
  </si>
  <si>
    <t>換算区分コードについて
　こちらは、発注側、受注側に分けて記述します。
　(1)発注側
　　・現行システムでは、発注明細登録時に数量、単位
　　　を登録している
　　・数量、単位は貴社が決定するものであり、一律pcs
　　　で発注しても問題はない。
　(2)受注側
　　・現行システムでは、受注明細登録時に数量、単位
　　　を登録している
　　・市販納品書で発行する場合は、一律pcsで発行
　　　（受領したサンプルを見た限りです）
　　・顧客指定納品書には、数量・単位の指定がある
　　　が、明細の単位がpcsかc/tになるかは、顧客の指
　　　定（受領した注文書など）に基づき決定する。
　対応方法は
　　(1)見積原価計算書に列を追加
　　(2)受注確定（必要であれば、発注確定も）時の必須
      入力項目とする。
　の２つがあり、(2)の方がよいと認識しています。</t>
    <phoneticPr fontId="8"/>
  </si>
  <si>
    <t>受注側については、次期システムでの要件を整理し、再度確認する。</t>
    <rPh sb="0" eb="2">
      <t>ジュチュウ</t>
    </rPh>
    <rPh sb="2" eb="3">
      <t>ガワ</t>
    </rPh>
    <rPh sb="9" eb="11">
      <t>ジキ</t>
    </rPh>
    <rPh sb="17" eb="19">
      <t>ヨウケン</t>
    </rPh>
    <rPh sb="20" eb="22">
      <t>セイリ</t>
    </rPh>
    <rPh sb="24" eb="26">
      <t>サイド</t>
    </rPh>
    <rPh sb="26" eb="28">
      <t>カクニン</t>
    </rPh>
    <phoneticPr fontId="8"/>
  </si>
  <si>
    <t>(1)問題ないです。
(2)次期システムでは、発注側は換算区分コードが不要でも問題ないが受注側は換算区分コードの指定が必要となる。
発注側はpcsのみで問題が無いです。
受注側は提示された対応方法が足りないかもしれない。
①受注になるデータは見積の売上データから生成された物で　見積の時点でpcs単位になってる。
②本受注になる時に(納品書発行の時)単位は換算区分マスタで登録された荷姿選択にできないと納品書の発行にも対応できなくなります。
*客先の希望でc/t、set、boxなど単位にしないと行けない場合があるからです。
よって　見積から本受注にする時に荷姿単位の選択にしないといけない、更にpcs以外の場合は入り数の入力も設けないと行けないと思っています。
また　見積時点で　pcsの単位しか無いから　マスタの列の増設は受注マスタ、売上マスタ、帳票マスタになった方がいいかもしれないね。
更に　列は換算区分以外に入り数も必要では。。。</t>
    <phoneticPr fontId="8"/>
  </si>
  <si>
    <t>受注明細</t>
    <rPh sb="0" eb="2">
      <t>ジュチュウ</t>
    </rPh>
    <rPh sb="2" eb="4">
      <t>メイサイ</t>
    </rPh>
    <phoneticPr fontId="8"/>
  </si>
  <si>
    <t xml:space="preserve">換算区分コード関連についてですが、pcs以外のケースも考慮しますと、ご指摘の通り入数および、もう1つの数量も項目として必要になります。
（製品単位につきましては、受注明細テーブルに既存のため触れていませんでした）
以下の仕様でいかがでしょうか？
・既存の受注（発注）明細の製品数量は、見積原価登録時からの数量とする。
・「もう1つの数量」と入数を受注明細テーブル、売上明細テーブル、納品書明細テーブルに追加する
　（追加先は、マスタ（=ヘッダ）でも構いません）
・「もう1つの数量」の項目名ですが、「製品数量を単位に換算した数量」という意味で「換算数量」という名称でいかがでしょうか？
・換算区分コード、入数、単位、換算数量は、受注確定の入力項目とする。
※消費税区分も受注（発注）確定時に必要な項目と思われます。
仕入（納品）先、仕入科目（売上分類）で値が決まると認識しています。
初期値を変更するケースがあれば、受注（発注）確定画面で変更可とします。
</t>
    <phoneticPr fontId="8"/>
  </si>
  <si>
    <t xml:space="preserve">もう1つの数量」は荷姿単位で換算された数量の事ですが　項目としてテープルに管理必要が必ずでも無いと思っております、都度で単位で計算の方がいいでは？もちろんpcsの場合でも入り数１で掛ければ一律の計算方法に適用できると思います。
名前をつけるなら「荷姿数量」？いいかなと思いますが如何でしょうか？
ここはオペレーターの事考えないと行けないから　デフォルト値の区分はpcsで　
  入り数１で「荷姿数量」(仮)を計算された数字で自動埋め、
  オペレーターが区分変わって　入り数１以外の数字を入力されると「荷姿数量」(仮)は見積りの数量から入り数を割って　自動埋めになる、
  入り数は整数(チェック必要)で「荷姿数量」(仮)を割り切れない時に(割った結果整数ではない時)エラーメッセージが出して入り数を入れ直す
になります。
消費税区分は受発注の時点で無いですね、　仕入、売上の時点で初期値は仕入先日本以外は「非課税」、日本なら「外税」でデフォルト値で埋めてる、必要に応じで修正になる。
また　次期の仕様で仕入(売上)立てる時に明細行の税区分を一括で変更できるようにほしいです。
</t>
    <phoneticPr fontId="8"/>
  </si>
  <si>
    <t xml:space="preserve">数量を2つに分けようとした背景は、見積原価計算書から入力された数量を残してしておく必要があるの考えたためでしたが、見積原価明細にも数量が項目として存在しているため、受注明細が数量を2つ持つ必要はないことが判明しました。
見積原価計算書登録時は、受注明細の数量にpcsの数量を設定し、受注確定時に換算区分、入数、単位に応じて数量を修正する型式
（=現行の受注明細の数量と同じ入力仕様となる）
でよいと考えていますが、それでよろしいでしょうか？
</t>
    <phoneticPr fontId="8"/>
  </si>
  <si>
    <t>下記で書いた「入数で数量を自動計算をさせる仕様は、了解しました。」
の事はここの「受注確定時に換算区分、入数、単位に応じて数量を修正する型式」矛盾ではないか？要するに　受注確定の時に数量、単価の訂正一切でき無いのは基本条件ですね？換算区分変わって　入数を加えて　出てきた荷姿数量の元は見積で記入した数量で入数を割って来た数字だけです
新たの入力された数字ではないです。</t>
  </si>
  <si>
    <t xml:space="preserve">「荷姿数量」（仮）は上記の結論でなくなりましたが、
入数で数量を自動計算をさせる仕様は、了解しました。
入数の入力の参考値として、紐づく見積原価明細の数量を表示させておけば、入数の入力で受注明細の数量が書き換わってしまっても入数の再入力が円滑になると思いますが、いかがでしょうか。
見積原価明細の数量を表示させる場合、項目名も決めていただけるとありがたいです。
</t>
    <rPh sb="93" eb="95">
      <t>ジュチュウ</t>
    </rPh>
    <phoneticPr fontId="8"/>
  </si>
  <si>
    <t xml:space="preserve">それは必要が無いと思います、イメージして見れば　受注確定の操作画面で見積から数量、金額　納期などの情報を引いてくる。表示されて換算区分もpcsと入数「１」で表示される　ただ　換算区分変わって　入数を修正されて元のpcs数量は入数を割って表示されるになります、逆に入数をまた「1」に戻せば　数量は見積明細の数量にも戻せる、そうなら　敢えて元の数字は幾つのは出す必要が無いと思います。
</t>
    <phoneticPr fontId="8"/>
  </si>
  <si>
    <t>売上（納品書）登録の受注明細の検索条件に税区分が含まれておりますが、上記の仕様ですと税区分は検索条件ではなく、ヘッダ部（明細単位ではないという扱い）の入力項目となってしまい、売上（納品書）登録の仕様と整合性がなくなってしまいます。
仕様をどちらに合わせるべきでしょうか？</t>
    <phoneticPr fontId="8"/>
  </si>
  <si>
    <t>元々受注の段階で明細に税区分の情報が持ってないから　検索条件に含まれでも意味が無い事です、詰めた時に誤ったと思います。
現行のKIDSでも見て　受注で税区分の入力場所ありますか？
また　ヘッダ部（明細単位ではないという扱い）の件ですが　確か一度詰めた事があります、現状も一枚の納品書は税区分が混在して無いです。その仕様のままで結構です。仕入は税区分明細行のままで必須です　
一仕入に税区分が違うものが存在してますね。</t>
    <phoneticPr fontId="8"/>
  </si>
  <si>
    <t>換算区分ごとの入力方式、消費税入力タイミングについては再整理の上、仕様を提示する。</t>
    <rPh sb="0" eb="2">
      <t>カンサン</t>
    </rPh>
    <rPh sb="2" eb="4">
      <t>クブン</t>
    </rPh>
    <rPh sb="7" eb="9">
      <t>ニュウリョク</t>
    </rPh>
    <rPh sb="9" eb="11">
      <t>ホウシキ</t>
    </rPh>
    <rPh sb="12" eb="15">
      <t>ショウヒゼイ</t>
    </rPh>
    <rPh sb="15" eb="17">
      <t>ニュウリョク</t>
    </rPh>
    <rPh sb="27" eb="30">
      <t>サイセイリ</t>
    </rPh>
    <rPh sb="31" eb="32">
      <t>ウエ</t>
    </rPh>
    <rPh sb="33" eb="35">
      <t>シヨウ</t>
    </rPh>
    <rPh sb="36" eb="38">
      <t>テイジ</t>
    </rPh>
    <phoneticPr fontId="8"/>
  </si>
  <si>
    <t>消費税区分</t>
    <rPh sb="0" eb="3">
      <t>ショウヒゼイ</t>
    </rPh>
    <rPh sb="3" eb="5">
      <t>クブン</t>
    </rPh>
    <phoneticPr fontId="8"/>
  </si>
  <si>
    <t>対応不要</t>
    <rPh sb="0" eb="2">
      <t>タイオウ</t>
    </rPh>
    <rPh sb="2" eb="4">
      <t>フヨウ</t>
    </rPh>
    <phoneticPr fontId="8"/>
  </si>
  <si>
    <t>換算区分ごとの入力方式、消費税入力タイミングについては再整理の上、仕様を提示する。
6/18追記
換算区分については入力項目とせず、
発注はpcs固定、受注については受注確定時に単位を選択し、入数、数量を自動計算する仕様とする。
c/t指定時の計算時は紐づく製品マスタのカートン入数、紐づく見積原価明細の製品数量から算出する。
消費税区分については、0067で対応。</t>
    <rPh sb="0" eb="2">
      <t>カンサン</t>
    </rPh>
    <rPh sb="2" eb="4">
      <t>クブン</t>
    </rPh>
    <rPh sb="7" eb="9">
      <t>ニュウリョク</t>
    </rPh>
    <rPh sb="9" eb="11">
      <t>ホウシキ</t>
    </rPh>
    <rPh sb="12" eb="15">
      <t>ショウヒゼイ</t>
    </rPh>
    <rPh sb="15" eb="17">
      <t>ニュウリョク</t>
    </rPh>
    <rPh sb="27" eb="30">
      <t>サイセイリ</t>
    </rPh>
    <rPh sb="31" eb="32">
      <t>ウエ</t>
    </rPh>
    <rPh sb="33" eb="35">
      <t>シヨウ</t>
    </rPh>
    <rPh sb="36" eb="38">
      <t>テイジ</t>
    </rPh>
    <rPh sb="47" eb="49">
      <t>ツイキ</t>
    </rPh>
    <rPh sb="50" eb="52">
      <t>カンサン</t>
    </rPh>
    <rPh sb="52" eb="54">
      <t>クブン</t>
    </rPh>
    <rPh sb="59" eb="61">
      <t>ニュウリョク</t>
    </rPh>
    <rPh sb="61" eb="63">
      <t>コウモク</t>
    </rPh>
    <rPh sb="68" eb="70">
      <t>ハッチュウ</t>
    </rPh>
    <rPh sb="74" eb="76">
      <t>コテイ</t>
    </rPh>
    <rPh sb="77" eb="79">
      <t>ジュチュウ</t>
    </rPh>
    <rPh sb="84" eb="86">
      <t>ジュチュウ</t>
    </rPh>
    <rPh sb="86" eb="88">
      <t>カクテイ</t>
    </rPh>
    <rPh sb="88" eb="89">
      <t>ジ</t>
    </rPh>
    <rPh sb="90" eb="92">
      <t>タンイ</t>
    </rPh>
    <rPh sb="93" eb="95">
      <t>センタク</t>
    </rPh>
    <rPh sb="97" eb="99">
      <t>イリスウ</t>
    </rPh>
    <rPh sb="100" eb="102">
      <t>スウリョウ</t>
    </rPh>
    <rPh sb="103" eb="105">
      <t>ジドウ</t>
    </rPh>
    <rPh sb="105" eb="107">
      <t>ケイサン</t>
    </rPh>
    <rPh sb="109" eb="111">
      <t>シヨウ</t>
    </rPh>
    <rPh sb="119" eb="121">
      <t>シテイ</t>
    </rPh>
    <rPh sb="121" eb="122">
      <t>ジ</t>
    </rPh>
    <rPh sb="123" eb="125">
      <t>ケイサン</t>
    </rPh>
    <rPh sb="125" eb="126">
      <t>ジ</t>
    </rPh>
    <rPh sb="127" eb="128">
      <t>ヒモ</t>
    </rPh>
    <rPh sb="130" eb="132">
      <t>セイヒン</t>
    </rPh>
    <rPh sb="140" eb="142">
      <t>イリスウ</t>
    </rPh>
    <rPh sb="143" eb="144">
      <t>ヒモ</t>
    </rPh>
    <rPh sb="146" eb="148">
      <t>ミツモリ</t>
    </rPh>
    <rPh sb="148" eb="150">
      <t>ゲンカ</t>
    </rPh>
    <rPh sb="150" eb="152">
      <t>メイサイ</t>
    </rPh>
    <rPh sb="153" eb="155">
      <t>セイヒン</t>
    </rPh>
    <rPh sb="155" eb="157">
      <t>スウリョウ</t>
    </rPh>
    <rPh sb="159" eb="161">
      <t>サンシュツ</t>
    </rPh>
    <rPh sb="166" eb="169">
      <t>ショウヒゼイ</t>
    </rPh>
    <rPh sb="169" eb="171">
      <t>クブン</t>
    </rPh>
    <rPh sb="182" eb="184">
      <t>タイオウ</t>
    </rPh>
    <phoneticPr fontId="8"/>
  </si>
  <si>
    <t>消費税区分の入力タイミングは売上（納品書）登録画面、仕入登録画面とし、仕入登録画面については明細単位での指定、売上（納品書）登録については納品書単位で指定とする仕様で設計書に反映する。</t>
    <rPh sb="0" eb="3">
      <t>ショウヒゼイ</t>
    </rPh>
    <rPh sb="3" eb="5">
      <t>クブン</t>
    </rPh>
    <rPh sb="6" eb="8">
      <t>ニュウリョク</t>
    </rPh>
    <rPh sb="14" eb="16">
      <t>ウリアゲ</t>
    </rPh>
    <rPh sb="17" eb="20">
      <t>ノウヒンショ</t>
    </rPh>
    <rPh sb="21" eb="23">
      <t>トウロク</t>
    </rPh>
    <rPh sb="23" eb="25">
      <t>ガメン</t>
    </rPh>
    <rPh sb="26" eb="28">
      <t>シイレ</t>
    </rPh>
    <rPh sb="28" eb="30">
      <t>トウロク</t>
    </rPh>
    <rPh sb="30" eb="32">
      <t>ガメン</t>
    </rPh>
    <rPh sb="35" eb="37">
      <t>シイレ</t>
    </rPh>
    <rPh sb="37" eb="39">
      <t>トウロク</t>
    </rPh>
    <rPh sb="39" eb="41">
      <t>ガメン</t>
    </rPh>
    <rPh sb="46" eb="48">
      <t>メイサイ</t>
    </rPh>
    <rPh sb="48" eb="50">
      <t>タンイ</t>
    </rPh>
    <rPh sb="52" eb="54">
      <t>シテイ</t>
    </rPh>
    <rPh sb="55" eb="57">
      <t>ウリアゲ</t>
    </rPh>
    <rPh sb="58" eb="61">
      <t>ノウヒンショ</t>
    </rPh>
    <rPh sb="62" eb="64">
      <t>トウロク</t>
    </rPh>
    <rPh sb="69" eb="72">
      <t>ノウヒンショ</t>
    </rPh>
    <rPh sb="72" eb="74">
      <t>タンイ</t>
    </rPh>
    <rPh sb="75" eb="77">
      <t>シテイ</t>
    </rPh>
    <rPh sb="80" eb="82">
      <t>シヨウ</t>
    </rPh>
    <rPh sb="83" eb="86">
      <t>セッケイショ</t>
    </rPh>
    <rPh sb="87" eb="89">
      <t>ハンエイ</t>
    </rPh>
    <phoneticPr fontId="8"/>
  </si>
  <si>
    <t>現行の受注、発注、売上、仕入には、「削除」と「無効」がありますが、要件、機能の違いを教えてください。</t>
    <phoneticPr fontId="8"/>
  </si>
  <si>
    <t>無効</t>
    <rPh sb="0" eb="2">
      <t>ムコウ</t>
    </rPh>
    <phoneticPr fontId="8"/>
  </si>
  <si>
    <t>＊受注の仕組みを例として説明します
①　削除ではマスタの「lngrevisionno」の値「-1」のレコードをマスタに1行追加して、同じstrreceivecodeを全部「*strreceivecode*」(**で囲む)になる、また削除されたデータは「管理モード」での閲覧可能である
②　無効というのは同じ「strreceivecode」のmax「lngrevisionno」
の「bytinvalidflag」を「true」になる、
こちらの操作はあまりに使われてないです、本のたまに私が使った事があります。
無効になったデータを戻す事も可能です、(あまりやって無いけど直接DBでフラグを設定してます)</t>
  </si>
  <si>
    <t>受注検索の設計書の検索条件に「履歴」が存在しており、「管理者モード」と同じ振舞いが記述されています。
それは正しいでしょうか？
正しい場合、どちらかに統合することはできるでしょうか？</t>
    <phoneticPr fontId="8"/>
  </si>
  <si>
    <t>「履歴」は検索条件にあるのは　なんかおかしいね、表示項目ではないか？
「管理者モード」と同じ振舞いでも曖昧過ぎます、似てる振る舞いだと思います。
「履歴」をチャックすると　検索対象になるデータのlngrevisionno」の「0-max値」まで全部表示になるが「管理モード」になると削除、無効のデータも含め表示する、また「履歴」は普通ユーザーでも見られますが「管理モード」はMG権限以上じゃないと使えない機能です。</t>
    <phoneticPr fontId="8"/>
  </si>
  <si>
    <t>受注確定、発注確定（いずれも取消を含む）の操作は見積原価プレビュー画面でのみ提供するという認識でしたがこの認識は正しかったでしょうか？
設計書の受注一覧、発注一覧に「確定」「取消」列が存在しており、これが私が参画する前に決まったことかの確認のため質問いたしました。</t>
    <phoneticPr fontId="8"/>
  </si>
  <si>
    <t xml:space="preserve">見積原価プレビュー画面でのみ提供するのは足りないです。
受発注検索一覧でもでき無いと行けないの仕様は正しいです。
</t>
    <phoneticPr fontId="8"/>
  </si>
  <si>
    <t>受注検索</t>
    <rPh sb="0" eb="2">
      <t>ジュチュウ</t>
    </rPh>
    <rPh sb="2" eb="4">
      <t>ケンサク</t>
    </rPh>
    <phoneticPr fontId="8"/>
  </si>
  <si>
    <t>受注確定・発注確定</t>
    <rPh sb="0" eb="2">
      <t>ジュチュウ</t>
    </rPh>
    <rPh sb="2" eb="4">
      <t>カクテイ</t>
    </rPh>
    <rPh sb="5" eb="7">
      <t>ハッチュウ</t>
    </rPh>
    <rPh sb="7" eb="9">
      <t>カクテイ</t>
    </rPh>
    <phoneticPr fontId="8"/>
  </si>
  <si>
    <t>再販</t>
    <rPh sb="0" eb="2">
      <t>サイハン</t>
    </rPh>
    <phoneticPr fontId="8"/>
  </si>
  <si>
    <t>見積原価書の項目のうち、製品マスタに関連する項目の変更は発生しますか？</t>
    <phoneticPr fontId="8"/>
  </si>
  <si>
    <t>ありえます、製品コード同じ(枝番付けってる)以外にすべての項目変わる可能性があります。</t>
    <phoneticPr fontId="8"/>
  </si>
  <si>
    <t>見積原価明細の内容（明細行数の増減を含む）が変わることはありますか？</t>
    <phoneticPr fontId="8"/>
  </si>
  <si>
    <t>すべての内容が変わる可能性があります。</t>
    <phoneticPr fontId="8"/>
  </si>
  <si>
    <t>金型は前回仕入れたものを必ず使用する前提で正しいですか？</t>
    <phoneticPr fontId="8"/>
  </si>
  <si>
    <t>この質問の意図がわからないですが　基本は金型使用だけど増やしたら壊れて新たに作ったり可能性が無いとは言えないです。</t>
    <phoneticPr fontId="8"/>
  </si>
  <si>
    <t xml:space="preserve">再販の見積原価書登録時は、商品化企画書の追加登録は不要でよいですか？
</t>
  </si>
  <si>
    <t>0071の質問と同じと思いますがもし　再販の位置付けが曖昧であれば一度資料を纏めて　打ち合わせしてもいいですよ。</t>
    <phoneticPr fontId="8"/>
  </si>
  <si>
    <t xml:space="preserve">無効の意味についての確認ですが、
(1)最新のデータが無効になり、1つ前のリビジョンが最新となる
(2)全リビジョンが無効
のどちらで解釈すればよろしいでしょうか？ </t>
    <phoneticPr fontId="8"/>
  </si>
  <si>
    <t>1224:チャージの「3:関税」は％×(仕入科目の433の全部+402の全部)/生産予定数
「2:輸入経費」の計算は％×(仕入科目の433全部+402全部+1224:チャージの3:関税)/生産予定数</t>
    <phoneticPr fontId="8"/>
  </si>
  <si>
    <t>同じ「strreceivecode」のmax「lngrevisionno」の「bytinvalidflag」を「true」になる場合は「strreceivecode」と言うデータは無効データになります。</t>
    <phoneticPr fontId="8"/>
  </si>
  <si>
    <t>特に対応無し。</t>
    <rPh sb="0" eb="1">
      <t>トク</t>
    </rPh>
    <rPh sb="2" eb="4">
      <t>タイオウ</t>
    </rPh>
    <rPh sb="4" eb="5">
      <t>ナ</t>
    </rPh>
    <phoneticPr fontId="8"/>
  </si>
  <si>
    <t>再販の要件を整理して別途打ち合わせを開催する。</t>
    <rPh sb="0" eb="2">
      <t>サイハン</t>
    </rPh>
    <rPh sb="3" eb="5">
      <t>ヨウケン</t>
    </rPh>
    <rPh sb="6" eb="8">
      <t>セイリ</t>
    </rPh>
    <rPh sb="10" eb="12">
      <t>ベット</t>
    </rPh>
    <rPh sb="12" eb="13">
      <t>ウ</t>
    </rPh>
    <rPh sb="14" eb="15">
      <t>ア</t>
    </rPh>
    <rPh sb="18" eb="20">
      <t>カイサイ</t>
    </rPh>
    <phoneticPr fontId="8"/>
  </si>
  <si>
    <t xml:space="preserve">仕入科目の「経費」、「チャージ」は日本円以外の通貨になる可能性はあるのでしょうか？ </t>
    <phoneticPr fontId="8"/>
  </si>
  <si>
    <t xml:space="preserve">経費の行のセルK77,K78の式でP18セルを参照していますが、P18セルには値がなく、正しいセルを指していない様に見受けられます。
経費の正しい計算式を教えていただけますでしょうか？ </t>
    <phoneticPr fontId="8"/>
  </si>
  <si>
    <t xml:space="preserve">Excel版は幾つの修正がありまして、中の計算式が合って所が生じた模様です、元々はP18のセルには「社内レート」の値でした。
</t>
    <phoneticPr fontId="8"/>
  </si>
  <si>
    <t xml:space="preserve">今までは日本円しかなったですね、一応KIDSは多通貨対応で　ここだけ日本円にしか出来ないということにするのは逆によろしくないと思います。
（追記）
基本的に計算ロジックは他の仕入科目　仕入部品の式が同じですが特別なのは「経費」と「チャージ」仕入作業が無いから　納期も必要が無いです。
万が一日本円以外の通貨使われるレートの計算にもできなくなるから　一応合わせるように修正しました、
*一応で書いてありますが　実際にアップロードの時に各項目のチェックは必要でチェックの仕様が固まって無い所もあり、チェック項目を洗い出す時にこの2つ仕入科目の検討を忘れずにお願い致します。
</t>
    <rPh sb="70" eb="72">
      <t>ツイキ</t>
    </rPh>
    <phoneticPr fontId="8"/>
  </si>
  <si>
    <t>見積原価</t>
    <rPh sb="0" eb="2">
      <t>ミツモリ</t>
    </rPh>
    <rPh sb="2" eb="4">
      <t>ゲンカ</t>
    </rPh>
    <phoneticPr fontId="8"/>
  </si>
  <si>
    <t>修正版見積原価計算書を社内に展開</t>
    <rPh sb="0" eb="2">
      <t>シュウセイ</t>
    </rPh>
    <rPh sb="2" eb="3">
      <t>バン</t>
    </rPh>
    <rPh sb="3" eb="5">
      <t>ミツモリ</t>
    </rPh>
    <rPh sb="5" eb="7">
      <t>ゲンカ</t>
    </rPh>
    <rPh sb="7" eb="10">
      <t>ケイサンショ</t>
    </rPh>
    <rPh sb="11" eb="13">
      <t>シャナイ</t>
    </rPh>
    <rPh sb="14" eb="16">
      <t>テンカイ</t>
    </rPh>
    <phoneticPr fontId="8"/>
  </si>
  <si>
    <t>以前の質問(QA管理表のNo0039)で
関税、輸入経費の計算方法を教えていただきましたが、
この仕様通りに計算する場合、単価入力は必要ないと思われますが、
単価入力方式に対応すべきなのでしょうか？</t>
    <phoneticPr fontId="8"/>
  </si>
  <si>
    <t xml:space="preserve">この2つは％での入力と単価の入力両方対応できるようにしておりますが
％で入力されたら　計算方法で計算されていますが　単価での入力になると計算
式を潰して　単価での計算になります、また　％での入力でも　単価を表示させ
るのは「参考」のためです。
</t>
    <phoneticPr fontId="8"/>
  </si>
  <si>
    <t xml:space="preserve">正しいです。
</t>
    <phoneticPr fontId="8"/>
  </si>
  <si>
    <t>関税、輸入費はそれぞれ複数行存在することはない、
という前提でよろしいでしょうか？</t>
    <phoneticPr fontId="8"/>
  </si>
  <si>
    <t xml:space="preserve">今までには一行でしたが　今後　細かく管理にも対応できるため　複数行できるの対応が必要ですね、Excel版も都度で追加出来るので　KIDSにアップロード出来ないのは　宜しくないと思います。
</t>
  </si>
  <si>
    <t>現状の認識では、%で入力する仕入部品は、輸入費と関税のみですが、この認識は正しいでしょうか？</t>
    <phoneticPr fontId="8"/>
  </si>
  <si>
    <t>関税の行で循環参照が発生しています。
K83セルがS62セルを参照しているのですが、S62セルの式がK83セルを参照いることが原因です。
S62セルがK83セルを参照する必要はないように思われますが、ただしい式を教えてください。</t>
    <rPh sb="0" eb="2">
      <t>カンゼイ</t>
    </rPh>
    <rPh sb="3" eb="4">
      <t>ギョウ</t>
    </rPh>
    <rPh sb="5" eb="7">
      <t>ジュンカン</t>
    </rPh>
    <rPh sb="7" eb="9">
      <t>サンショウ</t>
    </rPh>
    <rPh sb="10" eb="12">
      <t>ハッセイ</t>
    </rPh>
    <rPh sb="31" eb="33">
      <t>サンショウ</t>
    </rPh>
    <rPh sb="48" eb="49">
      <t>シキ</t>
    </rPh>
    <rPh sb="56" eb="58">
      <t>サンショウ</t>
    </rPh>
    <rPh sb="63" eb="65">
      <t>ゲンイン</t>
    </rPh>
    <rPh sb="81" eb="83">
      <t>サンショウ</t>
    </rPh>
    <rPh sb="85" eb="87">
      <t>ヒツヨウ</t>
    </rPh>
    <rPh sb="93" eb="94">
      <t>オモ</t>
    </rPh>
    <rPh sb="104" eb="105">
      <t>シキ</t>
    </rPh>
    <rPh sb="106" eb="107">
      <t>オシ</t>
    </rPh>
    <phoneticPr fontId="8"/>
  </si>
  <si>
    <t>請求書、納品書</t>
    <rPh sb="0" eb="3">
      <t>セイキュウショ</t>
    </rPh>
    <rPh sb="4" eb="7">
      <t>ノウヒンショ</t>
    </rPh>
    <phoneticPr fontId="8"/>
  </si>
  <si>
    <t>請求書、納品書の明細を選択する場合、課税区分の混在は許容しない仕様ですが、同一課税区分、別税率は許容してよいのでしょうか？</t>
    <rPh sb="0" eb="3">
      <t>セイキュウショ</t>
    </rPh>
    <rPh sb="4" eb="7">
      <t>ノウヒンショ</t>
    </rPh>
    <rPh sb="8" eb="10">
      <t>メイサイ</t>
    </rPh>
    <rPh sb="11" eb="13">
      <t>センタク</t>
    </rPh>
    <rPh sb="15" eb="17">
      <t>バアイ</t>
    </rPh>
    <rPh sb="18" eb="20">
      <t>カゼイ</t>
    </rPh>
    <rPh sb="20" eb="22">
      <t>クブン</t>
    </rPh>
    <rPh sb="23" eb="25">
      <t>コンザイ</t>
    </rPh>
    <rPh sb="26" eb="28">
      <t>キョヨウ</t>
    </rPh>
    <rPh sb="31" eb="33">
      <t>シヨウ</t>
    </rPh>
    <rPh sb="37" eb="39">
      <t>ドウイツ</t>
    </rPh>
    <rPh sb="39" eb="41">
      <t>カゼイ</t>
    </rPh>
    <rPh sb="41" eb="43">
      <t>クブン</t>
    </rPh>
    <rPh sb="44" eb="45">
      <t>ベツ</t>
    </rPh>
    <rPh sb="45" eb="47">
      <t>ゼイリツ</t>
    </rPh>
    <rPh sb="48" eb="50">
      <t>キョヨウ</t>
    </rPh>
    <phoneticPr fontId="8"/>
  </si>
  <si>
    <t>S62セルの式の最後のK83の値をSUMしてる部分を消してください。
*S62の最後の「+SUMIF(M83,"",H83)」を消す。</t>
    <phoneticPr fontId="8"/>
  </si>
  <si>
    <t>納品書については納品日１つしか無いから　税率混在の可能性が無いですが請求書はありえます。</t>
    <phoneticPr fontId="8"/>
  </si>
  <si>
    <t>以前いただいた現行の請求書作成用ブック
（添付します。解凍パスワードは別途送付します）
を拝見して気づいたのですが、
請求書の通貨がHK$建てとなっております。
見積原価計算書上にて顧客の国に関係なく
任意の通貨を選択てきることは問題ありませんが、
納品書、請求書発行時の明細選択では
通貨の混在は許容するのでしょうか？</t>
    <phoneticPr fontId="8"/>
  </si>
  <si>
    <t>一納品書、請求書には通貨の混在は許容出来ないですね。</t>
    <phoneticPr fontId="8"/>
  </si>
  <si>
    <t>納品書明細検索条件入力画面、請求書明細検索条件入力画面の画面項目に通貨を追加する。</t>
    <rPh sb="0" eb="3">
      <t>ノウヒンショ</t>
    </rPh>
    <rPh sb="3" eb="5">
      <t>メイサイ</t>
    </rPh>
    <rPh sb="5" eb="7">
      <t>ケンサク</t>
    </rPh>
    <rPh sb="7" eb="9">
      <t>ジョウケン</t>
    </rPh>
    <rPh sb="9" eb="11">
      <t>ニュウリョク</t>
    </rPh>
    <rPh sb="11" eb="13">
      <t>ガメン</t>
    </rPh>
    <rPh sb="14" eb="17">
      <t>セイキュウショ</t>
    </rPh>
    <rPh sb="17" eb="19">
      <t>メイサイ</t>
    </rPh>
    <rPh sb="19" eb="21">
      <t>ケンサク</t>
    </rPh>
    <rPh sb="21" eb="23">
      <t>ジョウケン</t>
    </rPh>
    <rPh sb="23" eb="25">
      <t>ニュウリョク</t>
    </rPh>
    <rPh sb="25" eb="27">
      <t>ガメン</t>
    </rPh>
    <rPh sb="28" eb="30">
      <t>ガメン</t>
    </rPh>
    <rPh sb="30" eb="32">
      <t>コウモク</t>
    </rPh>
    <rPh sb="33" eb="35">
      <t>ツウカ</t>
    </rPh>
    <rPh sb="36" eb="38">
      <t>ツイカ</t>
    </rPh>
    <phoneticPr fontId="8"/>
  </si>
  <si>
    <t>見積原価計算書の修正</t>
    <rPh sb="0" eb="7">
      <t>ミツモリゲンカケイサンショ</t>
    </rPh>
    <rPh sb="8" eb="10">
      <t>シュウセイ</t>
    </rPh>
    <phoneticPr fontId="8"/>
  </si>
  <si>
    <t xml:space="preserve">見積原価計算書の輸入費用の計算でS62セルを使用していますが、S62セルの計算式が「R列が空であるセルの合計」となっており、以前提示された輸入費用の計算式と一致しません。
S62セルの計算式を修正し、R列の参照をやめるように修正してもよろしいでしょうか？ </t>
    <phoneticPr fontId="8"/>
  </si>
  <si>
    <t>社内レート</t>
    <rPh sb="0" eb="2">
      <t>シャナイ</t>
    </rPh>
    <phoneticPr fontId="8"/>
  </si>
  <si>
    <t xml:space="preserve">売上（納品書）登録を行う際、受注確定時の社内レート（受注明細に設定）と売上登録時の社内レート（通貨レートマスタ）に差異があった場合、売上登録時の社内レートを適用する仕様でよろしいでしょうか？ </t>
    <phoneticPr fontId="8"/>
  </si>
  <si>
    <t>大丈夫です、修正を加えてください。</t>
    <phoneticPr fontId="8"/>
  </si>
  <si>
    <t xml:space="preserve">社内レートと言う言葉は次期のシステムには存在しません、予想レートです。
レートの適用は人為的なアクションではなく納期で自動的に適用されるのもです。
受注（発注）確定時の想定レートと売上（仕入）登録時のレートが相違があるのも認めないです
受注（発注）時設定された納期をそのままで売上（売上）に反映されるはずです、
月を跨いてる場合は（その場合は想定レートがずれる事になる）必ず受注（発注）から納期修正にして　売上（仕入）を建てる。 </t>
    <phoneticPr fontId="8"/>
  </si>
  <si>
    <t>設計書を修正する。</t>
    <rPh sb="0" eb="3">
      <t>セッケイショ</t>
    </rPh>
    <rPh sb="4" eb="6">
      <t>シュウセイ</t>
    </rPh>
    <phoneticPr fontId="8"/>
  </si>
  <si>
    <t>式の見直し実施。</t>
    <rPh sb="0" eb="1">
      <t>シキ</t>
    </rPh>
    <rPh sb="2" eb="4">
      <t>ミナオ</t>
    </rPh>
    <rPh sb="5" eb="7">
      <t>ジッシ</t>
    </rPh>
    <phoneticPr fontId="8"/>
  </si>
  <si>
    <t>セルの計算式を修正する。</t>
    <rPh sb="3" eb="6">
      <t>ケイサンシキ</t>
    </rPh>
    <rPh sb="7" eb="9">
      <t>シュウセイ</t>
    </rPh>
    <phoneticPr fontId="8"/>
  </si>
  <si>
    <t>発注確定時に対象の明細が6行以上になった場合、
(1)同一PO番号で2ページ目以降とする。
(2)5行毎に新規PO番号を採番し、別POとして発行する
のどちらが正しいでしょうか？</t>
    <phoneticPr fontId="8"/>
  </si>
  <si>
    <t>発注確定</t>
    <rPh sb="0" eb="2">
      <t>ハッチュウ</t>
    </rPh>
    <rPh sb="2" eb="4">
      <t>カクテイ</t>
    </rPh>
    <phoneticPr fontId="8"/>
  </si>
  <si>
    <t>（１）です、明細行５行毎に同じPO番号でページ数増加</t>
    <phoneticPr fontId="8"/>
  </si>
  <si>
    <t>メインメニュー</t>
    <phoneticPr fontId="8"/>
  </si>
  <si>
    <t xml:space="preserve">メインメニューの件ですが減った機能があれば　増やした機能もありますので言葉だけでもイメージ的に掴めにくくなりますね。できれば簡単な図面でも構わないですが　中島さんの構想を一度みんなに見せて検討しましょう。
ちなみに　商品管理につきましては検索の以外に内容修正の必要もありますがプレビューの画面にしか出来ないと不便の可能性があります、お手数ですがご検討
の程　宜しく願いします。
</t>
    <phoneticPr fontId="8"/>
  </si>
  <si>
    <t xml:space="preserve">(1)ありえます、少ないけど本荷まで行かずに中止になった場合は開発費などの受注が存在します。
(2)問題ないと思います。
</t>
    <phoneticPr fontId="8"/>
  </si>
  <si>
    <t>次期システムの見積原価書の償却数(P4セル)は
本荷の数量の合計としていますが、
(1)本荷のない受注はあり得ますか？
(2)あり得る場合、部材費(G92セル)、償却費(G93セル)、製造費用(G94セル)が0（式で0除算を回避し、0としている）となりますが、この仕様で問題はないでしょうか？</t>
    <phoneticPr fontId="8"/>
  </si>
  <si>
    <t>製品マスタの「顧客担当者」の意味ですが、
(1)顧客側の窓口担当者
(2)貴社の窓口担当営業
のどちらでしょうか？</t>
    <rPh sb="0" eb="2">
      <t>セイヒン</t>
    </rPh>
    <phoneticPr fontId="8"/>
  </si>
  <si>
    <t>「商品化企画書」の中にある項目で
す。ここは「(1)顧客側の窓口担当者」です。現行のシステムの商品管理には選
択も手入力もできる項目です。</t>
    <phoneticPr fontId="8"/>
  </si>
  <si>
    <t>次期見積原価書の「担当」は
(1)顧客側の窓口担当者
(2)貴社の窓口担当営業
のどちらでしょうか？</t>
    <rPh sb="0" eb="2">
      <t>ジキ</t>
    </rPh>
    <rPh sb="2" eb="4">
      <t>ミツモリ</t>
    </rPh>
    <rPh sb="4" eb="6">
      <t>ゲンカ</t>
    </rPh>
    <rPh sb="6" eb="7">
      <t>ショ</t>
    </rPh>
    <rPh sb="9" eb="11">
      <t>タントウ</t>
    </rPh>
    <phoneticPr fontId="8"/>
  </si>
  <si>
    <t>製品マスタの項目に影響あるため、0091に移管</t>
    <rPh sb="0" eb="2">
      <t>セイヒン</t>
    </rPh>
    <rPh sb="6" eb="8">
      <t>コウモク</t>
    </rPh>
    <rPh sb="9" eb="11">
      <t>エイキョウ</t>
    </rPh>
    <rPh sb="21" eb="23">
      <t>イカン</t>
    </rPh>
    <phoneticPr fontId="8"/>
  </si>
  <si>
    <t>(2)弊社の窓口営業担当になりますね
その他に　開発担当者の項目もありまして、こちらも弊社の開発担当者になります。</t>
    <phoneticPr fontId="8"/>
  </si>
  <si>
    <t xml:space="preserve">見積原価計算書の開発担当者のプルダウンは、現状、部門での絞り込みがありませんが全部門を対象として良いでしょうか？ </t>
    <phoneticPr fontId="8"/>
  </si>
  <si>
    <t xml:space="preserve">&gt; 回答： (2)弊社の窓口営業担当になりますね
&gt; その他に　開発担当者の項目もありまして、こちらも弊社の開発担当者になりま
&gt; す。
とのことですが、
部門、担当は、製品マスタに反映され、開発担当者を格納するテーブルがないと認識しました。
製品マスタへの項目追加で問題ないでしょうか？
</t>
    <phoneticPr fontId="8"/>
  </si>
  <si>
    <t>そうですね　現行システムは開発担当者の項目がなかった、追加してください。</t>
    <phoneticPr fontId="8"/>
  </si>
  <si>
    <t>今現在の会社の組織で営業部署が複数存在しますが開発部署が分けてないくて１つしか無いです、仕事の振り分け基準が決まりも曖昧でルール化しずらいので部門で絞り込んでなかった。</t>
    <phoneticPr fontId="8"/>
  </si>
  <si>
    <r>
      <t>QA管理表</t>
    </r>
    <r>
      <rPr>
        <sz val="12"/>
        <rFont val="ＭＳ ゴシック"/>
        <family val="3"/>
        <charset val="128"/>
      </rPr>
      <t/>
    </r>
    <rPh sb="2" eb="4">
      <t>カンリ</t>
    </rPh>
    <rPh sb="4" eb="5">
      <t>ヒョウ</t>
    </rPh>
    <phoneticPr fontId="8"/>
  </si>
  <si>
    <t>課題</t>
    <rPh sb="0" eb="2">
      <t>カダイ</t>
    </rPh>
    <phoneticPr fontId="8"/>
  </si>
  <si>
    <t>対応方法</t>
    <rPh sb="0" eb="2">
      <t>タイオウ</t>
    </rPh>
    <rPh sb="2" eb="4">
      <t>ホウホウ</t>
    </rPh>
    <phoneticPr fontId="8"/>
  </si>
  <si>
    <t>No</t>
    <phoneticPr fontId="8"/>
  </si>
  <si>
    <t>発生日</t>
    <rPh sb="0" eb="2">
      <t>ハッセイ</t>
    </rPh>
    <rPh sb="2" eb="3">
      <t>ビ</t>
    </rPh>
    <phoneticPr fontId="8"/>
  </si>
  <si>
    <t>対応期限</t>
    <rPh sb="0" eb="2">
      <t>タイオウ</t>
    </rPh>
    <rPh sb="2" eb="4">
      <t>キゲン</t>
    </rPh>
    <phoneticPr fontId="8"/>
  </si>
  <si>
    <t>対応完了</t>
    <rPh sb="0" eb="2">
      <t>タイオウ</t>
    </rPh>
    <rPh sb="2" eb="4">
      <t>カンリョウ</t>
    </rPh>
    <phoneticPr fontId="8"/>
  </si>
  <si>
    <t xml:space="preserve">一度画面遷移イメージを提示し、検討をしてもらう。
検討結果は、解答欄に追記すること。
</t>
    <rPh sb="0" eb="2">
      <t>イチド</t>
    </rPh>
    <rPh sb="2" eb="4">
      <t>ガメン</t>
    </rPh>
    <rPh sb="4" eb="6">
      <t>センイ</t>
    </rPh>
    <rPh sb="11" eb="13">
      <t>テイジ</t>
    </rPh>
    <rPh sb="15" eb="17">
      <t>ケントウ</t>
    </rPh>
    <rPh sb="25" eb="27">
      <t>ケントウ</t>
    </rPh>
    <rPh sb="27" eb="29">
      <t>ケッカ</t>
    </rPh>
    <rPh sb="31" eb="34">
      <t>カイトウラン</t>
    </rPh>
    <rPh sb="35" eb="37">
      <t>ツイキ</t>
    </rPh>
    <phoneticPr fontId="8"/>
  </si>
  <si>
    <t>現行の商品管理メニュー画面には複数のボタンが配置されているため、メインメニューには「商品管理」ボタンがあり、遷移先として商品管理メニューが存在しますが、次期システムでは商品管理メニューには商品検索しかありません。
そこで、ご相談になるのですが、
　(1)メインメニューの商品管理ボタンを商品検索ボタンに変更し、商品検索画面に直接移動できるように変更
　(2)現行の画面階層を維持して商品管理メニューに商品検索ボタンのみを配置
のどちらがよろしいでしょうか？
(1)の場合は、無駄の少ない操作が実現できる。
(2)の場合は、ユーザーは既に慣れており、スムーズに使用できる
とそれぞれにメリットがあるため、判断しかねています。
また、受注管理、発注管理についても、同様の変更をいたします。 
(7/12追加回答)
(1)とする。
合わせて、メインメニューの並びを</t>
    <rPh sb="355" eb="357">
      <t>ツイカ</t>
    </rPh>
    <rPh sb="357" eb="359">
      <t>カイトウ</t>
    </rPh>
    <rPh sb="369" eb="370">
      <t>ア</t>
    </rPh>
    <rPh sb="382" eb="383">
      <t>ナラ</t>
    </rPh>
    <phoneticPr fontId="8"/>
  </si>
  <si>
    <t>QA番号</t>
    <rPh sb="2" eb="4">
      <t>バンゴウ</t>
    </rPh>
    <phoneticPr fontId="8"/>
  </si>
  <si>
    <t>0055</t>
    <phoneticPr fontId="8"/>
  </si>
  <si>
    <t>0057</t>
    <phoneticPr fontId="8"/>
  </si>
  <si>
    <t>0092</t>
    <phoneticPr fontId="8"/>
  </si>
  <si>
    <t>0071</t>
    <phoneticPr fontId="8"/>
  </si>
  <si>
    <t xml:space="preserve">見積原価計算書の開発担当者のプルダウン内容絞り込み方法
案1：
グループマスタに「開発担当者」を追加し、グループ関連マスタで開発担当者であるユーザーと開発担当者グループを紐づけし、プルダウン内容は「開発担当者」グループに属するユーザーに限定する。
</t>
    <rPh sb="19" eb="21">
      <t>ナイヨウ</t>
    </rPh>
    <rPh sb="21" eb="22">
      <t>シボ</t>
    </rPh>
    <rPh sb="23" eb="24">
      <t>コ</t>
    </rPh>
    <rPh sb="25" eb="27">
      <t>ホウホウ</t>
    </rPh>
    <phoneticPr fontId="8"/>
  </si>
  <si>
    <t>再販の要件が未整理
（特に、検索、一覧について）</t>
    <rPh sb="0" eb="2">
      <t>サイハン</t>
    </rPh>
    <rPh sb="3" eb="5">
      <t>ヨウケン</t>
    </rPh>
    <rPh sb="6" eb="9">
      <t>ミセイリ</t>
    </rPh>
    <rPh sb="11" eb="12">
      <t>トク</t>
    </rPh>
    <rPh sb="14" eb="16">
      <t>ケンサク</t>
    </rPh>
    <rPh sb="17" eb="19">
      <t>イチラン</t>
    </rPh>
    <phoneticPr fontId="8"/>
  </si>
  <si>
    <t xml:space="preserve">現行システムのデータを次期システムへ移行する際の見積原価データと受発注データ紐づけ方法
案1:
製品コードだけで紐づけて問題なければ解決。
</t>
    <rPh sb="22" eb="23">
      <t>サイ</t>
    </rPh>
    <rPh sb="41" eb="43">
      <t>ホウホウ</t>
    </rPh>
    <rPh sb="45" eb="46">
      <t>アン</t>
    </rPh>
    <rPh sb="49" eb="51">
      <t>セイヒン</t>
    </rPh>
    <rPh sb="57" eb="58">
      <t>ヒモ</t>
    </rPh>
    <rPh sb="61" eb="63">
      <t>モンダイ</t>
    </rPh>
    <rPh sb="67" eb="69">
      <t>カイケツ</t>
    </rPh>
    <phoneticPr fontId="8"/>
  </si>
  <si>
    <t>見積原価書明細行の仕入先、顧客のプルダウンの内容が多すぎるため、絞り込み方法の検討が必要。
案1：
受注確定、発注確定時の指定ではいけないのか？</t>
    <rPh sb="5" eb="7">
      <t>メイサイ</t>
    </rPh>
    <rPh sb="7" eb="8">
      <t>ギョウ</t>
    </rPh>
    <rPh sb="25" eb="26">
      <t>オオ</t>
    </rPh>
    <rPh sb="32" eb="33">
      <t>シボ</t>
    </rPh>
    <rPh sb="34" eb="35">
      <t>コ</t>
    </rPh>
    <rPh sb="36" eb="38">
      <t>ホウホウ</t>
    </rPh>
    <rPh sb="39" eb="41">
      <t>ケントウ</t>
    </rPh>
    <rPh sb="42" eb="44">
      <t>ヒツヨウ</t>
    </rPh>
    <rPh sb="47" eb="48">
      <t>アン</t>
    </rPh>
    <rPh sb="51" eb="53">
      <t>ジュチュウ</t>
    </rPh>
    <rPh sb="53" eb="55">
      <t>カクテイ</t>
    </rPh>
    <rPh sb="56" eb="58">
      <t>ハッチュウ</t>
    </rPh>
    <rPh sb="58" eb="60">
      <t>カクテイ</t>
    </rPh>
    <rPh sb="60" eb="61">
      <t>ジ</t>
    </rPh>
    <rPh sb="62" eb="64">
      <t>シテイ</t>
    </rPh>
    <phoneticPr fontId="8"/>
  </si>
  <si>
    <t>デフォルト見積原価マスタの要否
現行の状況：
(1)デフォルト見積原価マスタに登録されているのは、
　　403:材料ツール仕入高　-　6:検査費用
　　1224:チャージ　-　1:輸入諸掛
　　1230:経費　-　1:製造経費
の3件
(2)見積原価計算書アップロードではデフォルト見積原価マスタを参照していない。
(3)見積原価修正画面では、デフォルト見積原価マスタを参照している。
(4)見積原価一覧の修正ボタン表示処理は、実行されないよう修正されている。（修正の経緯は不明）
となっており、現状では必要とは認識しづらい状況であるが、要否の再検討が必要</t>
    <rPh sb="5" eb="7">
      <t>ミツモリ</t>
    </rPh>
    <rPh sb="7" eb="9">
      <t>ゲンカ</t>
    </rPh>
    <rPh sb="13" eb="15">
      <t>ヨウヒ</t>
    </rPh>
    <rPh sb="17" eb="19">
      <t>ゲンコウ</t>
    </rPh>
    <rPh sb="20" eb="22">
      <t>ジョウキョウ</t>
    </rPh>
    <rPh sb="40" eb="42">
      <t>トウロク</t>
    </rPh>
    <rPh sb="117" eb="118">
      <t>ケン</t>
    </rPh>
    <rPh sb="122" eb="124">
      <t>ミツモリ</t>
    </rPh>
    <rPh sb="124" eb="126">
      <t>ゲンカ</t>
    </rPh>
    <rPh sb="126" eb="129">
      <t>ケイサンショ</t>
    </rPh>
    <rPh sb="162" eb="164">
      <t>ミツモリ</t>
    </rPh>
    <rPh sb="164" eb="166">
      <t>ゲンカ</t>
    </rPh>
    <rPh sb="166" eb="168">
      <t>シュウセイ</t>
    </rPh>
    <rPh sb="168" eb="170">
      <t>ガメン</t>
    </rPh>
    <rPh sb="197" eb="199">
      <t>ミツモリ</t>
    </rPh>
    <rPh sb="199" eb="201">
      <t>ゲンカ</t>
    </rPh>
    <rPh sb="201" eb="203">
      <t>イチラン</t>
    </rPh>
    <rPh sb="204" eb="206">
      <t>シュウセイ</t>
    </rPh>
    <rPh sb="209" eb="211">
      <t>ヒョウジ</t>
    </rPh>
    <rPh sb="211" eb="213">
      <t>ショリ</t>
    </rPh>
    <rPh sb="215" eb="217">
      <t>ジッコウ</t>
    </rPh>
    <rPh sb="223" eb="225">
      <t>シュウセイ</t>
    </rPh>
    <rPh sb="232" eb="234">
      <t>シュウセイ</t>
    </rPh>
    <rPh sb="235" eb="237">
      <t>ケイイ</t>
    </rPh>
    <rPh sb="238" eb="240">
      <t>フメイ</t>
    </rPh>
    <rPh sb="250" eb="252">
      <t>ゲンジョウ</t>
    </rPh>
    <rPh sb="254" eb="256">
      <t>ヒツヨウ</t>
    </rPh>
    <rPh sb="258" eb="260">
      <t>ニンシキ</t>
    </rPh>
    <rPh sb="264" eb="266">
      <t>ジョウキョウ</t>
    </rPh>
    <rPh sb="271" eb="273">
      <t>ヨウヒ</t>
    </rPh>
    <rPh sb="274" eb="277">
      <t>サイケントウ</t>
    </rPh>
    <rPh sb="278" eb="280">
      <t>ヒツヨウ</t>
    </rPh>
    <phoneticPr fontId="8"/>
  </si>
  <si>
    <t>受発注確定</t>
    <rPh sb="0" eb="3">
      <t>ジュハッチュウ</t>
    </rPh>
    <rPh sb="3" eb="5">
      <t>カクテイ</t>
    </rPh>
    <phoneticPr fontId="8"/>
  </si>
  <si>
    <t>受発注一覧画面から確定処理を行う場合、確定処理の対象として表示する明細は、
(1)一覧画面で確定ボタンが押下された明細のみ
(2)一覧画面で確定ボタンが押下された明細と同一の見積原価計算書である明細全て
のどちらとすればよいでしょうか？</t>
    <rPh sb="3" eb="5">
      <t>イチラン</t>
    </rPh>
    <rPh sb="5" eb="7">
      <t>ガメン</t>
    </rPh>
    <rPh sb="9" eb="11">
      <t>カクテイ</t>
    </rPh>
    <rPh sb="11" eb="13">
      <t>ショリ</t>
    </rPh>
    <rPh sb="14" eb="15">
      <t>オコナ</t>
    </rPh>
    <rPh sb="16" eb="18">
      <t>バアイ</t>
    </rPh>
    <rPh sb="19" eb="21">
      <t>カクテイ</t>
    </rPh>
    <rPh sb="21" eb="23">
      <t>ショリ</t>
    </rPh>
    <rPh sb="24" eb="26">
      <t>タイショウ</t>
    </rPh>
    <rPh sb="29" eb="31">
      <t>ヒョウジ</t>
    </rPh>
    <rPh sb="33" eb="35">
      <t>メイサイ</t>
    </rPh>
    <rPh sb="42" eb="44">
      <t>イチラン</t>
    </rPh>
    <rPh sb="44" eb="46">
      <t>ガメン</t>
    </rPh>
    <rPh sb="47" eb="49">
      <t>カクテイ</t>
    </rPh>
    <rPh sb="53" eb="55">
      <t>オウカ</t>
    </rPh>
    <rPh sb="58" eb="60">
      <t>メイサイ</t>
    </rPh>
    <rPh sb="85" eb="87">
      <t>ドウイツ</t>
    </rPh>
    <rPh sb="88" eb="90">
      <t>ミツモリ</t>
    </rPh>
    <rPh sb="90" eb="92">
      <t>ゲンカ</t>
    </rPh>
    <rPh sb="92" eb="95">
      <t>ケイサンショ</t>
    </rPh>
    <rPh sb="98" eb="100">
      <t>メイサイ</t>
    </rPh>
    <rPh sb="100" eb="101">
      <t>スベ</t>
    </rPh>
    <phoneticPr fontId="8"/>
  </si>
  <si>
    <t xml:space="preserve">（2）の方が効率がいいと思います。
ただし　「明細全て」ではなく　「確定してない明細すべて」の方がいいでしょ
うか？
</t>
    <phoneticPr fontId="8"/>
  </si>
  <si>
    <t>再販</t>
    <rPh sb="0" eb="2">
      <t>サイハン</t>
    </rPh>
    <phoneticPr fontId="8"/>
  </si>
  <si>
    <t>現行システムでは、再販が発生した場合、受注、発注、仕入、売上の各データだけを作成しているのでしょうか？</t>
    <rPh sb="0" eb="2">
      <t>ゲンコウ</t>
    </rPh>
    <rPh sb="9" eb="11">
      <t>サイハン</t>
    </rPh>
    <rPh sb="12" eb="14">
      <t>ハッセイ</t>
    </rPh>
    <rPh sb="16" eb="18">
      <t>バアイ</t>
    </rPh>
    <rPh sb="19" eb="21">
      <t>ジュチュウ</t>
    </rPh>
    <rPh sb="22" eb="24">
      <t>ハッチュウ</t>
    </rPh>
    <rPh sb="25" eb="27">
      <t>シイレ</t>
    </rPh>
    <rPh sb="28" eb="30">
      <t>ウリアゲ</t>
    </rPh>
    <rPh sb="31" eb="32">
      <t>カク</t>
    </rPh>
    <rPh sb="38" eb="40">
      <t>サクセイ</t>
    </rPh>
    <phoneticPr fontId="8"/>
  </si>
  <si>
    <t>検索、一覧</t>
    <rPh sb="0" eb="2">
      <t>ケンサク</t>
    </rPh>
    <rPh sb="3" eb="5">
      <t>イチラン</t>
    </rPh>
    <phoneticPr fontId="8"/>
  </si>
  <si>
    <t>今回、受注検索、発注検索などの検索条件、表示列指定に「履歴」「再販」が追加されますが、
これらの項目が検索条件、表示列に指定された場合の一覧画面の仕様についてですが、
「履歴」：
表示されているデータは、最新リビジョンのものであるが、修正履歴のある場合は「履歴」列にマークが表示される。
「再販」：
表示されているデータは、最後に登録された見積原価計算書に紐づくデータであるが、そのデータが再販である場合は「再販」列にマークが表示される。
という仕様で認識はあっていましたでしょうか？</t>
    <rPh sb="0" eb="2">
      <t>コンカイ</t>
    </rPh>
    <rPh sb="3" eb="5">
      <t>ジュチュウ</t>
    </rPh>
    <rPh sb="5" eb="7">
      <t>ケンサク</t>
    </rPh>
    <rPh sb="8" eb="10">
      <t>ハッチュウ</t>
    </rPh>
    <rPh sb="10" eb="12">
      <t>ケンサク</t>
    </rPh>
    <rPh sb="15" eb="17">
      <t>ケンサク</t>
    </rPh>
    <rPh sb="17" eb="19">
      <t>ジョウケン</t>
    </rPh>
    <rPh sb="20" eb="22">
      <t>ヒョウジ</t>
    </rPh>
    <rPh sb="22" eb="23">
      <t>レツ</t>
    </rPh>
    <rPh sb="23" eb="25">
      <t>シテイ</t>
    </rPh>
    <rPh sb="27" eb="29">
      <t>リレキ</t>
    </rPh>
    <rPh sb="31" eb="33">
      <t>サイハン</t>
    </rPh>
    <rPh sb="35" eb="37">
      <t>ツイカ</t>
    </rPh>
    <rPh sb="48" eb="50">
      <t>コウモク</t>
    </rPh>
    <rPh sb="51" eb="53">
      <t>ケンサク</t>
    </rPh>
    <rPh sb="53" eb="55">
      <t>ジョウケン</t>
    </rPh>
    <rPh sb="56" eb="58">
      <t>ヒョウジ</t>
    </rPh>
    <rPh sb="58" eb="59">
      <t>レツ</t>
    </rPh>
    <rPh sb="60" eb="62">
      <t>シテイ</t>
    </rPh>
    <rPh sb="65" eb="67">
      <t>バアイ</t>
    </rPh>
    <rPh sb="68" eb="70">
      <t>イチラン</t>
    </rPh>
    <rPh sb="70" eb="72">
      <t>ガメン</t>
    </rPh>
    <rPh sb="73" eb="75">
      <t>シヨウ</t>
    </rPh>
    <rPh sb="86" eb="88">
      <t>リレキ</t>
    </rPh>
    <rPh sb="91" eb="93">
      <t>ヒョウジ</t>
    </rPh>
    <rPh sb="103" eb="105">
      <t>サイシン</t>
    </rPh>
    <rPh sb="118" eb="120">
      <t>シュウセイ</t>
    </rPh>
    <rPh sb="120" eb="122">
      <t>リレキ</t>
    </rPh>
    <rPh sb="125" eb="127">
      <t>バアイ</t>
    </rPh>
    <rPh sb="129" eb="131">
      <t>リレキ</t>
    </rPh>
    <rPh sb="132" eb="133">
      <t>レツ</t>
    </rPh>
    <rPh sb="138" eb="140">
      <t>ヒョウジ</t>
    </rPh>
    <rPh sb="146" eb="148">
      <t>サイハン</t>
    </rPh>
    <rPh sb="163" eb="165">
      <t>サイゴ</t>
    </rPh>
    <rPh sb="166" eb="168">
      <t>トウロク</t>
    </rPh>
    <rPh sb="171" eb="173">
      <t>ミツモリ</t>
    </rPh>
    <rPh sb="173" eb="175">
      <t>ゲンカ</t>
    </rPh>
    <rPh sb="175" eb="177">
      <t>ケイサン</t>
    </rPh>
    <rPh sb="177" eb="178">
      <t>ショ</t>
    </rPh>
    <rPh sb="179" eb="180">
      <t>ヒモ</t>
    </rPh>
    <rPh sb="196" eb="198">
      <t>サイハン</t>
    </rPh>
    <rPh sb="205" eb="207">
      <t>サイハン</t>
    </rPh>
    <rPh sb="225" eb="227">
      <t>シヨウ</t>
    </rPh>
    <rPh sb="228" eb="230">
      <t>ニンシキ</t>
    </rPh>
    <phoneticPr fontId="8"/>
  </si>
  <si>
    <t xml:space="preserve">当質問については中島さんお聞きしたいポイントが掴まないですが本来の予定でも再販の仕様について　もう一度打合せの必要があります。
今現在私が把握した再販のポイントは製品コード変らず枝番をつける、それ以外の情報は必ずしも関連があるのは限らない、製品名称含め(シリーズの場合は名前の後ろとかに番号変わったりする場合はあります)
また　本来の仕様はExcelファイルで製品コード付きの見積をアップロードされた場合は再販になるかオンラインでのコピー・内容修正で再販にも登録できるも必要では？だから再度詰める必要がやはりあります。
</t>
    <phoneticPr fontId="8"/>
  </si>
  <si>
    <t>No0076で、仕入の発生しない明細も外貨に対応する話が出ておりましたが、外貨を設定する場合、納品日を設定しないとレートが確定できないため、外貨の場合に限り、納品日を必須入力とする仕様としてよろしいでしょうか？</t>
    <rPh sb="8" eb="10">
      <t>シイレ</t>
    </rPh>
    <rPh sb="11" eb="13">
      <t>ハッセイ</t>
    </rPh>
    <rPh sb="16" eb="18">
      <t>メイサイ</t>
    </rPh>
    <rPh sb="19" eb="21">
      <t>ガイカ</t>
    </rPh>
    <rPh sb="22" eb="24">
      <t>タイオウ</t>
    </rPh>
    <rPh sb="26" eb="27">
      <t>ハナシ</t>
    </rPh>
    <rPh sb="28" eb="29">
      <t>デ</t>
    </rPh>
    <rPh sb="37" eb="39">
      <t>ガイカ</t>
    </rPh>
    <rPh sb="40" eb="42">
      <t>セッテイ</t>
    </rPh>
    <rPh sb="44" eb="46">
      <t>バアイ</t>
    </rPh>
    <rPh sb="47" eb="50">
      <t>ノウヒンビ</t>
    </rPh>
    <rPh sb="51" eb="53">
      <t>セッテイ</t>
    </rPh>
    <rPh sb="61" eb="63">
      <t>カクテイ</t>
    </rPh>
    <rPh sb="70" eb="72">
      <t>ガイカ</t>
    </rPh>
    <rPh sb="73" eb="75">
      <t>バアイ</t>
    </rPh>
    <rPh sb="76" eb="77">
      <t>カギ</t>
    </rPh>
    <rPh sb="79" eb="82">
      <t>ノウヒンビ</t>
    </rPh>
    <rPh sb="83" eb="85">
      <t>ヒッス</t>
    </rPh>
    <rPh sb="85" eb="87">
      <t>ニュウリョク</t>
    </rPh>
    <rPh sb="90" eb="92">
      <t>シヨウ</t>
    </rPh>
    <phoneticPr fontId="8"/>
  </si>
  <si>
    <t>見積原価</t>
    <rPh sb="0" eb="2">
      <t>ミツモリ</t>
    </rPh>
    <rPh sb="2" eb="4">
      <t>ゲンカ</t>
    </rPh>
    <phoneticPr fontId="8"/>
  </si>
  <si>
    <t xml:space="preserve">履歴：
修正履歴の事と思いますが　ただのマーク表示で修正された事があるだけ示すではなく　履歴を見る機能の事だと思います、また受発注のみ実装の機能ではないと思いますが。。検索機能ある所に全部必要と思います。
*現行システムの管理モード機能の事です。
実現方法としてはおまかせしますが基本は下記の点を希望したいです。
①ディフォルト画面で履歴の内容を表示しない。（検索時間かかるから）
②ユーザーが意図的に履歴を見たい時に開いて見える
③最新版以外の履歴情報の修正・削除をさせない
再販：
こちらもただのマーク表示でなにかの役を立つのは思いつけないです。
再販の仕様再検討時に検討項目の1つとして挙げましょう。
（8/7打合せにて確認）
「履歴」については、質問の通り。
「再販」については不要な機能。
</t>
    <rPh sb="239" eb="241">
      <t>サイハン</t>
    </rPh>
    <rPh sb="309" eb="311">
      <t>ウチアワ</t>
    </rPh>
    <rPh sb="314" eb="316">
      <t>カクニン</t>
    </rPh>
    <rPh sb="319" eb="321">
      <t>リレキ</t>
    </rPh>
    <rPh sb="328" eb="330">
      <t>シツモン</t>
    </rPh>
    <rPh sb="331" eb="332">
      <t>トオ</t>
    </rPh>
    <rPh sb="336" eb="338">
      <t>サイハン</t>
    </rPh>
    <rPh sb="344" eb="346">
      <t>フヨウ</t>
    </rPh>
    <rPh sb="347" eb="349">
      <t>キノウ</t>
    </rPh>
    <phoneticPr fontId="8"/>
  </si>
  <si>
    <t>仕入管理</t>
    <rPh sb="0" eb="2">
      <t>シイレ</t>
    </rPh>
    <rPh sb="2" eb="4">
      <t>カンリ</t>
    </rPh>
    <phoneticPr fontId="8"/>
  </si>
  <si>
    <t>仕入マスタ、仕入明細を移行する時に、仕入明細と発注明細を紐づけする必要がありますが、現行システムの仕入明細には発注明細番号が存在しないため、明細単位での紐づけが困難な状況です。
発注明細、仕入明細の科目、部品、単価、数量、金額で紐づけを行っても問題はないでしょうか？
ほかの紐づけ方法がありましたら、ご提示をお願いいたします</t>
    <rPh sb="0" eb="2">
      <t>シイレ</t>
    </rPh>
    <rPh sb="6" eb="8">
      <t>シイレ</t>
    </rPh>
    <rPh sb="8" eb="10">
      <t>メイサイ</t>
    </rPh>
    <rPh sb="11" eb="13">
      <t>イコウ</t>
    </rPh>
    <rPh sb="15" eb="16">
      <t>トキ</t>
    </rPh>
    <rPh sb="18" eb="20">
      <t>シイレ</t>
    </rPh>
    <rPh sb="20" eb="22">
      <t>メイサイ</t>
    </rPh>
    <rPh sb="23" eb="25">
      <t>ハッチュウ</t>
    </rPh>
    <rPh sb="25" eb="27">
      <t>メイサイ</t>
    </rPh>
    <rPh sb="28" eb="29">
      <t>ヒモ</t>
    </rPh>
    <rPh sb="33" eb="35">
      <t>ヒツヨウ</t>
    </rPh>
    <rPh sb="42" eb="44">
      <t>ゲンコウ</t>
    </rPh>
    <rPh sb="49" eb="51">
      <t>シイレ</t>
    </rPh>
    <rPh sb="51" eb="53">
      <t>メイサイ</t>
    </rPh>
    <rPh sb="55" eb="57">
      <t>ハッチュウ</t>
    </rPh>
    <rPh sb="57" eb="59">
      <t>メイサイ</t>
    </rPh>
    <rPh sb="59" eb="61">
      <t>バンゴウ</t>
    </rPh>
    <rPh sb="62" eb="64">
      <t>ソンザイ</t>
    </rPh>
    <rPh sb="70" eb="72">
      <t>メイサイ</t>
    </rPh>
    <rPh sb="72" eb="74">
      <t>タンイ</t>
    </rPh>
    <rPh sb="76" eb="77">
      <t>ヒモ</t>
    </rPh>
    <rPh sb="80" eb="82">
      <t>コンナン</t>
    </rPh>
    <rPh sb="83" eb="85">
      <t>ジョウキョウ</t>
    </rPh>
    <rPh sb="89" eb="91">
      <t>ハッチュウ</t>
    </rPh>
    <rPh sb="91" eb="93">
      <t>メイサイ</t>
    </rPh>
    <rPh sb="94" eb="96">
      <t>シイレ</t>
    </rPh>
    <rPh sb="96" eb="98">
      <t>メイサイ</t>
    </rPh>
    <rPh sb="99" eb="101">
      <t>カモク</t>
    </rPh>
    <rPh sb="102" eb="104">
      <t>ブヒン</t>
    </rPh>
    <rPh sb="105" eb="107">
      <t>タンカ</t>
    </rPh>
    <rPh sb="108" eb="110">
      <t>スウリョウ</t>
    </rPh>
    <rPh sb="111" eb="113">
      <t>キンガク</t>
    </rPh>
    <rPh sb="114" eb="115">
      <t>ヒモ</t>
    </rPh>
    <rPh sb="118" eb="119">
      <t>オコナ</t>
    </rPh>
    <rPh sb="122" eb="124">
      <t>モンダイ</t>
    </rPh>
    <rPh sb="137" eb="138">
      <t>ヒモ</t>
    </rPh>
    <rPh sb="140" eb="142">
      <t>ホウホウ</t>
    </rPh>
    <rPh sb="151" eb="153">
      <t>テイジ</t>
    </rPh>
    <rPh sb="155" eb="156">
      <t>ネガ</t>
    </rPh>
    <phoneticPr fontId="8"/>
  </si>
  <si>
    <t xml:space="preserve">そうしてください。
仕入発生しない項目は仕入科目1224と1230になりますが今現在の扱い方法で日本円しかなかった、今後のために外貨も対応して置きたいだの中島さんの提案で問題がないです。
</t>
    <phoneticPr fontId="8"/>
  </si>
  <si>
    <t xml:space="preserve">問題ないです、
確か仕入マスタの方が発注マスタの番号がありますが　明細にはなさそうですね。
</t>
    <phoneticPr fontId="8"/>
  </si>
  <si>
    <t xml:space="preserve">この採番の体系は決定待ちですか？記憶が。。。。
今日　山崎の方が出社してなくて　確認取れないですがとりあえず現行のままで仮決定しましょう、後日確認取りますが　変わる必要があるなら改めて連絡致します。
現行の採番体系は　弊社の期番号+B(基準が無いけどただのBで)+月(2桁)+通し番号(3桁)
例えば　No:42-B08001
42は弊社の期番号　08は8月001は通し番号
</t>
    <phoneticPr fontId="8"/>
  </si>
  <si>
    <t xml:space="preserve">納品書に売上番号を出力する認識でおりますが、
頂いた市販納品書サンプル（添付ファイル）の明細に売上番号が記入されています。
売上番号は明細単位ではないはずですが、他の場所に出力しますか？
</t>
    <phoneticPr fontId="8"/>
  </si>
  <si>
    <t xml:space="preserve">0098:
請求書コードの採番体系は決まっているでしょうか？
現行のままでよい場合は、現行の採番体系を教えてください。
</t>
    <phoneticPr fontId="8"/>
  </si>
  <si>
    <t xml:space="preserve">明細に売上番号の記入は正しいです、売上番号明細ではなくでも　重複しても出してほしい。
</t>
    <phoneticPr fontId="8"/>
  </si>
  <si>
    <t xml:space="preserve">2月19日13:11分の返事メールで似てる様な返事がありました
当時の回答内容は下記の通りです。
添付ファイルDEBIT NOTE.xlsx参照して下さい。
注意点：相殺の時と請求の時の違い
相殺の時にPayment Termsに　OFFSET ON 20/Jly/2019(日付)で終わりますが
請求の時にPayment Termsに請求日と下に銀行情報の表示。
</t>
    <phoneticPr fontId="8"/>
  </si>
  <si>
    <t xml:space="preserve">DEBIT NOTE（添付ファイル）の明細2行目に出力しているものがどのテーブルにあるかわからないため教えてください。
</t>
    <phoneticPr fontId="8"/>
  </si>
  <si>
    <t xml:space="preserve">確認した所ここは商品の英語名称らしい、今まで送った見本はExcelでお客さんからの注文書に書いた内容の移すらしい、今後はKIDSから出すと英語名称しか無いですね。
またDEBIT NOTEのフォーマットは添付のDEBIT NOTE.xlsx参照とPOのフォーマッ
トはpo.htmlを参照してください。
</t>
    <phoneticPr fontId="8"/>
  </si>
  <si>
    <t xml:space="preserve">DEBIT NOTE（添付ファイル）のフッタ部（左下）に出力する項目がどのテーブルにあるのかがわからないため教えてください
</t>
    <phoneticPr fontId="8"/>
  </si>
  <si>
    <t>請求管理</t>
    <rPh sb="0" eb="2">
      <t>セイキュウ</t>
    </rPh>
    <rPh sb="2" eb="4">
      <t>カンリ</t>
    </rPh>
    <phoneticPr fontId="8"/>
  </si>
  <si>
    <t>納品書</t>
    <rPh sb="0" eb="3">
      <t>ノウヒンショ</t>
    </rPh>
    <phoneticPr fontId="8"/>
  </si>
  <si>
    <t>見積原価書</t>
    <rPh sb="0" eb="2">
      <t>ミツモリ</t>
    </rPh>
    <rPh sb="2" eb="4">
      <t>ゲンカ</t>
    </rPh>
    <rPh sb="4" eb="5">
      <t>ショ</t>
    </rPh>
    <phoneticPr fontId="8"/>
  </si>
  <si>
    <t>見積原価プレビュー画面から見積原価書のブックをダウンロードする際、通貨レートデータをブックに格納する必要がありますが、格納対象期間はいつからいつまでとしましょうか？
また、格納するデータはTTM/想定レートのどちらとしましょうか？
作成当時（納期で特定？）のレートが必要なのか、現在のレートが必要なのか判断することができないため、質問しました。</t>
    <rPh sb="0" eb="2">
      <t>ミツモリ</t>
    </rPh>
    <rPh sb="2" eb="4">
      <t>ゲンカ</t>
    </rPh>
    <rPh sb="9" eb="11">
      <t>ガメン</t>
    </rPh>
    <rPh sb="13" eb="15">
      <t>ミツモリ</t>
    </rPh>
    <rPh sb="15" eb="17">
      <t>ゲンカ</t>
    </rPh>
    <rPh sb="17" eb="18">
      <t>ショ</t>
    </rPh>
    <rPh sb="31" eb="32">
      <t>サイ</t>
    </rPh>
    <rPh sb="33" eb="35">
      <t>ツウカ</t>
    </rPh>
    <rPh sb="46" eb="48">
      <t>カクノウ</t>
    </rPh>
    <rPh sb="50" eb="52">
      <t>ヒツヨウ</t>
    </rPh>
    <rPh sb="59" eb="61">
      <t>カクノウ</t>
    </rPh>
    <rPh sb="61" eb="63">
      <t>タイショウ</t>
    </rPh>
    <rPh sb="63" eb="65">
      <t>キカン</t>
    </rPh>
    <rPh sb="116" eb="118">
      <t>サクセイ</t>
    </rPh>
    <rPh sb="118" eb="120">
      <t>トウジ</t>
    </rPh>
    <rPh sb="121" eb="123">
      <t>ノウキ</t>
    </rPh>
    <rPh sb="124" eb="126">
      <t>トクテイ</t>
    </rPh>
    <rPh sb="133" eb="135">
      <t>ヒツヨウ</t>
    </rPh>
    <rPh sb="139" eb="141">
      <t>ゲンザイ</t>
    </rPh>
    <rPh sb="146" eb="148">
      <t>ヒツヨウ</t>
    </rPh>
    <rPh sb="151" eb="153">
      <t>ハンダン</t>
    </rPh>
    <rPh sb="165" eb="167">
      <t>シツモン</t>
    </rPh>
    <phoneticPr fontId="8"/>
  </si>
  <si>
    <t xml:space="preserve">格納対象は、
見積原価計算書に含まれている納期の期間分（最低6か月分）
または
直近の6か月分
の想定レートとする。
</t>
    <rPh sb="0" eb="2">
      <t>カクノウ</t>
    </rPh>
    <rPh sb="2" eb="4">
      <t>タイショウ</t>
    </rPh>
    <rPh sb="49" eb="51">
      <t>ソウテイ</t>
    </rPh>
    <phoneticPr fontId="8"/>
  </si>
  <si>
    <t>PO出力</t>
    <rPh sb="2" eb="4">
      <t>シュツリョク</t>
    </rPh>
    <phoneticPr fontId="8"/>
  </si>
  <si>
    <t>納品書、請求書の帳票出力要件に「備考に『再印刷』を印字する」という要件がありますが、POにも同様の要件は必要でしょうか？
必要な場合、発注先に応じて「再印刷」、「RE-PRINT」を使い分ける必要はありますか？
POは現行システムで既に出力していますが、この要件を実装していないため、確認させてください。</t>
    <rPh sb="0" eb="3">
      <t>ノウヒンショ</t>
    </rPh>
    <rPh sb="4" eb="7">
      <t>セイキュウショ</t>
    </rPh>
    <rPh sb="8" eb="10">
      <t>チョウヒョウ</t>
    </rPh>
    <rPh sb="10" eb="12">
      <t>シュツリョク</t>
    </rPh>
    <rPh sb="12" eb="14">
      <t>ヨウケン</t>
    </rPh>
    <rPh sb="16" eb="18">
      <t>ビコウ</t>
    </rPh>
    <rPh sb="20" eb="23">
      <t>サイインサツ</t>
    </rPh>
    <rPh sb="25" eb="27">
      <t>インジ</t>
    </rPh>
    <rPh sb="33" eb="35">
      <t>ヨウケン</t>
    </rPh>
    <rPh sb="46" eb="48">
      <t>ドウヨウ</t>
    </rPh>
    <rPh sb="49" eb="51">
      <t>ヨウケン</t>
    </rPh>
    <rPh sb="52" eb="54">
      <t>ヒツヨウ</t>
    </rPh>
    <rPh sb="61" eb="63">
      <t>ヒツヨウ</t>
    </rPh>
    <rPh sb="64" eb="66">
      <t>バアイ</t>
    </rPh>
    <rPh sb="67" eb="69">
      <t>ハッチュウ</t>
    </rPh>
    <rPh sb="69" eb="70">
      <t>サキ</t>
    </rPh>
    <rPh sb="71" eb="72">
      <t>オウ</t>
    </rPh>
    <rPh sb="75" eb="78">
      <t>サイインサツ</t>
    </rPh>
    <rPh sb="91" eb="92">
      <t>ツカ</t>
    </rPh>
    <rPh sb="93" eb="94">
      <t>ワ</t>
    </rPh>
    <rPh sb="96" eb="98">
      <t>ヒツヨウ</t>
    </rPh>
    <rPh sb="109" eb="111">
      <t>ゲンコウ</t>
    </rPh>
    <rPh sb="116" eb="117">
      <t>スデ</t>
    </rPh>
    <rPh sb="118" eb="120">
      <t>シュツリョク</t>
    </rPh>
    <rPh sb="129" eb="131">
      <t>ヨウケン</t>
    </rPh>
    <rPh sb="132" eb="134">
      <t>ジッソウ</t>
    </rPh>
    <rPh sb="142" eb="144">
      <t>カクニン</t>
    </rPh>
    <phoneticPr fontId="8"/>
  </si>
  <si>
    <t>見積原価計算書</t>
    <rPh sb="0" eb="7">
      <t>ミツモリゲンカケイサンショ</t>
    </rPh>
    <phoneticPr fontId="8"/>
  </si>
  <si>
    <t xml:space="preserve">POは現行システムの仕様で問題ないです。
</t>
    <phoneticPr fontId="8"/>
  </si>
  <si>
    <t>中島</t>
    <rPh sb="0" eb="2">
      <t>ナカジマ</t>
    </rPh>
    <phoneticPr fontId="8"/>
  </si>
  <si>
    <t xml:space="preserve">ワークフロー申請先が1部門に１ルートしかないのであれば、それでは、部門（グループコード）をキーにサインの画像（のファイル名）を格納するマスタを追加し、
POの場合は、製品コードから製品マスタの部門コードを紐づけて取得したファイル名をPOデータに格納します。
</t>
    <rPh sb="106" eb="108">
      <t>シュトク</t>
    </rPh>
    <rPh sb="114" eb="115">
      <t>メイ</t>
    </rPh>
    <rPh sb="122" eb="124">
      <t>カクノウ</t>
    </rPh>
    <phoneticPr fontId="8"/>
  </si>
  <si>
    <t xml:space="preserve">1点だけ確認させて頂きのはPOの左したのサインの所　自動的にサインを入れる仕様になっていますか？
現行システムは承認ルートが有って　最終承認者のサインを載ってますが　次期のシステムには承認ルートが無いから　サインの仕組みを聞かれてないから　どうなってるかなと気になりました。
現行システムでは承認ルートの設定があり　同じ部署にマネジャー権限複数存在しでも　承認ルートに設定されたマネジャーのみPOのサインになります。
１部署に１つの承認ルートしか存在してないです。
</t>
    <phoneticPr fontId="8"/>
  </si>
  <si>
    <t>DEBIT NOTE</t>
    <phoneticPr fontId="8"/>
  </si>
  <si>
    <t>「再印刷」を備考に出力する要件は、DEBIT NOTEにも適用されますか？</t>
    <rPh sb="1" eb="4">
      <t>サイインサツ</t>
    </rPh>
    <rPh sb="6" eb="8">
      <t>ビコウ</t>
    </rPh>
    <rPh sb="9" eb="11">
      <t>シュツリョク</t>
    </rPh>
    <rPh sb="13" eb="15">
      <t>ヨウケン</t>
    </rPh>
    <rPh sb="29" eb="31">
      <t>テキヨウ</t>
    </rPh>
    <phoneticPr fontId="8"/>
  </si>
  <si>
    <t>見積原価計算書の営業部署のプルダウンの絞り込みですが、グループマスタには営業部署だけを絞り込むための項目がありません。現状、営業部署以外の部署が入ることはありますか？
ない場合、部署タイプを表すマスタの追加など、プルダウンを絞りこむために何らかの対応が必要です。</t>
    <rPh sb="0" eb="2">
      <t>ミツモリ</t>
    </rPh>
    <rPh sb="2" eb="4">
      <t>ゲンカ</t>
    </rPh>
    <rPh sb="4" eb="7">
      <t>ケイサンショ</t>
    </rPh>
    <rPh sb="8" eb="10">
      <t>エイギョウ</t>
    </rPh>
    <rPh sb="10" eb="12">
      <t>ブショ</t>
    </rPh>
    <rPh sb="19" eb="20">
      <t>シボ</t>
    </rPh>
    <rPh sb="21" eb="22">
      <t>コ</t>
    </rPh>
    <rPh sb="36" eb="38">
      <t>エイギョウ</t>
    </rPh>
    <rPh sb="38" eb="40">
      <t>ブショ</t>
    </rPh>
    <rPh sb="43" eb="44">
      <t>シボ</t>
    </rPh>
    <rPh sb="45" eb="46">
      <t>コ</t>
    </rPh>
    <rPh sb="50" eb="52">
      <t>コウモク</t>
    </rPh>
    <rPh sb="59" eb="61">
      <t>ゲンジョウ</t>
    </rPh>
    <rPh sb="62" eb="64">
      <t>エイギョウ</t>
    </rPh>
    <rPh sb="64" eb="66">
      <t>ブショ</t>
    </rPh>
    <rPh sb="66" eb="68">
      <t>イガイ</t>
    </rPh>
    <rPh sb="69" eb="71">
      <t>ブショ</t>
    </rPh>
    <rPh sb="72" eb="73">
      <t>ハイ</t>
    </rPh>
    <rPh sb="86" eb="88">
      <t>バアイ</t>
    </rPh>
    <rPh sb="89" eb="91">
      <t>ブショ</t>
    </rPh>
    <rPh sb="95" eb="96">
      <t>アラワ</t>
    </rPh>
    <rPh sb="101" eb="103">
      <t>ツイカ</t>
    </rPh>
    <rPh sb="112" eb="113">
      <t>シボ</t>
    </rPh>
    <rPh sb="119" eb="120">
      <t>ナン</t>
    </rPh>
    <rPh sb="123" eb="125">
      <t>タイオウ</t>
    </rPh>
    <rPh sb="126" eb="128">
      <t>ヒツヨウ</t>
    </rPh>
    <phoneticPr fontId="8"/>
  </si>
  <si>
    <t>見積原価計算書アップロード時に納品日が入力されていない場合はエラーとして問題はないでしょうか？</t>
    <phoneticPr fontId="8"/>
  </si>
  <si>
    <t>グループ属性マスタとグループ属性関連マスタを追加します。
グループ属性マスタには、グループの種別（営業、開発など）を定義し、グループ属性関連マスタではグループとグループ属性の紐づけを定義します。</t>
    <rPh sb="4" eb="6">
      <t>ゾクセイ</t>
    </rPh>
    <rPh sb="14" eb="16">
      <t>ゾクセイ</t>
    </rPh>
    <rPh sb="16" eb="18">
      <t>カンレン</t>
    </rPh>
    <rPh sb="22" eb="24">
      <t>ツイカ</t>
    </rPh>
    <rPh sb="33" eb="35">
      <t>ゾクセイ</t>
    </rPh>
    <rPh sb="46" eb="48">
      <t>シュベツ</t>
    </rPh>
    <rPh sb="49" eb="51">
      <t>エイギョウ</t>
    </rPh>
    <rPh sb="52" eb="54">
      <t>カイハツ</t>
    </rPh>
    <rPh sb="58" eb="60">
      <t>テイギ</t>
    </rPh>
    <rPh sb="66" eb="68">
      <t>ゾクセイ</t>
    </rPh>
    <rPh sb="68" eb="70">
      <t>カンレン</t>
    </rPh>
    <rPh sb="84" eb="86">
      <t>ゾクセイ</t>
    </rPh>
    <rPh sb="87" eb="88">
      <t>ヒモ</t>
    </rPh>
    <rPh sb="91" eb="93">
      <t>テイギ</t>
    </rPh>
    <phoneticPr fontId="8"/>
  </si>
  <si>
    <t>不要です。</t>
    <rPh sb="0" eb="2">
      <t>フヨウ</t>
    </rPh>
    <phoneticPr fontId="8"/>
  </si>
  <si>
    <t>履歴表示</t>
    <rPh sb="0" eb="2">
      <t>リレキ</t>
    </rPh>
    <rPh sb="2" eb="4">
      <t>ヒョウジ</t>
    </rPh>
    <phoneticPr fontId="8"/>
  </si>
  <si>
    <t>次期システムで一覧表示に「履歴」ボタンが必要な機能に変化はありますか？
商品　×→
見積原価　×→
受注　◯→
発注　◯→
売上　×→
仕入　×→
納品書（新規）
発注書（新規）
請求書（新規）</t>
    <rPh sb="0" eb="2">
      <t>ジキ</t>
    </rPh>
    <rPh sb="7" eb="9">
      <t>イチラン</t>
    </rPh>
    <rPh sb="9" eb="11">
      <t>ヒョウジ</t>
    </rPh>
    <rPh sb="13" eb="15">
      <t>リレキ</t>
    </rPh>
    <rPh sb="20" eb="22">
      <t>ヒツヨウ</t>
    </rPh>
    <rPh sb="23" eb="25">
      <t>キノウ</t>
    </rPh>
    <rPh sb="26" eb="28">
      <t>ヘンカ</t>
    </rPh>
    <rPh sb="37" eb="39">
      <t>ショウヒン</t>
    </rPh>
    <rPh sb="43" eb="45">
      <t>ミツモリ</t>
    </rPh>
    <rPh sb="45" eb="47">
      <t>ゲンカ</t>
    </rPh>
    <rPh sb="51" eb="53">
      <t>ジュチュウ</t>
    </rPh>
    <rPh sb="57" eb="59">
      <t>ハッチュウ</t>
    </rPh>
    <rPh sb="63" eb="65">
      <t>ウリアゲ</t>
    </rPh>
    <rPh sb="69" eb="71">
      <t>シイレ</t>
    </rPh>
    <rPh sb="75" eb="78">
      <t>ノウヒンショ</t>
    </rPh>
    <rPh sb="79" eb="81">
      <t>シンキ</t>
    </rPh>
    <rPh sb="83" eb="86">
      <t>ハッチュウショ</t>
    </rPh>
    <rPh sb="91" eb="94">
      <t>セイキュウショ</t>
    </rPh>
    <phoneticPr fontId="8"/>
  </si>
  <si>
    <t>中島</t>
    <rPh sb="0" eb="2">
      <t>ナカジマ</t>
    </rPh>
    <phoneticPr fontId="8"/>
  </si>
  <si>
    <t>複数対応の考慮は不要。</t>
    <rPh sb="0" eb="2">
      <t>フクスウ</t>
    </rPh>
    <rPh sb="2" eb="4">
      <t>タイオウ</t>
    </rPh>
    <rPh sb="5" eb="7">
      <t>コウリョ</t>
    </rPh>
    <rPh sb="8" eb="10">
      <t>フヨウ</t>
    </rPh>
    <phoneticPr fontId="8"/>
  </si>
  <si>
    <t>DB設計書指摘条項のNo8で、
「商品が複数グループ（複数顧客）に跨いだ時はどうなる？」という指摘を頂いておりますが、
現行では1つの商品に複数の顧客、複数のグループ（部門）にまたがるケースに対応するという要件には対応していません。
対応する場合、少なくとも商品管理全般と見積原価計算書の書式に見直しが発生します。
次期システムで対応する必要はあるのでしょうか？
私見ですが、複数顧客の場合は
対象製品の見積原価計算書をダウンロード
↓
見積原価計算書の顧客、担当部門を必要に応じて修正
↓
見積原価計算書をアップロードして再販製品の登録
という運用であれば、追加改修無しで対応可能と考えております。
この質問の回答を踏まえ、DB設計書指摘事項へ
回答を記入させていただきます。</t>
    <phoneticPr fontId="8"/>
  </si>
  <si>
    <t>左記の全機能にて実装する。</t>
    <rPh sb="0" eb="2">
      <t>サキ</t>
    </rPh>
    <rPh sb="3" eb="4">
      <t>ゼン</t>
    </rPh>
    <rPh sb="4" eb="6">
      <t>キノウ</t>
    </rPh>
    <rPh sb="8" eb="10">
      <t>ジッソウ</t>
    </rPh>
    <phoneticPr fontId="8"/>
  </si>
  <si>
    <t xml:space="preserve">(1)いただいたサンプル画像（tiff）では、備考欄に
「本荷分」と印字されていますが、
これは、納品書の明細の売上区分から自動設定とするのでしょうか？
(2)自動設定とする場合、納品書明細に異なる売上区分を混在させると
自動で設定することが困難になるため、混在不可とせざるを得ませんが、
混在不可としてよろしいでしょうか？
</t>
    <phoneticPr fontId="8"/>
  </si>
  <si>
    <t>中島</t>
    <rPh sb="0" eb="2">
      <t>ナカジマ</t>
    </rPh>
    <phoneticPr fontId="8"/>
  </si>
  <si>
    <t>(1)自動設定にする。
(2)以下の仕様とする。
・売上分類の異なる売上区分の混在は不可。
・同一売上分類同士であっても混在ができない売上区分があるため、売上区分マスタに混在許可フラグを追加して納品書登録時にチェックを行う。</t>
    <rPh sb="3" eb="5">
      <t>ジドウ</t>
    </rPh>
    <rPh sb="5" eb="7">
      <t>セッテイ</t>
    </rPh>
    <rPh sb="15" eb="17">
      <t>イカ</t>
    </rPh>
    <rPh sb="18" eb="20">
      <t>シヨウ</t>
    </rPh>
    <rPh sb="26" eb="28">
      <t>ウリアゲ</t>
    </rPh>
    <rPh sb="28" eb="30">
      <t>ブンルイ</t>
    </rPh>
    <rPh sb="31" eb="32">
      <t>コト</t>
    </rPh>
    <rPh sb="34" eb="36">
      <t>ウリアゲ</t>
    </rPh>
    <rPh sb="36" eb="38">
      <t>クブン</t>
    </rPh>
    <rPh sb="39" eb="41">
      <t>コンザイ</t>
    </rPh>
    <rPh sb="42" eb="44">
      <t>フカ</t>
    </rPh>
    <rPh sb="47" eb="49">
      <t>ドウイツ</t>
    </rPh>
    <rPh sb="49" eb="51">
      <t>ウリアゲ</t>
    </rPh>
    <rPh sb="51" eb="53">
      <t>ブンルイ</t>
    </rPh>
    <rPh sb="53" eb="55">
      <t>ドウシ</t>
    </rPh>
    <rPh sb="60" eb="62">
      <t>コンザイ</t>
    </rPh>
    <rPh sb="67" eb="69">
      <t>ウリアゲ</t>
    </rPh>
    <rPh sb="69" eb="71">
      <t>クブン</t>
    </rPh>
    <rPh sb="77" eb="79">
      <t>ウリアゲ</t>
    </rPh>
    <rPh sb="79" eb="81">
      <t>クブン</t>
    </rPh>
    <rPh sb="85" eb="87">
      <t>コンザイ</t>
    </rPh>
    <rPh sb="87" eb="89">
      <t>キョカ</t>
    </rPh>
    <rPh sb="93" eb="95">
      <t>ツイカ</t>
    </rPh>
    <rPh sb="97" eb="100">
      <t>ノウヒンショ</t>
    </rPh>
    <rPh sb="100" eb="102">
      <t>トウロク</t>
    </rPh>
    <rPh sb="102" eb="103">
      <t>ジ</t>
    </rPh>
    <rPh sb="109" eb="110">
      <t>オコナ</t>
    </rPh>
    <phoneticPr fontId="8"/>
  </si>
  <si>
    <t>納品書の発行要件に「課税区分の異なる明細は混在できない」という仕様がありますが、課税区分を確定させるのは、売上（納品書）登録画面になります。
したがって、売上（納品書）登録画面で入力する課税区分は「明細を絞り込むための検索条件」ではなく「選択された明細に設定する値」という位置づけになるという認識で正しいでしょうか？</t>
    <rPh sb="0" eb="3">
      <t>ノウヒンショ</t>
    </rPh>
    <rPh sb="4" eb="6">
      <t>ハッコウ</t>
    </rPh>
    <rPh sb="6" eb="8">
      <t>ヨウケン</t>
    </rPh>
    <rPh sb="10" eb="12">
      <t>カゼイ</t>
    </rPh>
    <rPh sb="12" eb="14">
      <t>クブン</t>
    </rPh>
    <rPh sb="15" eb="16">
      <t>コト</t>
    </rPh>
    <rPh sb="18" eb="20">
      <t>メイサイ</t>
    </rPh>
    <rPh sb="21" eb="23">
      <t>コンザイ</t>
    </rPh>
    <rPh sb="31" eb="33">
      <t>シヨウ</t>
    </rPh>
    <rPh sb="40" eb="42">
      <t>カゼイ</t>
    </rPh>
    <rPh sb="42" eb="44">
      <t>クブン</t>
    </rPh>
    <rPh sb="45" eb="47">
      <t>カクテイ</t>
    </rPh>
    <rPh sb="53" eb="55">
      <t>ウリアゲ</t>
    </rPh>
    <rPh sb="56" eb="58">
      <t>ノウヒン</t>
    </rPh>
    <rPh sb="58" eb="59">
      <t>ショ</t>
    </rPh>
    <rPh sb="60" eb="62">
      <t>トウロク</t>
    </rPh>
    <rPh sb="62" eb="64">
      <t>ガメン</t>
    </rPh>
    <rPh sb="89" eb="91">
      <t>ニュウリョク</t>
    </rPh>
    <rPh sb="93" eb="95">
      <t>カゼイ</t>
    </rPh>
    <rPh sb="95" eb="97">
      <t>クブン</t>
    </rPh>
    <rPh sb="99" eb="101">
      <t>メイサイ</t>
    </rPh>
    <rPh sb="102" eb="103">
      <t>シボ</t>
    </rPh>
    <rPh sb="104" eb="105">
      <t>コ</t>
    </rPh>
    <rPh sb="109" eb="111">
      <t>ケンサク</t>
    </rPh>
    <rPh sb="111" eb="113">
      <t>ジョウケン</t>
    </rPh>
    <rPh sb="119" eb="121">
      <t>センタク</t>
    </rPh>
    <rPh sb="124" eb="126">
      <t>メイサイ</t>
    </rPh>
    <rPh sb="127" eb="129">
      <t>セッテイ</t>
    </rPh>
    <rPh sb="131" eb="132">
      <t>アタイ</t>
    </rPh>
    <rPh sb="136" eb="138">
      <t>イチ</t>
    </rPh>
    <rPh sb="146" eb="148">
      <t>ニンシキ</t>
    </rPh>
    <rPh sb="149" eb="150">
      <t>タダ</t>
    </rPh>
    <phoneticPr fontId="8"/>
  </si>
  <si>
    <t>中島</t>
    <rPh sb="0" eb="2">
      <t>ナカジマ</t>
    </rPh>
    <phoneticPr fontId="8"/>
  </si>
  <si>
    <t>見積原価計算計算書</t>
    <rPh sb="0" eb="4">
      <t>ミツモリゲンカ</t>
    </rPh>
    <rPh sb="4" eb="6">
      <t>ケイサン</t>
    </rPh>
    <rPh sb="6" eb="9">
      <t>ケイサンショ</t>
    </rPh>
    <phoneticPr fontId="8"/>
  </si>
  <si>
    <t>見積原価計算書の固定費、部材費の個数には、償却数がセットされますが、この項目は手入力されないという前提でよろしいでしょうか？</t>
    <rPh sb="0" eb="2">
      <t>ミツモリ</t>
    </rPh>
    <rPh sb="2" eb="4">
      <t>ゲンカ</t>
    </rPh>
    <rPh sb="4" eb="7">
      <t>ケイサンショ</t>
    </rPh>
    <rPh sb="8" eb="11">
      <t>コテイヒ</t>
    </rPh>
    <rPh sb="12" eb="14">
      <t>ブザイ</t>
    </rPh>
    <rPh sb="14" eb="15">
      <t>ヒ</t>
    </rPh>
    <rPh sb="16" eb="18">
      <t>コスウ</t>
    </rPh>
    <rPh sb="21" eb="23">
      <t>ショウキャク</t>
    </rPh>
    <rPh sb="23" eb="24">
      <t>スウ</t>
    </rPh>
    <rPh sb="36" eb="38">
      <t>コウモク</t>
    </rPh>
    <rPh sb="39" eb="40">
      <t>テ</t>
    </rPh>
    <rPh sb="40" eb="42">
      <t>ニュウリョク</t>
    </rPh>
    <rPh sb="49" eb="51">
      <t>ゼンテイ</t>
    </rPh>
    <phoneticPr fontId="8"/>
  </si>
  <si>
    <t>手入力は行われるものとしてください。</t>
    <rPh sb="0" eb="1">
      <t>テ</t>
    </rPh>
    <rPh sb="1" eb="3">
      <t>ニュウリョク</t>
    </rPh>
    <rPh sb="4" eb="5">
      <t>オコナ</t>
    </rPh>
    <phoneticPr fontId="8"/>
  </si>
  <si>
    <t>管理者モード</t>
    <rPh sb="0" eb="3">
      <t>カンリシャ</t>
    </rPh>
    <phoneticPr fontId="8"/>
  </si>
  <si>
    <t>現行の計算書の固定費売上の「関税」の行の単価には、経費の関税の金額を参照する式が設定されていますが、次期の計算書には設定されていません。
式の設定は必要でしょうか？
式の設定をした場合、その行はほかの固定費売上の行を仕様が異なり、「関税」専用の行として扱う必要があるため売上分類。売上区分のプルダウンを固定にしてもよろしいでしょうか？
また式の設定が必要な場合でも、手入力による単価修正は可能な前提でよろしいでしょうか？</t>
    <rPh sb="0" eb="2">
      <t>ゲンコウ</t>
    </rPh>
    <rPh sb="3" eb="6">
      <t>ケイサンショ</t>
    </rPh>
    <rPh sb="7" eb="9">
      <t>コテイ</t>
    </rPh>
    <rPh sb="9" eb="10">
      <t>ヒ</t>
    </rPh>
    <rPh sb="10" eb="12">
      <t>ウリアゲ</t>
    </rPh>
    <rPh sb="14" eb="16">
      <t>カンゼイ</t>
    </rPh>
    <rPh sb="18" eb="19">
      <t>ギョウ</t>
    </rPh>
    <rPh sb="20" eb="22">
      <t>タンカ</t>
    </rPh>
    <rPh sb="25" eb="27">
      <t>ケイヒ</t>
    </rPh>
    <rPh sb="28" eb="30">
      <t>カンゼイ</t>
    </rPh>
    <rPh sb="31" eb="33">
      <t>キンガク</t>
    </rPh>
    <rPh sb="34" eb="36">
      <t>サンショウ</t>
    </rPh>
    <rPh sb="38" eb="39">
      <t>シキ</t>
    </rPh>
    <rPh sb="40" eb="42">
      <t>セッテイ</t>
    </rPh>
    <rPh sb="50" eb="52">
      <t>ジキ</t>
    </rPh>
    <rPh sb="53" eb="56">
      <t>ケイサンショ</t>
    </rPh>
    <rPh sb="58" eb="60">
      <t>セッテイ</t>
    </rPh>
    <rPh sb="69" eb="70">
      <t>シキ</t>
    </rPh>
    <rPh sb="71" eb="73">
      <t>セッテイ</t>
    </rPh>
    <rPh sb="74" eb="76">
      <t>ヒツヨウ</t>
    </rPh>
    <rPh sb="83" eb="84">
      <t>シキ</t>
    </rPh>
    <rPh sb="85" eb="87">
      <t>セッテイ</t>
    </rPh>
    <rPh sb="90" eb="92">
      <t>バアイ</t>
    </rPh>
    <rPh sb="95" eb="96">
      <t>ギョウ</t>
    </rPh>
    <rPh sb="100" eb="103">
      <t>コテイヒ</t>
    </rPh>
    <rPh sb="103" eb="105">
      <t>ウリアゲ</t>
    </rPh>
    <rPh sb="106" eb="107">
      <t>ギョウ</t>
    </rPh>
    <rPh sb="108" eb="110">
      <t>シヨウ</t>
    </rPh>
    <rPh sb="111" eb="112">
      <t>コト</t>
    </rPh>
    <rPh sb="116" eb="118">
      <t>カンゼイ</t>
    </rPh>
    <rPh sb="119" eb="121">
      <t>センヨウ</t>
    </rPh>
    <rPh sb="122" eb="123">
      <t>ギョウ</t>
    </rPh>
    <rPh sb="126" eb="127">
      <t>アツカ</t>
    </rPh>
    <rPh sb="128" eb="130">
      <t>ヒツヨウ</t>
    </rPh>
    <rPh sb="135" eb="137">
      <t>ウリアゲ</t>
    </rPh>
    <rPh sb="137" eb="139">
      <t>ブンルイ</t>
    </rPh>
    <rPh sb="140" eb="142">
      <t>ウリアゲ</t>
    </rPh>
    <rPh sb="142" eb="144">
      <t>クブン</t>
    </rPh>
    <rPh sb="151" eb="153">
      <t>コテイ</t>
    </rPh>
    <rPh sb="170" eb="171">
      <t>シキ</t>
    </rPh>
    <rPh sb="172" eb="174">
      <t>セッテイ</t>
    </rPh>
    <rPh sb="175" eb="177">
      <t>ヒツヨウ</t>
    </rPh>
    <rPh sb="178" eb="180">
      <t>バアイ</t>
    </rPh>
    <rPh sb="183" eb="184">
      <t>テ</t>
    </rPh>
    <rPh sb="184" eb="186">
      <t>ニュウリョク</t>
    </rPh>
    <rPh sb="189" eb="191">
      <t>タンカ</t>
    </rPh>
    <rPh sb="191" eb="193">
      <t>シュウセイ</t>
    </rPh>
    <rPh sb="194" eb="196">
      <t>カノウ</t>
    </rPh>
    <rPh sb="197" eb="199">
      <t>ゼンテイ</t>
    </rPh>
    <phoneticPr fontId="8"/>
  </si>
  <si>
    <t>受注・発注検索画面などにある「管理者モード」は
不要であるという結論になった認識でおりますが、
この認識は正しかったでしょうか？
この認識が正しい場合、削除済みデータを
閲覧する手段がなくなってしまいますが、
削除済みデータを閲覧する手段は別途必要になるのでしょうか？</t>
    <phoneticPr fontId="8"/>
  </si>
  <si>
    <t xml:space="preserve">この機能はあまりに知らない方が多いですが使ってないからなくそうという話がその場で出た、よく考えるとデータを削除された場合は確かに出てくる手法がなくなります、よって　現状維持でMG権限以上の方は「管理モード」機能するようにしましょう。
</t>
    <phoneticPr fontId="8"/>
  </si>
  <si>
    <t>「関税」は他の売上区分と同じく手入力にしてもいいです。</t>
    <phoneticPr fontId="8"/>
  </si>
  <si>
    <t>売上区分マスタには「14:ツーリングマスター」、「15:Inkjet費用」が存在していますが、見積原価書のプルダウンには存在していません。
プルダウンに存在していないことは正しいのでしょうか？プルダウンに必要な場合、固定費売上、製品売上のどちらに割り当てればよいでしょうか？</t>
    <rPh sb="0" eb="2">
      <t>ウリアゲ</t>
    </rPh>
    <rPh sb="2" eb="4">
      <t>クブン</t>
    </rPh>
    <rPh sb="38" eb="40">
      <t>ソンザイ</t>
    </rPh>
    <rPh sb="47" eb="49">
      <t>ミツモリ</t>
    </rPh>
    <rPh sb="49" eb="51">
      <t>ゲンカ</t>
    </rPh>
    <rPh sb="51" eb="52">
      <t>ショ</t>
    </rPh>
    <rPh sb="60" eb="62">
      <t>ソンザイ</t>
    </rPh>
    <rPh sb="76" eb="78">
      <t>ソンザイ</t>
    </rPh>
    <rPh sb="86" eb="87">
      <t>タダ</t>
    </rPh>
    <rPh sb="102" eb="104">
      <t>ヒツヨウ</t>
    </rPh>
    <rPh sb="105" eb="107">
      <t>バアイ</t>
    </rPh>
    <rPh sb="108" eb="111">
      <t>コテイヒ</t>
    </rPh>
    <rPh sb="111" eb="113">
      <t>ウリアゲ</t>
    </rPh>
    <rPh sb="114" eb="116">
      <t>セイヒン</t>
    </rPh>
    <rPh sb="116" eb="118">
      <t>ウリアゲ</t>
    </rPh>
    <rPh sb="123" eb="124">
      <t>ワ</t>
    </rPh>
    <rPh sb="125" eb="126">
      <t>ア</t>
    </rPh>
    <phoneticPr fontId="8"/>
  </si>
  <si>
    <t>見積原価書の固定費売上の売上区分プルダウンには「15:Charge」、「16:関税」が存在していますが、売上区分マスタには存在していません。
プルダウンに存在していることは正しいのでしょうか？</t>
    <rPh sb="6" eb="9">
      <t>コテイヒ</t>
    </rPh>
    <rPh sb="9" eb="11">
      <t>ウリアゲ</t>
    </rPh>
    <rPh sb="12" eb="14">
      <t>ウリアゲ</t>
    </rPh>
    <rPh sb="14" eb="16">
      <t>クブン</t>
    </rPh>
    <rPh sb="39" eb="41">
      <t>カンゼイ</t>
    </rPh>
    <rPh sb="43" eb="45">
      <t>ソンザイ</t>
    </rPh>
    <rPh sb="61" eb="63">
      <t>ソンザイ</t>
    </rPh>
    <rPh sb="77" eb="79">
      <t>ソンザイ</t>
    </rPh>
    <rPh sb="86" eb="87">
      <t>タダ</t>
    </rPh>
    <phoneticPr fontId="8"/>
  </si>
  <si>
    <t xml:space="preserve">こちらは見積原価計算書に反映してないだけです、追加して下さい
２つ「共固定費売上」になります。
</t>
    <phoneticPr fontId="8"/>
  </si>
  <si>
    <t xml:space="preserve">私が確認した所　売上区分マスタと見積原価書の固定費売上の売上区分プルダウン
には 「12:Charge」、「13:関税」存在しております。
</t>
    <phoneticPr fontId="8"/>
  </si>
  <si>
    <t>テスト</t>
  </si>
  <si>
    <t>発注検索</t>
    <rPh sb="0" eb="2">
      <t>ハッチュウ</t>
    </rPh>
    <rPh sb="2" eb="4">
      <t>ケンサク</t>
    </rPh>
    <phoneticPr fontId="8"/>
  </si>
  <si>
    <t>現行では発注検索の条件に、「発注有効期限日」が存在していますが、次期システムでは「発注有効期限日」は発注書マスタに登録される値でであるため、発注検索の条件から除外し、発注書検索の検索条件としたいと考えてますが、問題はないでしょうか？</t>
    <rPh sb="0" eb="2">
      <t>ゲンコウ</t>
    </rPh>
    <rPh sb="4" eb="6">
      <t>ハッチュウ</t>
    </rPh>
    <rPh sb="6" eb="8">
      <t>ケンサク</t>
    </rPh>
    <rPh sb="9" eb="11">
      <t>ジョウケン</t>
    </rPh>
    <rPh sb="14" eb="16">
      <t>ハッチュウ</t>
    </rPh>
    <rPh sb="16" eb="18">
      <t>ユウコウ</t>
    </rPh>
    <rPh sb="18" eb="20">
      <t>キゲン</t>
    </rPh>
    <rPh sb="20" eb="21">
      <t>ビ</t>
    </rPh>
    <rPh sb="23" eb="25">
      <t>ソンザイ</t>
    </rPh>
    <rPh sb="32" eb="34">
      <t>ジキ</t>
    </rPh>
    <rPh sb="50" eb="53">
      <t>ハッチュウショ</t>
    </rPh>
    <rPh sb="57" eb="59">
      <t>トウロク</t>
    </rPh>
    <rPh sb="62" eb="63">
      <t>アタイ</t>
    </rPh>
    <rPh sb="70" eb="72">
      <t>ハッチュウ</t>
    </rPh>
    <rPh sb="72" eb="74">
      <t>ケンサク</t>
    </rPh>
    <rPh sb="75" eb="77">
      <t>ジョウケン</t>
    </rPh>
    <rPh sb="79" eb="81">
      <t>ジョガイ</t>
    </rPh>
    <rPh sb="83" eb="86">
      <t>ハッチュウショ</t>
    </rPh>
    <rPh sb="86" eb="88">
      <t>ケンサク</t>
    </rPh>
    <rPh sb="89" eb="91">
      <t>ケンサク</t>
    </rPh>
    <rPh sb="91" eb="93">
      <t>ジョウケン</t>
    </rPh>
    <rPh sb="98" eb="99">
      <t>カンガ</t>
    </rPh>
    <rPh sb="105" eb="107">
      <t>モンダイ</t>
    </rPh>
    <phoneticPr fontId="8"/>
  </si>
  <si>
    <t>私の記憶の中に「発注有効期限日」というカラムが削除したはずです。</t>
    <phoneticPr fontId="8"/>
  </si>
  <si>
    <t>請求書登録</t>
    <rPh sb="0" eb="3">
      <t>セイキュウショ</t>
    </rPh>
    <rPh sb="3" eb="5">
      <t>トウロク</t>
    </rPh>
    <phoneticPr fontId="8"/>
  </si>
  <si>
    <t xml:space="preserve">「請求月」という項目が請求書登録に存在しますが、以下の例の場合、どちらの解釈が正しいでしょうか？
（例）月末締めの顧客で、11/15に納品した商品の請求書を発行する場合
解釈1：
翌月に請求するため、「請求月」は12月
解釈2：
11月分の請求であるため、「請求月」は11月
（この場合、「請求月」ではなく「請求月度」の方が正しい表記と考えており、項目名の修正が必要と考えています）
</t>
    <rPh sb="1" eb="3">
      <t>セイキュウ</t>
    </rPh>
    <rPh sb="3" eb="4">
      <t>ゲツ</t>
    </rPh>
    <rPh sb="8" eb="10">
      <t>コウモク</t>
    </rPh>
    <rPh sb="11" eb="14">
      <t>セイキュウショ</t>
    </rPh>
    <rPh sb="14" eb="16">
      <t>トウロク</t>
    </rPh>
    <rPh sb="17" eb="19">
      <t>ソンザイ</t>
    </rPh>
    <rPh sb="24" eb="26">
      <t>イカ</t>
    </rPh>
    <rPh sb="27" eb="28">
      <t>レイ</t>
    </rPh>
    <rPh sb="29" eb="31">
      <t>バアイ</t>
    </rPh>
    <rPh sb="36" eb="38">
      <t>カイシャク</t>
    </rPh>
    <rPh sb="39" eb="40">
      <t>タダ</t>
    </rPh>
    <rPh sb="50" eb="51">
      <t>レイ</t>
    </rPh>
    <rPh sb="52" eb="54">
      <t>ゲツマツ</t>
    </rPh>
    <rPh sb="54" eb="55">
      <t>ジ</t>
    </rPh>
    <rPh sb="57" eb="59">
      <t>コキャク</t>
    </rPh>
    <rPh sb="67" eb="69">
      <t>ノウヒン</t>
    </rPh>
    <rPh sb="71" eb="73">
      <t>ショウヒン</t>
    </rPh>
    <rPh sb="74" eb="76">
      <t>セイキュウ</t>
    </rPh>
    <rPh sb="76" eb="77">
      <t>ショ</t>
    </rPh>
    <rPh sb="78" eb="80">
      <t>ハッコウ</t>
    </rPh>
    <rPh sb="82" eb="84">
      <t>バアイ</t>
    </rPh>
    <rPh sb="85" eb="87">
      <t>カイシャク</t>
    </rPh>
    <rPh sb="90" eb="92">
      <t>ヨクゲツ</t>
    </rPh>
    <rPh sb="93" eb="95">
      <t>セイキュウ</t>
    </rPh>
    <rPh sb="101" eb="103">
      <t>セイキュウ</t>
    </rPh>
    <rPh sb="103" eb="104">
      <t>ゲツ</t>
    </rPh>
    <rPh sb="108" eb="109">
      <t>ガツ</t>
    </rPh>
    <rPh sb="110" eb="112">
      <t>カイシャク</t>
    </rPh>
    <rPh sb="117" eb="119">
      <t>ガツブン</t>
    </rPh>
    <rPh sb="120" eb="122">
      <t>セイキュウ</t>
    </rPh>
    <rPh sb="129" eb="131">
      <t>セイキュウ</t>
    </rPh>
    <rPh sb="131" eb="132">
      <t>ゲツ</t>
    </rPh>
    <rPh sb="136" eb="137">
      <t>ガツ</t>
    </rPh>
    <rPh sb="141" eb="143">
      <t>バアイ</t>
    </rPh>
    <rPh sb="145" eb="147">
      <t>セイキュウ</t>
    </rPh>
    <rPh sb="147" eb="148">
      <t>ゲツ</t>
    </rPh>
    <rPh sb="154" eb="156">
      <t>セイキュウ</t>
    </rPh>
    <rPh sb="156" eb="158">
      <t>ゲツド</t>
    </rPh>
    <rPh sb="160" eb="161">
      <t>ホウ</t>
    </rPh>
    <rPh sb="162" eb="163">
      <t>タダ</t>
    </rPh>
    <rPh sb="165" eb="167">
      <t>ヒョウキ</t>
    </rPh>
    <rPh sb="168" eb="169">
      <t>カンガ</t>
    </rPh>
    <rPh sb="174" eb="176">
      <t>コウモク</t>
    </rPh>
    <rPh sb="176" eb="177">
      <t>メイ</t>
    </rPh>
    <rPh sb="178" eb="180">
      <t>シュウセイ</t>
    </rPh>
    <rPh sb="181" eb="183">
      <t>ヒツヨウ</t>
    </rPh>
    <rPh sb="184" eb="185">
      <t>カンガ</t>
    </rPh>
    <phoneticPr fontId="8"/>
  </si>
  <si>
    <t>中</t>
    <rPh sb="0" eb="1">
      <t>チュウ</t>
    </rPh>
    <phoneticPr fontId="8"/>
  </si>
  <si>
    <t>金型全般</t>
    <rPh sb="0" eb="2">
      <t>カナガタ</t>
    </rPh>
    <rPh sb="2" eb="4">
      <t>ゼンパン</t>
    </rPh>
    <phoneticPr fontId="8"/>
  </si>
  <si>
    <t>現行の金型番号の採番体系は、「製品コード-番号」の型式となっていますが、次期システムでは製品に再販コードが追加されることを踏まえ、「製品コード_再販コード-番号」としても問題はないでしょうか？</t>
    <rPh sb="0" eb="2">
      <t>ゲンコウ</t>
    </rPh>
    <rPh sb="3" eb="5">
      <t>カナガタ</t>
    </rPh>
    <rPh sb="5" eb="7">
      <t>バンゴウ</t>
    </rPh>
    <rPh sb="8" eb="10">
      <t>サイバン</t>
    </rPh>
    <rPh sb="10" eb="12">
      <t>タイケイ</t>
    </rPh>
    <rPh sb="15" eb="17">
      <t>セイヒン</t>
    </rPh>
    <rPh sb="21" eb="23">
      <t>バンゴウ</t>
    </rPh>
    <rPh sb="25" eb="27">
      <t>ケイシキ</t>
    </rPh>
    <rPh sb="36" eb="38">
      <t>ジキ</t>
    </rPh>
    <rPh sb="44" eb="46">
      <t>セイヒン</t>
    </rPh>
    <rPh sb="47" eb="49">
      <t>サイハン</t>
    </rPh>
    <rPh sb="53" eb="55">
      <t>ツイカ</t>
    </rPh>
    <rPh sb="61" eb="62">
      <t>フ</t>
    </rPh>
    <rPh sb="72" eb="74">
      <t>サイハン</t>
    </rPh>
    <rPh sb="85" eb="87">
      <t>モンダイ</t>
    </rPh>
    <phoneticPr fontId="8"/>
  </si>
  <si>
    <t>金型帳票、金型履歴の一覧画面、詳細画面、削除画面、修正画面で表示する製品コードは「製品コード_再販コード」の型式で表示させる仕様で問題はないでしょうか？</t>
    <rPh sb="0" eb="2">
      <t>カナガタ</t>
    </rPh>
    <rPh sb="2" eb="4">
      <t>チョウヒョウ</t>
    </rPh>
    <rPh sb="5" eb="7">
      <t>カナガタ</t>
    </rPh>
    <rPh sb="7" eb="9">
      <t>リレキ</t>
    </rPh>
    <rPh sb="10" eb="12">
      <t>イチラン</t>
    </rPh>
    <rPh sb="12" eb="14">
      <t>ガメン</t>
    </rPh>
    <rPh sb="15" eb="17">
      <t>ショウサイ</t>
    </rPh>
    <rPh sb="17" eb="19">
      <t>ガメン</t>
    </rPh>
    <rPh sb="20" eb="22">
      <t>サクジョ</t>
    </rPh>
    <rPh sb="22" eb="24">
      <t>ガメン</t>
    </rPh>
    <rPh sb="25" eb="27">
      <t>シュウセイ</t>
    </rPh>
    <rPh sb="27" eb="29">
      <t>ガメン</t>
    </rPh>
    <rPh sb="30" eb="32">
      <t>ヒョウジ</t>
    </rPh>
    <rPh sb="34" eb="36">
      <t>セイヒン</t>
    </rPh>
    <rPh sb="54" eb="56">
      <t>ケイシキ</t>
    </rPh>
    <rPh sb="57" eb="59">
      <t>ヒョウジ</t>
    </rPh>
    <rPh sb="62" eb="64">
      <t>シヨウ</t>
    </rPh>
    <rPh sb="65" eb="67">
      <t>モンダイ</t>
    </rPh>
    <phoneticPr fontId="8"/>
  </si>
  <si>
    <t>解釈2である。
請求日と顧客マスタの締め日コードから初期値を算出するが、請求月、自、至はユーザーが自由に修正できることとする。</t>
    <rPh sb="0" eb="2">
      <t>カイシャク</t>
    </rPh>
    <rPh sb="8" eb="10">
      <t>セイキュウ</t>
    </rPh>
    <rPh sb="10" eb="11">
      <t>ビ</t>
    </rPh>
    <rPh sb="12" eb="14">
      <t>コキャク</t>
    </rPh>
    <rPh sb="18" eb="19">
      <t>シ</t>
    </rPh>
    <rPh sb="20" eb="21">
      <t>ビ</t>
    </rPh>
    <rPh sb="26" eb="29">
      <t>ショキチ</t>
    </rPh>
    <rPh sb="30" eb="32">
      <t>サンシュツ</t>
    </rPh>
    <rPh sb="36" eb="38">
      <t>セイキュウ</t>
    </rPh>
    <rPh sb="38" eb="39">
      <t>ゲツ</t>
    </rPh>
    <rPh sb="40" eb="41">
      <t>ジ</t>
    </rPh>
    <rPh sb="42" eb="43">
      <t>シ</t>
    </rPh>
    <rPh sb="49" eb="51">
      <t>ジユウ</t>
    </rPh>
    <rPh sb="52" eb="54">
      <t>シュウセイ</t>
    </rPh>
    <phoneticPr fontId="8"/>
  </si>
  <si>
    <t xml:space="preserve">回答：「製品コード_再販コード-番号」で問題ないです。ただし　注意点があり
ます
①：金型番号の自動採番の仕組みにも修正必要
②：金型管理の登録で再販ないのもはそのまま表示になりますが　再販番号ある
場合は　再販の製品をリストアップして　選択できるようにする必要があります。
</t>
    <phoneticPr fontId="8"/>
  </si>
  <si>
    <t>回答：問題ないです。</t>
    <phoneticPr fontId="8"/>
  </si>
  <si>
    <t>納品書</t>
    <rPh sb="0" eb="3">
      <t>ノウヒンショ</t>
    </rPh>
    <phoneticPr fontId="8"/>
  </si>
  <si>
    <t>納品書に出力される製品コードに、再販コードは付与されたままで問題ないでしょうか？
あるいは、今まで通りに再販コードなしとした方がよろしいでしょうか？</t>
    <rPh sb="0" eb="3">
      <t>ノウヒンショ</t>
    </rPh>
    <rPh sb="4" eb="6">
      <t>シュツリョク</t>
    </rPh>
    <rPh sb="9" eb="11">
      <t>セイヒン</t>
    </rPh>
    <rPh sb="16" eb="18">
      <t>サイハン</t>
    </rPh>
    <rPh sb="22" eb="24">
      <t>フヨ</t>
    </rPh>
    <rPh sb="30" eb="32">
      <t>モンダイ</t>
    </rPh>
    <rPh sb="46" eb="47">
      <t>イマ</t>
    </rPh>
    <rPh sb="49" eb="50">
      <t>ドオ</t>
    </rPh>
    <rPh sb="52" eb="54">
      <t>サイハン</t>
    </rPh>
    <rPh sb="62" eb="63">
      <t>ホウ</t>
    </rPh>
    <phoneticPr fontId="8"/>
  </si>
  <si>
    <t>L/C情報</t>
    <rPh sb="3" eb="5">
      <t>ジョウホウ</t>
    </rPh>
    <phoneticPr fontId="8"/>
  </si>
  <si>
    <r>
      <t>以下の操作を行った場合、編集したL/C情報が破棄されてしまうことは仕様通りでしょうか？
(1)発注確定を行い、新規POを登録する。
(2)L/C情報起動時の「既にL/C情報の取得を行っています。最新の情報を取得しますか。」に「OK」を選択する。
→kids（現行のAccessに相当）のL/C情報全削除実行後に、(1)で登録されたPO分のL/C情報が初期状態でackidsに反映され、ackids上のL/C情報全件がkidsに反映される。
(3)L/C設定変更画面で(1)で登録されたPOに相当する行を編集し、「更新」ボタンを押下する。
→編集内容が、kids（現行のAccessに相当）に</t>
    </r>
    <r>
      <rPr>
        <sz val="9"/>
        <color rgb="FFFF0000"/>
        <rFont val="ＭＳ ゴシック"/>
        <family val="3"/>
        <charset val="128"/>
      </rPr>
      <t>のみ</t>
    </r>
    <r>
      <rPr>
        <sz val="9"/>
        <rFont val="ＭＳ ゴシック"/>
        <family val="3"/>
        <charset val="128"/>
      </rPr>
      <t>反映される。
(4)L/C情報画面の反映ボタンを押下せずに、L/C情報画面を終了する。
(5)L/C情報画面を再度起動する。
(6)L/C情報起動時の「既にL/C情報の取得を行っています。最新の情報を取得しますか。」に「キャンセル」を選択する。
→kids（現行のAccessに相当）のL/C情報全削除実行後に、ackids上のL/C情報全件がkidsに反映され、(3)で編集した内容が破棄されてしまう。</t>
    </r>
    <rPh sb="0" eb="2">
      <t>イカ</t>
    </rPh>
    <rPh sb="3" eb="5">
      <t>ソウサ</t>
    </rPh>
    <rPh sb="6" eb="7">
      <t>オコナ</t>
    </rPh>
    <rPh sb="9" eb="11">
      <t>バアイ</t>
    </rPh>
    <rPh sb="12" eb="14">
      <t>ヘンシュウ</t>
    </rPh>
    <rPh sb="19" eb="21">
      <t>ジョウホウ</t>
    </rPh>
    <rPh sb="22" eb="24">
      <t>ハキ</t>
    </rPh>
    <rPh sb="33" eb="35">
      <t>シヨウ</t>
    </rPh>
    <rPh sb="35" eb="36">
      <t>ドオ</t>
    </rPh>
    <rPh sb="48" eb="50">
      <t>ハッチュウ</t>
    </rPh>
    <rPh sb="50" eb="52">
      <t>カクテイ</t>
    </rPh>
    <rPh sb="53" eb="54">
      <t>オコナ</t>
    </rPh>
    <rPh sb="56" eb="58">
      <t>シンキ</t>
    </rPh>
    <rPh sb="61" eb="63">
      <t>トウロク</t>
    </rPh>
    <rPh sb="73" eb="75">
      <t>ジョウホウ</t>
    </rPh>
    <rPh sb="75" eb="77">
      <t>キドウ</t>
    </rPh>
    <rPh sb="77" eb="78">
      <t>ジ</t>
    </rPh>
    <rPh sb="80" eb="81">
      <t>スデ</t>
    </rPh>
    <rPh sb="85" eb="87">
      <t>ジョウホウ</t>
    </rPh>
    <rPh sb="88" eb="90">
      <t>シュトク</t>
    </rPh>
    <rPh sb="91" eb="92">
      <t>オコナ</t>
    </rPh>
    <rPh sb="98" eb="100">
      <t>サイシン</t>
    </rPh>
    <rPh sb="101" eb="103">
      <t>ジョウホウ</t>
    </rPh>
    <rPh sb="104" eb="106">
      <t>シュトク</t>
    </rPh>
    <rPh sb="118" eb="120">
      <t>センタク</t>
    </rPh>
    <rPh sb="147" eb="149">
      <t>ジョウホウ</t>
    </rPh>
    <rPh sb="149" eb="150">
      <t>ゼン</t>
    </rPh>
    <rPh sb="150" eb="152">
      <t>サクジョ</t>
    </rPh>
    <rPh sb="152" eb="154">
      <t>ジッコウ</t>
    </rPh>
    <rPh sb="154" eb="155">
      <t>ゴ</t>
    </rPh>
    <rPh sb="161" eb="163">
      <t>トウロク</t>
    </rPh>
    <rPh sb="168" eb="169">
      <t>ブン</t>
    </rPh>
    <rPh sb="173" eb="175">
      <t>ジョウホウ</t>
    </rPh>
    <rPh sb="176" eb="178">
      <t>ショキ</t>
    </rPh>
    <rPh sb="178" eb="180">
      <t>ジョウタイ</t>
    </rPh>
    <rPh sb="199" eb="200">
      <t>ジョウ</t>
    </rPh>
    <rPh sb="204" eb="206">
      <t>ジョウホウ</t>
    </rPh>
    <rPh sb="206" eb="208">
      <t>ゼンケン</t>
    </rPh>
    <rPh sb="214" eb="216">
      <t>ハンエイ</t>
    </rPh>
    <rPh sb="227" eb="229">
      <t>セッテイ</t>
    </rPh>
    <rPh sb="229" eb="231">
      <t>ヘンコウ</t>
    </rPh>
    <rPh sb="231" eb="233">
      <t>ガメン</t>
    </rPh>
    <rPh sb="238" eb="240">
      <t>トウロク</t>
    </rPh>
    <rPh sb="246" eb="248">
      <t>ソウトウ</t>
    </rPh>
    <rPh sb="250" eb="251">
      <t>ギョウ</t>
    </rPh>
    <rPh sb="252" eb="254">
      <t>ヘンシュウ</t>
    </rPh>
    <rPh sb="257" eb="259">
      <t>コウシン</t>
    </rPh>
    <rPh sb="264" eb="266">
      <t>オウカ</t>
    </rPh>
    <rPh sb="271" eb="273">
      <t>ヘンシュウ</t>
    </rPh>
    <rPh sb="273" eb="275">
      <t>ナイヨウ</t>
    </rPh>
    <rPh sb="311" eb="313">
      <t>ジョウホウ</t>
    </rPh>
    <rPh sb="313" eb="315">
      <t>ガメン</t>
    </rPh>
    <rPh sb="316" eb="318">
      <t>ハンエイ</t>
    </rPh>
    <rPh sb="322" eb="324">
      <t>オウカ</t>
    </rPh>
    <rPh sb="331" eb="333">
      <t>ジョウホウ</t>
    </rPh>
    <rPh sb="333" eb="335">
      <t>ガメン</t>
    </rPh>
    <rPh sb="336" eb="338">
      <t>シュウリョウ</t>
    </rPh>
    <rPh sb="348" eb="350">
      <t>ジョウホウ</t>
    </rPh>
    <rPh sb="350" eb="352">
      <t>ガメン</t>
    </rPh>
    <rPh sb="353" eb="355">
      <t>サイド</t>
    </rPh>
    <rPh sb="355" eb="357">
      <t>キドウ</t>
    </rPh>
    <rPh sb="484" eb="486">
      <t>ヘンシュウ</t>
    </rPh>
    <rPh sb="488" eb="490">
      <t>ナイヨウ</t>
    </rPh>
    <rPh sb="491" eb="493">
      <t>ハキ</t>
    </rPh>
    <phoneticPr fontId="8"/>
  </si>
  <si>
    <t>データ移行</t>
    <rPh sb="3" eb="5">
      <t>イコウ</t>
    </rPh>
    <phoneticPr fontId="8"/>
  </si>
  <si>
    <t>現在、ackids上のL/C情報（t_aclcinfo)に登録されているデータの製品コード(productcd)には、再販コードが付与されていない状況ですが、データ移行時に再販コード("_00"固定）を付加した方が良いでしょうか？
再販コードを付加することによる、経理サブシステムへの影響や、既存データの帳票出力結果が移行前と変化してしまうことを踏まえ、ご判断をお願いいたします。</t>
    <rPh sb="0" eb="2">
      <t>ゲンザイ</t>
    </rPh>
    <rPh sb="9" eb="10">
      <t>ジョウ</t>
    </rPh>
    <rPh sb="14" eb="16">
      <t>ジョウホウ</t>
    </rPh>
    <rPh sb="29" eb="31">
      <t>トウロク</t>
    </rPh>
    <rPh sb="40" eb="42">
      <t>セイヒン</t>
    </rPh>
    <rPh sb="59" eb="61">
      <t>サイハン</t>
    </rPh>
    <rPh sb="65" eb="67">
      <t>フヨ</t>
    </rPh>
    <rPh sb="73" eb="75">
      <t>ジョウキョウ</t>
    </rPh>
    <rPh sb="82" eb="84">
      <t>イコウ</t>
    </rPh>
    <rPh sb="84" eb="85">
      <t>ジ</t>
    </rPh>
    <rPh sb="86" eb="88">
      <t>サイハン</t>
    </rPh>
    <rPh sb="97" eb="99">
      <t>コテイ</t>
    </rPh>
    <rPh sb="101" eb="103">
      <t>フカ</t>
    </rPh>
    <rPh sb="105" eb="106">
      <t>ホウ</t>
    </rPh>
    <rPh sb="107" eb="108">
      <t>ヨ</t>
    </rPh>
    <rPh sb="116" eb="118">
      <t>サイハン</t>
    </rPh>
    <rPh sb="122" eb="124">
      <t>フカ</t>
    </rPh>
    <rPh sb="132" eb="134">
      <t>ケイリ</t>
    </rPh>
    <rPh sb="142" eb="144">
      <t>エイキョウ</t>
    </rPh>
    <rPh sb="146" eb="148">
      <t>キゾン</t>
    </rPh>
    <rPh sb="152" eb="154">
      <t>チョウヒョウ</t>
    </rPh>
    <rPh sb="154" eb="156">
      <t>シュツリョク</t>
    </rPh>
    <rPh sb="156" eb="158">
      <t>ケッカ</t>
    </rPh>
    <rPh sb="159" eb="161">
      <t>イコウ</t>
    </rPh>
    <rPh sb="161" eb="162">
      <t>マエ</t>
    </rPh>
    <rPh sb="163" eb="165">
      <t>ヘンカ</t>
    </rPh>
    <rPh sb="173" eb="174">
      <t>フ</t>
    </rPh>
    <rPh sb="178" eb="180">
      <t>ハンダン</t>
    </rPh>
    <rPh sb="182" eb="183">
      <t>ネガ</t>
    </rPh>
    <phoneticPr fontId="8"/>
  </si>
  <si>
    <t>仕入登録</t>
    <rPh sb="0" eb="2">
      <t>シイレ</t>
    </rPh>
    <rPh sb="2" eb="4">
      <t>トウロク</t>
    </rPh>
    <phoneticPr fontId="8"/>
  </si>
  <si>
    <t>仕入先が海外である場合、仕入登録時に消費税の課税区分に「非課税」以外を指定するケースはあるのでしょうか？</t>
    <rPh sb="0" eb="3">
      <t>シイレサキ</t>
    </rPh>
    <rPh sb="4" eb="6">
      <t>カイガイ</t>
    </rPh>
    <rPh sb="9" eb="11">
      <t>バアイ</t>
    </rPh>
    <rPh sb="12" eb="14">
      <t>シイレ</t>
    </rPh>
    <rPh sb="14" eb="16">
      <t>トウロク</t>
    </rPh>
    <rPh sb="16" eb="17">
      <t>ジ</t>
    </rPh>
    <rPh sb="18" eb="20">
      <t>ショウヒ</t>
    </rPh>
    <rPh sb="20" eb="21">
      <t>ゼイ</t>
    </rPh>
    <rPh sb="22" eb="26">
      <t>カゼイクブン</t>
    </rPh>
    <rPh sb="28" eb="31">
      <t>ヒカゼイ</t>
    </rPh>
    <rPh sb="32" eb="34">
      <t>イガイ</t>
    </rPh>
    <rPh sb="35" eb="37">
      <t>シテイ</t>
    </rPh>
    <phoneticPr fontId="8"/>
  </si>
  <si>
    <t>製版コード有るの方で　製品コード+再販コードです。</t>
    <phoneticPr fontId="8"/>
  </si>
  <si>
    <t>1.L/C情報画面起動時の確認メッセージの表示条件が逆である
2.反映ボタンが押下されなかった場合でも、最新情報を取得しなかった場合はそれ以前に編集した内容がkids-lcに残っていなくてはならない
以下、原文まま
&gt; (1)発注確定を行い、新規POを登録する。
&gt; 
&gt; (2)L/C情報起動時の「既にL/C情報の取得を行っています。最新の情報を取得しますか。」に「OK」を選択する。
回答：L/Cは管理は最初の起動時に確認メッセージ出ずにKIDSから最新データを取得しておます、他のメニューからL/C情報に戻る時にこのメッセージが出ます。
&gt; →kids（現行のAccessに相当）のL/C情報全削除実行後に、
回答：ここはkidsの名前を使うとややこしくなるから　kids-lcで呼びましょう。
起動時に取得されてた情報を全部クリアして　改めて取得します。
&gt; 　(1)で登録されたPO分のL/C情報が初期状態でackidsに反映され、ackids上のL/C情報全件がkidsに反映される。
回答：正しい表現は
(1)で登録されたPO分の情報は初期状態でkids-lcに反映され、ackids上のL/C情報も必要分がkids-lcに反映される。
&gt; (3)L/C設定変更画面で(1)で登録されたPOに相当する行を編集し、「更新」ボタンを押下する。
回答：「L/C設定変更画面で(1)で登。。。」の言い方は間違います「L/C情報」の画面です
&gt; →編集内容が、kids（現行のAccessに相当）にのみ反映される。
回答：kids-lcにのみ反映されます。
&gt; (4)L/C情報画面の反映ボタンを押下せずに、L/C情報画面を終了する。
&gt; (5)L/C情報画面を再度起動する。
&gt; (6)L/C情報起動時の「既にL/C情報の取得を行っています。最新の情報を取得します
&gt; か。」に「キャンセル」を選択する。
&gt; →kids（現行のAccessに相当）のL/C情報全削除実行後に
回答：間違います。　最新情報の取得は「キャンセル」したから　なんでkids-lc削除するの？
&gt;、ackids上のL/C情報全件がkidsに反映され、
回答：間違います、ackidsのみではなく（１）のデータも　最初起動時に取得した情報も含む
&gt;(3)で編集した内容が破棄されてしまう。
回答：間違います、（３）で編集した情報はkids-lcに有るため維持できるはず
回答：その場合は　L/C情報画面から離れた時にkids-lc中の情報をそのまま出す。</t>
    <rPh sb="101" eb="103">
      <t>イカ</t>
    </rPh>
    <rPh sb="104" eb="106">
      <t>ゲンブン</t>
    </rPh>
    <phoneticPr fontId="8"/>
  </si>
  <si>
    <t xml:space="preserve">回答：してください。
また　L/C情報の画面で商品CD(製品コード)の列の右に再販コードの列を追加して表現してほしい
PONoとリバイズNoの形ですね。
→t_aclcinfoに再販コードの列を追加する。
移行データに設定する値は"00"。
</t>
    <rPh sb="89" eb="91">
      <t>サイハン</t>
    </rPh>
    <rPh sb="95" eb="96">
      <t>レツ</t>
    </rPh>
    <rPh sb="97" eb="99">
      <t>ツイカ</t>
    </rPh>
    <rPh sb="103" eb="105">
      <t>イコウ</t>
    </rPh>
    <rPh sb="109" eb="111">
      <t>セッテイ</t>
    </rPh>
    <rPh sb="113" eb="114">
      <t>アタイ</t>
    </rPh>
    <phoneticPr fontId="8"/>
  </si>
  <si>
    <t>発注書登録・修正</t>
    <rPh sb="0" eb="3">
      <t>ハッチュウショ</t>
    </rPh>
    <rPh sb="3" eb="5">
      <t>トウロク</t>
    </rPh>
    <rPh sb="6" eb="8">
      <t>シュウセイ</t>
    </rPh>
    <phoneticPr fontId="8"/>
  </si>
  <si>
    <t>現状、発注確定時には仕入先の国に関係なく支払方法に"L/C"を指定することが可能となっています。
しかし、国内の仕入先の発注確定で支払方法に"L/C"を指定した後にL/C情報を起動してで最新のデータを取り込むと、支払先情報が見つからないため、エラーを起こしてしまいます。
上記の現象を回避するために、
(1)国内の仕入先の発注確定で支払方法に"L/C"を指定できないようにする
(2)L/C情報が最新データを取り込む際に支払先情報が見つからなかったときに支払先を空白表示させる
のいずれかの対応が必要と考えておりますが、どちらの対応が良いでしょうか？</t>
    <rPh sb="0" eb="2">
      <t>ゲンジョウ</t>
    </rPh>
    <rPh sb="3" eb="5">
      <t>ハッチュウ</t>
    </rPh>
    <rPh sb="5" eb="7">
      <t>カクテイ</t>
    </rPh>
    <rPh sb="7" eb="8">
      <t>ジ</t>
    </rPh>
    <rPh sb="10" eb="13">
      <t>シイレサキ</t>
    </rPh>
    <rPh sb="14" eb="15">
      <t>クニ</t>
    </rPh>
    <rPh sb="16" eb="18">
      <t>カンケイ</t>
    </rPh>
    <rPh sb="20" eb="22">
      <t>シハライ</t>
    </rPh>
    <rPh sb="22" eb="24">
      <t>ホウホウ</t>
    </rPh>
    <rPh sb="31" eb="33">
      <t>シテイ</t>
    </rPh>
    <rPh sb="38" eb="40">
      <t>カノウ</t>
    </rPh>
    <rPh sb="53" eb="55">
      <t>コクナイ</t>
    </rPh>
    <rPh sb="56" eb="59">
      <t>シイレサキ</t>
    </rPh>
    <rPh sb="60" eb="62">
      <t>ハッチュウ</t>
    </rPh>
    <rPh sb="62" eb="64">
      <t>カクテイ</t>
    </rPh>
    <rPh sb="65" eb="67">
      <t>シハライ</t>
    </rPh>
    <rPh sb="67" eb="69">
      <t>ホウホウ</t>
    </rPh>
    <rPh sb="76" eb="78">
      <t>シテイ</t>
    </rPh>
    <rPh sb="80" eb="81">
      <t>アト</t>
    </rPh>
    <rPh sb="85" eb="87">
      <t>ジョウホウ</t>
    </rPh>
    <rPh sb="88" eb="90">
      <t>キドウ</t>
    </rPh>
    <rPh sb="93" eb="95">
      <t>サイシン</t>
    </rPh>
    <rPh sb="100" eb="101">
      <t>ト</t>
    </rPh>
    <rPh sb="102" eb="103">
      <t>コ</t>
    </rPh>
    <rPh sb="106" eb="108">
      <t>シハライ</t>
    </rPh>
    <rPh sb="108" eb="109">
      <t>サキ</t>
    </rPh>
    <rPh sb="109" eb="111">
      <t>ジョウホウ</t>
    </rPh>
    <rPh sb="112" eb="113">
      <t>ミ</t>
    </rPh>
    <rPh sb="125" eb="126">
      <t>オ</t>
    </rPh>
    <rPh sb="136" eb="138">
      <t>ジョウキ</t>
    </rPh>
    <rPh sb="139" eb="141">
      <t>ゲンショウ</t>
    </rPh>
    <rPh sb="142" eb="144">
      <t>カイヒ</t>
    </rPh>
    <rPh sb="177" eb="179">
      <t>シテイ</t>
    </rPh>
    <rPh sb="195" eb="197">
      <t>ジョウホウ</t>
    </rPh>
    <rPh sb="198" eb="200">
      <t>サイシン</t>
    </rPh>
    <rPh sb="204" eb="205">
      <t>ト</t>
    </rPh>
    <rPh sb="206" eb="207">
      <t>コ</t>
    </rPh>
    <rPh sb="208" eb="209">
      <t>サイ</t>
    </rPh>
    <rPh sb="210" eb="212">
      <t>シハライ</t>
    </rPh>
    <rPh sb="212" eb="213">
      <t>サキ</t>
    </rPh>
    <rPh sb="213" eb="215">
      <t>ジョウホウ</t>
    </rPh>
    <rPh sb="216" eb="217">
      <t>ミ</t>
    </rPh>
    <rPh sb="227" eb="229">
      <t>シハライ</t>
    </rPh>
    <rPh sb="229" eb="230">
      <t>サキ</t>
    </rPh>
    <rPh sb="231" eb="233">
      <t>クウハク</t>
    </rPh>
    <rPh sb="233" eb="235">
      <t>ヒョウジ</t>
    </rPh>
    <rPh sb="245" eb="247">
      <t>タイオウ</t>
    </rPh>
    <rPh sb="248" eb="250">
      <t>ヒツヨウ</t>
    </rPh>
    <rPh sb="251" eb="252">
      <t>カンガ</t>
    </rPh>
    <rPh sb="264" eb="266">
      <t>タイオウ</t>
    </rPh>
    <rPh sb="267" eb="268">
      <t>ヨ</t>
    </rPh>
    <phoneticPr fontId="8"/>
  </si>
  <si>
    <t>(1)国内の仕入先の発注確定で支払方法に"L/C"を指定できないようにする</t>
    <phoneticPr fontId="8"/>
  </si>
  <si>
    <t>一覧のソート</t>
    <rPh sb="0" eb="2">
      <t>イチラン</t>
    </rPh>
    <phoneticPr fontId="8"/>
  </si>
  <si>
    <t xml:space="preserve">発注書一覧・納品書一覧のような、ヘッダ部、明細部を結合して表示する一覧画面で、明細項目の見出し名をクリックした場合の仕様は、以下のどちらが正しいでしょうか？
(1)明細項目でのソートは行わない。
(2)全体の順序を変えるのではなく、発注書・納品書単位で個別に明細の順序を並び替える。
</t>
    <rPh sb="0" eb="3">
      <t>ハッチュウショ</t>
    </rPh>
    <rPh sb="3" eb="5">
      <t>イチラン</t>
    </rPh>
    <rPh sb="6" eb="9">
      <t>ノウヒンショ</t>
    </rPh>
    <rPh sb="9" eb="11">
      <t>イチラン</t>
    </rPh>
    <rPh sb="19" eb="20">
      <t>ブ</t>
    </rPh>
    <rPh sb="21" eb="23">
      <t>メイサイ</t>
    </rPh>
    <rPh sb="23" eb="24">
      <t>ブ</t>
    </rPh>
    <rPh sb="25" eb="27">
      <t>ケツゴウ</t>
    </rPh>
    <rPh sb="29" eb="31">
      <t>ヒョウジ</t>
    </rPh>
    <rPh sb="33" eb="35">
      <t>イチラン</t>
    </rPh>
    <rPh sb="35" eb="37">
      <t>ガメン</t>
    </rPh>
    <rPh sb="39" eb="41">
      <t>メイサイ</t>
    </rPh>
    <rPh sb="41" eb="43">
      <t>コウモク</t>
    </rPh>
    <rPh sb="44" eb="46">
      <t>ミダ</t>
    </rPh>
    <rPh sb="47" eb="48">
      <t>メイ</t>
    </rPh>
    <rPh sb="55" eb="57">
      <t>バアイ</t>
    </rPh>
    <rPh sb="58" eb="60">
      <t>シヨウ</t>
    </rPh>
    <rPh sb="62" eb="64">
      <t>イカ</t>
    </rPh>
    <rPh sb="69" eb="70">
      <t>タダ</t>
    </rPh>
    <rPh sb="101" eb="103">
      <t>ゼンタイ</t>
    </rPh>
    <rPh sb="104" eb="106">
      <t>ジュンジョ</t>
    </rPh>
    <rPh sb="107" eb="108">
      <t>カ</t>
    </rPh>
    <rPh sb="116" eb="119">
      <t>ハッチュウショ</t>
    </rPh>
    <rPh sb="120" eb="123">
      <t>ノウヒンショ</t>
    </rPh>
    <rPh sb="123" eb="125">
      <t>タンイ</t>
    </rPh>
    <rPh sb="126" eb="128">
      <t>コベツ</t>
    </rPh>
    <rPh sb="129" eb="131">
      <t>メイサイ</t>
    </rPh>
    <rPh sb="132" eb="134">
      <t>ジュンジョ</t>
    </rPh>
    <rPh sb="135" eb="136">
      <t>ナラ</t>
    </rPh>
    <rPh sb="137" eb="138">
      <t>カ</t>
    </rPh>
    <phoneticPr fontId="8"/>
  </si>
  <si>
    <t>L/C機能</t>
    <rPh sb="3" eb="5">
      <t>キノウ</t>
    </rPh>
    <phoneticPr fontId="8"/>
  </si>
  <si>
    <t>現行のL/C機能は、ログイン後に必ずL/Cメニュー画面が表示され、ログイン状況のチェックとL/C情報最終取得日時が表示される仕様となっております。
次期システムでは、メインメニュー画面のサブメニューが表示させることが可能なため、直接L/C情報画面、L/C設定画面に遷移させることも可能ですが、その場合はL/C情報最終取得日時の表示がスキップされてしまいます。
サブメニューから直接L/C情報画面、L/C設定画面に遷移させることは許容して問題はないでしょうか？</t>
    <rPh sb="0" eb="2">
      <t>ゲンコウ</t>
    </rPh>
    <rPh sb="6" eb="8">
      <t>キノウ</t>
    </rPh>
    <rPh sb="14" eb="15">
      <t>ゴ</t>
    </rPh>
    <rPh sb="16" eb="17">
      <t>カナラ</t>
    </rPh>
    <rPh sb="25" eb="27">
      <t>ガメン</t>
    </rPh>
    <rPh sb="28" eb="30">
      <t>ヒョウジ</t>
    </rPh>
    <rPh sb="37" eb="39">
      <t>ジョウキョウ</t>
    </rPh>
    <rPh sb="48" eb="50">
      <t>ジョウホウ</t>
    </rPh>
    <rPh sb="50" eb="52">
      <t>サイシュウ</t>
    </rPh>
    <rPh sb="52" eb="54">
      <t>シュトク</t>
    </rPh>
    <rPh sb="54" eb="56">
      <t>ニチジ</t>
    </rPh>
    <rPh sb="57" eb="59">
      <t>ヒョウジ</t>
    </rPh>
    <rPh sb="62" eb="64">
      <t>シヨウ</t>
    </rPh>
    <rPh sb="74" eb="76">
      <t>ジキ</t>
    </rPh>
    <rPh sb="90" eb="92">
      <t>ガメン</t>
    </rPh>
    <rPh sb="100" eb="102">
      <t>ヒョウジ</t>
    </rPh>
    <rPh sb="108" eb="110">
      <t>カノウ</t>
    </rPh>
    <rPh sb="114" eb="116">
      <t>チョクセツ</t>
    </rPh>
    <rPh sb="119" eb="121">
      <t>ジョウホウ</t>
    </rPh>
    <rPh sb="121" eb="123">
      <t>ガメン</t>
    </rPh>
    <rPh sb="127" eb="129">
      <t>セッテイ</t>
    </rPh>
    <rPh sb="129" eb="131">
      <t>ガメン</t>
    </rPh>
    <rPh sb="132" eb="134">
      <t>センイ</t>
    </rPh>
    <rPh sb="140" eb="142">
      <t>カノウ</t>
    </rPh>
    <rPh sb="148" eb="150">
      <t>バアイ</t>
    </rPh>
    <rPh sb="214" eb="216">
      <t>キョヨウ</t>
    </rPh>
    <rPh sb="218" eb="220">
      <t>モンダイ</t>
    </rPh>
    <phoneticPr fontId="8"/>
  </si>
  <si>
    <t>受注確定</t>
    <rPh sb="0" eb="2">
      <t>ジュチュウ</t>
    </rPh>
    <rPh sb="2" eb="4">
      <t>カクテイ</t>
    </rPh>
    <phoneticPr fontId="8"/>
  </si>
  <si>
    <t>現行ではカートン入数が数量で割り切れない場合に商品修正画面を直接呼び出してカートン入数の修正を行えますが、次期システムから商品修正画面が削除されてしまったため、カートン入数の修正を行うためには見積原価プレビュー画面まで戻る必要があります。
現状の仕様のままで問題はないでしょうか？</t>
    <rPh sb="0" eb="2">
      <t>ゲンコウ</t>
    </rPh>
    <rPh sb="8" eb="10">
      <t>イリスウ</t>
    </rPh>
    <rPh sb="11" eb="13">
      <t>スウリョウ</t>
    </rPh>
    <rPh sb="14" eb="15">
      <t>ワ</t>
    </rPh>
    <rPh sb="16" eb="17">
      <t>キ</t>
    </rPh>
    <rPh sb="20" eb="22">
      <t>バアイ</t>
    </rPh>
    <rPh sb="23" eb="25">
      <t>ショウヒン</t>
    </rPh>
    <rPh sb="25" eb="27">
      <t>シュウセイ</t>
    </rPh>
    <rPh sb="27" eb="29">
      <t>ガメン</t>
    </rPh>
    <rPh sb="30" eb="32">
      <t>チョクセツ</t>
    </rPh>
    <rPh sb="32" eb="33">
      <t>ヨ</t>
    </rPh>
    <rPh sb="34" eb="35">
      <t>ダ</t>
    </rPh>
    <rPh sb="41" eb="43">
      <t>イリスウ</t>
    </rPh>
    <rPh sb="44" eb="46">
      <t>シュウセイ</t>
    </rPh>
    <rPh sb="47" eb="48">
      <t>オコナ</t>
    </rPh>
    <rPh sb="53" eb="55">
      <t>ジキ</t>
    </rPh>
    <rPh sb="61" eb="63">
      <t>ショウヒン</t>
    </rPh>
    <rPh sb="63" eb="65">
      <t>シュウセイ</t>
    </rPh>
    <rPh sb="65" eb="67">
      <t>ガメン</t>
    </rPh>
    <rPh sb="68" eb="70">
      <t>サクジョ</t>
    </rPh>
    <rPh sb="84" eb="86">
      <t>イリスウ</t>
    </rPh>
    <rPh sb="87" eb="89">
      <t>シュウセイ</t>
    </rPh>
    <rPh sb="90" eb="91">
      <t>オコナ</t>
    </rPh>
    <rPh sb="96" eb="98">
      <t>ミツモリ</t>
    </rPh>
    <rPh sb="98" eb="100">
      <t>ゲンカ</t>
    </rPh>
    <rPh sb="105" eb="107">
      <t>ガメン</t>
    </rPh>
    <rPh sb="109" eb="110">
      <t>モド</t>
    </rPh>
    <rPh sb="111" eb="113">
      <t>ヒツヨウ</t>
    </rPh>
    <rPh sb="120" eb="122">
      <t>ゲンジョウ</t>
    </rPh>
    <rPh sb="123" eb="125">
      <t>シヨウ</t>
    </rPh>
    <rPh sb="129" eb="131">
      <t>モンダイ</t>
    </rPh>
    <phoneticPr fontId="8"/>
  </si>
  <si>
    <t>金型帳票</t>
    <rPh sb="0" eb="2">
      <t>カナガタ</t>
    </rPh>
    <rPh sb="2" eb="4">
      <t>チョウヒョウ</t>
    </rPh>
    <phoneticPr fontId="8"/>
  </si>
  <si>
    <t xml:space="preserve">見積原価書（あるいは見積原価プレビュー画面）で金型またはInjection Moldを登録するする際、工場に属さない仕入先も選択することが可能ですが、選択した場合に、金型帳票登録画面の「保管工場」が入力不可、かつ必須項目であるため、帳票登録ができない状況になってしまいます。
これは、工場に属さない仕入先を選択できることが誤りなのでしょうか？
</t>
    <rPh sb="0" eb="2">
      <t>ミツモリ</t>
    </rPh>
    <rPh sb="2" eb="4">
      <t>ゲンカ</t>
    </rPh>
    <rPh sb="4" eb="5">
      <t>ショ</t>
    </rPh>
    <rPh sb="10" eb="12">
      <t>ミツモリ</t>
    </rPh>
    <rPh sb="12" eb="14">
      <t>ゲンカ</t>
    </rPh>
    <rPh sb="19" eb="21">
      <t>ガメン</t>
    </rPh>
    <rPh sb="23" eb="25">
      <t>カナガタ</t>
    </rPh>
    <rPh sb="43" eb="45">
      <t>トウロク</t>
    </rPh>
    <rPh sb="49" eb="50">
      <t>サイ</t>
    </rPh>
    <rPh sb="51" eb="53">
      <t>コウジョウ</t>
    </rPh>
    <rPh sb="54" eb="55">
      <t>ゾク</t>
    </rPh>
    <rPh sb="58" eb="61">
      <t>シイレサキ</t>
    </rPh>
    <rPh sb="62" eb="64">
      <t>センタク</t>
    </rPh>
    <rPh sb="69" eb="71">
      <t>カノウ</t>
    </rPh>
    <rPh sb="75" eb="77">
      <t>センタク</t>
    </rPh>
    <rPh sb="79" eb="81">
      <t>バアイ</t>
    </rPh>
    <rPh sb="83" eb="85">
      <t>カナガタ</t>
    </rPh>
    <rPh sb="85" eb="87">
      <t>チョウヒョウ</t>
    </rPh>
    <rPh sb="87" eb="89">
      <t>トウロク</t>
    </rPh>
    <rPh sb="89" eb="91">
      <t>ガメン</t>
    </rPh>
    <rPh sb="93" eb="95">
      <t>ホカン</t>
    </rPh>
    <rPh sb="95" eb="97">
      <t>コウジョウ</t>
    </rPh>
    <rPh sb="99" eb="101">
      <t>ニュウリョク</t>
    </rPh>
    <rPh sb="101" eb="103">
      <t>フカ</t>
    </rPh>
    <rPh sb="106" eb="108">
      <t>ヒッス</t>
    </rPh>
    <rPh sb="108" eb="110">
      <t>コウモク</t>
    </rPh>
    <rPh sb="116" eb="118">
      <t>チョウヒョウ</t>
    </rPh>
    <rPh sb="118" eb="120">
      <t>トウロク</t>
    </rPh>
    <rPh sb="125" eb="127">
      <t>ジョウキョウ</t>
    </rPh>
    <rPh sb="142" eb="144">
      <t>コウジョウ</t>
    </rPh>
    <rPh sb="145" eb="146">
      <t>ゾク</t>
    </rPh>
    <rPh sb="149" eb="152">
      <t>シイレサキ</t>
    </rPh>
    <rPh sb="153" eb="155">
      <t>センタク</t>
    </rPh>
    <rPh sb="161" eb="162">
      <t>アヤマ</t>
    </rPh>
    <phoneticPr fontId="8"/>
  </si>
  <si>
    <t>許容する。
L/C情報画面の右上に最終取得日時を表示する。</t>
    <rPh sb="0" eb="2">
      <t>キョヨウ</t>
    </rPh>
    <rPh sb="9" eb="11">
      <t>ジョウホウ</t>
    </rPh>
    <rPh sb="11" eb="13">
      <t>ガメン</t>
    </rPh>
    <rPh sb="14" eb="16">
      <t>ミギウエ</t>
    </rPh>
    <rPh sb="17" eb="19">
      <t>サイシュウ</t>
    </rPh>
    <rPh sb="19" eb="21">
      <t>シュトク</t>
    </rPh>
    <rPh sb="21" eb="23">
      <t>ニチジ</t>
    </rPh>
    <rPh sb="24" eb="26">
      <t>ヒョウジ</t>
    </rPh>
    <phoneticPr fontId="8"/>
  </si>
  <si>
    <t>左記のケースの場合に限り、保管工場を入力可能とする。</t>
    <rPh sb="0" eb="2">
      <t>サキ</t>
    </rPh>
    <rPh sb="7" eb="9">
      <t>バアイ</t>
    </rPh>
    <rPh sb="10" eb="11">
      <t>カギ</t>
    </rPh>
    <rPh sb="13" eb="15">
      <t>ホカン</t>
    </rPh>
    <rPh sb="15" eb="17">
      <t>コウジョウ</t>
    </rPh>
    <rPh sb="18" eb="20">
      <t>ニュウリョク</t>
    </rPh>
    <rPh sb="20" eb="22">
      <t>カノウ</t>
    </rPh>
    <phoneticPr fontId="8"/>
  </si>
  <si>
    <t>(2)の方式とする。</t>
    <rPh sb="4" eb="6">
      <t>ホウシキ</t>
    </rPh>
    <phoneticPr fontId="8"/>
  </si>
  <si>
    <t xml:space="preserve">回答：確認してる所　ないらしいです
ただし　現状のkidsは海外の仕入先には税区分に初期値「非課税」で表示さていますが「外税　内税」も選択できるが、非課税固定に変更する。
</t>
    <rPh sb="74" eb="77">
      <t>ヒカゼイ</t>
    </rPh>
    <rPh sb="77" eb="79">
      <t>コテイ</t>
    </rPh>
    <rPh sb="80" eb="82">
      <t>ヘンコウ</t>
    </rPh>
    <phoneticPr fontId="8"/>
  </si>
  <si>
    <t>L/C帳票</t>
    <rPh sb="3" eb="5">
      <t>チョウヒョウ</t>
    </rPh>
    <phoneticPr fontId="8"/>
  </si>
  <si>
    <t>現行のL/C帳票画面のオープン年月はシミュレートの年月を引き継いでいますが、次期システムではシミュレート機能が削除されるため、年月を引き継ぐことができません。
初期表示状態は空白で問題ないでしょうか？</t>
    <phoneticPr fontId="8"/>
  </si>
  <si>
    <t>空白のままで問題ない。</t>
    <rPh sb="0" eb="2">
      <t>クウハク</t>
    </rPh>
    <rPh sb="6" eb="8">
      <t>モンダイ</t>
    </rPh>
    <phoneticPr fontId="8"/>
  </si>
  <si>
    <t>仕入管理</t>
    <rPh sb="0" eb="2">
      <t>シイレ</t>
    </rPh>
    <rPh sb="2" eb="4">
      <t>カンリ</t>
    </rPh>
    <phoneticPr fontId="8"/>
  </si>
  <si>
    <t>金型、Injection Moldの仕入登録が完了し、夜間バッチにより金型マスタに金型が登録された後には、金型履歴登録や金型帳票登録が可能になりますが、金型履歴登録や金型帳票登録が済んでいる仕入明細を削除し、発注状態に戻すようなケースはありますか。
戻せるとした場合、登録済の金型マスタおよび金型履歴や金型帳票の扱いはどうすればよいでしょうか？</t>
    <rPh sb="0" eb="2">
      <t>カナガタ</t>
    </rPh>
    <rPh sb="18" eb="20">
      <t>シイレ</t>
    </rPh>
    <rPh sb="20" eb="22">
      <t>トウロク</t>
    </rPh>
    <rPh sb="23" eb="25">
      <t>カンリョウ</t>
    </rPh>
    <rPh sb="27" eb="29">
      <t>ヤカン</t>
    </rPh>
    <rPh sb="35" eb="37">
      <t>カナガタ</t>
    </rPh>
    <rPh sb="41" eb="43">
      <t>カナガタ</t>
    </rPh>
    <rPh sb="44" eb="46">
      <t>トウロク</t>
    </rPh>
    <rPh sb="49" eb="50">
      <t>アト</t>
    </rPh>
    <rPh sb="53" eb="55">
      <t>カナガタ</t>
    </rPh>
    <rPh sb="55" eb="57">
      <t>リレキ</t>
    </rPh>
    <rPh sb="57" eb="59">
      <t>トウロク</t>
    </rPh>
    <rPh sb="60" eb="62">
      <t>カナガタ</t>
    </rPh>
    <rPh sb="62" eb="64">
      <t>チョウヒョウ</t>
    </rPh>
    <rPh sb="64" eb="66">
      <t>トウロク</t>
    </rPh>
    <rPh sb="67" eb="69">
      <t>カノウ</t>
    </rPh>
    <rPh sb="90" eb="91">
      <t>ス</t>
    </rPh>
    <rPh sb="95" eb="97">
      <t>シイレ</t>
    </rPh>
    <rPh sb="97" eb="99">
      <t>メイサイ</t>
    </rPh>
    <rPh sb="100" eb="102">
      <t>サクジョ</t>
    </rPh>
    <rPh sb="104" eb="106">
      <t>ハッチュウ</t>
    </rPh>
    <rPh sb="106" eb="108">
      <t>ジョウタイ</t>
    </rPh>
    <rPh sb="109" eb="110">
      <t>モド</t>
    </rPh>
    <rPh sb="125" eb="126">
      <t>モド</t>
    </rPh>
    <rPh sb="131" eb="133">
      <t>バアイ</t>
    </rPh>
    <rPh sb="134" eb="136">
      <t>トウロク</t>
    </rPh>
    <rPh sb="136" eb="137">
      <t>スミ</t>
    </rPh>
    <rPh sb="138" eb="140">
      <t>カナガタ</t>
    </rPh>
    <rPh sb="156" eb="157">
      <t>アツカ</t>
    </rPh>
    <phoneticPr fontId="8"/>
  </si>
  <si>
    <t>請求管理</t>
    <rPh sb="0" eb="2">
      <t>セイキュウ</t>
    </rPh>
    <rPh sb="2" eb="4">
      <t>カンリ</t>
    </rPh>
    <phoneticPr fontId="8"/>
  </si>
  <si>
    <t>請求書の発行は、売上データのステータスが「締め済」であっても発行可能とするのが正しいでしょうか？</t>
    <rPh sb="0" eb="3">
      <t>セイキュウショ</t>
    </rPh>
    <rPh sb="4" eb="6">
      <t>ハッコウ</t>
    </rPh>
    <rPh sb="8" eb="10">
      <t>ウリアゲ</t>
    </rPh>
    <rPh sb="21" eb="22">
      <t>シ</t>
    </rPh>
    <rPh sb="23" eb="24">
      <t>ズミ</t>
    </rPh>
    <rPh sb="30" eb="32">
      <t>ハッコウ</t>
    </rPh>
    <rPh sb="32" eb="34">
      <t>カノウ</t>
    </rPh>
    <rPh sb="39" eb="40">
      <t>タダ</t>
    </rPh>
    <phoneticPr fontId="8"/>
  </si>
  <si>
    <t>時系列的にないため、意識しなくてもよい。</t>
    <rPh sb="0" eb="4">
      <t>ジケイレツテキ</t>
    </rPh>
    <rPh sb="10" eb="12">
      <t>イシキ</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</si>
</sst>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m/dd"/>
    <numFmt numFmtId="177" formatCode="yy/mm/dd"/>
    <numFmt numFmtId="178" formatCode="0000"/>
    <numFmt numFmtId="179" formatCode="0_ "/>
  </numFmts>
  <fonts count="21">
    <font>
      <sz val="12"/>
      <name val="ＭＳ 明朝"/>
      <family val="1"/>
      <charset val="128"/>
    </font>
    <font>
      <sz val="11"/>
      <color theme="1"/>
      <name val="ＭＳ Ｐゴシック"/>
      <family val="2"/>
      <charset val="128"/>
      <scheme val="minor"/>
    </font>
    <font>
      <sz val="10"/>
      <name val="ＭＳ 明朝"/>
      <family val="1"/>
      <charset val="128"/>
    </font>
    <font>
      <sz val="9"/>
      <name val="明朝"/>
      <family val="1"/>
      <charset val="128"/>
    </font>
    <font>
      <sz val="9"/>
      <name val="ＭＳ 明朝"/>
      <family val="1"/>
      <charset val="128"/>
    </font>
    <font>
      <sz val="12"/>
      <name val="ＭＳ ゴシック"/>
      <family val="3"/>
      <charset val="128"/>
    </font>
    <font>
      <sz val="10"/>
      <name val="ＭＳ ゴシック"/>
      <family val="3"/>
      <charset val="128"/>
    </font>
    <font>
      <sz val="9"/>
      <name val="ＭＳ ゴシック"/>
      <family val="3"/>
      <charset val="128"/>
    </font>
    <font>
      <sz val="6"/>
      <name val="ＭＳ 明朝"/>
      <family val="1"/>
      <charset val="128"/>
    </font>
    <font>
      <u/>
      <sz val="12"/>
      <color indexed="12"/>
      <name val="ＭＳ 明朝"/>
      <family val="1"/>
      <charset val="128"/>
    </font>
    <font>
      <b/>
      <sz val="14"/>
      <name val="ＭＳ ゴシック"/>
      <family val="3"/>
      <charset val="128"/>
    </font>
    <font>
      <sz val="8"/>
      <name val="ＭＳ ゴシック"/>
      <family val="3"/>
      <charset val="128"/>
    </font>
    <font>
      <sz val="10"/>
      <color indexed="12"/>
      <name val="ＭＳ ゴシック"/>
      <family val="3"/>
      <charset val="128"/>
    </font>
    <font>
      <sz val="11"/>
      <name val="ＭＳ Ｐゴシック"/>
      <family val="3"/>
      <charset val="128"/>
    </font>
    <font>
      <sz val="6"/>
      <name val="ＭＳ Ｐゴシック"/>
      <family val="3"/>
      <charset val="128"/>
    </font>
    <font>
      <sz val="9"/>
      <name val="ＭＳ Ｐゴシック"/>
      <family val="3"/>
      <charset val="128"/>
    </font>
    <font>
      <sz val="6"/>
      <name val="ＭＳ ゴシック"/>
      <family val="3"/>
      <charset val="128"/>
    </font>
    <font>
      <u/>
      <sz val="9"/>
      <color indexed="12"/>
      <name val="ＭＳ ゴシック"/>
      <family val="3"/>
      <charset val="128"/>
    </font>
    <font>
      <sz val="6"/>
      <name val="ＭＳ Ｐゴシック"/>
      <family val="2"/>
      <charset val="128"/>
      <scheme val="minor"/>
    </font>
    <font>
      <sz val="10"/>
      <name val="MS UI Gothic"/>
      <family val="3"/>
      <charset val="128"/>
    </font>
    <font>
      <sz val="9"/>
      <color rgb="FFFF0000"/>
      <name val="ＭＳ ゴシック"/>
      <family val="3"/>
      <charset val="128"/>
    </font>
  </fonts>
  <fills count="10">
    <fill>
      <patternFill patternType="none"/>
    </fill>
    <fill>
      <patternFill patternType="gray125"/>
    </fill>
    <fill>
      <patternFill patternType="solid">
        <fgColor indexed="42"/>
        <bgColor indexed="64"/>
      </patternFill>
    </fill>
    <fill>
      <patternFill patternType="solid">
        <fgColor indexed="57"/>
        <bgColor indexed="64"/>
      </patternFill>
    </fill>
    <fill>
      <patternFill patternType="solid">
        <fgColor indexed="22"/>
        <bgColor indexed="64"/>
      </patternFill>
    </fill>
    <fill>
      <patternFill patternType="solid">
        <fgColor indexed="51"/>
        <bgColor indexed="64"/>
      </patternFill>
    </fill>
    <fill>
      <patternFill patternType="solid">
        <fgColor indexed="45"/>
        <bgColor indexed="64"/>
      </patternFill>
    </fill>
    <fill>
      <patternFill patternType="gray125">
        <fgColor indexed="22"/>
      </patternFill>
    </fill>
    <fill>
      <patternFill patternType="solid">
        <fgColor indexed="47"/>
        <bgColor indexed="64"/>
      </patternFill>
    </fill>
    <fill>
      <patternFill patternType="solid">
        <fgColor theme="6" tint="0.59996337778862885"/>
        <bgColor indexed="64"/>
      </patternFill>
    </fill>
  </fills>
  <borders count="19">
    <border>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top style="medium">
        <color indexed="64"/>
      </top>
      <bottom/>
      <diagonal/>
    </border>
    <border>
      <left style="double">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double">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auto="1"/>
      </left>
      <right style="thin">
        <color auto="1"/>
      </right>
      <top/>
      <bottom/>
      <diagonal/>
    </border>
  </borders>
  <cellStyleXfs count="6">
    <xf numFmtId="0" fontId="0" fillId="0" borderId="0"/>
    <xf numFmtId="0" fontId="9" fillId="0" borderId="0" applyNumberFormat="0" applyFill="0" applyBorder="0" applyAlignment="0" applyProtection="0">
      <alignment vertical="top"/>
      <protection locked="0"/>
    </xf>
    <xf numFmtId="0" fontId="4" fillId="0" borderId="0">
      <alignment vertical="top" wrapText="1"/>
    </xf>
    <xf numFmtId="0" fontId="13" fillId="0" borderId="0"/>
    <xf numFmtId="0" fontId="13" fillId="0" borderId="0"/>
    <xf numFmtId="0" fontId="1" fillId="0" borderId="0">
      <alignment vertical="center"/>
    </xf>
  </cellStyleXfs>
  <cellXfs count="132">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176" fontId="0" fillId="0" borderId="0" xfId="0" applyNumberFormat="1" applyAlignment="1">
      <alignment horizontal="center"/>
    </xf>
    <xf numFmtId="0" fontId="5" fillId="0" borderId="0" xfId="0" applyFont="1"/>
    <xf numFmtId="0" fontId="7" fillId="0" borderId="0" xfId="0" applyFont="1"/>
    <xf numFmtId="0" fontId="4" fillId="0" borderId="0" xfId="0" applyFont="1" applyAlignment="1">
      <alignment wrapText="1"/>
    </xf>
    <xf numFmtId="0" fontId="3" fillId="0" borderId="0" xfId="0" applyFont="1" applyAlignment="1">
      <alignment wrapText="1"/>
    </xf>
    <xf numFmtId="0" fontId="0" fillId="2" borderId="1" xfId="0" applyFill="1" applyBorder="1"/>
    <xf numFmtId="0" fontId="6" fillId="2" borderId="1" xfId="0" applyFont="1" applyFill="1" applyBorder="1" applyAlignment="1">
      <alignment horizontal="left"/>
    </xf>
    <xf numFmtId="0" fontId="7" fillId="2" borderId="1" xfId="0" applyFont="1" applyFill="1" applyBorder="1"/>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177" fontId="7" fillId="0" borderId="3" xfId="0" applyNumberFormat="1" applyFont="1" applyBorder="1" applyAlignment="1">
      <alignment horizontal="center" vertical="center"/>
    </xf>
    <xf numFmtId="177" fontId="7" fillId="0" borderId="5" xfId="0" applyNumberFormat="1"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xf>
    <xf numFmtId="0" fontId="10" fillId="2" borderId="2" xfId="0" applyFont="1" applyFill="1" applyBorder="1" applyAlignment="1">
      <alignment horizontal="left" vertical="center"/>
    </xf>
    <xf numFmtId="176" fontId="7" fillId="2" borderId="1" xfId="0" applyNumberFormat="1" applyFont="1" applyFill="1" applyBorder="1" applyAlignment="1">
      <alignment vertical="center"/>
    </xf>
    <xf numFmtId="0" fontId="7" fillId="2" borderId="6" xfId="0" applyFont="1" applyFill="1" applyBorder="1" applyAlignment="1">
      <alignment vertical="center"/>
    </xf>
    <xf numFmtId="0" fontId="0" fillId="0" borderId="0" xfId="0" applyAlignment="1">
      <alignment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176" fontId="7" fillId="2" borderId="7" xfId="0" applyNumberFormat="1"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7" xfId="0" applyFont="1" applyFill="1" applyBorder="1" applyAlignment="1">
      <alignment horizontal="center" vertical="center" wrapText="1"/>
    </xf>
    <xf numFmtId="176" fontId="7" fillId="3" borderId="7" xfId="0" applyNumberFormat="1" applyFont="1" applyFill="1" applyBorder="1" applyAlignment="1">
      <alignment horizontal="center" vertical="center" wrapText="1"/>
    </xf>
    <xf numFmtId="178" fontId="7" fillId="0" borderId="5" xfId="0" applyNumberFormat="1"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left" vertical="center" wrapText="1"/>
    </xf>
    <xf numFmtId="177" fontId="7" fillId="0" borderId="7" xfId="0" applyNumberFormat="1" applyFont="1" applyBorder="1" applyAlignment="1">
      <alignment horizontal="center" vertical="center" wrapText="1"/>
    </xf>
    <xf numFmtId="0" fontId="7" fillId="0" borderId="8" xfId="0" applyFont="1" applyBorder="1" applyAlignment="1">
      <alignment horizontal="center" vertical="center" wrapText="1"/>
    </xf>
    <xf numFmtId="0" fontId="7" fillId="3" borderId="4" xfId="0" applyFont="1" applyFill="1" applyBorder="1" applyAlignment="1">
      <alignment vertical="center" wrapText="1"/>
    </xf>
    <xf numFmtId="0" fontId="7" fillId="3" borderId="7" xfId="0" applyFont="1" applyFill="1" applyBorder="1" applyAlignment="1">
      <alignment vertical="center" wrapText="1"/>
    </xf>
    <xf numFmtId="0" fontId="10" fillId="0" borderId="0" xfId="3" applyFont="1" applyAlignment="1">
      <alignment vertical="center"/>
    </xf>
    <xf numFmtId="0" fontId="6" fillId="4" borderId="5" xfId="0" applyFont="1" applyFill="1" applyBorder="1" applyAlignment="1">
      <alignment vertical="top"/>
    </xf>
    <xf numFmtId="0" fontId="6" fillId="0" borderId="0" xfId="0" applyFont="1" applyAlignment="1">
      <alignment vertical="top"/>
    </xf>
    <xf numFmtId="0" fontId="12" fillId="0" borderId="0" xfId="0" applyFont="1" applyAlignment="1">
      <alignment vertical="top"/>
    </xf>
    <xf numFmtId="0" fontId="6" fillId="0" borderId="5" xfId="0" applyFont="1" applyBorder="1" applyAlignment="1">
      <alignment vertical="top" wrapText="1"/>
    </xf>
    <xf numFmtId="0" fontId="6" fillId="0" borderId="5" xfId="0" applyFont="1" applyBorder="1" applyAlignment="1">
      <alignment vertical="top"/>
    </xf>
    <xf numFmtId="0" fontId="6" fillId="5" borderId="0" xfId="0" applyFont="1" applyFill="1" applyAlignment="1">
      <alignment vertical="top"/>
    </xf>
    <xf numFmtId="0" fontId="6" fillId="6" borderId="0" xfId="0" applyFont="1" applyFill="1" applyAlignment="1">
      <alignment vertical="top"/>
    </xf>
    <xf numFmtId="0" fontId="7" fillId="7"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7" fillId="7" borderId="7" xfId="0" applyFont="1" applyFill="1" applyBorder="1" applyAlignment="1">
      <alignment horizontal="left" vertical="center" wrapText="1"/>
    </xf>
    <xf numFmtId="177" fontId="7" fillId="7" borderId="7" xfId="0" applyNumberFormat="1" applyFont="1" applyFill="1" applyBorder="1" applyAlignment="1">
      <alignment horizontal="center" vertical="center" wrapText="1"/>
    </xf>
    <xf numFmtId="0" fontId="7" fillId="2" borderId="5" xfId="2" applyFont="1" applyFill="1" applyBorder="1" applyAlignment="1">
      <alignment horizontal="center" vertical="center" wrapText="1"/>
    </xf>
    <xf numFmtId="0" fontId="7" fillId="0" borderId="0" xfId="2" applyFont="1">
      <alignment vertical="top" wrapText="1"/>
    </xf>
    <xf numFmtId="14" fontId="7" fillId="8" borderId="5" xfId="2" applyNumberFormat="1" applyFont="1" applyFill="1" applyBorder="1" applyAlignment="1">
      <alignment horizontal="center" vertical="center" shrinkToFit="1"/>
    </xf>
    <xf numFmtId="0" fontId="7" fillId="8" borderId="5" xfId="2" applyFont="1" applyFill="1" applyBorder="1" applyAlignment="1">
      <alignment vertical="center" shrinkToFit="1"/>
    </xf>
    <xf numFmtId="0" fontId="7" fillId="0" borderId="0" xfId="2" applyFont="1" applyAlignment="1">
      <alignment horizontal="center" vertical="top" wrapText="1"/>
    </xf>
    <xf numFmtId="0" fontId="17" fillId="0" borderId="7" xfId="1" applyFont="1" applyBorder="1" applyAlignment="1" applyProtection="1">
      <alignment horizontal="left" vertical="center" shrinkToFit="1"/>
    </xf>
    <xf numFmtId="0" fontId="15" fillId="0" borderId="0" xfId="3" applyFont="1" applyAlignment="1">
      <alignment vertical="center"/>
    </xf>
    <xf numFmtId="0" fontId="7" fillId="2" borderId="5" xfId="3" applyFont="1" applyFill="1" applyBorder="1" applyAlignment="1">
      <alignment horizontal="center" vertical="center" wrapText="1"/>
    </xf>
    <xf numFmtId="0" fontId="15" fillId="2" borderId="5" xfId="3" applyFont="1" applyFill="1" applyBorder="1" applyAlignment="1">
      <alignment horizontal="center" vertical="center" wrapText="1"/>
    </xf>
    <xf numFmtId="0" fontId="7" fillId="0" borderId="7" xfId="0" quotePrefix="1" applyFont="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xf>
    <xf numFmtId="0" fontId="7" fillId="2" borderId="9" xfId="0" applyFont="1" applyFill="1" applyBorder="1" applyAlignment="1">
      <alignment horizontal="right"/>
    </xf>
    <xf numFmtId="0" fontId="15" fillId="0" borderId="0" xfId="3" applyFont="1" applyAlignment="1">
      <alignment horizontal="right"/>
    </xf>
    <xf numFmtId="0" fontId="15" fillId="2" borderId="10" xfId="3" applyFont="1" applyFill="1" applyBorder="1" applyAlignment="1">
      <alignment horizontal="center" vertical="center" wrapText="1"/>
    </xf>
    <xf numFmtId="0" fontId="15" fillId="0" borderId="0" xfId="3" applyFont="1" applyAlignment="1">
      <alignment vertical="center" wrapText="1"/>
    </xf>
    <xf numFmtId="0" fontId="6" fillId="8" borderId="11" xfId="3" applyFont="1" applyFill="1" applyBorder="1" applyAlignment="1">
      <alignment vertical="center"/>
    </xf>
    <xf numFmtId="0" fontId="6" fillId="8" borderId="12" xfId="3" applyFont="1" applyFill="1" applyBorder="1" applyAlignment="1">
      <alignment vertical="center"/>
    </xf>
    <xf numFmtId="0" fontId="6" fillId="8" borderId="6" xfId="3" applyFont="1" applyFill="1" applyBorder="1" applyAlignment="1">
      <alignment vertical="center"/>
    </xf>
    <xf numFmtId="9" fontId="6" fillId="8" borderId="13" xfId="3" applyNumberFormat="1" applyFont="1" applyFill="1" applyBorder="1" applyAlignment="1">
      <alignment vertical="center"/>
    </xf>
    <xf numFmtId="0" fontId="7" fillId="2" borderId="4" xfId="3" applyFont="1" applyFill="1" applyBorder="1" applyAlignment="1">
      <alignment horizontal="center" vertical="center" wrapText="1"/>
    </xf>
    <xf numFmtId="0" fontId="7" fillId="2" borderId="14" xfId="3" applyFont="1" applyFill="1" applyBorder="1" applyAlignment="1">
      <alignment horizontal="center" vertical="center" wrapText="1"/>
    </xf>
    <xf numFmtId="0" fontId="15" fillId="2" borderId="7" xfId="3" applyFont="1" applyFill="1" applyBorder="1" applyAlignment="1">
      <alignment horizontal="center" vertical="center" wrapText="1"/>
    </xf>
    <xf numFmtId="0" fontId="6" fillId="8" borderId="15" xfId="3" applyFont="1" applyFill="1" applyBorder="1" applyAlignment="1">
      <alignment vertical="center"/>
    </xf>
    <xf numFmtId="0" fontId="7" fillId="2" borderId="0" xfId="0" applyFont="1" applyFill="1" applyAlignment="1">
      <alignment horizontal="center" vertical="center"/>
    </xf>
    <xf numFmtId="176" fontId="7" fillId="2" borderId="0" xfId="0" applyNumberFormat="1" applyFont="1" applyFill="1" applyAlignment="1">
      <alignment vertical="center"/>
    </xf>
    <xf numFmtId="0" fontId="7" fillId="2" borderId="0" xfId="0" applyFont="1" applyFill="1"/>
    <xf numFmtId="0" fontId="7" fillId="2" borderId="6" xfId="0" applyFont="1" applyFill="1" applyBorder="1"/>
    <xf numFmtId="179" fontId="7" fillId="2" borderId="6" xfId="0" applyNumberFormat="1" applyFont="1" applyFill="1" applyBorder="1" applyAlignment="1">
      <alignment horizontal="right" vertical="center"/>
    </xf>
    <xf numFmtId="179" fontId="7" fillId="2" borderId="6" xfId="0" applyNumberFormat="1" applyFont="1" applyFill="1" applyBorder="1" applyAlignment="1">
      <alignment vertical="center"/>
    </xf>
    <xf numFmtId="176" fontId="6" fillId="2" borderId="1" xfId="0" applyNumberFormat="1" applyFont="1" applyFill="1" applyBorder="1" applyAlignment="1">
      <alignment vertical="center"/>
    </xf>
    <xf numFmtId="176" fontId="6" fillId="2" borderId="1" xfId="0" applyNumberFormat="1" applyFont="1" applyFill="1" applyBorder="1" applyAlignment="1">
      <alignment horizontal="left"/>
    </xf>
    <xf numFmtId="176" fontId="6" fillId="2" borderId="1" xfId="0" applyNumberFormat="1" applyFont="1" applyFill="1" applyBorder="1" applyAlignment="1">
      <alignment horizontal="centerContinuous" vertical="center"/>
    </xf>
    <xf numFmtId="0" fontId="6" fillId="2" borderId="1" xfId="0" applyFont="1" applyFill="1" applyBorder="1" applyAlignment="1">
      <alignment horizontal="centerContinuous" vertical="center"/>
    </xf>
    <xf numFmtId="0" fontId="11" fillId="2" borderId="1" xfId="0" applyFont="1" applyFill="1" applyBorder="1" applyAlignment="1">
      <alignment horizontal="center" vertical="center" wrapText="1"/>
    </xf>
    <xf numFmtId="179" fontId="7" fillId="2" borderId="16" xfId="0" applyNumberFormat="1" applyFont="1" applyFill="1" applyBorder="1" applyAlignment="1">
      <alignment vertical="center"/>
    </xf>
    <xf numFmtId="0" fontId="7" fillId="2" borderId="17" xfId="0" applyFont="1" applyFill="1" applyBorder="1" applyAlignment="1">
      <alignment horizontal="center" vertical="center"/>
    </xf>
    <xf numFmtId="9" fontId="7" fillId="2" borderId="13" xfId="0" applyNumberFormat="1" applyFont="1" applyFill="1" applyBorder="1" applyAlignment="1">
      <alignment vertical="center"/>
    </xf>
    <xf numFmtId="0" fontId="1" fillId="0" borderId="0" xfId="5">
      <alignment vertical="center"/>
    </xf>
    <xf numFmtId="0" fontId="1" fillId="0" borderId="5" xfId="5" applyBorder="1">
      <alignment vertical="center"/>
    </xf>
    <xf numFmtId="0" fontId="1" fillId="0" borderId="5" xfId="5" applyFill="1" applyBorder="1">
      <alignment vertical="center"/>
    </xf>
    <xf numFmtId="0" fontId="1" fillId="0" borderId="5" xfId="5" applyFill="1" applyBorder="1" applyAlignment="1">
      <alignment vertical="center" wrapText="1"/>
    </xf>
    <xf numFmtId="0" fontId="1" fillId="0" borderId="3" xfId="5" applyBorder="1">
      <alignment vertical="center"/>
    </xf>
    <xf numFmtId="0" fontId="1" fillId="0" borderId="3" xfId="5" applyFill="1" applyBorder="1">
      <alignment vertical="center"/>
    </xf>
    <xf numFmtId="0" fontId="1" fillId="0" borderId="12" xfId="5" applyBorder="1">
      <alignment vertical="center"/>
    </xf>
    <xf numFmtId="0" fontId="1" fillId="0" borderId="18" xfId="5" applyBorder="1">
      <alignment vertical="center"/>
    </xf>
    <xf numFmtId="177" fontId="7" fillId="0" borderId="7" xfId="0" applyNumberFormat="1" applyFont="1" applyBorder="1" applyAlignment="1">
      <alignment horizontal="left" vertical="top" wrapText="1"/>
    </xf>
    <xf numFmtId="0" fontId="7" fillId="0" borderId="7" xfId="1" applyFont="1" applyBorder="1" applyAlignment="1" applyProtection="1">
      <alignment horizontal="left" vertical="center" shrinkToFit="1"/>
    </xf>
    <xf numFmtId="0" fontId="7" fillId="0" borderId="7" xfId="0" applyFont="1" applyBorder="1" applyAlignment="1">
      <alignment horizontal="left" vertical="top" wrapText="1"/>
    </xf>
    <xf numFmtId="0" fontId="17" fillId="0" borderId="7" xfId="1" applyFont="1" applyBorder="1" applyAlignment="1" applyProtection="1">
      <alignment horizontal="left" vertical="top" shrinkToFit="1"/>
    </xf>
    <xf numFmtId="0" fontId="7" fillId="0" borderId="7" xfId="1" applyFont="1" applyBorder="1" applyAlignment="1" applyProtection="1">
      <alignment horizontal="left" vertical="top" wrapText="1" shrinkToFit="1"/>
    </xf>
    <xf numFmtId="176" fontId="7" fillId="2" borderId="5" xfId="0" applyNumberFormat="1" applyFont="1" applyFill="1" applyBorder="1" applyAlignment="1">
      <alignment horizontal="center" vertical="top"/>
    </xf>
    <xf numFmtId="176" fontId="7" fillId="2" borderId="1" xfId="0" applyNumberFormat="1" applyFont="1" applyFill="1" applyBorder="1" applyAlignment="1">
      <alignment horizontal="left" vertical="top"/>
    </xf>
    <xf numFmtId="0" fontId="7" fillId="2" borderId="6" xfId="0" applyFont="1" applyFill="1" applyBorder="1" applyAlignment="1">
      <alignment horizontal="left" vertical="top"/>
    </xf>
    <xf numFmtId="0" fontId="7" fillId="2" borderId="7" xfId="0" applyFont="1" applyFill="1" applyBorder="1" applyAlignment="1">
      <alignment horizontal="center" vertical="top" wrapText="1"/>
    </xf>
    <xf numFmtId="0" fontId="7" fillId="3" borderId="7" xfId="0" applyFont="1" applyFill="1" applyBorder="1" applyAlignment="1">
      <alignment horizontal="center" vertical="top" wrapText="1"/>
    </xf>
    <xf numFmtId="0" fontId="0" fillId="0" borderId="0" xfId="0" applyAlignment="1">
      <alignment horizontal="left" vertical="top" wrapText="1"/>
    </xf>
    <xf numFmtId="176" fontId="6" fillId="2" borderId="1" xfId="0" applyNumberFormat="1" applyFont="1" applyFill="1" applyBorder="1" applyAlignment="1">
      <alignment horizontal="left" vertical="top"/>
    </xf>
    <xf numFmtId="0" fontId="7" fillId="2" borderId="0" xfId="0" applyFont="1" applyFill="1" applyAlignment="1">
      <alignment vertical="top"/>
    </xf>
    <xf numFmtId="0" fontId="7" fillId="2" borderId="6" xfId="0" applyFont="1" applyFill="1" applyBorder="1" applyAlignment="1">
      <alignment vertical="top"/>
    </xf>
    <xf numFmtId="0" fontId="0" fillId="0" borderId="0" xfId="0" applyAlignment="1">
      <alignment vertical="top"/>
    </xf>
    <xf numFmtId="0" fontId="7" fillId="0" borderId="7" xfId="1" applyFont="1" applyBorder="1" applyAlignment="1" applyProtection="1">
      <alignment horizontal="left" vertical="top" shrinkToFit="1"/>
    </xf>
    <xf numFmtId="0" fontId="7" fillId="0" borderId="7" xfId="1" applyFont="1" applyBorder="1" applyAlignment="1" applyProtection="1">
      <alignment horizontal="left" vertical="top" wrapText="1"/>
    </xf>
    <xf numFmtId="56" fontId="7" fillId="0" borderId="7" xfId="0" applyNumberFormat="1" applyFont="1" applyBorder="1" applyAlignment="1">
      <alignment horizontal="center" vertical="center" wrapText="1"/>
    </xf>
    <xf numFmtId="0" fontId="7" fillId="0" borderId="7" xfId="1" applyFont="1" applyBorder="1" applyAlignment="1" applyProtection="1">
      <alignment horizontal="left" vertical="center" wrapText="1" shrinkToFit="1"/>
    </xf>
    <xf numFmtId="0" fontId="7" fillId="0" borderId="7" xfId="1" applyFont="1" applyBorder="1" applyAlignment="1" applyProtection="1">
      <alignment horizontal="left" vertical="center" wrapText="1"/>
    </xf>
    <xf numFmtId="0" fontId="19" fillId="9" borderId="5" xfId="0" applyFont="1" applyFill="1" applyBorder="1" applyAlignment="1">
      <alignment horizontal="center" vertical="top"/>
    </xf>
    <xf numFmtId="0" fontId="19" fillId="0" borderId="0" xfId="0" applyFont="1" applyAlignment="1">
      <alignment horizontal="center" vertical="top"/>
    </xf>
    <xf numFmtId="0" fontId="6" fillId="0" borderId="7" xfId="0" applyFont="1" applyBorder="1" applyAlignment="1">
      <alignment horizontal="left" vertical="top" wrapText="1"/>
    </xf>
    <xf numFmtId="0" fontId="19" fillId="0" borderId="0" xfId="0" applyFont="1"/>
    <xf numFmtId="0" fontId="19" fillId="0" borderId="5" xfId="0" applyFont="1" applyBorder="1" applyAlignment="1">
      <alignment vertical="top"/>
    </xf>
    <xf numFmtId="0" fontId="19" fillId="0" borderId="0" xfId="0" applyFont="1" applyAlignment="1">
      <alignment vertical="top"/>
    </xf>
    <xf numFmtId="0" fontId="19" fillId="0" borderId="5" xfId="0" applyFont="1" applyBorder="1" applyAlignment="1">
      <alignment vertical="top" wrapText="1"/>
    </xf>
    <xf numFmtId="0" fontId="19" fillId="0" borderId="5" xfId="0" quotePrefix="1" applyFont="1" applyBorder="1" applyAlignment="1">
      <alignment vertical="top"/>
    </xf>
    <xf numFmtId="0" fontId="7" fillId="2" borderId="4" xfId="0" applyFont="1" applyFill="1" applyBorder="1" applyAlignment="1">
      <alignment horizontal="center" vertical="center" wrapText="1"/>
    </xf>
    <xf numFmtId="0" fontId="7" fillId="2" borderId="7" xfId="0" applyFont="1" applyFill="1" applyBorder="1" applyAlignment="1">
      <alignment horizontal="center" vertical="center" wrapText="1"/>
    </xf>
    <xf numFmtId="176" fontId="7" fillId="0" borderId="4" xfId="0" applyNumberFormat="1" applyFont="1" applyBorder="1" applyAlignment="1">
      <alignment horizontal="left" vertical="center"/>
    </xf>
    <xf numFmtId="176" fontId="7" fillId="0" borderId="7" xfId="0" applyNumberFormat="1" applyFont="1" applyBorder="1" applyAlignment="1">
      <alignment horizontal="left" vertical="center"/>
    </xf>
    <xf numFmtId="0" fontId="7" fillId="0" borderId="11" xfId="0" applyFont="1" applyBorder="1" applyAlignment="1">
      <alignment horizontal="left" vertical="center"/>
    </xf>
    <xf numFmtId="0" fontId="0" fillId="0" borderId="13" xfId="0" applyBorder="1" applyAlignment="1">
      <alignment horizontal="left" vertical="center"/>
    </xf>
    <xf numFmtId="0" fontId="15" fillId="8" borderId="4" xfId="3" applyFont="1" applyFill="1" applyBorder="1" applyAlignment="1">
      <alignment vertical="center" wrapText="1"/>
    </xf>
    <xf numFmtId="0" fontId="15" fillId="8" borderId="14" xfId="3" applyFont="1" applyFill="1" applyBorder="1" applyAlignment="1">
      <alignment vertical="center" wrapText="1"/>
    </xf>
    <xf numFmtId="0" fontId="15" fillId="8" borderId="7" xfId="3" applyFont="1" applyFill="1" applyBorder="1" applyAlignment="1">
      <alignment vertical="center" wrapText="1"/>
    </xf>
  </cellXfs>
  <cellStyles count="6">
    <cellStyle name="ハイパーリンク" xfId="1" builtinId="8"/>
    <cellStyle name="標準" xfId="0" builtinId="0"/>
    <cellStyle name="標準 2" xfId="4" xr:uid="{00000000-0005-0000-0000-000002000000}"/>
    <cellStyle name="標準 3" xfId="5" xr:uid="{90809C6F-E609-4E94-B7B7-1ACB2C2DB80A}"/>
    <cellStyle name="標準_不具合管理台帳" xfId="2" xr:uid="{00000000-0005-0000-0000-000003000000}"/>
    <cellStyle name="標準_問合せ管理台帳_記入例" xfId="3" xr:uid="{00000000-0005-0000-0000-000004000000}"/>
  </cellStyles>
  <dxfs count="913">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45"/>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45"/>
        </patternFill>
      </fill>
    </dxf>
    <dxf>
      <fill>
        <patternFill>
          <bgColor indexed="45"/>
        </patternFill>
      </fill>
    </dxf>
    <dxf>
      <font>
        <condense val="0"/>
        <extend val="0"/>
        <color auto="1"/>
      </font>
      <fill>
        <patternFill>
          <bgColor indexed="51"/>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5"/>
        </patternFill>
      </fill>
    </dxf>
    <dxf>
      <fill>
        <patternFill>
          <bgColor indexed="22"/>
        </patternFill>
      </fill>
    </dxf>
    <dxf>
      <fill>
        <patternFill>
          <bgColor indexed="45"/>
        </patternFill>
      </fill>
    </dxf>
    <dxf>
      <fill>
        <patternFill>
          <bgColor indexed="22"/>
        </patternFill>
      </fill>
    </dxf>
    <dxf>
      <fill>
        <patternFill>
          <bgColor indexed="22"/>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45"/>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ont>
        <condense val="0"/>
        <extend val="0"/>
        <color auto="1"/>
      </font>
      <fill>
        <patternFill>
          <bgColor indexed="51"/>
        </patternFill>
      </fill>
    </dxf>
    <dxf>
      <fill>
        <patternFill>
          <bgColor indexed="45"/>
        </patternFill>
      </fill>
    </dxf>
    <dxf>
      <fill>
        <patternFill>
          <bgColor indexed="22"/>
        </patternFill>
      </fill>
    </dxf>
    <dxf>
      <fill>
        <patternFill>
          <bgColor indexed="22"/>
        </patternFill>
      </fill>
    </dxf>
    <dxf>
      <fill>
        <patternFill>
          <bgColor indexed="45"/>
        </patternFill>
      </fill>
    </dxf>
    <dxf>
      <font>
        <condense val="0"/>
        <extend val="0"/>
        <color auto="1"/>
      </font>
      <fill>
        <patternFill>
          <bgColor indexed="51"/>
        </patternFill>
      </fill>
    </dxf>
    <dxf>
      <fill>
        <patternFill>
          <bgColor indexed="45"/>
        </patternFill>
      </fill>
    </dxf>
    <dxf>
      <fill>
        <patternFill>
          <bgColor indexed="45"/>
        </patternFill>
      </fill>
    </dxf>
    <dxf>
      <fill>
        <patternFill>
          <bgColor indexed="45"/>
        </patternFill>
      </fill>
    </dxf>
    <dxf>
      <fill>
        <patternFill>
          <bgColor indexed="22"/>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EAD3AD11-032F-4294-9877-488C02C526FD}">
      <tableStyleElement type="wholeTable" dxfId="912"/>
      <tableStyleElement type="headerRow" dxfId="911"/>
    </tableStyle>
  </tableStyles>
  <colors>
    <mruColors>
      <color rgb="FF99CCFF"/>
      <color rgb="FFCCFFFF"/>
      <color rgb="FFFF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9486506374104934E-2"/>
          <c:y val="0.12473572938689217"/>
          <c:w val="0.94677957478004526"/>
          <c:h val="0.77378435517970401"/>
        </c:manualLayout>
      </c:layout>
      <c:lineChart>
        <c:grouping val="standard"/>
        <c:varyColors val="0"/>
        <c:ser>
          <c:idx val="2"/>
          <c:order val="0"/>
          <c:tx>
            <c:strRef>
              <c:f>発生・対応状況!$U$1</c:f>
              <c:strCache>
                <c:ptCount val="1"/>
                <c:pt idx="0">
                  <c:v>発生件数累計</c:v>
                </c:pt>
              </c:strCache>
            </c:strRef>
          </c:tx>
          <c:spPr>
            <a:ln w="25400">
              <a:solidFill>
                <a:srgbClr val="FF0000"/>
              </a:solidFill>
              <a:prstDash val="solid"/>
            </a:ln>
          </c:spPr>
          <c:marker>
            <c:symbol val="none"/>
          </c:marker>
          <c:cat>
            <c:numRef>
              <c:f>[0]!G1_日付</c:f>
              <c:numCache>
                <c:formatCode>m/d/yyyy</c:formatCode>
                <c:ptCount val="420"/>
                <c:pt idx="0">
                  <c:v>43432</c:v>
                </c:pt>
                <c:pt idx="1">
                  <c:v>43433</c:v>
                </c:pt>
                <c:pt idx="2">
                  <c:v>43434</c:v>
                </c:pt>
                <c:pt idx="3">
                  <c:v>43435</c:v>
                </c:pt>
                <c:pt idx="4">
                  <c:v>43436</c:v>
                </c:pt>
                <c:pt idx="5">
                  <c:v>43437</c:v>
                </c:pt>
                <c:pt idx="6">
                  <c:v>43438</c:v>
                </c:pt>
                <c:pt idx="7">
                  <c:v>43439</c:v>
                </c:pt>
                <c:pt idx="8">
                  <c:v>43440</c:v>
                </c:pt>
                <c:pt idx="9">
                  <c:v>43441</c:v>
                </c:pt>
                <c:pt idx="10">
                  <c:v>43442</c:v>
                </c:pt>
                <c:pt idx="11">
                  <c:v>43443</c:v>
                </c:pt>
                <c:pt idx="12">
                  <c:v>43444</c:v>
                </c:pt>
                <c:pt idx="13">
                  <c:v>43445</c:v>
                </c:pt>
                <c:pt idx="14">
                  <c:v>43446</c:v>
                </c:pt>
                <c:pt idx="15">
                  <c:v>43447</c:v>
                </c:pt>
                <c:pt idx="16">
                  <c:v>43448</c:v>
                </c:pt>
                <c:pt idx="17">
                  <c:v>43449</c:v>
                </c:pt>
                <c:pt idx="18">
                  <c:v>43450</c:v>
                </c:pt>
                <c:pt idx="19">
                  <c:v>43451</c:v>
                </c:pt>
                <c:pt idx="20">
                  <c:v>43452</c:v>
                </c:pt>
                <c:pt idx="21">
                  <c:v>43453</c:v>
                </c:pt>
                <c:pt idx="22">
                  <c:v>43454</c:v>
                </c:pt>
                <c:pt idx="23">
                  <c:v>43455</c:v>
                </c:pt>
                <c:pt idx="24">
                  <c:v>43456</c:v>
                </c:pt>
                <c:pt idx="25">
                  <c:v>43457</c:v>
                </c:pt>
                <c:pt idx="26">
                  <c:v>43458</c:v>
                </c:pt>
                <c:pt idx="27">
                  <c:v>43459</c:v>
                </c:pt>
                <c:pt idx="28">
                  <c:v>43460</c:v>
                </c:pt>
                <c:pt idx="29">
                  <c:v>43461</c:v>
                </c:pt>
                <c:pt idx="30">
                  <c:v>43462</c:v>
                </c:pt>
                <c:pt idx="31">
                  <c:v>43463</c:v>
                </c:pt>
                <c:pt idx="32">
                  <c:v>43464</c:v>
                </c:pt>
                <c:pt idx="33">
                  <c:v>43465</c:v>
                </c:pt>
                <c:pt idx="34">
                  <c:v>43466</c:v>
                </c:pt>
                <c:pt idx="35">
                  <c:v>43467</c:v>
                </c:pt>
                <c:pt idx="36">
                  <c:v>43468</c:v>
                </c:pt>
                <c:pt idx="37">
                  <c:v>43469</c:v>
                </c:pt>
                <c:pt idx="38">
                  <c:v>43470</c:v>
                </c:pt>
                <c:pt idx="39">
                  <c:v>43471</c:v>
                </c:pt>
                <c:pt idx="40">
                  <c:v>43472</c:v>
                </c:pt>
                <c:pt idx="41">
                  <c:v>43473</c:v>
                </c:pt>
                <c:pt idx="42">
                  <c:v>43474</c:v>
                </c:pt>
                <c:pt idx="43">
                  <c:v>43475</c:v>
                </c:pt>
                <c:pt idx="44">
                  <c:v>43476</c:v>
                </c:pt>
                <c:pt idx="45">
                  <c:v>43477</c:v>
                </c:pt>
                <c:pt idx="46">
                  <c:v>43478</c:v>
                </c:pt>
                <c:pt idx="47">
                  <c:v>43479</c:v>
                </c:pt>
                <c:pt idx="48">
                  <c:v>43480</c:v>
                </c:pt>
                <c:pt idx="49">
                  <c:v>43481</c:v>
                </c:pt>
                <c:pt idx="50">
                  <c:v>43482</c:v>
                </c:pt>
                <c:pt idx="51">
                  <c:v>43483</c:v>
                </c:pt>
                <c:pt idx="52">
                  <c:v>43484</c:v>
                </c:pt>
                <c:pt idx="53">
                  <c:v>43485</c:v>
                </c:pt>
                <c:pt idx="54">
                  <c:v>43486</c:v>
                </c:pt>
                <c:pt idx="55">
                  <c:v>43487</c:v>
                </c:pt>
                <c:pt idx="56">
                  <c:v>43488</c:v>
                </c:pt>
                <c:pt idx="57">
                  <c:v>43489</c:v>
                </c:pt>
                <c:pt idx="58">
                  <c:v>43490</c:v>
                </c:pt>
                <c:pt idx="59">
                  <c:v>43491</c:v>
                </c:pt>
                <c:pt idx="60">
                  <c:v>43492</c:v>
                </c:pt>
                <c:pt idx="61">
                  <c:v>43493</c:v>
                </c:pt>
                <c:pt idx="62">
                  <c:v>43494</c:v>
                </c:pt>
                <c:pt idx="63">
                  <c:v>43495</c:v>
                </c:pt>
                <c:pt idx="64">
                  <c:v>43496</c:v>
                </c:pt>
                <c:pt idx="65">
                  <c:v>43497</c:v>
                </c:pt>
                <c:pt idx="66">
                  <c:v>43498</c:v>
                </c:pt>
                <c:pt idx="67">
                  <c:v>43499</c:v>
                </c:pt>
                <c:pt idx="68">
                  <c:v>43500</c:v>
                </c:pt>
                <c:pt idx="69">
                  <c:v>43501</c:v>
                </c:pt>
                <c:pt idx="70">
                  <c:v>43502</c:v>
                </c:pt>
                <c:pt idx="71">
                  <c:v>43503</c:v>
                </c:pt>
                <c:pt idx="72">
                  <c:v>43504</c:v>
                </c:pt>
                <c:pt idx="73">
                  <c:v>43505</c:v>
                </c:pt>
                <c:pt idx="74">
                  <c:v>43506</c:v>
                </c:pt>
                <c:pt idx="75">
                  <c:v>43507</c:v>
                </c:pt>
                <c:pt idx="76">
                  <c:v>43508</c:v>
                </c:pt>
                <c:pt idx="77">
                  <c:v>43509</c:v>
                </c:pt>
                <c:pt idx="78">
                  <c:v>43510</c:v>
                </c:pt>
                <c:pt idx="79">
                  <c:v>43511</c:v>
                </c:pt>
                <c:pt idx="80">
                  <c:v>43512</c:v>
                </c:pt>
                <c:pt idx="81">
                  <c:v>43513</c:v>
                </c:pt>
                <c:pt idx="82">
                  <c:v>43514</c:v>
                </c:pt>
                <c:pt idx="83">
                  <c:v>43515</c:v>
                </c:pt>
                <c:pt idx="84">
                  <c:v>43516</c:v>
                </c:pt>
                <c:pt idx="85">
                  <c:v>43517</c:v>
                </c:pt>
                <c:pt idx="86">
                  <c:v>43518</c:v>
                </c:pt>
                <c:pt idx="87">
                  <c:v>43519</c:v>
                </c:pt>
                <c:pt idx="88">
                  <c:v>43520</c:v>
                </c:pt>
                <c:pt idx="89">
                  <c:v>43521</c:v>
                </c:pt>
                <c:pt idx="90">
                  <c:v>43522</c:v>
                </c:pt>
                <c:pt idx="91">
                  <c:v>43523</c:v>
                </c:pt>
                <c:pt idx="92">
                  <c:v>43524</c:v>
                </c:pt>
                <c:pt idx="93">
                  <c:v>43525</c:v>
                </c:pt>
                <c:pt idx="94">
                  <c:v>43526</c:v>
                </c:pt>
                <c:pt idx="95">
                  <c:v>43527</c:v>
                </c:pt>
                <c:pt idx="96">
                  <c:v>43528</c:v>
                </c:pt>
                <c:pt idx="97">
                  <c:v>43529</c:v>
                </c:pt>
                <c:pt idx="98">
                  <c:v>43530</c:v>
                </c:pt>
                <c:pt idx="99">
                  <c:v>43531</c:v>
                </c:pt>
                <c:pt idx="100">
                  <c:v>43532</c:v>
                </c:pt>
                <c:pt idx="101">
                  <c:v>43533</c:v>
                </c:pt>
                <c:pt idx="102">
                  <c:v>43534</c:v>
                </c:pt>
                <c:pt idx="103">
                  <c:v>43535</c:v>
                </c:pt>
                <c:pt idx="104">
                  <c:v>43536</c:v>
                </c:pt>
                <c:pt idx="105">
                  <c:v>43537</c:v>
                </c:pt>
                <c:pt idx="106">
                  <c:v>43538</c:v>
                </c:pt>
                <c:pt idx="107">
                  <c:v>43539</c:v>
                </c:pt>
                <c:pt idx="108">
                  <c:v>43540</c:v>
                </c:pt>
                <c:pt idx="109">
                  <c:v>43541</c:v>
                </c:pt>
                <c:pt idx="110">
                  <c:v>43542</c:v>
                </c:pt>
                <c:pt idx="111">
                  <c:v>43543</c:v>
                </c:pt>
                <c:pt idx="112">
                  <c:v>43544</c:v>
                </c:pt>
                <c:pt idx="113">
                  <c:v>43545</c:v>
                </c:pt>
                <c:pt idx="114">
                  <c:v>43546</c:v>
                </c:pt>
                <c:pt idx="115">
                  <c:v>43547</c:v>
                </c:pt>
                <c:pt idx="116">
                  <c:v>43548</c:v>
                </c:pt>
                <c:pt idx="117">
                  <c:v>43549</c:v>
                </c:pt>
                <c:pt idx="118">
                  <c:v>43550</c:v>
                </c:pt>
                <c:pt idx="119">
                  <c:v>43551</c:v>
                </c:pt>
                <c:pt idx="120">
                  <c:v>43552</c:v>
                </c:pt>
                <c:pt idx="121">
                  <c:v>43553</c:v>
                </c:pt>
                <c:pt idx="122">
                  <c:v>43554</c:v>
                </c:pt>
                <c:pt idx="123">
                  <c:v>43555</c:v>
                </c:pt>
                <c:pt idx="124">
                  <c:v>43556</c:v>
                </c:pt>
                <c:pt idx="125">
                  <c:v>43557</c:v>
                </c:pt>
                <c:pt idx="126">
                  <c:v>43558</c:v>
                </c:pt>
                <c:pt idx="127">
                  <c:v>43559</c:v>
                </c:pt>
                <c:pt idx="128">
                  <c:v>43560</c:v>
                </c:pt>
                <c:pt idx="129">
                  <c:v>43561</c:v>
                </c:pt>
                <c:pt idx="130">
                  <c:v>43562</c:v>
                </c:pt>
                <c:pt idx="131">
                  <c:v>43563</c:v>
                </c:pt>
                <c:pt idx="132">
                  <c:v>43564</c:v>
                </c:pt>
                <c:pt idx="133">
                  <c:v>43565</c:v>
                </c:pt>
                <c:pt idx="134">
                  <c:v>43566</c:v>
                </c:pt>
                <c:pt idx="135">
                  <c:v>43567</c:v>
                </c:pt>
                <c:pt idx="136">
                  <c:v>43568</c:v>
                </c:pt>
                <c:pt idx="137">
                  <c:v>43569</c:v>
                </c:pt>
                <c:pt idx="138">
                  <c:v>43570</c:v>
                </c:pt>
                <c:pt idx="139">
                  <c:v>43571</c:v>
                </c:pt>
                <c:pt idx="140">
                  <c:v>43572</c:v>
                </c:pt>
                <c:pt idx="141">
                  <c:v>43573</c:v>
                </c:pt>
                <c:pt idx="142">
                  <c:v>43574</c:v>
                </c:pt>
                <c:pt idx="143">
                  <c:v>43575</c:v>
                </c:pt>
                <c:pt idx="144">
                  <c:v>43576</c:v>
                </c:pt>
                <c:pt idx="145">
                  <c:v>43577</c:v>
                </c:pt>
                <c:pt idx="146">
                  <c:v>43578</c:v>
                </c:pt>
                <c:pt idx="147">
                  <c:v>43579</c:v>
                </c:pt>
                <c:pt idx="148">
                  <c:v>43580</c:v>
                </c:pt>
                <c:pt idx="149">
                  <c:v>43581</c:v>
                </c:pt>
                <c:pt idx="150">
                  <c:v>43582</c:v>
                </c:pt>
                <c:pt idx="151">
                  <c:v>43583</c:v>
                </c:pt>
                <c:pt idx="152">
                  <c:v>43584</c:v>
                </c:pt>
                <c:pt idx="153">
                  <c:v>43585</c:v>
                </c:pt>
                <c:pt idx="154">
                  <c:v>43586</c:v>
                </c:pt>
                <c:pt idx="155">
                  <c:v>43587</c:v>
                </c:pt>
                <c:pt idx="156">
                  <c:v>43588</c:v>
                </c:pt>
                <c:pt idx="157">
                  <c:v>43589</c:v>
                </c:pt>
                <c:pt idx="158">
                  <c:v>43590</c:v>
                </c:pt>
                <c:pt idx="159">
                  <c:v>43591</c:v>
                </c:pt>
                <c:pt idx="160">
                  <c:v>43592</c:v>
                </c:pt>
                <c:pt idx="161">
                  <c:v>43593</c:v>
                </c:pt>
                <c:pt idx="162">
                  <c:v>43594</c:v>
                </c:pt>
                <c:pt idx="163">
                  <c:v>43595</c:v>
                </c:pt>
                <c:pt idx="164">
                  <c:v>43596</c:v>
                </c:pt>
                <c:pt idx="165">
                  <c:v>43597</c:v>
                </c:pt>
                <c:pt idx="166">
                  <c:v>43598</c:v>
                </c:pt>
                <c:pt idx="167">
                  <c:v>43599</c:v>
                </c:pt>
                <c:pt idx="168">
                  <c:v>43600</c:v>
                </c:pt>
                <c:pt idx="169">
                  <c:v>43601</c:v>
                </c:pt>
                <c:pt idx="170">
                  <c:v>43602</c:v>
                </c:pt>
                <c:pt idx="171">
                  <c:v>43603</c:v>
                </c:pt>
                <c:pt idx="172">
                  <c:v>43604</c:v>
                </c:pt>
                <c:pt idx="173">
                  <c:v>43605</c:v>
                </c:pt>
                <c:pt idx="174">
                  <c:v>43606</c:v>
                </c:pt>
                <c:pt idx="175">
                  <c:v>43607</c:v>
                </c:pt>
                <c:pt idx="176">
                  <c:v>43608</c:v>
                </c:pt>
                <c:pt idx="177">
                  <c:v>43609</c:v>
                </c:pt>
                <c:pt idx="178">
                  <c:v>43610</c:v>
                </c:pt>
                <c:pt idx="179">
                  <c:v>43611</c:v>
                </c:pt>
                <c:pt idx="180">
                  <c:v>43612</c:v>
                </c:pt>
                <c:pt idx="181">
                  <c:v>43613</c:v>
                </c:pt>
                <c:pt idx="182">
                  <c:v>43614</c:v>
                </c:pt>
                <c:pt idx="183">
                  <c:v>43615</c:v>
                </c:pt>
                <c:pt idx="184">
                  <c:v>43616</c:v>
                </c:pt>
                <c:pt idx="185">
                  <c:v>43617</c:v>
                </c:pt>
                <c:pt idx="186">
                  <c:v>43618</c:v>
                </c:pt>
                <c:pt idx="187">
                  <c:v>43619</c:v>
                </c:pt>
                <c:pt idx="188">
                  <c:v>43620</c:v>
                </c:pt>
                <c:pt idx="189">
                  <c:v>43621</c:v>
                </c:pt>
                <c:pt idx="190">
                  <c:v>43622</c:v>
                </c:pt>
                <c:pt idx="191">
                  <c:v>43623</c:v>
                </c:pt>
                <c:pt idx="192">
                  <c:v>43624</c:v>
                </c:pt>
                <c:pt idx="193">
                  <c:v>43625</c:v>
                </c:pt>
                <c:pt idx="194">
                  <c:v>43626</c:v>
                </c:pt>
                <c:pt idx="195">
                  <c:v>43627</c:v>
                </c:pt>
                <c:pt idx="196">
                  <c:v>43628</c:v>
                </c:pt>
                <c:pt idx="197">
                  <c:v>43629</c:v>
                </c:pt>
                <c:pt idx="198">
                  <c:v>43630</c:v>
                </c:pt>
                <c:pt idx="199">
                  <c:v>43631</c:v>
                </c:pt>
                <c:pt idx="200">
                  <c:v>43632</c:v>
                </c:pt>
                <c:pt idx="201">
                  <c:v>43633</c:v>
                </c:pt>
                <c:pt idx="202">
                  <c:v>43634</c:v>
                </c:pt>
                <c:pt idx="203">
                  <c:v>43635</c:v>
                </c:pt>
                <c:pt idx="204">
                  <c:v>43636</c:v>
                </c:pt>
                <c:pt idx="205">
                  <c:v>43637</c:v>
                </c:pt>
                <c:pt idx="206">
                  <c:v>43638</c:v>
                </c:pt>
                <c:pt idx="207">
                  <c:v>43639</c:v>
                </c:pt>
                <c:pt idx="208">
                  <c:v>43640</c:v>
                </c:pt>
                <c:pt idx="209">
                  <c:v>43641</c:v>
                </c:pt>
                <c:pt idx="210">
                  <c:v>43642</c:v>
                </c:pt>
                <c:pt idx="211">
                  <c:v>43643</c:v>
                </c:pt>
                <c:pt idx="212">
                  <c:v>43644</c:v>
                </c:pt>
                <c:pt idx="213">
                  <c:v>43645</c:v>
                </c:pt>
                <c:pt idx="214">
                  <c:v>43646</c:v>
                </c:pt>
                <c:pt idx="215">
                  <c:v>43647</c:v>
                </c:pt>
                <c:pt idx="216">
                  <c:v>43648</c:v>
                </c:pt>
                <c:pt idx="217">
                  <c:v>43649</c:v>
                </c:pt>
                <c:pt idx="218">
                  <c:v>43650</c:v>
                </c:pt>
                <c:pt idx="219">
                  <c:v>43651</c:v>
                </c:pt>
                <c:pt idx="220">
                  <c:v>43652</c:v>
                </c:pt>
                <c:pt idx="221">
                  <c:v>43653</c:v>
                </c:pt>
                <c:pt idx="222">
                  <c:v>43654</c:v>
                </c:pt>
                <c:pt idx="223">
                  <c:v>43655</c:v>
                </c:pt>
                <c:pt idx="224">
                  <c:v>43656</c:v>
                </c:pt>
                <c:pt idx="225">
                  <c:v>43657</c:v>
                </c:pt>
                <c:pt idx="226">
                  <c:v>43658</c:v>
                </c:pt>
                <c:pt idx="227">
                  <c:v>43659</c:v>
                </c:pt>
                <c:pt idx="228">
                  <c:v>43660</c:v>
                </c:pt>
                <c:pt idx="229">
                  <c:v>43661</c:v>
                </c:pt>
                <c:pt idx="230">
                  <c:v>43662</c:v>
                </c:pt>
                <c:pt idx="231">
                  <c:v>43663</c:v>
                </c:pt>
                <c:pt idx="232">
                  <c:v>43664</c:v>
                </c:pt>
                <c:pt idx="233">
                  <c:v>43665</c:v>
                </c:pt>
                <c:pt idx="234">
                  <c:v>43666</c:v>
                </c:pt>
                <c:pt idx="235">
                  <c:v>43667</c:v>
                </c:pt>
                <c:pt idx="236">
                  <c:v>43668</c:v>
                </c:pt>
                <c:pt idx="237">
                  <c:v>43669</c:v>
                </c:pt>
                <c:pt idx="238">
                  <c:v>43670</c:v>
                </c:pt>
                <c:pt idx="239">
                  <c:v>43671</c:v>
                </c:pt>
                <c:pt idx="240">
                  <c:v>43672</c:v>
                </c:pt>
                <c:pt idx="241">
                  <c:v>43673</c:v>
                </c:pt>
                <c:pt idx="242">
                  <c:v>43674</c:v>
                </c:pt>
                <c:pt idx="243">
                  <c:v>43675</c:v>
                </c:pt>
                <c:pt idx="244">
                  <c:v>43676</c:v>
                </c:pt>
                <c:pt idx="245">
                  <c:v>43677</c:v>
                </c:pt>
                <c:pt idx="246">
                  <c:v>43678</c:v>
                </c:pt>
                <c:pt idx="247">
                  <c:v>43679</c:v>
                </c:pt>
                <c:pt idx="248">
                  <c:v>43680</c:v>
                </c:pt>
                <c:pt idx="249">
                  <c:v>43681</c:v>
                </c:pt>
                <c:pt idx="250">
                  <c:v>43682</c:v>
                </c:pt>
                <c:pt idx="251">
                  <c:v>43683</c:v>
                </c:pt>
                <c:pt idx="252">
                  <c:v>43684</c:v>
                </c:pt>
                <c:pt idx="253">
                  <c:v>43685</c:v>
                </c:pt>
                <c:pt idx="254">
                  <c:v>43686</c:v>
                </c:pt>
                <c:pt idx="255">
                  <c:v>43687</c:v>
                </c:pt>
                <c:pt idx="256">
                  <c:v>43688</c:v>
                </c:pt>
                <c:pt idx="257">
                  <c:v>43689</c:v>
                </c:pt>
                <c:pt idx="258">
                  <c:v>43690</c:v>
                </c:pt>
                <c:pt idx="259">
                  <c:v>43691</c:v>
                </c:pt>
                <c:pt idx="260">
                  <c:v>43692</c:v>
                </c:pt>
                <c:pt idx="261">
                  <c:v>43693</c:v>
                </c:pt>
                <c:pt idx="262">
                  <c:v>43694</c:v>
                </c:pt>
                <c:pt idx="263">
                  <c:v>43695</c:v>
                </c:pt>
                <c:pt idx="264">
                  <c:v>43696</c:v>
                </c:pt>
                <c:pt idx="265">
                  <c:v>43697</c:v>
                </c:pt>
                <c:pt idx="266">
                  <c:v>43698</c:v>
                </c:pt>
                <c:pt idx="267">
                  <c:v>43699</c:v>
                </c:pt>
                <c:pt idx="268">
                  <c:v>43700</c:v>
                </c:pt>
                <c:pt idx="269">
                  <c:v>43701</c:v>
                </c:pt>
                <c:pt idx="270">
                  <c:v>43702</c:v>
                </c:pt>
                <c:pt idx="271">
                  <c:v>43703</c:v>
                </c:pt>
                <c:pt idx="272">
                  <c:v>43704</c:v>
                </c:pt>
                <c:pt idx="273">
                  <c:v>43705</c:v>
                </c:pt>
                <c:pt idx="274">
                  <c:v>43706</c:v>
                </c:pt>
                <c:pt idx="275">
                  <c:v>43707</c:v>
                </c:pt>
                <c:pt idx="276">
                  <c:v>43708</c:v>
                </c:pt>
                <c:pt idx="277">
                  <c:v>43709</c:v>
                </c:pt>
                <c:pt idx="278">
                  <c:v>43710</c:v>
                </c:pt>
                <c:pt idx="279">
                  <c:v>43711</c:v>
                </c:pt>
                <c:pt idx="280">
                  <c:v>43712</c:v>
                </c:pt>
                <c:pt idx="281">
                  <c:v>43713</c:v>
                </c:pt>
                <c:pt idx="282">
                  <c:v>43714</c:v>
                </c:pt>
                <c:pt idx="283">
                  <c:v>43715</c:v>
                </c:pt>
                <c:pt idx="284">
                  <c:v>43716</c:v>
                </c:pt>
                <c:pt idx="285">
                  <c:v>43717</c:v>
                </c:pt>
                <c:pt idx="286">
                  <c:v>43718</c:v>
                </c:pt>
                <c:pt idx="287">
                  <c:v>43719</c:v>
                </c:pt>
                <c:pt idx="288">
                  <c:v>43720</c:v>
                </c:pt>
                <c:pt idx="289">
                  <c:v>43721</c:v>
                </c:pt>
                <c:pt idx="290">
                  <c:v>43722</c:v>
                </c:pt>
                <c:pt idx="291">
                  <c:v>43723</c:v>
                </c:pt>
                <c:pt idx="292">
                  <c:v>43724</c:v>
                </c:pt>
                <c:pt idx="293">
                  <c:v>43725</c:v>
                </c:pt>
                <c:pt idx="294">
                  <c:v>43726</c:v>
                </c:pt>
                <c:pt idx="295">
                  <c:v>43727</c:v>
                </c:pt>
                <c:pt idx="296">
                  <c:v>43728</c:v>
                </c:pt>
                <c:pt idx="297">
                  <c:v>43729</c:v>
                </c:pt>
                <c:pt idx="298">
                  <c:v>43730</c:v>
                </c:pt>
                <c:pt idx="299">
                  <c:v>43731</c:v>
                </c:pt>
                <c:pt idx="300">
                  <c:v>43732</c:v>
                </c:pt>
                <c:pt idx="301">
                  <c:v>43733</c:v>
                </c:pt>
                <c:pt idx="302">
                  <c:v>43734</c:v>
                </c:pt>
                <c:pt idx="303">
                  <c:v>43735</c:v>
                </c:pt>
                <c:pt idx="304">
                  <c:v>43736</c:v>
                </c:pt>
                <c:pt idx="305">
                  <c:v>43737</c:v>
                </c:pt>
                <c:pt idx="306">
                  <c:v>43738</c:v>
                </c:pt>
                <c:pt idx="307">
                  <c:v>43739</c:v>
                </c:pt>
                <c:pt idx="308">
                  <c:v>43740</c:v>
                </c:pt>
                <c:pt idx="309">
                  <c:v>43741</c:v>
                </c:pt>
                <c:pt idx="310">
                  <c:v>43742</c:v>
                </c:pt>
                <c:pt idx="311">
                  <c:v>43743</c:v>
                </c:pt>
                <c:pt idx="312">
                  <c:v>43744</c:v>
                </c:pt>
                <c:pt idx="313">
                  <c:v>43745</c:v>
                </c:pt>
                <c:pt idx="314">
                  <c:v>43746</c:v>
                </c:pt>
                <c:pt idx="315">
                  <c:v>43747</c:v>
                </c:pt>
                <c:pt idx="316">
                  <c:v>43748</c:v>
                </c:pt>
                <c:pt idx="317">
                  <c:v>43749</c:v>
                </c:pt>
                <c:pt idx="318">
                  <c:v>43750</c:v>
                </c:pt>
                <c:pt idx="319">
                  <c:v>43751</c:v>
                </c:pt>
                <c:pt idx="320">
                  <c:v>43752</c:v>
                </c:pt>
                <c:pt idx="321">
                  <c:v>43753</c:v>
                </c:pt>
                <c:pt idx="322">
                  <c:v>43754</c:v>
                </c:pt>
                <c:pt idx="323">
                  <c:v>43755</c:v>
                </c:pt>
                <c:pt idx="324">
                  <c:v>43756</c:v>
                </c:pt>
                <c:pt idx="325">
                  <c:v>43757</c:v>
                </c:pt>
                <c:pt idx="326">
                  <c:v>43758</c:v>
                </c:pt>
                <c:pt idx="327">
                  <c:v>43759</c:v>
                </c:pt>
                <c:pt idx="328">
                  <c:v>43760</c:v>
                </c:pt>
                <c:pt idx="329">
                  <c:v>43761</c:v>
                </c:pt>
                <c:pt idx="330">
                  <c:v>43762</c:v>
                </c:pt>
                <c:pt idx="331">
                  <c:v>43763</c:v>
                </c:pt>
                <c:pt idx="332">
                  <c:v>43764</c:v>
                </c:pt>
                <c:pt idx="333">
                  <c:v>43765</c:v>
                </c:pt>
                <c:pt idx="334">
                  <c:v>43766</c:v>
                </c:pt>
                <c:pt idx="335">
                  <c:v>43767</c:v>
                </c:pt>
                <c:pt idx="336">
                  <c:v>43768</c:v>
                </c:pt>
                <c:pt idx="337">
                  <c:v>43769</c:v>
                </c:pt>
                <c:pt idx="338">
                  <c:v>43770</c:v>
                </c:pt>
                <c:pt idx="339">
                  <c:v>43771</c:v>
                </c:pt>
                <c:pt idx="340">
                  <c:v>43772</c:v>
                </c:pt>
                <c:pt idx="341">
                  <c:v>43773</c:v>
                </c:pt>
                <c:pt idx="342">
                  <c:v>43774</c:v>
                </c:pt>
                <c:pt idx="343">
                  <c:v>43775</c:v>
                </c:pt>
                <c:pt idx="344">
                  <c:v>43776</c:v>
                </c:pt>
                <c:pt idx="345">
                  <c:v>43777</c:v>
                </c:pt>
                <c:pt idx="346">
                  <c:v>43778</c:v>
                </c:pt>
                <c:pt idx="347">
                  <c:v>43779</c:v>
                </c:pt>
                <c:pt idx="348">
                  <c:v>43780</c:v>
                </c:pt>
                <c:pt idx="349">
                  <c:v>43781</c:v>
                </c:pt>
                <c:pt idx="350">
                  <c:v>43782</c:v>
                </c:pt>
                <c:pt idx="351">
                  <c:v>43783</c:v>
                </c:pt>
                <c:pt idx="352">
                  <c:v>43784</c:v>
                </c:pt>
                <c:pt idx="353">
                  <c:v>43785</c:v>
                </c:pt>
                <c:pt idx="354">
                  <c:v>43786</c:v>
                </c:pt>
                <c:pt idx="355">
                  <c:v>43787</c:v>
                </c:pt>
                <c:pt idx="356">
                  <c:v>43788</c:v>
                </c:pt>
                <c:pt idx="357">
                  <c:v>43789</c:v>
                </c:pt>
                <c:pt idx="358">
                  <c:v>43790</c:v>
                </c:pt>
                <c:pt idx="359">
                  <c:v>43791</c:v>
                </c:pt>
                <c:pt idx="360">
                  <c:v>43792</c:v>
                </c:pt>
                <c:pt idx="361">
                  <c:v>43793</c:v>
                </c:pt>
                <c:pt idx="362">
                  <c:v>43794</c:v>
                </c:pt>
                <c:pt idx="363">
                  <c:v>43795</c:v>
                </c:pt>
                <c:pt idx="364">
                  <c:v>43796</c:v>
                </c:pt>
                <c:pt idx="365">
                  <c:v>43797</c:v>
                </c:pt>
                <c:pt idx="366">
                  <c:v>43798</c:v>
                </c:pt>
                <c:pt idx="367">
                  <c:v>43799</c:v>
                </c:pt>
                <c:pt idx="368">
                  <c:v>43800</c:v>
                </c:pt>
                <c:pt idx="369">
                  <c:v>43801</c:v>
                </c:pt>
                <c:pt idx="370">
                  <c:v>43802</c:v>
                </c:pt>
                <c:pt idx="371">
                  <c:v>43803</c:v>
                </c:pt>
                <c:pt idx="372">
                  <c:v>43804</c:v>
                </c:pt>
                <c:pt idx="373">
                  <c:v>43805</c:v>
                </c:pt>
                <c:pt idx="374">
                  <c:v>43806</c:v>
                </c:pt>
                <c:pt idx="375">
                  <c:v>43807</c:v>
                </c:pt>
                <c:pt idx="376">
                  <c:v>43808</c:v>
                </c:pt>
                <c:pt idx="377">
                  <c:v>43809</c:v>
                </c:pt>
                <c:pt idx="378">
                  <c:v>43810</c:v>
                </c:pt>
                <c:pt idx="379">
                  <c:v>43811</c:v>
                </c:pt>
                <c:pt idx="380">
                  <c:v>43812</c:v>
                </c:pt>
                <c:pt idx="381">
                  <c:v>43813</c:v>
                </c:pt>
                <c:pt idx="382">
                  <c:v>43814</c:v>
                </c:pt>
                <c:pt idx="383">
                  <c:v>43815</c:v>
                </c:pt>
                <c:pt idx="384">
                  <c:v>43816</c:v>
                </c:pt>
                <c:pt idx="385">
                  <c:v>43817</c:v>
                </c:pt>
                <c:pt idx="386">
                  <c:v>43818</c:v>
                </c:pt>
                <c:pt idx="387">
                  <c:v>43819</c:v>
                </c:pt>
                <c:pt idx="388">
                  <c:v>43820</c:v>
                </c:pt>
                <c:pt idx="389">
                  <c:v>43821</c:v>
                </c:pt>
                <c:pt idx="390">
                  <c:v>43822</c:v>
                </c:pt>
                <c:pt idx="391">
                  <c:v>43823</c:v>
                </c:pt>
                <c:pt idx="392">
                  <c:v>43824</c:v>
                </c:pt>
                <c:pt idx="393">
                  <c:v>43825</c:v>
                </c:pt>
                <c:pt idx="394">
                  <c:v>43826</c:v>
                </c:pt>
                <c:pt idx="395">
                  <c:v>43827</c:v>
                </c:pt>
                <c:pt idx="396">
                  <c:v>43828</c:v>
                </c:pt>
                <c:pt idx="397">
                  <c:v>43829</c:v>
                </c:pt>
                <c:pt idx="398">
                  <c:v>43830</c:v>
                </c:pt>
                <c:pt idx="399">
                  <c:v>43831</c:v>
                </c:pt>
                <c:pt idx="400">
                  <c:v>43832</c:v>
                </c:pt>
                <c:pt idx="401">
                  <c:v>43833</c:v>
                </c:pt>
                <c:pt idx="402">
                  <c:v>43834</c:v>
                </c:pt>
                <c:pt idx="403">
                  <c:v>43835</c:v>
                </c:pt>
                <c:pt idx="404">
                  <c:v>43836</c:v>
                </c:pt>
                <c:pt idx="405">
                  <c:v>43837</c:v>
                </c:pt>
                <c:pt idx="406">
                  <c:v>43838</c:v>
                </c:pt>
                <c:pt idx="407">
                  <c:v>43839</c:v>
                </c:pt>
                <c:pt idx="408">
                  <c:v>43840</c:v>
                </c:pt>
                <c:pt idx="409">
                  <c:v>43841</c:v>
                </c:pt>
                <c:pt idx="410">
                  <c:v>43842</c:v>
                </c:pt>
                <c:pt idx="411">
                  <c:v>43843</c:v>
                </c:pt>
                <c:pt idx="412">
                  <c:v>43844</c:v>
                </c:pt>
                <c:pt idx="413">
                  <c:v>43845</c:v>
                </c:pt>
                <c:pt idx="414">
                  <c:v>43846</c:v>
                </c:pt>
                <c:pt idx="415">
                  <c:v>43847</c:v>
                </c:pt>
                <c:pt idx="416">
                  <c:v>43848</c:v>
                </c:pt>
                <c:pt idx="417">
                  <c:v>43849</c:v>
                </c:pt>
                <c:pt idx="418">
                  <c:v>43850</c:v>
                </c:pt>
                <c:pt idx="419">
                  <c:v>43851</c:v>
                </c:pt>
              </c:numCache>
            </c:numRef>
          </c:cat>
          <c:val>
            <c:numRef>
              <c:f>[0]!G1_発生件数累計</c:f>
              <c:numCache>
                <c:formatCode>General</c:formatCode>
                <c:ptCount val="420"/>
                <c:pt idx="0">
                  <c:v>5</c:v>
                </c:pt>
                <c:pt idx="1">
                  <c:v>5</c:v>
                </c:pt>
                <c:pt idx="2">
                  <c:v>5</c:v>
                </c:pt>
                <c:pt idx="3">
                  <c:v>5</c:v>
                </c:pt>
                <c:pt idx="4">
                  <c:v>5</c:v>
                </c:pt>
                <c:pt idx="5">
                  <c:v>5</c:v>
                </c:pt>
                <c:pt idx="6">
                  <c:v>5</c:v>
                </c:pt>
                <c:pt idx="7">
                  <c:v>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16</c:v>
                </c:pt>
                <c:pt idx="55">
                  <c:v>16</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35</c:v>
                </c:pt>
                <c:pt idx="177">
                  <c:v>35</c:v>
                </c:pt>
                <c:pt idx="178">
                  <c:v>35</c:v>
                </c:pt>
                <c:pt idx="179">
                  <c:v>35</c:v>
                </c:pt>
                <c:pt idx="180">
                  <c:v>37</c:v>
                </c:pt>
                <c:pt idx="181">
                  <c:v>40</c:v>
                </c:pt>
                <c:pt idx="182">
                  <c:v>43</c:v>
                </c:pt>
                <c:pt idx="183">
                  <c:v>43</c:v>
                </c:pt>
                <c:pt idx="184">
                  <c:v>43</c:v>
                </c:pt>
                <c:pt idx="185">
                  <c:v>43</c:v>
                </c:pt>
                <c:pt idx="186">
                  <c:v>43</c:v>
                </c:pt>
                <c:pt idx="187">
                  <c:v>44</c:v>
                </c:pt>
                <c:pt idx="188">
                  <c:v>48</c:v>
                </c:pt>
                <c:pt idx="189">
                  <c:v>48</c:v>
                </c:pt>
                <c:pt idx="190">
                  <c:v>50</c:v>
                </c:pt>
                <c:pt idx="191">
                  <c:v>50</c:v>
                </c:pt>
                <c:pt idx="192">
                  <c:v>50</c:v>
                </c:pt>
                <c:pt idx="193">
                  <c:v>50</c:v>
                </c:pt>
                <c:pt idx="194">
                  <c:v>51</c:v>
                </c:pt>
                <c:pt idx="195">
                  <c:v>51</c:v>
                </c:pt>
                <c:pt idx="196">
                  <c:v>54</c:v>
                </c:pt>
                <c:pt idx="197">
                  <c:v>54</c:v>
                </c:pt>
                <c:pt idx="198">
                  <c:v>58</c:v>
                </c:pt>
                <c:pt idx="199">
                  <c:v>58</c:v>
                </c:pt>
                <c:pt idx="200">
                  <c:v>58</c:v>
                </c:pt>
                <c:pt idx="201">
                  <c:v>58</c:v>
                </c:pt>
                <c:pt idx="202">
                  <c:v>65</c:v>
                </c:pt>
                <c:pt idx="203">
                  <c:v>66</c:v>
                </c:pt>
                <c:pt idx="204">
                  <c:v>66</c:v>
                </c:pt>
                <c:pt idx="205">
                  <c:v>66</c:v>
                </c:pt>
                <c:pt idx="206">
                  <c:v>66</c:v>
                </c:pt>
                <c:pt idx="207">
                  <c:v>66</c:v>
                </c:pt>
                <c:pt idx="208">
                  <c:v>68</c:v>
                </c:pt>
                <c:pt idx="209">
                  <c:v>68</c:v>
                </c:pt>
                <c:pt idx="210">
                  <c:v>71</c:v>
                </c:pt>
                <c:pt idx="211">
                  <c:v>74</c:v>
                </c:pt>
                <c:pt idx="212">
                  <c:v>74</c:v>
                </c:pt>
                <c:pt idx="213">
                  <c:v>74</c:v>
                </c:pt>
                <c:pt idx="214">
                  <c:v>74</c:v>
                </c:pt>
                <c:pt idx="215">
                  <c:v>76</c:v>
                </c:pt>
                <c:pt idx="216">
                  <c:v>76</c:v>
                </c:pt>
                <c:pt idx="217">
                  <c:v>77</c:v>
                </c:pt>
                <c:pt idx="218">
                  <c:v>77</c:v>
                </c:pt>
                <c:pt idx="219">
                  <c:v>78</c:v>
                </c:pt>
                <c:pt idx="220">
                  <c:v>78</c:v>
                </c:pt>
                <c:pt idx="221">
                  <c:v>78</c:v>
                </c:pt>
                <c:pt idx="222">
                  <c:v>79</c:v>
                </c:pt>
                <c:pt idx="223">
                  <c:v>79</c:v>
                </c:pt>
                <c:pt idx="224">
                  <c:v>79</c:v>
                </c:pt>
                <c:pt idx="225">
                  <c:v>79</c:v>
                </c:pt>
                <c:pt idx="226">
                  <c:v>79</c:v>
                </c:pt>
                <c:pt idx="227">
                  <c:v>79</c:v>
                </c:pt>
                <c:pt idx="228">
                  <c:v>79</c:v>
                </c:pt>
                <c:pt idx="229">
                  <c:v>79</c:v>
                </c:pt>
                <c:pt idx="230">
                  <c:v>79</c:v>
                </c:pt>
                <c:pt idx="231">
                  <c:v>83</c:v>
                </c:pt>
                <c:pt idx="232">
                  <c:v>83</c:v>
                </c:pt>
                <c:pt idx="233">
                  <c:v>83</c:v>
                </c:pt>
                <c:pt idx="234">
                  <c:v>83</c:v>
                </c:pt>
                <c:pt idx="235">
                  <c:v>83</c:v>
                </c:pt>
                <c:pt idx="236">
                  <c:v>83</c:v>
                </c:pt>
                <c:pt idx="237">
                  <c:v>83</c:v>
                </c:pt>
                <c:pt idx="238">
                  <c:v>84</c:v>
                </c:pt>
                <c:pt idx="239">
                  <c:v>86</c:v>
                </c:pt>
                <c:pt idx="240">
                  <c:v>86</c:v>
                </c:pt>
                <c:pt idx="241">
                  <c:v>86</c:v>
                </c:pt>
                <c:pt idx="242">
                  <c:v>86</c:v>
                </c:pt>
                <c:pt idx="243">
                  <c:v>86</c:v>
                </c:pt>
                <c:pt idx="244">
                  <c:v>86</c:v>
                </c:pt>
                <c:pt idx="245">
                  <c:v>86</c:v>
                </c:pt>
                <c:pt idx="246">
                  <c:v>86</c:v>
                </c:pt>
                <c:pt idx="247">
                  <c:v>86</c:v>
                </c:pt>
                <c:pt idx="248">
                  <c:v>86</c:v>
                </c:pt>
                <c:pt idx="249">
                  <c:v>86</c:v>
                </c:pt>
                <c:pt idx="250">
                  <c:v>86</c:v>
                </c:pt>
                <c:pt idx="251">
                  <c:v>86</c:v>
                </c:pt>
                <c:pt idx="252">
                  <c:v>86</c:v>
                </c:pt>
                <c:pt idx="253">
                  <c:v>88</c:v>
                </c:pt>
                <c:pt idx="254">
                  <c:v>92</c:v>
                </c:pt>
                <c:pt idx="255">
                  <c:v>92</c:v>
                </c:pt>
                <c:pt idx="256">
                  <c:v>92</c:v>
                </c:pt>
                <c:pt idx="257">
                  <c:v>92</c:v>
                </c:pt>
                <c:pt idx="258">
                  <c:v>92</c:v>
                </c:pt>
                <c:pt idx="259">
                  <c:v>92</c:v>
                </c:pt>
                <c:pt idx="260">
                  <c:v>92</c:v>
                </c:pt>
                <c:pt idx="261">
                  <c:v>92</c:v>
                </c:pt>
                <c:pt idx="262">
                  <c:v>92</c:v>
                </c:pt>
                <c:pt idx="263">
                  <c:v>92</c:v>
                </c:pt>
                <c:pt idx="264">
                  <c:v>93</c:v>
                </c:pt>
                <c:pt idx="265">
                  <c:v>93</c:v>
                </c:pt>
                <c:pt idx="266">
                  <c:v>93</c:v>
                </c:pt>
                <c:pt idx="267">
                  <c:v>95</c:v>
                </c:pt>
                <c:pt idx="268">
                  <c:v>95</c:v>
                </c:pt>
                <c:pt idx="269">
                  <c:v>95</c:v>
                </c:pt>
                <c:pt idx="270">
                  <c:v>95</c:v>
                </c:pt>
                <c:pt idx="271">
                  <c:v>97</c:v>
                </c:pt>
                <c:pt idx="272">
                  <c:v>97</c:v>
                </c:pt>
                <c:pt idx="273">
                  <c:v>97</c:v>
                </c:pt>
                <c:pt idx="274">
                  <c:v>99</c:v>
                </c:pt>
                <c:pt idx="275">
                  <c:v>99</c:v>
                </c:pt>
                <c:pt idx="276">
                  <c:v>99</c:v>
                </c:pt>
                <c:pt idx="277">
                  <c:v>99</c:v>
                </c:pt>
                <c:pt idx="278">
                  <c:v>99</c:v>
                </c:pt>
                <c:pt idx="279">
                  <c:v>99</c:v>
                </c:pt>
                <c:pt idx="280">
                  <c:v>99</c:v>
                </c:pt>
                <c:pt idx="281">
                  <c:v>99</c:v>
                </c:pt>
                <c:pt idx="282">
                  <c:v>99</c:v>
                </c:pt>
                <c:pt idx="283">
                  <c:v>99</c:v>
                </c:pt>
                <c:pt idx="284">
                  <c:v>99</c:v>
                </c:pt>
                <c:pt idx="285">
                  <c:v>99</c:v>
                </c:pt>
                <c:pt idx="286">
                  <c:v>99</c:v>
                </c:pt>
                <c:pt idx="287">
                  <c:v>99</c:v>
                </c:pt>
                <c:pt idx="288">
                  <c:v>99</c:v>
                </c:pt>
                <c:pt idx="289">
                  <c:v>99</c:v>
                </c:pt>
                <c:pt idx="290">
                  <c:v>99</c:v>
                </c:pt>
                <c:pt idx="291">
                  <c:v>99</c:v>
                </c:pt>
                <c:pt idx="292">
                  <c:v>99</c:v>
                </c:pt>
                <c:pt idx="293">
                  <c:v>100</c:v>
                </c:pt>
                <c:pt idx="294">
                  <c:v>100</c:v>
                </c:pt>
                <c:pt idx="295">
                  <c:v>102</c:v>
                </c:pt>
                <c:pt idx="296">
                  <c:v>102</c:v>
                </c:pt>
                <c:pt idx="297">
                  <c:v>102</c:v>
                </c:pt>
                <c:pt idx="298">
                  <c:v>102</c:v>
                </c:pt>
                <c:pt idx="299">
                  <c:v>102</c:v>
                </c:pt>
                <c:pt idx="300">
                  <c:v>102</c:v>
                </c:pt>
                <c:pt idx="301">
                  <c:v>102</c:v>
                </c:pt>
                <c:pt idx="302">
                  <c:v>102</c:v>
                </c:pt>
                <c:pt idx="303">
                  <c:v>102</c:v>
                </c:pt>
                <c:pt idx="304">
                  <c:v>102</c:v>
                </c:pt>
                <c:pt idx="305">
                  <c:v>102</c:v>
                </c:pt>
                <c:pt idx="306">
                  <c:v>102</c:v>
                </c:pt>
                <c:pt idx="307">
                  <c:v>102</c:v>
                </c:pt>
                <c:pt idx="308">
                  <c:v>102</c:v>
                </c:pt>
                <c:pt idx="309">
                  <c:v>102</c:v>
                </c:pt>
                <c:pt idx="310">
                  <c:v>102</c:v>
                </c:pt>
                <c:pt idx="311">
                  <c:v>102</c:v>
                </c:pt>
                <c:pt idx="312">
                  <c:v>102</c:v>
                </c:pt>
                <c:pt idx="313">
                  <c:v>102</c:v>
                </c:pt>
                <c:pt idx="314">
                  <c:v>104</c:v>
                </c:pt>
                <c:pt idx="315">
                  <c:v>104</c:v>
                </c:pt>
                <c:pt idx="316">
                  <c:v>104</c:v>
                </c:pt>
                <c:pt idx="317">
                  <c:v>104</c:v>
                </c:pt>
                <c:pt idx="318">
                  <c:v>104</c:v>
                </c:pt>
                <c:pt idx="319">
                  <c:v>104</c:v>
                </c:pt>
                <c:pt idx="320">
                  <c:v>104</c:v>
                </c:pt>
                <c:pt idx="321">
                  <c:v>104</c:v>
                </c:pt>
                <c:pt idx="322">
                  <c:v>104</c:v>
                </c:pt>
                <c:pt idx="323">
                  <c:v>104</c:v>
                </c:pt>
                <c:pt idx="324">
                  <c:v>104</c:v>
                </c:pt>
                <c:pt idx="325">
                  <c:v>104</c:v>
                </c:pt>
                <c:pt idx="326">
                  <c:v>104</c:v>
                </c:pt>
                <c:pt idx="327">
                  <c:v>104</c:v>
                </c:pt>
                <c:pt idx="328">
                  <c:v>104</c:v>
                </c:pt>
                <c:pt idx="329">
                  <c:v>104</c:v>
                </c:pt>
                <c:pt idx="330">
                  <c:v>104</c:v>
                </c:pt>
                <c:pt idx="331">
                  <c:v>105</c:v>
                </c:pt>
                <c:pt idx="332">
                  <c:v>105</c:v>
                </c:pt>
                <c:pt idx="333">
                  <c:v>105</c:v>
                </c:pt>
                <c:pt idx="334">
                  <c:v>105</c:v>
                </c:pt>
                <c:pt idx="335">
                  <c:v>105</c:v>
                </c:pt>
                <c:pt idx="336">
                  <c:v>105</c:v>
                </c:pt>
                <c:pt idx="337">
                  <c:v>106</c:v>
                </c:pt>
                <c:pt idx="338">
                  <c:v>106</c:v>
                </c:pt>
                <c:pt idx="339">
                  <c:v>106</c:v>
                </c:pt>
                <c:pt idx="340">
                  <c:v>106</c:v>
                </c:pt>
                <c:pt idx="341">
                  <c:v>106</c:v>
                </c:pt>
                <c:pt idx="342">
                  <c:v>106</c:v>
                </c:pt>
                <c:pt idx="343">
                  <c:v>107</c:v>
                </c:pt>
                <c:pt idx="344">
                  <c:v>107</c:v>
                </c:pt>
                <c:pt idx="345">
                  <c:v>108</c:v>
                </c:pt>
                <c:pt idx="346">
                  <c:v>108</c:v>
                </c:pt>
                <c:pt idx="347">
                  <c:v>108</c:v>
                </c:pt>
                <c:pt idx="348">
                  <c:v>108</c:v>
                </c:pt>
                <c:pt idx="349">
                  <c:v>108</c:v>
                </c:pt>
                <c:pt idx="350">
                  <c:v>108</c:v>
                </c:pt>
                <c:pt idx="351">
                  <c:v>108</c:v>
                </c:pt>
                <c:pt idx="352">
                  <c:v>108</c:v>
                </c:pt>
                <c:pt idx="353">
                  <c:v>108</c:v>
                </c:pt>
                <c:pt idx="354">
                  <c:v>108</c:v>
                </c:pt>
                <c:pt idx="355">
                  <c:v>108</c:v>
                </c:pt>
                <c:pt idx="356">
                  <c:v>108</c:v>
                </c:pt>
                <c:pt idx="357">
                  <c:v>108</c:v>
                </c:pt>
                <c:pt idx="358">
                  <c:v>108</c:v>
                </c:pt>
                <c:pt idx="359">
                  <c:v>110</c:v>
                </c:pt>
                <c:pt idx="360">
                  <c:v>110</c:v>
                </c:pt>
                <c:pt idx="361">
                  <c:v>110</c:v>
                </c:pt>
                <c:pt idx="362">
                  <c:v>110</c:v>
                </c:pt>
                <c:pt idx="363">
                  <c:v>110</c:v>
                </c:pt>
                <c:pt idx="364">
                  <c:v>110</c:v>
                </c:pt>
                <c:pt idx="365">
                  <c:v>110</c:v>
                </c:pt>
                <c:pt idx="366">
                  <c:v>110</c:v>
                </c:pt>
                <c:pt idx="367">
                  <c:v>110</c:v>
                </c:pt>
                <c:pt idx="368">
                  <c:v>110</c:v>
                </c:pt>
                <c:pt idx="369">
                  <c:v>110</c:v>
                </c:pt>
                <c:pt idx="370">
                  <c:v>110</c:v>
                </c:pt>
                <c:pt idx="371">
                  <c:v>110</c:v>
                </c:pt>
                <c:pt idx="372">
                  <c:v>115</c:v>
                </c:pt>
                <c:pt idx="373">
                  <c:v>115</c:v>
                </c:pt>
                <c:pt idx="374">
                  <c:v>115</c:v>
                </c:pt>
                <c:pt idx="375">
                  <c:v>115</c:v>
                </c:pt>
                <c:pt idx="376">
                  <c:v>119</c:v>
                </c:pt>
                <c:pt idx="377">
                  <c:v>119</c:v>
                </c:pt>
                <c:pt idx="378">
                  <c:v>119</c:v>
                </c:pt>
                <c:pt idx="379">
                  <c:v>120</c:v>
                </c:pt>
                <c:pt idx="380">
                  <c:v>121</c:v>
                </c:pt>
                <c:pt idx="381">
                  <c:v>121</c:v>
                </c:pt>
                <c:pt idx="382">
                  <c:v>121</c:v>
                </c:pt>
                <c:pt idx="383">
                  <c:v>121</c:v>
                </c:pt>
                <c:pt idx="384">
                  <c:v>121</c:v>
                </c:pt>
                <c:pt idx="385">
                  <c:v>121</c:v>
                </c:pt>
                <c:pt idx="386">
                  <c:v>121</c:v>
                </c:pt>
                <c:pt idx="387">
                  <c:v>121</c:v>
                </c:pt>
                <c:pt idx="388">
                  <c:v>121</c:v>
                </c:pt>
                <c:pt idx="389">
                  <c:v>121</c:v>
                </c:pt>
                <c:pt idx="390">
                  <c:v>121</c:v>
                </c:pt>
                <c:pt idx="391">
                  <c:v>121</c:v>
                </c:pt>
                <c:pt idx="392">
                  <c:v>121</c:v>
                </c:pt>
                <c:pt idx="393">
                  <c:v>121</c:v>
                </c:pt>
                <c:pt idx="394">
                  <c:v>121</c:v>
                </c:pt>
                <c:pt idx="395">
                  <c:v>121</c:v>
                </c:pt>
                <c:pt idx="396">
                  <c:v>121</c:v>
                </c:pt>
                <c:pt idx="397">
                  <c:v>121</c:v>
                </c:pt>
                <c:pt idx="398">
                  <c:v>121</c:v>
                </c:pt>
                <c:pt idx="399">
                  <c:v>121</c:v>
                </c:pt>
                <c:pt idx="400">
                  <c:v>121</c:v>
                </c:pt>
                <c:pt idx="401">
                  <c:v>121</c:v>
                </c:pt>
                <c:pt idx="402">
                  <c:v>121</c:v>
                </c:pt>
                <c:pt idx="403">
                  <c:v>121</c:v>
                </c:pt>
                <c:pt idx="404">
                  <c:v>121</c:v>
                </c:pt>
                <c:pt idx="405">
                  <c:v>121</c:v>
                </c:pt>
                <c:pt idx="406">
                  <c:v>121</c:v>
                </c:pt>
                <c:pt idx="407">
                  <c:v>121</c:v>
                </c:pt>
                <c:pt idx="408">
                  <c:v>121</c:v>
                </c:pt>
                <c:pt idx="409">
                  <c:v>121</c:v>
                </c:pt>
                <c:pt idx="410">
                  <c:v>121</c:v>
                </c:pt>
                <c:pt idx="411">
                  <c:v>121</c:v>
                </c:pt>
                <c:pt idx="412">
                  <c:v>121</c:v>
                </c:pt>
                <c:pt idx="413">
                  <c:v>121</c:v>
                </c:pt>
                <c:pt idx="414">
                  <c:v>121</c:v>
                </c:pt>
                <c:pt idx="415">
                  <c:v>121</c:v>
                </c:pt>
                <c:pt idx="416">
                  <c:v>121</c:v>
                </c:pt>
                <c:pt idx="417">
                  <c:v>121</c:v>
                </c:pt>
                <c:pt idx="418">
                  <c:v>121</c:v>
                </c:pt>
                <c:pt idx="419">
                  <c:v>122</c:v>
                </c:pt>
              </c:numCache>
            </c:numRef>
          </c:val>
          <c:smooth val="0"/>
          <c:extLst>
            <c:ext xmlns:c16="http://schemas.microsoft.com/office/drawing/2014/chart" uri="{C3380CC4-5D6E-409C-BE32-E72D297353CC}">
              <c16:uniqueId val="{00000000-4833-48EA-BA27-4D2097CCFA60}"/>
            </c:ext>
          </c:extLst>
        </c:ser>
        <c:ser>
          <c:idx val="3"/>
          <c:order val="1"/>
          <c:tx>
            <c:strRef>
              <c:f>発生・対応状況!$V$1</c:f>
              <c:strCache>
                <c:ptCount val="1"/>
                <c:pt idx="0">
                  <c:v>完了件数累計</c:v>
                </c:pt>
              </c:strCache>
            </c:strRef>
          </c:tx>
          <c:spPr>
            <a:ln w="25400">
              <a:solidFill>
                <a:srgbClr val="0000FF"/>
              </a:solidFill>
              <a:prstDash val="solid"/>
            </a:ln>
          </c:spPr>
          <c:marker>
            <c:symbol val="none"/>
          </c:marker>
          <c:cat>
            <c:numRef>
              <c:f>[0]!G1_日付</c:f>
              <c:numCache>
                <c:formatCode>m/d/yyyy</c:formatCode>
                <c:ptCount val="420"/>
                <c:pt idx="0">
                  <c:v>43432</c:v>
                </c:pt>
                <c:pt idx="1">
                  <c:v>43433</c:v>
                </c:pt>
                <c:pt idx="2">
                  <c:v>43434</c:v>
                </c:pt>
                <c:pt idx="3">
                  <c:v>43435</c:v>
                </c:pt>
                <c:pt idx="4">
                  <c:v>43436</c:v>
                </c:pt>
                <c:pt idx="5">
                  <c:v>43437</c:v>
                </c:pt>
                <c:pt idx="6">
                  <c:v>43438</c:v>
                </c:pt>
                <c:pt idx="7">
                  <c:v>43439</c:v>
                </c:pt>
                <c:pt idx="8">
                  <c:v>43440</c:v>
                </c:pt>
                <c:pt idx="9">
                  <c:v>43441</c:v>
                </c:pt>
                <c:pt idx="10">
                  <c:v>43442</c:v>
                </c:pt>
                <c:pt idx="11">
                  <c:v>43443</c:v>
                </c:pt>
                <c:pt idx="12">
                  <c:v>43444</c:v>
                </c:pt>
                <c:pt idx="13">
                  <c:v>43445</c:v>
                </c:pt>
                <c:pt idx="14">
                  <c:v>43446</c:v>
                </c:pt>
                <c:pt idx="15">
                  <c:v>43447</c:v>
                </c:pt>
                <c:pt idx="16">
                  <c:v>43448</c:v>
                </c:pt>
                <c:pt idx="17">
                  <c:v>43449</c:v>
                </c:pt>
                <c:pt idx="18">
                  <c:v>43450</c:v>
                </c:pt>
                <c:pt idx="19">
                  <c:v>43451</c:v>
                </c:pt>
                <c:pt idx="20">
                  <c:v>43452</c:v>
                </c:pt>
                <c:pt idx="21">
                  <c:v>43453</c:v>
                </c:pt>
                <c:pt idx="22">
                  <c:v>43454</c:v>
                </c:pt>
                <c:pt idx="23">
                  <c:v>43455</c:v>
                </c:pt>
                <c:pt idx="24">
                  <c:v>43456</c:v>
                </c:pt>
                <c:pt idx="25">
                  <c:v>43457</c:v>
                </c:pt>
                <c:pt idx="26">
                  <c:v>43458</c:v>
                </c:pt>
                <c:pt idx="27">
                  <c:v>43459</c:v>
                </c:pt>
                <c:pt idx="28">
                  <c:v>43460</c:v>
                </c:pt>
                <c:pt idx="29">
                  <c:v>43461</c:v>
                </c:pt>
                <c:pt idx="30">
                  <c:v>43462</c:v>
                </c:pt>
                <c:pt idx="31">
                  <c:v>43463</c:v>
                </c:pt>
                <c:pt idx="32">
                  <c:v>43464</c:v>
                </c:pt>
                <c:pt idx="33">
                  <c:v>43465</c:v>
                </c:pt>
                <c:pt idx="34">
                  <c:v>43466</c:v>
                </c:pt>
                <c:pt idx="35">
                  <c:v>43467</c:v>
                </c:pt>
                <c:pt idx="36">
                  <c:v>43468</c:v>
                </c:pt>
                <c:pt idx="37">
                  <c:v>43469</c:v>
                </c:pt>
                <c:pt idx="38">
                  <c:v>43470</c:v>
                </c:pt>
                <c:pt idx="39">
                  <c:v>43471</c:v>
                </c:pt>
                <c:pt idx="40">
                  <c:v>43472</c:v>
                </c:pt>
                <c:pt idx="41">
                  <c:v>43473</c:v>
                </c:pt>
                <c:pt idx="42">
                  <c:v>43474</c:v>
                </c:pt>
                <c:pt idx="43">
                  <c:v>43475</c:v>
                </c:pt>
                <c:pt idx="44">
                  <c:v>43476</c:v>
                </c:pt>
                <c:pt idx="45">
                  <c:v>43477</c:v>
                </c:pt>
                <c:pt idx="46">
                  <c:v>43478</c:v>
                </c:pt>
                <c:pt idx="47">
                  <c:v>43479</c:v>
                </c:pt>
                <c:pt idx="48">
                  <c:v>43480</c:v>
                </c:pt>
                <c:pt idx="49">
                  <c:v>43481</c:v>
                </c:pt>
                <c:pt idx="50">
                  <c:v>43482</c:v>
                </c:pt>
                <c:pt idx="51">
                  <c:v>43483</c:v>
                </c:pt>
                <c:pt idx="52">
                  <c:v>43484</c:v>
                </c:pt>
                <c:pt idx="53">
                  <c:v>43485</c:v>
                </c:pt>
                <c:pt idx="54">
                  <c:v>43486</c:v>
                </c:pt>
                <c:pt idx="55">
                  <c:v>43487</c:v>
                </c:pt>
                <c:pt idx="56">
                  <c:v>43488</c:v>
                </c:pt>
                <c:pt idx="57">
                  <c:v>43489</c:v>
                </c:pt>
                <c:pt idx="58">
                  <c:v>43490</c:v>
                </c:pt>
                <c:pt idx="59">
                  <c:v>43491</c:v>
                </c:pt>
                <c:pt idx="60">
                  <c:v>43492</c:v>
                </c:pt>
                <c:pt idx="61">
                  <c:v>43493</c:v>
                </c:pt>
                <c:pt idx="62">
                  <c:v>43494</c:v>
                </c:pt>
                <c:pt idx="63">
                  <c:v>43495</c:v>
                </c:pt>
                <c:pt idx="64">
                  <c:v>43496</c:v>
                </c:pt>
                <c:pt idx="65">
                  <c:v>43497</c:v>
                </c:pt>
                <c:pt idx="66">
                  <c:v>43498</c:v>
                </c:pt>
                <c:pt idx="67">
                  <c:v>43499</c:v>
                </c:pt>
                <c:pt idx="68">
                  <c:v>43500</c:v>
                </c:pt>
                <c:pt idx="69">
                  <c:v>43501</c:v>
                </c:pt>
                <c:pt idx="70">
                  <c:v>43502</c:v>
                </c:pt>
                <c:pt idx="71">
                  <c:v>43503</c:v>
                </c:pt>
                <c:pt idx="72">
                  <c:v>43504</c:v>
                </c:pt>
                <c:pt idx="73">
                  <c:v>43505</c:v>
                </c:pt>
                <c:pt idx="74">
                  <c:v>43506</c:v>
                </c:pt>
                <c:pt idx="75">
                  <c:v>43507</c:v>
                </c:pt>
                <c:pt idx="76">
                  <c:v>43508</c:v>
                </c:pt>
                <c:pt idx="77">
                  <c:v>43509</c:v>
                </c:pt>
                <c:pt idx="78">
                  <c:v>43510</c:v>
                </c:pt>
                <c:pt idx="79">
                  <c:v>43511</c:v>
                </c:pt>
                <c:pt idx="80">
                  <c:v>43512</c:v>
                </c:pt>
                <c:pt idx="81">
                  <c:v>43513</c:v>
                </c:pt>
                <c:pt idx="82">
                  <c:v>43514</c:v>
                </c:pt>
                <c:pt idx="83">
                  <c:v>43515</c:v>
                </c:pt>
                <c:pt idx="84">
                  <c:v>43516</c:v>
                </c:pt>
                <c:pt idx="85">
                  <c:v>43517</c:v>
                </c:pt>
                <c:pt idx="86">
                  <c:v>43518</c:v>
                </c:pt>
                <c:pt idx="87">
                  <c:v>43519</c:v>
                </c:pt>
                <c:pt idx="88">
                  <c:v>43520</c:v>
                </c:pt>
                <c:pt idx="89">
                  <c:v>43521</c:v>
                </c:pt>
                <c:pt idx="90">
                  <c:v>43522</c:v>
                </c:pt>
                <c:pt idx="91">
                  <c:v>43523</c:v>
                </c:pt>
                <c:pt idx="92">
                  <c:v>43524</c:v>
                </c:pt>
                <c:pt idx="93">
                  <c:v>43525</c:v>
                </c:pt>
                <c:pt idx="94">
                  <c:v>43526</c:v>
                </c:pt>
                <c:pt idx="95">
                  <c:v>43527</c:v>
                </c:pt>
                <c:pt idx="96">
                  <c:v>43528</c:v>
                </c:pt>
                <c:pt idx="97">
                  <c:v>43529</c:v>
                </c:pt>
                <c:pt idx="98">
                  <c:v>43530</c:v>
                </c:pt>
                <c:pt idx="99">
                  <c:v>43531</c:v>
                </c:pt>
                <c:pt idx="100">
                  <c:v>43532</c:v>
                </c:pt>
                <c:pt idx="101">
                  <c:v>43533</c:v>
                </c:pt>
                <c:pt idx="102">
                  <c:v>43534</c:v>
                </c:pt>
                <c:pt idx="103">
                  <c:v>43535</c:v>
                </c:pt>
                <c:pt idx="104">
                  <c:v>43536</c:v>
                </c:pt>
                <c:pt idx="105">
                  <c:v>43537</c:v>
                </c:pt>
                <c:pt idx="106">
                  <c:v>43538</c:v>
                </c:pt>
                <c:pt idx="107">
                  <c:v>43539</c:v>
                </c:pt>
                <c:pt idx="108">
                  <c:v>43540</c:v>
                </c:pt>
                <c:pt idx="109">
                  <c:v>43541</c:v>
                </c:pt>
                <c:pt idx="110">
                  <c:v>43542</c:v>
                </c:pt>
                <c:pt idx="111">
                  <c:v>43543</c:v>
                </c:pt>
                <c:pt idx="112">
                  <c:v>43544</c:v>
                </c:pt>
                <c:pt idx="113">
                  <c:v>43545</c:v>
                </c:pt>
                <c:pt idx="114">
                  <c:v>43546</c:v>
                </c:pt>
                <c:pt idx="115">
                  <c:v>43547</c:v>
                </c:pt>
                <c:pt idx="116">
                  <c:v>43548</c:v>
                </c:pt>
                <c:pt idx="117">
                  <c:v>43549</c:v>
                </c:pt>
                <c:pt idx="118">
                  <c:v>43550</c:v>
                </c:pt>
                <c:pt idx="119">
                  <c:v>43551</c:v>
                </c:pt>
                <c:pt idx="120">
                  <c:v>43552</c:v>
                </c:pt>
                <c:pt idx="121">
                  <c:v>43553</c:v>
                </c:pt>
                <c:pt idx="122">
                  <c:v>43554</c:v>
                </c:pt>
                <c:pt idx="123">
                  <c:v>43555</c:v>
                </c:pt>
                <c:pt idx="124">
                  <c:v>43556</c:v>
                </c:pt>
                <c:pt idx="125">
                  <c:v>43557</c:v>
                </c:pt>
                <c:pt idx="126">
                  <c:v>43558</c:v>
                </c:pt>
                <c:pt idx="127">
                  <c:v>43559</c:v>
                </c:pt>
                <c:pt idx="128">
                  <c:v>43560</c:v>
                </c:pt>
                <c:pt idx="129">
                  <c:v>43561</c:v>
                </c:pt>
                <c:pt idx="130">
                  <c:v>43562</c:v>
                </c:pt>
                <c:pt idx="131">
                  <c:v>43563</c:v>
                </c:pt>
                <c:pt idx="132">
                  <c:v>43564</c:v>
                </c:pt>
                <c:pt idx="133">
                  <c:v>43565</c:v>
                </c:pt>
                <c:pt idx="134">
                  <c:v>43566</c:v>
                </c:pt>
                <c:pt idx="135">
                  <c:v>43567</c:v>
                </c:pt>
                <c:pt idx="136">
                  <c:v>43568</c:v>
                </c:pt>
                <c:pt idx="137">
                  <c:v>43569</c:v>
                </c:pt>
                <c:pt idx="138">
                  <c:v>43570</c:v>
                </c:pt>
                <c:pt idx="139">
                  <c:v>43571</c:v>
                </c:pt>
                <c:pt idx="140">
                  <c:v>43572</c:v>
                </c:pt>
                <c:pt idx="141">
                  <c:v>43573</c:v>
                </c:pt>
                <c:pt idx="142">
                  <c:v>43574</c:v>
                </c:pt>
                <c:pt idx="143">
                  <c:v>43575</c:v>
                </c:pt>
                <c:pt idx="144">
                  <c:v>43576</c:v>
                </c:pt>
                <c:pt idx="145">
                  <c:v>43577</c:v>
                </c:pt>
                <c:pt idx="146">
                  <c:v>43578</c:v>
                </c:pt>
                <c:pt idx="147">
                  <c:v>43579</c:v>
                </c:pt>
                <c:pt idx="148">
                  <c:v>43580</c:v>
                </c:pt>
                <c:pt idx="149">
                  <c:v>43581</c:v>
                </c:pt>
                <c:pt idx="150">
                  <c:v>43582</c:v>
                </c:pt>
                <c:pt idx="151">
                  <c:v>43583</c:v>
                </c:pt>
                <c:pt idx="152">
                  <c:v>43584</c:v>
                </c:pt>
                <c:pt idx="153">
                  <c:v>43585</c:v>
                </c:pt>
                <c:pt idx="154">
                  <c:v>43586</c:v>
                </c:pt>
                <c:pt idx="155">
                  <c:v>43587</c:v>
                </c:pt>
                <c:pt idx="156">
                  <c:v>43588</c:v>
                </c:pt>
                <c:pt idx="157">
                  <c:v>43589</c:v>
                </c:pt>
                <c:pt idx="158">
                  <c:v>43590</c:v>
                </c:pt>
                <c:pt idx="159">
                  <c:v>43591</c:v>
                </c:pt>
                <c:pt idx="160">
                  <c:v>43592</c:v>
                </c:pt>
                <c:pt idx="161">
                  <c:v>43593</c:v>
                </c:pt>
                <c:pt idx="162">
                  <c:v>43594</c:v>
                </c:pt>
                <c:pt idx="163">
                  <c:v>43595</c:v>
                </c:pt>
                <c:pt idx="164">
                  <c:v>43596</c:v>
                </c:pt>
                <c:pt idx="165">
                  <c:v>43597</c:v>
                </c:pt>
                <c:pt idx="166">
                  <c:v>43598</c:v>
                </c:pt>
                <c:pt idx="167">
                  <c:v>43599</c:v>
                </c:pt>
                <c:pt idx="168">
                  <c:v>43600</c:v>
                </c:pt>
                <c:pt idx="169">
                  <c:v>43601</c:v>
                </c:pt>
                <c:pt idx="170">
                  <c:v>43602</c:v>
                </c:pt>
                <c:pt idx="171">
                  <c:v>43603</c:v>
                </c:pt>
                <c:pt idx="172">
                  <c:v>43604</c:v>
                </c:pt>
                <c:pt idx="173">
                  <c:v>43605</c:v>
                </c:pt>
                <c:pt idx="174">
                  <c:v>43606</c:v>
                </c:pt>
                <c:pt idx="175">
                  <c:v>43607</c:v>
                </c:pt>
                <c:pt idx="176">
                  <c:v>43608</c:v>
                </c:pt>
                <c:pt idx="177">
                  <c:v>43609</c:v>
                </c:pt>
                <c:pt idx="178">
                  <c:v>43610</c:v>
                </c:pt>
                <c:pt idx="179">
                  <c:v>43611</c:v>
                </c:pt>
                <c:pt idx="180">
                  <c:v>43612</c:v>
                </c:pt>
                <c:pt idx="181">
                  <c:v>43613</c:v>
                </c:pt>
                <c:pt idx="182">
                  <c:v>43614</c:v>
                </c:pt>
                <c:pt idx="183">
                  <c:v>43615</c:v>
                </c:pt>
                <c:pt idx="184">
                  <c:v>43616</c:v>
                </c:pt>
                <c:pt idx="185">
                  <c:v>43617</c:v>
                </c:pt>
                <c:pt idx="186">
                  <c:v>43618</c:v>
                </c:pt>
                <c:pt idx="187">
                  <c:v>43619</c:v>
                </c:pt>
                <c:pt idx="188">
                  <c:v>43620</c:v>
                </c:pt>
                <c:pt idx="189">
                  <c:v>43621</c:v>
                </c:pt>
                <c:pt idx="190">
                  <c:v>43622</c:v>
                </c:pt>
                <c:pt idx="191">
                  <c:v>43623</c:v>
                </c:pt>
                <c:pt idx="192">
                  <c:v>43624</c:v>
                </c:pt>
                <c:pt idx="193">
                  <c:v>43625</c:v>
                </c:pt>
                <c:pt idx="194">
                  <c:v>43626</c:v>
                </c:pt>
                <c:pt idx="195">
                  <c:v>43627</c:v>
                </c:pt>
                <c:pt idx="196">
                  <c:v>43628</c:v>
                </c:pt>
                <c:pt idx="197">
                  <c:v>43629</c:v>
                </c:pt>
                <c:pt idx="198">
                  <c:v>43630</c:v>
                </c:pt>
                <c:pt idx="199">
                  <c:v>43631</c:v>
                </c:pt>
                <c:pt idx="200">
                  <c:v>43632</c:v>
                </c:pt>
                <c:pt idx="201">
                  <c:v>43633</c:v>
                </c:pt>
                <c:pt idx="202">
                  <c:v>43634</c:v>
                </c:pt>
                <c:pt idx="203">
                  <c:v>43635</c:v>
                </c:pt>
                <c:pt idx="204">
                  <c:v>43636</c:v>
                </c:pt>
                <c:pt idx="205">
                  <c:v>43637</c:v>
                </c:pt>
                <c:pt idx="206">
                  <c:v>43638</c:v>
                </c:pt>
                <c:pt idx="207">
                  <c:v>43639</c:v>
                </c:pt>
                <c:pt idx="208">
                  <c:v>43640</c:v>
                </c:pt>
                <c:pt idx="209">
                  <c:v>43641</c:v>
                </c:pt>
                <c:pt idx="210">
                  <c:v>43642</c:v>
                </c:pt>
                <c:pt idx="211">
                  <c:v>43643</c:v>
                </c:pt>
                <c:pt idx="212">
                  <c:v>43644</c:v>
                </c:pt>
                <c:pt idx="213">
                  <c:v>43645</c:v>
                </c:pt>
                <c:pt idx="214">
                  <c:v>43646</c:v>
                </c:pt>
                <c:pt idx="215">
                  <c:v>43647</c:v>
                </c:pt>
                <c:pt idx="216">
                  <c:v>43648</c:v>
                </c:pt>
                <c:pt idx="217">
                  <c:v>43649</c:v>
                </c:pt>
                <c:pt idx="218">
                  <c:v>43650</c:v>
                </c:pt>
                <c:pt idx="219">
                  <c:v>43651</c:v>
                </c:pt>
                <c:pt idx="220">
                  <c:v>43652</c:v>
                </c:pt>
                <c:pt idx="221">
                  <c:v>43653</c:v>
                </c:pt>
                <c:pt idx="222">
                  <c:v>43654</c:v>
                </c:pt>
                <c:pt idx="223">
                  <c:v>43655</c:v>
                </c:pt>
                <c:pt idx="224">
                  <c:v>43656</c:v>
                </c:pt>
                <c:pt idx="225">
                  <c:v>43657</c:v>
                </c:pt>
                <c:pt idx="226">
                  <c:v>43658</c:v>
                </c:pt>
                <c:pt idx="227">
                  <c:v>43659</c:v>
                </c:pt>
                <c:pt idx="228">
                  <c:v>43660</c:v>
                </c:pt>
                <c:pt idx="229">
                  <c:v>43661</c:v>
                </c:pt>
                <c:pt idx="230">
                  <c:v>43662</c:v>
                </c:pt>
                <c:pt idx="231">
                  <c:v>43663</c:v>
                </c:pt>
                <c:pt idx="232">
                  <c:v>43664</c:v>
                </c:pt>
                <c:pt idx="233">
                  <c:v>43665</c:v>
                </c:pt>
                <c:pt idx="234">
                  <c:v>43666</c:v>
                </c:pt>
                <c:pt idx="235">
                  <c:v>43667</c:v>
                </c:pt>
                <c:pt idx="236">
                  <c:v>43668</c:v>
                </c:pt>
                <c:pt idx="237">
                  <c:v>43669</c:v>
                </c:pt>
                <c:pt idx="238">
                  <c:v>43670</c:v>
                </c:pt>
                <c:pt idx="239">
                  <c:v>43671</c:v>
                </c:pt>
                <c:pt idx="240">
                  <c:v>43672</c:v>
                </c:pt>
                <c:pt idx="241">
                  <c:v>43673</c:v>
                </c:pt>
                <c:pt idx="242">
                  <c:v>43674</c:v>
                </c:pt>
                <c:pt idx="243">
                  <c:v>43675</c:v>
                </c:pt>
                <c:pt idx="244">
                  <c:v>43676</c:v>
                </c:pt>
                <c:pt idx="245">
                  <c:v>43677</c:v>
                </c:pt>
                <c:pt idx="246">
                  <c:v>43678</c:v>
                </c:pt>
                <c:pt idx="247">
                  <c:v>43679</c:v>
                </c:pt>
                <c:pt idx="248">
                  <c:v>43680</c:v>
                </c:pt>
                <c:pt idx="249">
                  <c:v>43681</c:v>
                </c:pt>
                <c:pt idx="250">
                  <c:v>43682</c:v>
                </c:pt>
                <c:pt idx="251">
                  <c:v>43683</c:v>
                </c:pt>
                <c:pt idx="252">
                  <c:v>43684</c:v>
                </c:pt>
                <c:pt idx="253">
                  <c:v>43685</c:v>
                </c:pt>
                <c:pt idx="254">
                  <c:v>43686</c:v>
                </c:pt>
                <c:pt idx="255">
                  <c:v>43687</c:v>
                </c:pt>
                <c:pt idx="256">
                  <c:v>43688</c:v>
                </c:pt>
                <c:pt idx="257">
                  <c:v>43689</c:v>
                </c:pt>
                <c:pt idx="258">
                  <c:v>43690</c:v>
                </c:pt>
                <c:pt idx="259">
                  <c:v>43691</c:v>
                </c:pt>
                <c:pt idx="260">
                  <c:v>43692</c:v>
                </c:pt>
                <c:pt idx="261">
                  <c:v>43693</c:v>
                </c:pt>
                <c:pt idx="262">
                  <c:v>43694</c:v>
                </c:pt>
                <c:pt idx="263">
                  <c:v>43695</c:v>
                </c:pt>
                <c:pt idx="264">
                  <c:v>43696</c:v>
                </c:pt>
                <c:pt idx="265">
                  <c:v>43697</c:v>
                </c:pt>
                <c:pt idx="266">
                  <c:v>43698</c:v>
                </c:pt>
                <c:pt idx="267">
                  <c:v>43699</c:v>
                </c:pt>
                <c:pt idx="268">
                  <c:v>43700</c:v>
                </c:pt>
                <c:pt idx="269">
                  <c:v>43701</c:v>
                </c:pt>
                <c:pt idx="270">
                  <c:v>43702</c:v>
                </c:pt>
                <c:pt idx="271">
                  <c:v>43703</c:v>
                </c:pt>
                <c:pt idx="272">
                  <c:v>43704</c:v>
                </c:pt>
                <c:pt idx="273">
                  <c:v>43705</c:v>
                </c:pt>
                <c:pt idx="274">
                  <c:v>43706</c:v>
                </c:pt>
                <c:pt idx="275">
                  <c:v>43707</c:v>
                </c:pt>
                <c:pt idx="276">
                  <c:v>43708</c:v>
                </c:pt>
                <c:pt idx="277">
                  <c:v>43709</c:v>
                </c:pt>
                <c:pt idx="278">
                  <c:v>43710</c:v>
                </c:pt>
                <c:pt idx="279">
                  <c:v>43711</c:v>
                </c:pt>
                <c:pt idx="280">
                  <c:v>43712</c:v>
                </c:pt>
                <c:pt idx="281">
                  <c:v>43713</c:v>
                </c:pt>
                <c:pt idx="282">
                  <c:v>43714</c:v>
                </c:pt>
                <c:pt idx="283">
                  <c:v>43715</c:v>
                </c:pt>
                <c:pt idx="284">
                  <c:v>43716</c:v>
                </c:pt>
                <c:pt idx="285">
                  <c:v>43717</c:v>
                </c:pt>
                <c:pt idx="286">
                  <c:v>43718</c:v>
                </c:pt>
                <c:pt idx="287">
                  <c:v>43719</c:v>
                </c:pt>
                <c:pt idx="288">
                  <c:v>43720</c:v>
                </c:pt>
                <c:pt idx="289">
                  <c:v>43721</c:v>
                </c:pt>
                <c:pt idx="290">
                  <c:v>43722</c:v>
                </c:pt>
                <c:pt idx="291">
                  <c:v>43723</c:v>
                </c:pt>
                <c:pt idx="292">
                  <c:v>43724</c:v>
                </c:pt>
                <c:pt idx="293">
                  <c:v>43725</c:v>
                </c:pt>
                <c:pt idx="294">
                  <c:v>43726</c:v>
                </c:pt>
                <c:pt idx="295">
                  <c:v>43727</c:v>
                </c:pt>
                <c:pt idx="296">
                  <c:v>43728</c:v>
                </c:pt>
                <c:pt idx="297">
                  <c:v>43729</c:v>
                </c:pt>
                <c:pt idx="298">
                  <c:v>43730</c:v>
                </c:pt>
                <c:pt idx="299">
                  <c:v>43731</c:v>
                </c:pt>
                <c:pt idx="300">
                  <c:v>43732</c:v>
                </c:pt>
                <c:pt idx="301">
                  <c:v>43733</c:v>
                </c:pt>
                <c:pt idx="302">
                  <c:v>43734</c:v>
                </c:pt>
                <c:pt idx="303">
                  <c:v>43735</c:v>
                </c:pt>
                <c:pt idx="304">
                  <c:v>43736</c:v>
                </c:pt>
                <c:pt idx="305">
                  <c:v>43737</c:v>
                </c:pt>
                <c:pt idx="306">
                  <c:v>43738</c:v>
                </c:pt>
                <c:pt idx="307">
                  <c:v>43739</c:v>
                </c:pt>
                <c:pt idx="308">
                  <c:v>43740</c:v>
                </c:pt>
                <c:pt idx="309">
                  <c:v>43741</c:v>
                </c:pt>
                <c:pt idx="310">
                  <c:v>43742</c:v>
                </c:pt>
                <c:pt idx="311">
                  <c:v>43743</c:v>
                </c:pt>
                <c:pt idx="312">
                  <c:v>43744</c:v>
                </c:pt>
                <c:pt idx="313">
                  <c:v>43745</c:v>
                </c:pt>
                <c:pt idx="314">
                  <c:v>43746</c:v>
                </c:pt>
                <c:pt idx="315">
                  <c:v>43747</c:v>
                </c:pt>
                <c:pt idx="316">
                  <c:v>43748</c:v>
                </c:pt>
                <c:pt idx="317">
                  <c:v>43749</c:v>
                </c:pt>
                <c:pt idx="318">
                  <c:v>43750</c:v>
                </c:pt>
                <c:pt idx="319">
                  <c:v>43751</c:v>
                </c:pt>
                <c:pt idx="320">
                  <c:v>43752</c:v>
                </c:pt>
                <c:pt idx="321">
                  <c:v>43753</c:v>
                </c:pt>
                <c:pt idx="322">
                  <c:v>43754</c:v>
                </c:pt>
                <c:pt idx="323">
                  <c:v>43755</c:v>
                </c:pt>
                <c:pt idx="324">
                  <c:v>43756</c:v>
                </c:pt>
                <c:pt idx="325">
                  <c:v>43757</c:v>
                </c:pt>
                <c:pt idx="326">
                  <c:v>43758</c:v>
                </c:pt>
                <c:pt idx="327">
                  <c:v>43759</c:v>
                </c:pt>
                <c:pt idx="328">
                  <c:v>43760</c:v>
                </c:pt>
                <c:pt idx="329">
                  <c:v>43761</c:v>
                </c:pt>
                <c:pt idx="330">
                  <c:v>43762</c:v>
                </c:pt>
                <c:pt idx="331">
                  <c:v>43763</c:v>
                </c:pt>
                <c:pt idx="332">
                  <c:v>43764</c:v>
                </c:pt>
                <c:pt idx="333">
                  <c:v>43765</c:v>
                </c:pt>
                <c:pt idx="334">
                  <c:v>43766</c:v>
                </c:pt>
                <c:pt idx="335">
                  <c:v>43767</c:v>
                </c:pt>
                <c:pt idx="336">
                  <c:v>43768</c:v>
                </c:pt>
                <c:pt idx="337">
                  <c:v>43769</c:v>
                </c:pt>
                <c:pt idx="338">
                  <c:v>43770</c:v>
                </c:pt>
                <c:pt idx="339">
                  <c:v>43771</c:v>
                </c:pt>
                <c:pt idx="340">
                  <c:v>43772</c:v>
                </c:pt>
                <c:pt idx="341">
                  <c:v>43773</c:v>
                </c:pt>
                <c:pt idx="342">
                  <c:v>43774</c:v>
                </c:pt>
                <c:pt idx="343">
                  <c:v>43775</c:v>
                </c:pt>
                <c:pt idx="344">
                  <c:v>43776</c:v>
                </c:pt>
                <c:pt idx="345">
                  <c:v>43777</c:v>
                </c:pt>
                <c:pt idx="346">
                  <c:v>43778</c:v>
                </c:pt>
                <c:pt idx="347">
                  <c:v>43779</c:v>
                </c:pt>
                <c:pt idx="348">
                  <c:v>43780</c:v>
                </c:pt>
                <c:pt idx="349">
                  <c:v>43781</c:v>
                </c:pt>
                <c:pt idx="350">
                  <c:v>43782</c:v>
                </c:pt>
                <c:pt idx="351">
                  <c:v>43783</c:v>
                </c:pt>
                <c:pt idx="352">
                  <c:v>43784</c:v>
                </c:pt>
                <c:pt idx="353">
                  <c:v>43785</c:v>
                </c:pt>
                <c:pt idx="354">
                  <c:v>43786</c:v>
                </c:pt>
                <c:pt idx="355">
                  <c:v>43787</c:v>
                </c:pt>
                <c:pt idx="356">
                  <c:v>43788</c:v>
                </c:pt>
                <c:pt idx="357">
                  <c:v>43789</c:v>
                </c:pt>
                <c:pt idx="358">
                  <c:v>43790</c:v>
                </c:pt>
                <c:pt idx="359">
                  <c:v>43791</c:v>
                </c:pt>
                <c:pt idx="360">
                  <c:v>43792</c:v>
                </c:pt>
                <c:pt idx="361">
                  <c:v>43793</c:v>
                </c:pt>
                <c:pt idx="362">
                  <c:v>43794</c:v>
                </c:pt>
                <c:pt idx="363">
                  <c:v>43795</c:v>
                </c:pt>
                <c:pt idx="364">
                  <c:v>43796</c:v>
                </c:pt>
                <c:pt idx="365">
                  <c:v>43797</c:v>
                </c:pt>
                <c:pt idx="366">
                  <c:v>43798</c:v>
                </c:pt>
                <c:pt idx="367">
                  <c:v>43799</c:v>
                </c:pt>
                <c:pt idx="368">
                  <c:v>43800</c:v>
                </c:pt>
                <c:pt idx="369">
                  <c:v>43801</c:v>
                </c:pt>
                <c:pt idx="370">
                  <c:v>43802</c:v>
                </c:pt>
                <c:pt idx="371">
                  <c:v>43803</c:v>
                </c:pt>
                <c:pt idx="372">
                  <c:v>43804</c:v>
                </c:pt>
                <c:pt idx="373">
                  <c:v>43805</c:v>
                </c:pt>
                <c:pt idx="374">
                  <c:v>43806</c:v>
                </c:pt>
                <c:pt idx="375">
                  <c:v>43807</c:v>
                </c:pt>
                <c:pt idx="376">
                  <c:v>43808</c:v>
                </c:pt>
                <c:pt idx="377">
                  <c:v>43809</c:v>
                </c:pt>
                <c:pt idx="378">
                  <c:v>43810</c:v>
                </c:pt>
                <c:pt idx="379">
                  <c:v>43811</c:v>
                </c:pt>
                <c:pt idx="380">
                  <c:v>43812</c:v>
                </c:pt>
                <c:pt idx="381">
                  <c:v>43813</c:v>
                </c:pt>
                <c:pt idx="382">
                  <c:v>43814</c:v>
                </c:pt>
                <c:pt idx="383">
                  <c:v>43815</c:v>
                </c:pt>
                <c:pt idx="384">
                  <c:v>43816</c:v>
                </c:pt>
                <c:pt idx="385">
                  <c:v>43817</c:v>
                </c:pt>
                <c:pt idx="386">
                  <c:v>43818</c:v>
                </c:pt>
                <c:pt idx="387">
                  <c:v>43819</c:v>
                </c:pt>
                <c:pt idx="388">
                  <c:v>43820</c:v>
                </c:pt>
                <c:pt idx="389">
                  <c:v>43821</c:v>
                </c:pt>
                <c:pt idx="390">
                  <c:v>43822</c:v>
                </c:pt>
                <c:pt idx="391">
                  <c:v>43823</c:v>
                </c:pt>
                <c:pt idx="392">
                  <c:v>43824</c:v>
                </c:pt>
                <c:pt idx="393">
                  <c:v>43825</c:v>
                </c:pt>
                <c:pt idx="394">
                  <c:v>43826</c:v>
                </c:pt>
                <c:pt idx="395">
                  <c:v>43827</c:v>
                </c:pt>
                <c:pt idx="396">
                  <c:v>43828</c:v>
                </c:pt>
                <c:pt idx="397">
                  <c:v>43829</c:v>
                </c:pt>
                <c:pt idx="398">
                  <c:v>43830</c:v>
                </c:pt>
                <c:pt idx="399">
                  <c:v>43831</c:v>
                </c:pt>
                <c:pt idx="400">
                  <c:v>43832</c:v>
                </c:pt>
                <c:pt idx="401">
                  <c:v>43833</c:v>
                </c:pt>
                <c:pt idx="402">
                  <c:v>43834</c:v>
                </c:pt>
                <c:pt idx="403">
                  <c:v>43835</c:v>
                </c:pt>
                <c:pt idx="404">
                  <c:v>43836</c:v>
                </c:pt>
                <c:pt idx="405">
                  <c:v>43837</c:v>
                </c:pt>
                <c:pt idx="406">
                  <c:v>43838</c:v>
                </c:pt>
                <c:pt idx="407">
                  <c:v>43839</c:v>
                </c:pt>
                <c:pt idx="408">
                  <c:v>43840</c:v>
                </c:pt>
                <c:pt idx="409">
                  <c:v>43841</c:v>
                </c:pt>
                <c:pt idx="410">
                  <c:v>43842</c:v>
                </c:pt>
                <c:pt idx="411">
                  <c:v>43843</c:v>
                </c:pt>
                <c:pt idx="412">
                  <c:v>43844</c:v>
                </c:pt>
                <c:pt idx="413">
                  <c:v>43845</c:v>
                </c:pt>
                <c:pt idx="414">
                  <c:v>43846</c:v>
                </c:pt>
                <c:pt idx="415">
                  <c:v>43847</c:v>
                </c:pt>
                <c:pt idx="416">
                  <c:v>43848</c:v>
                </c:pt>
                <c:pt idx="417">
                  <c:v>43849</c:v>
                </c:pt>
                <c:pt idx="418">
                  <c:v>43850</c:v>
                </c:pt>
                <c:pt idx="419">
                  <c:v>43851</c:v>
                </c:pt>
              </c:numCache>
            </c:numRef>
          </c:cat>
          <c:val>
            <c:numRef>
              <c:f>[0]!G1_完了件数累計</c:f>
              <c:numCache>
                <c:formatCode>General</c:formatCode>
                <c:ptCount val="4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numCache>
            </c:numRef>
          </c:val>
          <c:smooth val="0"/>
          <c:extLst>
            <c:ext xmlns:c16="http://schemas.microsoft.com/office/drawing/2014/chart" uri="{C3380CC4-5D6E-409C-BE32-E72D297353CC}">
              <c16:uniqueId val="{00000001-4833-48EA-BA27-4D2097CCFA60}"/>
            </c:ext>
          </c:extLst>
        </c:ser>
        <c:ser>
          <c:idx val="4"/>
          <c:order val="2"/>
          <c:tx>
            <c:strRef>
              <c:f>発生・対応状況!$W$1</c:f>
              <c:strCache>
                <c:ptCount val="1"/>
                <c:pt idx="0">
                  <c:v>残数</c:v>
                </c:pt>
              </c:strCache>
            </c:strRef>
          </c:tx>
          <c:spPr>
            <a:ln w="25400">
              <a:solidFill>
                <a:srgbClr val="008000"/>
              </a:solidFill>
              <a:prstDash val="solid"/>
            </a:ln>
          </c:spPr>
          <c:marker>
            <c:symbol val="none"/>
          </c:marker>
          <c:cat>
            <c:numRef>
              <c:f>[0]!G1_日付</c:f>
              <c:numCache>
                <c:formatCode>m/d/yyyy</c:formatCode>
                <c:ptCount val="420"/>
                <c:pt idx="0">
                  <c:v>43432</c:v>
                </c:pt>
                <c:pt idx="1">
                  <c:v>43433</c:v>
                </c:pt>
                <c:pt idx="2">
                  <c:v>43434</c:v>
                </c:pt>
                <c:pt idx="3">
                  <c:v>43435</c:v>
                </c:pt>
                <c:pt idx="4">
                  <c:v>43436</c:v>
                </c:pt>
                <c:pt idx="5">
                  <c:v>43437</c:v>
                </c:pt>
                <c:pt idx="6">
                  <c:v>43438</c:v>
                </c:pt>
                <c:pt idx="7">
                  <c:v>43439</c:v>
                </c:pt>
                <c:pt idx="8">
                  <c:v>43440</c:v>
                </c:pt>
                <c:pt idx="9">
                  <c:v>43441</c:v>
                </c:pt>
                <c:pt idx="10">
                  <c:v>43442</c:v>
                </c:pt>
                <c:pt idx="11">
                  <c:v>43443</c:v>
                </c:pt>
                <c:pt idx="12">
                  <c:v>43444</c:v>
                </c:pt>
                <c:pt idx="13">
                  <c:v>43445</c:v>
                </c:pt>
                <c:pt idx="14">
                  <c:v>43446</c:v>
                </c:pt>
                <c:pt idx="15">
                  <c:v>43447</c:v>
                </c:pt>
                <c:pt idx="16">
                  <c:v>43448</c:v>
                </c:pt>
                <c:pt idx="17">
                  <c:v>43449</c:v>
                </c:pt>
                <c:pt idx="18">
                  <c:v>43450</c:v>
                </c:pt>
                <c:pt idx="19">
                  <c:v>43451</c:v>
                </c:pt>
                <c:pt idx="20">
                  <c:v>43452</c:v>
                </c:pt>
                <c:pt idx="21">
                  <c:v>43453</c:v>
                </c:pt>
                <c:pt idx="22">
                  <c:v>43454</c:v>
                </c:pt>
                <c:pt idx="23">
                  <c:v>43455</c:v>
                </c:pt>
                <c:pt idx="24">
                  <c:v>43456</c:v>
                </c:pt>
                <c:pt idx="25">
                  <c:v>43457</c:v>
                </c:pt>
                <c:pt idx="26">
                  <c:v>43458</c:v>
                </c:pt>
                <c:pt idx="27">
                  <c:v>43459</c:v>
                </c:pt>
                <c:pt idx="28">
                  <c:v>43460</c:v>
                </c:pt>
                <c:pt idx="29">
                  <c:v>43461</c:v>
                </c:pt>
                <c:pt idx="30">
                  <c:v>43462</c:v>
                </c:pt>
                <c:pt idx="31">
                  <c:v>43463</c:v>
                </c:pt>
                <c:pt idx="32">
                  <c:v>43464</c:v>
                </c:pt>
                <c:pt idx="33">
                  <c:v>43465</c:v>
                </c:pt>
                <c:pt idx="34">
                  <c:v>43466</c:v>
                </c:pt>
                <c:pt idx="35">
                  <c:v>43467</c:v>
                </c:pt>
                <c:pt idx="36">
                  <c:v>43468</c:v>
                </c:pt>
                <c:pt idx="37">
                  <c:v>43469</c:v>
                </c:pt>
                <c:pt idx="38">
                  <c:v>43470</c:v>
                </c:pt>
                <c:pt idx="39">
                  <c:v>43471</c:v>
                </c:pt>
                <c:pt idx="40">
                  <c:v>43472</c:v>
                </c:pt>
                <c:pt idx="41">
                  <c:v>43473</c:v>
                </c:pt>
                <c:pt idx="42">
                  <c:v>43474</c:v>
                </c:pt>
                <c:pt idx="43">
                  <c:v>43475</c:v>
                </c:pt>
                <c:pt idx="44">
                  <c:v>43476</c:v>
                </c:pt>
                <c:pt idx="45">
                  <c:v>43477</c:v>
                </c:pt>
                <c:pt idx="46">
                  <c:v>43478</c:v>
                </c:pt>
                <c:pt idx="47">
                  <c:v>43479</c:v>
                </c:pt>
                <c:pt idx="48">
                  <c:v>43480</c:v>
                </c:pt>
                <c:pt idx="49">
                  <c:v>43481</c:v>
                </c:pt>
                <c:pt idx="50">
                  <c:v>43482</c:v>
                </c:pt>
                <c:pt idx="51">
                  <c:v>43483</c:v>
                </c:pt>
                <c:pt idx="52">
                  <c:v>43484</c:v>
                </c:pt>
                <c:pt idx="53">
                  <c:v>43485</c:v>
                </c:pt>
                <c:pt idx="54">
                  <c:v>43486</c:v>
                </c:pt>
                <c:pt idx="55">
                  <c:v>43487</c:v>
                </c:pt>
                <c:pt idx="56">
                  <c:v>43488</c:v>
                </c:pt>
                <c:pt idx="57">
                  <c:v>43489</c:v>
                </c:pt>
                <c:pt idx="58">
                  <c:v>43490</c:v>
                </c:pt>
                <c:pt idx="59">
                  <c:v>43491</c:v>
                </c:pt>
                <c:pt idx="60">
                  <c:v>43492</c:v>
                </c:pt>
                <c:pt idx="61">
                  <c:v>43493</c:v>
                </c:pt>
                <c:pt idx="62">
                  <c:v>43494</c:v>
                </c:pt>
                <c:pt idx="63">
                  <c:v>43495</c:v>
                </c:pt>
                <c:pt idx="64">
                  <c:v>43496</c:v>
                </c:pt>
                <c:pt idx="65">
                  <c:v>43497</c:v>
                </c:pt>
                <c:pt idx="66">
                  <c:v>43498</c:v>
                </c:pt>
                <c:pt idx="67">
                  <c:v>43499</c:v>
                </c:pt>
                <c:pt idx="68">
                  <c:v>43500</c:v>
                </c:pt>
                <c:pt idx="69">
                  <c:v>43501</c:v>
                </c:pt>
                <c:pt idx="70">
                  <c:v>43502</c:v>
                </c:pt>
                <c:pt idx="71">
                  <c:v>43503</c:v>
                </c:pt>
                <c:pt idx="72">
                  <c:v>43504</c:v>
                </c:pt>
                <c:pt idx="73">
                  <c:v>43505</c:v>
                </c:pt>
                <c:pt idx="74">
                  <c:v>43506</c:v>
                </c:pt>
                <c:pt idx="75">
                  <c:v>43507</c:v>
                </c:pt>
                <c:pt idx="76">
                  <c:v>43508</c:v>
                </c:pt>
                <c:pt idx="77">
                  <c:v>43509</c:v>
                </c:pt>
                <c:pt idx="78">
                  <c:v>43510</c:v>
                </c:pt>
                <c:pt idx="79">
                  <c:v>43511</c:v>
                </c:pt>
                <c:pt idx="80">
                  <c:v>43512</c:v>
                </c:pt>
                <c:pt idx="81">
                  <c:v>43513</c:v>
                </c:pt>
                <c:pt idx="82">
                  <c:v>43514</c:v>
                </c:pt>
                <c:pt idx="83">
                  <c:v>43515</c:v>
                </c:pt>
                <c:pt idx="84">
                  <c:v>43516</c:v>
                </c:pt>
                <c:pt idx="85">
                  <c:v>43517</c:v>
                </c:pt>
                <c:pt idx="86">
                  <c:v>43518</c:v>
                </c:pt>
                <c:pt idx="87">
                  <c:v>43519</c:v>
                </c:pt>
                <c:pt idx="88">
                  <c:v>43520</c:v>
                </c:pt>
                <c:pt idx="89">
                  <c:v>43521</c:v>
                </c:pt>
                <c:pt idx="90">
                  <c:v>43522</c:v>
                </c:pt>
                <c:pt idx="91">
                  <c:v>43523</c:v>
                </c:pt>
                <c:pt idx="92">
                  <c:v>43524</c:v>
                </c:pt>
                <c:pt idx="93">
                  <c:v>43525</c:v>
                </c:pt>
                <c:pt idx="94">
                  <c:v>43526</c:v>
                </c:pt>
                <c:pt idx="95">
                  <c:v>43527</c:v>
                </c:pt>
                <c:pt idx="96">
                  <c:v>43528</c:v>
                </c:pt>
                <c:pt idx="97">
                  <c:v>43529</c:v>
                </c:pt>
                <c:pt idx="98">
                  <c:v>43530</c:v>
                </c:pt>
                <c:pt idx="99">
                  <c:v>43531</c:v>
                </c:pt>
                <c:pt idx="100">
                  <c:v>43532</c:v>
                </c:pt>
                <c:pt idx="101">
                  <c:v>43533</c:v>
                </c:pt>
                <c:pt idx="102">
                  <c:v>43534</c:v>
                </c:pt>
                <c:pt idx="103">
                  <c:v>43535</c:v>
                </c:pt>
                <c:pt idx="104">
                  <c:v>43536</c:v>
                </c:pt>
                <c:pt idx="105">
                  <c:v>43537</c:v>
                </c:pt>
                <c:pt idx="106">
                  <c:v>43538</c:v>
                </c:pt>
                <c:pt idx="107">
                  <c:v>43539</c:v>
                </c:pt>
                <c:pt idx="108">
                  <c:v>43540</c:v>
                </c:pt>
                <c:pt idx="109">
                  <c:v>43541</c:v>
                </c:pt>
                <c:pt idx="110">
                  <c:v>43542</c:v>
                </c:pt>
                <c:pt idx="111">
                  <c:v>43543</c:v>
                </c:pt>
                <c:pt idx="112">
                  <c:v>43544</c:v>
                </c:pt>
                <c:pt idx="113">
                  <c:v>43545</c:v>
                </c:pt>
                <c:pt idx="114">
                  <c:v>43546</c:v>
                </c:pt>
                <c:pt idx="115">
                  <c:v>43547</c:v>
                </c:pt>
                <c:pt idx="116">
                  <c:v>43548</c:v>
                </c:pt>
                <c:pt idx="117">
                  <c:v>43549</c:v>
                </c:pt>
                <c:pt idx="118">
                  <c:v>43550</c:v>
                </c:pt>
                <c:pt idx="119">
                  <c:v>43551</c:v>
                </c:pt>
                <c:pt idx="120">
                  <c:v>43552</c:v>
                </c:pt>
                <c:pt idx="121">
                  <c:v>43553</c:v>
                </c:pt>
                <c:pt idx="122">
                  <c:v>43554</c:v>
                </c:pt>
                <c:pt idx="123">
                  <c:v>43555</c:v>
                </c:pt>
                <c:pt idx="124">
                  <c:v>43556</c:v>
                </c:pt>
                <c:pt idx="125">
                  <c:v>43557</c:v>
                </c:pt>
                <c:pt idx="126">
                  <c:v>43558</c:v>
                </c:pt>
                <c:pt idx="127">
                  <c:v>43559</c:v>
                </c:pt>
                <c:pt idx="128">
                  <c:v>43560</c:v>
                </c:pt>
                <c:pt idx="129">
                  <c:v>43561</c:v>
                </c:pt>
                <c:pt idx="130">
                  <c:v>43562</c:v>
                </c:pt>
                <c:pt idx="131">
                  <c:v>43563</c:v>
                </c:pt>
                <c:pt idx="132">
                  <c:v>43564</c:v>
                </c:pt>
                <c:pt idx="133">
                  <c:v>43565</c:v>
                </c:pt>
                <c:pt idx="134">
                  <c:v>43566</c:v>
                </c:pt>
                <c:pt idx="135">
                  <c:v>43567</c:v>
                </c:pt>
                <c:pt idx="136">
                  <c:v>43568</c:v>
                </c:pt>
                <c:pt idx="137">
                  <c:v>43569</c:v>
                </c:pt>
                <c:pt idx="138">
                  <c:v>43570</c:v>
                </c:pt>
                <c:pt idx="139">
                  <c:v>43571</c:v>
                </c:pt>
                <c:pt idx="140">
                  <c:v>43572</c:v>
                </c:pt>
                <c:pt idx="141">
                  <c:v>43573</c:v>
                </c:pt>
                <c:pt idx="142">
                  <c:v>43574</c:v>
                </c:pt>
                <c:pt idx="143">
                  <c:v>43575</c:v>
                </c:pt>
                <c:pt idx="144">
                  <c:v>43576</c:v>
                </c:pt>
                <c:pt idx="145">
                  <c:v>43577</c:v>
                </c:pt>
                <c:pt idx="146">
                  <c:v>43578</c:v>
                </c:pt>
                <c:pt idx="147">
                  <c:v>43579</c:v>
                </c:pt>
                <c:pt idx="148">
                  <c:v>43580</c:v>
                </c:pt>
                <c:pt idx="149">
                  <c:v>43581</c:v>
                </c:pt>
                <c:pt idx="150">
                  <c:v>43582</c:v>
                </c:pt>
                <c:pt idx="151">
                  <c:v>43583</c:v>
                </c:pt>
                <c:pt idx="152">
                  <c:v>43584</c:v>
                </c:pt>
                <c:pt idx="153">
                  <c:v>43585</c:v>
                </c:pt>
                <c:pt idx="154">
                  <c:v>43586</c:v>
                </c:pt>
                <c:pt idx="155">
                  <c:v>43587</c:v>
                </c:pt>
                <c:pt idx="156">
                  <c:v>43588</c:v>
                </c:pt>
                <c:pt idx="157">
                  <c:v>43589</c:v>
                </c:pt>
                <c:pt idx="158">
                  <c:v>43590</c:v>
                </c:pt>
                <c:pt idx="159">
                  <c:v>43591</c:v>
                </c:pt>
                <c:pt idx="160">
                  <c:v>43592</c:v>
                </c:pt>
                <c:pt idx="161">
                  <c:v>43593</c:v>
                </c:pt>
                <c:pt idx="162">
                  <c:v>43594</c:v>
                </c:pt>
                <c:pt idx="163">
                  <c:v>43595</c:v>
                </c:pt>
                <c:pt idx="164">
                  <c:v>43596</c:v>
                </c:pt>
                <c:pt idx="165">
                  <c:v>43597</c:v>
                </c:pt>
                <c:pt idx="166">
                  <c:v>43598</c:v>
                </c:pt>
                <c:pt idx="167">
                  <c:v>43599</c:v>
                </c:pt>
                <c:pt idx="168">
                  <c:v>43600</c:v>
                </c:pt>
                <c:pt idx="169">
                  <c:v>43601</c:v>
                </c:pt>
                <c:pt idx="170">
                  <c:v>43602</c:v>
                </c:pt>
                <c:pt idx="171">
                  <c:v>43603</c:v>
                </c:pt>
                <c:pt idx="172">
                  <c:v>43604</c:v>
                </c:pt>
                <c:pt idx="173">
                  <c:v>43605</c:v>
                </c:pt>
                <c:pt idx="174">
                  <c:v>43606</c:v>
                </c:pt>
                <c:pt idx="175">
                  <c:v>43607</c:v>
                </c:pt>
                <c:pt idx="176">
                  <c:v>43608</c:v>
                </c:pt>
                <c:pt idx="177">
                  <c:v>43609</c:v>
                </c:pt>
                <c:pt idx="178">
                  <c:v>43610</c:v>
                </c:pt>
                <c:pt idx="179">
                  <c:v>43611</c:v>
                </c:pt>
                <c:pt idx="180">
                  <c:v>43612</c:v>
                </c:pt>
                <c:pt idx="181">
                  <c:v>43613</c:v>
                </c:pt>
                <c:pt idx="182">
                  <c:v>43614</c:v>
                </c:pt>
                <c:pt idx="183">
                  <c:v>43615</c:v>
                </c:pt>
                <c:pt idx="184">
                  <c:v>43616</c:v>
                </c:pt>
                <c:pt idx="185">
                  <c:v>43617</c:v>
                </c:pt>
                <c:pt idx="186">
                  <c:v>43618</c:v>
                </c:pt>
                <c:pt idx="187">
                  <c:v>43619</c:v>
                </c:pt>
                <c:pt idx="188">
                  <c:v>43620</c:v>
                </c:pt>
                <c:pt idx="189">
                  <c:v>43621</c:v>
                </c:pt>
                <c:pt idx="190">
                  <c:v>43622</c:v>
                </c:pt>
                <c:pt idx="191">
                  <c:v>43623</c:v>
                </c:pt>
                <c:pt idx="192">
                  <c:v>43624</c:v>
                </c:pt>
                <c:pt idx="193">
                  <c:v>43625</c:v>
                </c:pt>
                <c:pt idx="194">
                  <c:v>43626</c:v>
                </c:pt>
                <c:pt idx="195">
                  <c:v>43627</c:v>
                </c:pt>
                <c:pt idx="196">
                  <c:v>43628</c:v>
                </c:pt>
                <c:pt idx="197">
                  <c:v>43629</c:v>
                </c:pt>
                <c:pt idx="198">
                  <c:v>43630</c:v>
                </c:pt>
                <c:pt idx="199">
                  <c:v>43631</c:v>
                </c:pt>
                <c:pt idx="200">
                  <c:v>43632</c:v>
                </c:pt>
                <c:pt idx="201">
                  <c:v>43633</c:v>
                </c:pt>
                <c:pt idx="202">
                  <c:v>43634</c:v>
                </c:pt>
                <c:pt idx="203">
                  <c:v>43635</c:v>
                </c:pt>
                <c:pt idx="204">
                  <c:v>43636</c:v>
                </c:pt>
                <c:pt idx="205">
                  <c:v>43637</c:v>
                </c:pt>
                <c:pt idx="206">
                  <c:v>43638</c:v>
                </c:pt>
                <c:pt idx="207">
                  <c:v>43639</c:v>
                </c:pt>
                <c:pt idx="208">
                  <c:v>43640</c:v>
                </c:pt>
                <c:pt idx="209">
                  <c:v>43641</c:v>
                </c:pt>
                <c:pt idx="210">
                  <c:v>43642</c:v>
                </c:pt>
                <c:pt idx="211">
                  <c:v>43643</c:v>
                </c:pt>
                <c:pt idx="212">
                  <c:v>43644</c:v>
                </c:pt>
                <c:pt idx="213">
                  <c:v>43645</c:v>
                </c:pt>
                <c:pt idx="214">
                  <c:v>43646</c:v>
                </c:pt>
                <c:pt idx="215">
                  <c:v>43647</c:v>
                </c:pt>
                <c:pt idx="216">
                  <c:v>43648</c:v>
                </c:pt>
                <c:pt idx="217">
                  <c:v>43649</c:v>
                </c:pt>
                <c:pt idx="218">
                  <c:v>43650</c:v>
                </c:pt>
                <c:pt idx="219">
                  <c:v>43651</c:v>
                </c:pt>
                <c:pt idx="220">
                  <c:v>43652</c:v>
                </c:pt>
                <c:pt idx="221">
                  <c:v>43653</c:v>
                </c:pt>
                <c:pt idx="222">
                  <c:v>43654</c:v>
                </c:pt>
                <c:pt idx="223">
                  <c:v>43655</c:v>
                </c:pt>
                <c:pt idx="224">
                  <c:v>43656</c:v>
                </c:pt>
                <c:pt idx="225">
                  <c:v>43657</c:v>
                </c:pt>
                <c:pt idx="226">
                  <c:v>43658</c:v>
                </c:pt>
                <c:pt idx="227">
                  <c:v>43659</c:v>
                </c:pt>
                <c:pt idx="228">
                  <c:v>43660</c:v>
                </c:pt>
                <c:pt idx="229">
                  <c:v>43661</c:v>
                </c:pt>
                <c:pt idx="230">
                  <c:v>43662</c:v>
                </c:pt>
                <c:pt idx="231">
                  <c:v>43663</c:v>
                </c:pt>
                <c:pt idx="232">
                  <c:v>43664</c:v>
                </c:pt>
                <c:pt idx="233">
                  <c:v>43665</c:v>
                </c:pt>
                <c:pt idx="234">
                  <c:v>43666</c:v>
                </c:pt>
                <c:pt idx="235">
                  <c:v>43667</c:v>
                </c:pt>
                <c:pt idx="236">
                  <c:v>43668</c:v>
                </c:pt>
                <c:pt idx="237">
                  <c:v>43669</c:v>
                </c:pt>
                <c:pt idx="238">
                  <c:v>43670</c:v>
                </c:pt>
                <c:pt idx="239">
                  <c:v>43671</c:v>
                </c:pt>
                <c:pt idx="240">
                  <c:v>43672</c:v>
                </c:pt>
                <c:pt idx="241">
                  <c:v>43673</c:v>
                </c:pt>
                <c:pt idx="242">
                  <c:v>43674</c:v>
                </c:pt>
                <c:pt idx="243">
                  <c:v>43675</c:v>
                </c:pt>
                <c:pt idx="244">
                  <c:v>43676</c:v>
                </c:pt>
                <c:pt idx="245">
                  <c:v>43677</c:v>
                </c:pt>
                <c:pt idx="246">
                  <c:v>43678</c:v>
                </c:pt>
                <c:pt idx="247">
                  <c:v>43679</c:v>
                </c:pt>
                <c:pt idx="248">
                  <c:v>43680</c:v>
                </c:pt>
                <c:pt idx="249">
                  <c:v>43681</c:v>
                </c:pt>
                <c:pt idx="250">
                  <c:v>43682</c:v>
                </c:pt>
                <c:pt idx="251">
                  <c:v>43683</c:v>
                </c:pt>
                <c:pt idx="252">
                  <c:v>43684</c:v>
                </c:pt>
                <c:pt idx="253">
                  <c:v>43685</c:v>
                </c:pt>
                <c:pt idx="254">
                  <c:v>43686</c:v>
                </c:pt>
                <c:pt idx="255">
                  <c:v>43687</c:v>
                </c:pt>
                <c:pt idx="256">
                  <c:v>43688</c:v>
                </c:pt>
                <c:pt idx="257">
                  <c:v>43689</c:v>
                </c:pt>
                <c:pt idx="258">
                  <c:v>43690</c:v>
                </c:pt>
                <c:pt idx="259">
                  <c:v>43691</c:v>
                </c:pt>
                <c:pt idx="260">
                  <c:v>43692</c:v>
                </c:pt>
                <c:pt idx="261">
                  <c:v>43693</c:v>
                </c:pt>
                <c:pt idx="262">
                  <c:v>43694</c:v>
                </c:pt>
                <c:pt idx="263">
                  <c:v>43695</c:v>
                </c:pt>
                <c:pt idx="264">
                  <c:v>43696</c:v>
                </c:pt>
                <c:pt idx="265">
                  <c:v>43697</c:v>
                </c:pt>
                <c:pt idx="266">
                  <c:v>43698</c:v>
                </c:pt>
                <c:pt idx="267">
                  <c:v>43699</c:v>
                </c:pt>
                <c:pt idx="268">
                  <c:v>43700</c:v>
                </c:pt>
                <c:pt idx="269">
                  <c:v>43701</c:v>
                </c:pt>
                <c:pt idx="270">
                  <c:v>43702</c:v>
                </c:pt>
                <c:pt idx="271">
                  <c:v>43703</c:v>
                </c:pt>
                <c:pt idx="272">
                  <c:v>43704</c:v>
                </c:pt>
                <c:pt idx="273">
                  <c:v>43705</c:v>
                </c:pt>
                <c:pt idx="274">
                  <c:v>43706</c:v>
                </c:pt>
                <c:pt idx="275">
                  <c:v>43707</c:v>
                </c:pt>
                <c:pt idx="276">
                  <c:v>43708</c:v>
                </c:pt>
                <c:pt idx="277">
                  <c:v>43709</c:v>
                </c:pt>
                <c:pt idx="278">
                  <c:v>43710</c:v>
                </c:pt>
                <c:pt idx="279">
                  <c:v>43711</c:v>
                </c:pt>
                <c:pt idx="280">
                  <c:v>43712</c:v>
                </c:pt>
                <c:pt idx="281">
                  <c:v>43713</c:v>
                </c:pt>
                <c:pt idx="282">
                  <c:v>43714</c:v>
                </c:pt>
                <c:pt idx="283">
                  <c:v>43715</c:v>
                </c:pt>
                <c:pt idx="284">
                  <c:v>43716</c:v>
                </c:pt>
                <c:pt idx="285">
                  <c:v>43717</c:v>
                </c:pt>
                <c:pt idx="286">
                  <c:v>43718</c:v>
                </c:pt>
                <c:pt idx="287">
                  <c:v>43719</c:v>
                </c:pt>
                <c:pt idx="288">
                  <c:v>43720</c:v>
                </c:pt>
                <c:pt idx="289">
                  <c:v>43721</c:v>
                </c:pt>
                <c:pt idx="290">
                  <c:v>43722</c:v>
                </c:pt>
                <c:pt idx="291">
                  <c:v>43723</c:v>
                </c:pt>
                <c:pt idx="292">
                  <c:v>43724</c:v>
                </c:pt>
                <c:pt idx="293">
                  <c:v>43725</c:v>
                </c:pt>
                <c:pt idx="294">
                  <c:v>43726</c:v>
                </c:pt>
                <c:pt idx="295">
                  <c:v>43727</c:v>
                </c:pt>
                <c:pt idx="296">
                  <c:v>43728</c:v>
                </c:pt>
                <c:pt idx="297">
                  <c:v>43729</c:v>
                </c:pt>
                <c:pt idx="298">
                  <c:v>43730</c:v>
                </c:pt>
                <c:pt idx="299">
                  <c:v>43731</c:v>
                </c:pt>
                <c:pt idx="300">
                  <c:v>43732</c:v>
                </c:pt>
                <c:pt idx="301">
                  <c:v>43733</c:v>
                </c:pt>
                <c:pt idx="302">
                  <c:v>43734</c:v>
                </c:pt>
                <c:pt idx="303">
                  <c:v>43735</c:v>
                </c:pt>
                <c:pt idx="304">
                  <c:v>43736</c:v>
                </c:pt>
                <c:pt idx="305">
                  <c:v>43737</c:v>
                </c:pt>
                <c:pt idx="306">
                  <c:v>43738</c:v>
                </c:pt>
                <c:pt idx="307">
                  <c:v>43739</c:v>
                </c:pt>
                <c:pt idx="308">
                  <c:v>43740</c:v>
                </c:pt>
                <c:pt idx="309">
                  <c:v>43741</c:v>
                </c:pt>
                <c:pt idx="310">
                  <c:v>43742</c:v>
                </c:pt>
                <c:pt idx="311">
                  <c:v>43743</c:v>
                </c:pt>
                <c:pt idx="312">
                  <c:v>43744</c:v>
                </c:pt>
                <c:pt idx="313">
                  <c:v>43745</c:v>
                </c:pt>
                <c:pt idx="314">
                  <c:v>43746</c:v>
                </c:pt>
                <c:pt idx="315">
                  <c:v>43747</c:v>
                </c:pt>
                <c:pt idx="316">
                  <c:v>43748</c:v>
                </c:pt>
                <c:pt idx="317">
                  <c:v>43749</c:v>
                </c:pt>
                <c:pt idx="318">
                  <c:v>43750</c:v>
                </c:pt>
                <c:pt idx="319">
                  <c:v>43751</c:v>
                </c:pt>
                <c:pt idx="320">
                  <c:v>43752</c:v>
                </c:pt>
                <c:pt idx="321">
                  <c:v>43753</c:v>
                </c:pt>
                <c:pt idx="322">
                  <c:v>43754</c:v>
                </c:pt>
                <c:pt idx="323">
                  <c:v>43755</c:v>
                </c:pt>
                <c:pt idx="324">
                  <c:v>43756</c:v>
                </c:pt>
                <c:pt idx="325">
                  <c:v>43757</c:v>
                </c:pt>
                <c:pt idx="326">
                  <c:v>43758</c:v>
                </c:pt>
                <c:pt idx="327">
                  <c:v>43759</c:v>
                </c:pt>
                <c:pt idx="328">
                  <c:v>43760</c:v>
                </c:pt>
                <c:pt idx="329">
                  <c:v>43761</c:v>
                </c:pt>
                <c:pt idx="330">
                  <c:v>43762</c:v>
                </c:pt>
                <c:pt idx="331">
                  <c:v>43763</c:v>
                </c:pt>
                <c:pt idx="332">
                  <c:v>43764</c:v>
                </c:pt>
                <c:pt idx="333">
                  <c:v>43765</c:v>
                </c:pt>
                <c:pt idx="334">
                  <c:v>43766</c:v>
                </c:pt>
                <c:pt idx="335">
                  <c:v>43767</c:v>
                </c:pt>
                <c:pt idx="336">
                  <c:v>43768</c:v>
                </c:pt>
                <c:pt idx="337">
                  <c:v>43769</c:v>
                </c:pt>
                <c:pt idx="338">
                  <c:v>43770</c:v>
                </c:pt>
                <c:pt idx="339">
                  <c:v>43771</c:v>
                </c:pt>
                <c:pt idx="340">
                  <c:v>43772</c:v>
                </c:pt>
                <c:pt idx="341">
                  <c:v>43773</c:v>
                </c:pt>
                <c:pt idx="342">
                  <c:v>43774</c:v>
                </c:pt>
                <c:pt idx="343">
                  <c:v>43775</c:v>
                </c:pt>
                <c:pt idx="344">
                  <c:v>43776</c:v>
                </c:pt>
                <c:pt idx="345">
                  <c:v>43777</c:v>
                </c:pt>
                <c:pt idx="346">
                  <c:v>43778</c:v>
                </c:pt>
                <c:pt idx="347">
                  <c:v>43779</c:v>
                </c:pt>
                <c:pt idx="348">
                  <c:v>43780</c:v>
                </c:pt>
                <c:pt idx="349">
                  <c:v>43781</c:v>
                </c:pt>
                <c:pt idx="350">
                  <c:v>43782</c:v>
                </c:pt>
                <c:pt idx="351">
                  <c:v>43783</c:v>
                </c:pt>
                <c:pt idx="352">
                  <c:v>43784</c:v>
                </c:pt>
                <c:pt idx="353">
                  <c:v>43785</c:v>
                </c:pt>
                <c:pt idx="354">
                  <c:v>43786</c:v>
                </c:pt>
                <c:pt idx="355">
                  <c:v>43787</c:v>
                </c:pt>
                <c:pt idx="356">
                  <c:v>43788</c:v>
                </c:pt>
                <c:pt idx="357">
                  <c:v>43789</c:v>
                </c:pt>
                <c:pt idx="358">
                  <c:v>43790</c:v>
                </c:pt>
                <c:pt idx="359">
                  <c:v>43791</c:v>
                </c:pt>
                <c:pt idx="360">
                  <c:v>43792</c:v>
                </c:pt>
                <c:pt idx="361">
                  <c:v>43793</c:v>
                </c:pt>
                <c:pt idx="362">
                  <c:v>43794</c:v>
                </c:pt>
                <c:pt idx="363">
                  <c:v>43795</c:v>
                </c:pt>
                <c:pt idx="364">
                  <c:v>43796</c:v>
                </c:pt>
                <c:pt idx="365">
                  <c:v>43797</c:v>
                </c:pt>
                <c:pt idx="366">
                  <c:v>43798</c:v>
                </c:pt>
                <c:pt idx="367">
                  <c:v>43799</c:v>
                </c:pt>
                <c:pt idx="368">
                  <c:v>43800</c:v>
                </c:pt>
                <c:pt idx="369">
                  <c:v>43801</c:v>
                </c:pt>
                <c:pt idx="370">
                  <c:v>43802</c:v>
                </c:pt>
                <c:pt idx="371">
                  <c:v>43803</c:v>
                </c:pt>
                <c:pt idx="372">
                  <c:v>43804</c:v>
                </c:pt>
                <c:pt idx="373">
                  <c:v>43805</c:v>
                </c:pt>
                <c:pt idx="374">
                  <c:v>43806</c:v>
                </c:pt>
                <c:pt idx="375">
                  <c:v>43807</c:v>
                </c:pt>
                <c:pt idx="376">
                  <c:v>43808</c:v>
                </c:pt>
                <c:pt idx="377">
                  <c:v>43809</c:v>
                </c:pt>
                <c:pt idx="378">
                  <c:v>43810</c:v>
                </c:pt>
                <c:pt idx="379">
                  <c:v>43811</c:v>
                </c:pt>
                <c:pt idx="380">
                  <c:v>43812</c:v>
                </c:pt>
                <c:pt idx="381">
                  <c:v>43813</c:v>
                </c:pt>
                <c:pt idx="382">
                  <c:v>43814</c:v>
                </c:pt>
                <c:pt idx="383">
                  <c:v>43815</c:v>
                </c:pt>
                <c:pt idx="384">
                  <c:v>43816</c:v>
                </c:pt>
                <c:pt idx="385">
                  <c:v>43817</c:v>
                </c:pt>
                <c:pt idx="386">
                  <c:v>43818</c:v>
                </c:pt>
                <c:pt idx="387">
                  <c:v>43819</c:v>
                </c:pt>
                <c:pt idx="388">
                  <c:v>43820</c:v>
                </c:pt>
                <c:pt idx="389">
                  <c:v>43821</c:v>
                </c:pt>
                <c:pt idx="390">
                  <c:v>43822</c:v>
                </c:pt>
                <c:pt idx="391">
                  <c:v>43823</c:v>
                </c:pt>
                <c:pt idx="392">
                  <c:v>43824</c:v>
                </c:pt>
                <c:pt idx="393">
                  <c:v>43825</c:v>
                </c:pt>
                <c:pt idx="394">
                  <c:v>43826</c:v>
                </c:pt>
                <c:pt idx="395">
                  <c:v>43827</c:v>
                </c:pt>
                <c:pt idx="396">
                  <c:v>43828</c:v>
                </c:pt>
                <c:pt idx="397">
                  <c:v>43829</c:v>
                </c:pt>
                <c:pt idx="398">
                  <c:v>43830</c:v>
                </c:pt>
                <c:pt idx="399">
                  <c:v>43831</c:v>
                </c:pt>
                <c:pt idx="400">
                  <c:v>43832</c:v>
                </c:pt>
                <c:pt idx="401">
                  <c:v>43833</c:v>
                </c:pt>
                <c:pt idx="402">
                  <c:v>43834</c:v>
                </c:pt>
                <c:pt idx="403">
                  <c:v>43835</c:v>
                </c:pt>
                <c:pt idx="404">
                  <c:v>43836</c:v>
                </c:pt>
                <c:pt idx="405">
                  <c:v>43837</c:v>
                </c:pt>
                <c:pt idx="406">
                  <c:v>43838</c:v>
                </c:pt>
                <c:pt idx="407">
                  <c:v>43839</c:v>
                </c:pt>
                <c:pt idx="408">
                  <c:v>43840</c:v>
                </c:pt>
                <c:pt idx="409">
                  <c:v>43841</c:v>
                </c:pt>
                <c:pt idx="410">
                  <c:v>43842</c:v>
                </c:pt>
                <c:pt idx="411">
                  <c:v>43843</c:v>
                </c:pt>
                <c:pt idx="412">
                  <c:v>43844</c:v>
                </c:pt>
                <c:pt idx="413">
                  <c:v>43845</c:v>
                </c:pt>
                <c:pt idx="414">
                  <c:v>43846</c:v>
                </c:pt>
                <c:pt idx="415">
                  <c:v>43847</c:v>
                </c:pt>
                <c:pt idx="416">
                  <c:v>43848</c:v>
                </c:pt>
                <c:pt idx="417">
                  <c:v>43849</c:v>
                </c:pt>
                <c:pt idx="418">
                  <c:v>43850</c:v>
                </c:pt>
                <c:pt idx="419">
                  <c:v>43851</c:v>
                </c:pt>
              </c:numCache>
            </c:numRef>
          </c:cat>
          <c:val>
            <c:numRef>
              <c:f>[0]!G1_残数</c:f>
              <c:numCache>
                <c:formatCode>General</c:formatCode>
                <c:ptCount val="420"/>
                <c:pt idx="0">
                  <c:v>5</c:v>
                </c:pt>
                <c:pt idx="1">
                  <c:v>5</c:v>
                </c:pt>
                <c:pt idx="2">
                  <c:v>5</c:v>
                </c:pt>
                <c:pt idx="3">
                  <c:v>5</c:v>
                </c:pt>
                <c:pt idx="4">
                  <c:v>5</c:v>
                </c:pt>
                <c:pt idx="5">
                  <c:v>5</c:v>
                </c:pt>
                <c:pt idx="6">
                  <c:v>5</c:v>
                </c:pt>
                <c:pt idx="7">
                  <c:v>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16</c:v>
                </c:pt>
                <c:pt idx="55">
                  <c:v>16</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35</c:v>
                </c:pt>
                <c:pt idx="177">
                  <c:v>35</c:v>
                </c:pt>
                <c:pt idx="178">
                  <c:v>35</c:v>
                </c:pt>
                <c:pt idx="179">
                  <c:v>35</c:v>
                </c:pt>
                <c:pt idx="180">
                  <c:v>37</c:v>
                </c:pt>
                <c:pt idx="181">
                  <c:v>40</c:v>
                </c:pt>
                <c:pt idx="182">
                  <c:v>43</c:v>
                </c:pt>
                <c:pt idx="183">
                  <c:v>43</c:v>
                </c:pt>
                <c:pt idx="184">
                  <c:v>43</c:v>
                </c:pt>
                <c:pt idx="185">
                  <c:v>43</c:v>
                </c:pt>
                <c:pt idx="186">
                  <c:v>43</c:v>
                </c:pt>
                <c:pt idx="187">
                  <c:v>44</c:v>
                </c:pt>
                <c:pt idx="188">
                  <c:v>48</c:v>
                </c:pt>
                <c:pt idx="189">
                  <c:v>48</c:v>
                </c:pt>
                <c:pt idx="190">
                  <c:v>50</c:v>
                </c:pt>
                <c:pt idx="191">
                  <c:v>50</c:v>
                </c:pt>
                <c:pt idx="192">
                  <c:v>50</c:v>
                </c:pt>
                <c:pt idx="193">
                  <c:v>50</c:v>
                </c:pt>
                <c:pt idx="194">
                  <c:v>51</c:v>
                </c:pt>
                <c:pt idx="195">
                  <c:v>51</c:v>
                </c:pt>
                <c:pt idx="196">
                  <c:v>54</c:v>
                </c:pt>
                <c:pt idx="197">
                  <c:v>54</c:v>
                </c:pt>
                <c:pt idx="198">
                  <c:v>58</c:v>
                </c:pt>
                <c:pt idx="199">
                  <c:v>58</c:v>
                </c:pt>
                <c:pt idx="200">
                  <c:v>58</c:v>
                </c:pt>
                <c:pt idx="201">
                  <c:v>58</c:v>
                </c:pt>
                <c:pt idx="202">
                  <c:v>65</c:v>
                </c:pt>
                <c:pt idx="203">
                  <c:v>66</c:v>
                </c:pt>
                <c:pt idx="204">
                  <c:v>66</c:v>
                </c:pt>
                <c:pt idx="205">
                  <c:v>66</c:v>
                </c:pt>
                <c:pt idx="206">
                  <c:v>66</c:v>
                </c:pt>
                <c:pt idx="207">
                  <c:v>66</c:v>
                </c:pt>
                <c:pt idx="208">
                  <c:v>68</c:v>
                </c:pt>
                <c:pt idx="209">
                  <c:v>68</c:v>
                </c:pt>
                <c:pt idx="210">
                  <c:v>71</c:v>
                </c:pt>
                <c:pt idx="211">
                  <c:v>74</c:v>
                </c:pt>
                <c:pt idx="212">
                  <c:v>74</c:v>
                </c:pt>
                <c:pt idx="213">
                  <c:v>74</c:v>
                </c:pt>
                <c:pt idx="214">
                  <c:v>74</c:v>
                </c:pt>
                <c:pt idx="215">
                  <c:v>76</c:v>
                </c:pt>
                <c:pt idx="216">
                  <c:v>76</c:v>
                </c:pt>
                <c:pt idx="217">
                  <c:v>77</c:v>
                </c:pt>
                <c:pt idx="218">
                  <c:v>77</c:v>
                </c:pt>
                <c:pt idx="219">
                  <c:v>78</c:v>
                </c:pt>
                <c:pt idx="220">
                  <c:v>78</c:v>
                </c:pt>
                <c:pt idx="221">
                  <c:v>78</c:v>
                </c:pt>
                <c:pt idx="222">
                  <c:v>79</c:v>
                </c:pt>
                <c:pt idx="223">
                  <c:v>79</c:v>
                </c:pt>
                <c:pt idx="224">
                  <c:v>79</c:v>
                </c:pt>
                <c:pt idx="225">
                  <c:v>79</c:v>
                </c:pt>
                <c:pt idx="226">
                  <c:v>79</c:v>
                </c:pt>
                <c:pt idx="227">
                  <c:v>79</c:v>
                </c:pt>
                <c:pt idx="228">
                  <c:v>79</c:v>
                </c:pt>
                <c:pt idx="229">
                  <c:v>79</c:v>
                </c:pt>
                <c:pt idx="230">
                  <c:v>79</c:v>
                </c:pt>
                <c:pt idx="231">
                  <c:v>83</c:v>
                </c:pt>
                <c:pt idx="232">
                  <c:v>83</c:v>
                </c:pt>
                <c:pt idx="233">
                  <c:v>83</c:v>
                </c:pt>
                <c:pt idx="234">
                  <c:v>83</c:v>
                </c:pt>
                <c:pt idx="235">
                  <c:v>83</c:v>
                </c:pt>
                <c:pt idx="236">
                  <c:v>83</c:v>
                </c:pt>
                <c:pt idx="237">
                  <c:v>83</c:v>
                </c:pt>
                <c:pt idx="238">
                  <c:v>84</c:v>
                </c:pt>
                <c:pt idx="239">
                  <c:v>86</c:v>
                </c:pt>
                <c:pt idx="240">
                  <c:v>86</c:v>
                </c:pt>
                <c:pt idx="241">
                  <c:v>86</c:v>
                </c:pt>
                <c:pt idx="242">
                  <c:v>86</c:v>
                </c:pt>
                <c:pt idx="243">
                  <c:v>86</c:v>
                </c:pt>
                <c:pt idx="244">
                  <c:v>86</c:v>
                </c:pt>
                <c:pt idx="245">
                  <c:v>86</c:v>
                </c:pt>
                <c:pt idx="246">
                  <c:v>86</c:v>
                </c:pt>
                <c:pt idx="247">
                  <c:v>86</c:v>
                </c:pt>
                <c:pt idx="248">
                  <c:v>86</c:v>
                </c:pt>
                <c:pt idx="249">
                  <c:v>86</c:v>
                </c:pt>
                <c:pt idx="250">
                  <c:v>86</c:v>
                </c:pt>
                <c:pt idx="251">
                  <c:v>86</c:v>
                </c:pt>
                <c:pt idx="252">
                  <c:v>86</c:v>
                </c:pt>
                <c:pt idx="253">
                  <c:v>88</c:v>
                </c:pt>
                <c:pt idx="254">
                  <c:v>92</c:v>
                </c:pt>
                <c:pt idx="255">
                  <c:v>92</c:v>
                </c:pt>
                <c:pt idx="256">
                  <c:v>92</c:v>
                </c:pt>
                <c:pt idx="257">
                  <c:v>92</c:v>
                </c:pt>
                <c:pt idx="258">
                  <c:v>92</c:v>
                </c:pt>
                <c:pt idx="259">
                  <c:v>92</c:v>
                </c:pt>
                <c:pt idx="260">
                  <c:v>92</c:v>
                </c:pt>
                <c:pt idx="261">
                  <c:v>92</c:v>
                </c:pt>
                <c:pt idx="262">
                  <c:v>92</c:v>
                </c:pt>
                <c:pt idx="263">
                  <c:v>92</c:v>
                </c:pt>
                <c:pt idx="264">
                  <c:v>93</c:v>
                </c:pt>
                <c:pt idx="265">
                  <c:v>93</c:v>
                </c:pt>
                <c:pt idx="266">
                  <c:v>93</c:v>
                </c:pt>
                <c:pt idx="267">
                  <c:v>95</c:v>
                </c:pt>
                <c:pt idx="268">
                  <c:v>95</c:v>
                </c:pt>
                <c:pt idx="269">
                  <c:v>95</c:v>
                </c:pt>
                <c:pt idx="270">
                  <c:v>95</c:v>
                </c:pt>
                <c:pt idx="271">
                  <c:v>97</c:v>
                </c:pt>
                <c:pt idx="272">
                  <c:v>97</c:v>
                </c:pt>
                <c:pt idx="273">
                  <c:v>97</c:v>
                </c:pt>
                <c:pt idx="274">
                  <c:v>99</c:v>
                </c:pt>
                <c:pt idx="275">
                  <c:v>99</c:v>
                </c:pt>
                <c:pt idx="276">
                  <c:v>99</c:v>
                </c:pt>
                <c:pt idx="277">
                  <c:v>99</c:v>
                </c:pt>
                <c:pt idx="278">
                  <c:v>99</c:v>
                </c:pt>
                <c:pt idx="279">
                  <c:v>99</c:v>
                </c:pt>
                <c:pt idx="280">
                  <c:v>99</c:v>
                </c:pt>
                <c:pt idx="281">
                  <c:v>99</c:v>
                </c:pt>
                <c:pt idx="282">
                  <c:v>99</c:v>
                </c:pt>
                <c:pt idx="283">
                  <c:v>99</c:v>
                </c:pt>
                <c:pt idx="284">
                  <c:v>99</c:v>
                </c:pt>
                <c:pt idx="285">
                  <c:v>99</c:v>
                </c:pt>
                <c:pt idx="286">
                  <c:v>99</c:v>
                </c:pt>
                <c:pt idx="287">
                  <c:v>99</c:v>
                </c:pt>
                <c:pt idx="288">
                  <c:v>99</c:v>
                </c:pt>
                <c:pt idx="289">
                  <c:v>99</c:v>
                </c:pt>
                <c:pt idx="290">
                  <c:v>99</c:v>
                </c:pt>
                <c:pt idx="291">
                  <c:v>99</c:v>
                </c:pt>
                <c:pt idx="292">
                  <c:v>99</c:v>
                </c:pt>
                <c:pt idx="293">
                  <c:v>100</c:v>
                </c:pt>
                <c:pt idx="294">
                  <c:v>100</c:v>
                </c:pt>
                <c:pt idx="295">
                  <c:v>102</c:v>
                </c:pt>
                <c:pt idx="296">
                  <c:v>102</c:v>
                </c:pt>
                <c:pt idx="297">
                  <c:v>102</c:v>
                </c:pt>
                <c:pt idx="298">
                  <c:v>102</c:v>
                </c:pt>
                <c:pt idx="299">
                  <c:v>102</c:v>
                </c:pt>
                <c:pt idx="300">
                  <c:v>102</c:v>
                </c:pt>
                <c:pt idx="301">
                  <c:v>102</c:v>
                </c:pt>
                <c:pt idx="302">
                  <c:v>102</c:v>
                </c:pt>
                <c:pt idx="303">
                  <c:v>102</c:v>
                </c:pt>
                <c:pt idx="304">
                  <c:v>102</c:v>
                </c:pt>
                <c:pt idx="305">
                  <c:v>102</c:v>
                </c:pt>
                <c:pt idx="306">
                  <c:v>102</c:v>
                </c:pt>
                <c:pt idx="307">
                  <c:v>102</c:v>
                </c:pt>
                <c:pt idx="308">
                  <c:v>102</c:v>
                </c:pt>
                <c:pt idx="309">
                  <c:v>102</c:v>
                </c:pt>
                <c:pt idx="310">
                  <c:v>102</c:v>
                </c:pt>
                <c:pt idx="311">
                  <c:v>102</c:v>
                </c:pt>
                <c:pt idx="312">
                  <c:v>102</c:v>
                </c:pt>
                <c:pt idx="313">
                  <c:v>102</c:v>
                </c:pt>
                <c:pt idx="314">
                  <c:v>104</c:v>
                </c:pt>
                <c:pt idx="315">
                  <c:v>104</c:v>
                </c:pt>
                <c:pt idx="316">
                  <c:v>104</c:v>
                </c:pt>
                <c:pt idx="317">
                  <c:v>104</c:v>
                </c:pt>
                <c:pt idx="318">
                  <c:v>104</c:v>
                </c:pt>
                <c:pt idx="319">
                  <c:v>104</c:v>
                </c:pt>
                <c:pt idx="320">
                  <c:v>104</c:v>
                </c:pt>
                <c:pt idx="321">
                  <c:v>104</c:v>
                </c:pt>
                <c:pt idx="322">
                  <c:v>104</c:v>
                </c:pt>
                <c:pt idx="323">
                  <c:v>104</c:v>
                </c:pt>
                <c:pt idx="324">
                  <c:v>104</c:v>
                </c:pt>
                <c:pt idx="325">
                  <c:v>104</c:v>
                </c:pt>
                <c:pt idx="326">
                  <c:v>104</c:v>
                </c:pt>
                <c:pt idx="327">
                  <c:v>104</c:v>
                </c:pt>
                <c:pt idx="328">
                  <c:v>104</c:v>
                </c:pt>
                <c:pt idx="329">
                  <c:v>104</c:v>
                </c:pt>
                <c:pt idx="330">
                  <c:v>104</c:v>
                </c:pt>
                <c:pt idx="331">
                  <c:v>105</c:v>
                </c:pt>
                <c:pt idx="332">
                  <c:v>105</c:v>
                </c:pt>
                <c:pt idx="333">
                  <c:v>105</c:v>
                </c:pt>
                <c:pt idx="334">
                  <c:v>105</c:v>
                </c:pt>
                <c:pt idx="335">
                  <c:v>105</c:v>
                </c:pt>
                <c:pt idx="336">
                  <c:v>105</c:v>
                </c:pt>
                <c:pt idx="337">
                  <c:v>106</c:v>
                </c:pt>
                <c:pt idx="338">
                  <c:v>106</c:v>
                </c:pt>
                <c:pt idx="339">
                  <c:v>106</c:v>
                </c:pt>
                <c:pt idx="340">
                  <c:v>106</c:v>
                </c:pt>
                <c:pt idx="341">
                  <c:v>106</c:v>
                </c:pt>
                <c:pt idx="342">
                  <c:v>106</c:v>
                </c:pt>
                <c:pt idx="343">
                  <c:v>107</c:v>
                </c:pt>
                <c:pt idx="344">
                  <c:v>107</c:v>
                </c:pt>
                <c:pt idx="345">
                  <c:v>108</c:v>
                </c:pt>
                <c:pt idx="346">
                  <c:v>108</c:v>
                </c:pt>
                <c:pt idx="347">
                  <c:v>108</c:v>
                </c:pt>
                <c:pt idx="348">
                  <c:v>108</c:v>
                </c:pt>
                <c:pt idx="349">
                  <c:v>108</c:v>
                </c:pt>
                <c:pt idx="350">
                  <c:v>108</c:v>
                </c:pt>
                <c:pt idx="351">
                  <c:v>108</c:v>
                </c:pt>
                <c:pt idx="352">
                  <c:v>108</c:v>
                </c:pt>
                <c:pt idx="353">
                  <c:v>108</c:v>
                </c:pt>
                <c:pt idx="354">
                  <c:v>108</c:v>
                </c:pt>
                <c:pt idx="355">
                  <c:v>108</c:v>
                </c:pt>
                <c:pt idx="356">
                  <c:v>108</c:v>
                </c:pt>
                <c:pt idx="357">
                  <c:v>108</c:v>
                </c:pt>
                <c:pt idx="358">
                  <c:v>108</c:v>
                </c:pt>
                <c:pt idx="359">
                  <c:v>110</c:v>
                </c:pt>
                <c:pt idx="360">
                  <c:v>110</c:v>
                </c:pt>
                <c:pt idx="361">
                  <c:v>110</c:v>
                </c:pt>
                <c:pt idx="362">
                  <c:v>110</c:v>
                </c:pt>
                <c:pt idx="363">
                  <c:v>110</c:v>
                </c:pt>
                <c:pt idx="364">
                  <c:v>110</c:v>
                </c:pt>
                <c:pt idx="365">
                  <c:v>110</c:v>
                </c:pt>
                <c:pt idx="366">
                  <c:v>110</c:v>
                </c:pt>
                <c:pt idx="367">
                  <c:v>110</c:v>
                </c:pt>
                <c:pt idx="368">
                  <c:v>110</c:v>
                </c:pt>
                <c:pt idx="369">
                  <c:v>110</c:v>
                </c:pt>
                <c:pt idx="370">
                  <c:v>110</c:v>
                </c:pt>
                <c:pt idx="371">
                  <c:v>110</c:v>
                </c:pt>
                <c:pt idx="372">
                  <c:v>115</c:v>
                </c:pt>
                <c:pt idx="373">
                  <c:v>115</c:v>
                </c:pt>
                <c:pt idx="374">
                  <c:v>115</c:v>
                </c:pt>
                <c:pt idx="375">
                  <c:v>115</c:v>
                </c:pt>
                <c:pt idx="376">
                  <c:v>119</c:v>
                </c:pt>
                <c:pt idx="377">
                  <c:v>119</c:v>
                </c:pt>
                <c:pt idx="378">
                  <c:v>119</c:v>
                </c:pt>
                <c:pt idx="379">
                  <c:v>120</c:v>
                </c:pt>
                <c:pt idx="380">
                  <c:v>121</c:v>
                </c:pt>
                <c:pt idx="381">
                  <c:v>121</c:v>
                </c:pt>
                <c:pt idx="382">
                  <c:v>121</c:v>
                </c:pt>
                <c:pt idx="383">
                  <c:v>121</c:v>
                </c:pt>
                <c:pt idx="384">
                  <c:v>121</c:v>
                </c:pt>
                <c:pt idx="385">
                  <c:v>121</c:v>
                </c:pt>
                <c:pt idx="386">
                  <c:v>121</c:v>
                </c:pt>
                <c:pt idx="387">
                  <c:v>121</c:v>
                </c:pt>
                <c:pt idx="388">
                  <c:v>121</c:v>
                </c:pt>
                <c:pt idx="389">
                  <c:v>121</c:v>
                </c:pt>
                <c:pt idx="390">
                  <c:v>121</c:v>
                </c:pt>
                <c:pt idx="391">
                  <c:v>121</c:v>
                </c:pt>
                <c:pt idx="392">
                  <c:v>121</c:v>
                </c:pt>
                <c:pt idx="393">
                  <c:v>121</c:v>
                </c:pt>
                <c:pt idx="394">
                  <c:v>121</c:v>
                </c:pt>
                <c:pt idx="395">
                  <c:v>121</c:v>
                </c:pt>
                <c:pt idx="396">
                  <c:v>121</c:v>
                </c:pt>
                <c:pt idx="397">
                  <c:v>121</c:v>
                </c:pt>
                <c:pt idx="398">
                  <c:v>121</c:v>
                </c:pt>
                <c:pt idx="399">
                  <c:v>121</c:v>
                </c:pt>
                <c:pt idx="400">
                  <c:v>121</c:v>
                </c:pt>
                <c:pt idx="401">
                  <c:v>121</c:v>
                </c:pt>
                <c:pt idx="402">
                  <c:v>121</c:v>
                </c:pt>
                <c:pt idx="403">
                  <c:v>121</c:v>
                </c:pt>
                <c:pt idx="404">
                  <c:v>121</c:v>
                </c:pt>
                <c:pt idx="405">
                  <c:v>121</c:v>
                </c:pt>
                <c:pt idx="406">
                  <c:v>121</c:v>
                </c:pt>
                <c:pt idx="407">
                  <c:v>121</c:v>
                </c:pt>
                <c:pt idx="408">
                  <c:v>121</c:v>
                </c:pt>
                <c:pt idx="409">
                  <c:v>121</c:v>
                </c:pt>
                <c:pt idx="410">
                  <c:v>121</c:v>
                </c:pt>
                <c:pt idx="411">
                  <c:v>121</c:v>
                </c:pt>
                <c:pt idx="412">
                  <c:v>121</c:v>
                </c:pt>
                <c:pt idx="413">
                  <c:v>121</c:v>
                </c:pt>
                <c:pt idx="414">
                  <c:v>121</c:v>
                </c:pt>
                <c:pt idx="415">
                  <c:v>121</c:v>
                </c:pt>
                <c:pt idx="416">
                  <c:v>121</c:v>
                </c:pt>
                <c:pt idx="417">
                  <c:v>121</c:v>
                </c:pt>
                <c:pt idx="418">
                  <c:v>121</c:v>
                </c:pt>
                <c:pt idx="419">
                  <c:v>122</c:v>
                </c:pt>
              </c:numCache>
            </c:numRef>
          </c:val>
          <c:smooth val="0"/>
          <c:extLst>
            <c:ext xmlns:c16="http://schemas.microsoft.com/office/drawing/2014/chart" uri="{C3380CC4-5D6E-409C-BE32-E72D297353CC}">
              <c16:uniqueId val="{00000002-4833-48EA-BA27-4D2097CCFA60}"/>
            </c:ext>
          </c:extLst>
        </c:ser>
        <c:dLbls>
          <c:showLegendKey val="0"/>
          <c:showVal val="0"/>
          <c:showCatName val="0"/>
          <c:showSerName val="0"/>
          <c:showPercent val="0"/>
          <c:showBubbleSize val="0"/>
        </c:dLbls>
        <c:smooth val="0"/>
        <c:axId val="200042368"/>
        <c:axId val="210872576"/>
      </c:lineChart>
      <c:catAx>
        <c:axId val="200042368"/>
        <c:scaling>
          <c:orientation val="minMax"/>
        </c:scaling>
        <c:delete val="0"/>
        <c:axPos val="b"/>
        <c:numFmt formatCode="m/d" sourceLinked="0"/>
        <c:majorTickMark val="none"/>
        <c:minorTickMark val="none"/>
        <c:tickLblPos val="nextTo"/>
        <c:spPr>
          <a:ln w="3175">
            <a:solidFill>
              <a:srgbClr val="000000"/>
            </a:solidFill>
            <a:prstDash val="solid"/>
          </a:ln>
        </c:spPr>
        <c:txPr>
          <a:bodyPr rot="-2700000" vert="horz"/>
          <a:lstStyle/>
          <a:p>
            <a:pPr>
              <a:defRPr sz="900" b="0" i="0" u="none" strike="noStrike" baseline="0">
                <a:solidFill>
                  <a:srgbClr val="000000"/>
                </a:solidFill>
                <a:latin typeface="ＭＳ Ｐゴシック"/>
                <a:ea typeface="ＭＳ Ｐゴシック"/>
                <a:cs typeface="ＭＳ Ｐゴシック"/>
              </a:defRPr>
            </a:pPr>
            <a:endParaRPr lang="ja-JP"/>
          </a:p>
        </c:txPr>
        <c:crossAx val="210872576"/>
        <c:crosses val="autoZero"/>
        <c:auto val="0"/>
        <c:lblAlgn val="ctr"/>
        <c:lblOffset val="100"/>
        <c:tickLblSkip val="1"/>
        <c:tickMarkSkip val="1"/>
        <c:noMultiLvlLbl val="0"/>
      </c:catAx>
      <c:valAx>
        <c:axId val="210872576"/>
        <c:scaling>
          <c:orientation val="minMax"/>
        </c:scaling>
        <c:delete val="0"/>
        <c:axPos val="l"/>
        <c:majorGridlines>
          <c:spPr>
            <a:ln>
              <a:solidFill>
                <a:schemeClr val="tx1"/>
              </a:solidFill>
            </a:ln>
          </c:spPr>
        </c:majorGridlines>
        <c:title>
          <c:tx>
            <c:rich>
              <a:bodyPr rot="0" vert="horz"/>
              <a:lstStyle/>
              <a:p>
                <a:pPr algn="ctr">
                  <a:defRPr sz="900" b="0" i="0" u="none" strike="noStrike" baseline="0">
                    <a:solidFill>
                      <a:srgbClr val="000000"/>
                    </a:solidFill>
                    <a:latin typeface="ＭＳ Ｐゴシック"/>
                    <a:ea typeface="ＭＳ Ｐゴシック"/>
                    <a:cs typeface="ＭＳ Ｐゴシック"/>
                  </a:defRPr>
                </a:pPr>
                <a:r>
                  <a:rPr lang="en-US" altLang="ja-JP" b="0"/>
                  <a:t>(</a:t>
                </a:r>
                <a:r>
                  <a:rPr lang="ja-JP" altLang="en-US" b="0"/>
                  <a:t>件数</a:t>
                </a:r>
                <a:r>
                  <a:rPr lang="en-US" altLang="ja-JP" b="0"/>
                  <a:t>)</a:t>
                </a:r>
                <a:endParaRPr lang="ja-JP" altLang="en-US" b="0"/>
              </a:p>
            </c:rich>
          </c:tx>
          <c:layout>
            <c:manualLayout>
              <c:xMode val="edge"/>
              <c:yMode val="edge"/>
              <c:x val="3.6414565826330535E-2"/>
              <c:y val="7.1881606765327691E-2"/>
            </c:manualLayout>
          </c:layout>
          <c:overlay val="0"/>
          <c:spPr>
            <a:noFill/>
            <a:ln w="25400">
              <a:noFill/>
            </a:ln>
          </c:spPr>
        </c:title>
        <c:numFmt formatCode="General" sourceLinked="1"/>
        <c:majorTickMark val="cross"/>
        <c:minorTickMark val="none"/>
        <c:tickLblPos val="nextTo"/>
        <c:spPr>
          <a:ln w="3175">
            <a:solidFill>
              <a:schemeClr val="tx1"/>
            </a:solidFill>
            <a:prstDash val="solid"/>
          </a:ln>
        </c:spPr>
        <c:txPr>
          <a:bodyPr rot="0" vert="horz"/>
          <a:lstStyle/>
          <a:p>
            <a:pPr>
              <a:defRPr sz="900" b="0" i="0" u="none" strike="noStrike" baseline="0">
                <a:solidFill>
                  <a:srgbClr val="000000"/>
                </a:solidFill>
                <a:latin typeface="ＭＳ Ｐゴシック"/>
                <a:ea typeface="ＭＳ Ｐゴシック"/>
                <a:cs typeface="ＭＳ Ｐゴシック"/>
              </a:defRPr>
            </a:pPr>
            <a:endParaRPr lang="ja-JP"/>
          </a:p>
        </c:txPr>
        <c:crossAx val="200042368"/>
        <c:crosses val="autoZero"/>
        <c:crossBetween val="between"/>
      </c:valAx>
      <c:spPr>
        <a:noFill/>
        <a:ln w="12700">
          <a:solidFill>
            <a:srgbClr val="808080"/>
          </a:solidFill>
          <a:prstDash val="solid"/>
        </a:ln>
      </c:spPr>
    </c:plotArea>
    <c:legend>
      <c:legendPos val="t"/>
      <c:layout>
        <c:manualLayout>
          <c:xMode val="edge"/>
          <c:yMode val="edge"/>
          <c:x val="0.58543466380427933"/>
          <c:y val="1.6913319238900635E-2"/>
          <c:w val="0.35947741826389346"/>
          <c:h val="6.765327695560254E-2"/>
        </c:manualLayout>
      </c:layout>
      <c:overlay val="0"/>
      <c:spPr>
        <a:solidFill>
          <a:srgbClr val="FFFFFF"/>
        </a:solidFill>
        <a:ln w="3175">
          <a:solidFill>
            <a:schemeClr val="bg1">
              <a:lumMod val="50000"/>
            </a:schemeClr>
          </a:solidFill>
          <a:prstDash val="solid"/>
        </a:ln>
      </c:spPr>
      <c:txPr>
        <a:bodyPr/>
        <a:lstStyle/>
        <a:p>
          <a:pPr>
            <a:defRPr sz="825" b="0" i="0" u="none" strike="noStrike" baseline="0">
              <a:solidFill>
                <a:srgbClr val="000000"/>
              </a:solidFill>
              <a:latin typeface="ＭＳ Ｐゴシック"/>
              <a:ea typeface="ＭＳ Ｐゴシック"/>
              <a:cs typeface="ＭＳ Ｐゴシック"/>
            </a:defRPr>
          </a:pPr>
          <a:endParaRPr lang="ja-JP"/>
        </a:p>
      </c:txPr>
    </c:legend>
    <c:plotVisOnly val="1"/>
    <c:dispBlanksAs val="gap"/>
    <c:showDLblsOverMax val="0"/>
  </c:chart>
  <c:spPr>
    <a:solidFill>
      <a:srgbClr val="FFFFFF"/>
    </a:solidFill>
    <a:ln w="9525">
      <a:noFill/>
    </a:ln>
  </c:spPr>
  <c:txPr>
    <a:bodyPr/>
    <a:lstStyle/>
    <a:p>
      <a:pPr>
        <a:defRPr sz="1100" b="0" i="0" u="none" strike="noStrike" baseline="0">
          <a:solidFill>
            <a:srgbClr val="000000"/>
          </a:solidFill>
          <a:latin typeface="ＭＳ Ｐゴシック"/>
          <a:ea typeface="ＭＳ Ｐゴシック"/>
          <a:cs typeface="ＭＳ Ｐゴシック"/>
        </a:defRPr>
      </a:pPr>
      <a:endParaRPr lang="ja-JP"/>
    </a:p>
  </c:txPr>
  <c:printSettings>
    <c:headerFooter alignWithMargins="0">
      <c:oddFooter>&amp;L&amp;"ＭＳ ゴシック,標準"&amp;9E2-XXX-G02-OF02&amp;C&amp;"ＭＳ ゴシック,標準"&amp;9Page &amp;P/&amp;N</c:oddFooter>
    </c:headerFooter>
    <c:pageMargins b="0.59055118110236227" l="0.39370078740157483" r="0.39370078740157483" t="0.59055118110236227" header="0.31496062992125984" footer="0.31496062992125984"/>
    <c:pageSetup paperSize="9" orientation="landscape"/>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ＭＳ Ｐゴシック"/>
                <a:ea typeface="ＭＳ Ｐゴシック"/>
                <a:cs typeface="ＭＳ Ｐゴシック"/>
              </a:defRPr>
            </a:pPr>
            <a:r>
              <a:rPr lang="ja-JP" altLang="en-US" sz="1400"/>
              <a:t>ステータス別（比率）</a:t>
            </a:r>
          </a:p>
        </c:rich>
      </c:tx>
      <c:layout>
        <c:manualLayout>
          <c:xMode val="edge"/>
          <c:yMode val="edge"/>
          <c:x val="0.28239555846403913"/>
          <c:y val="1.282051282051282E-2"/>
        </c:manualLayout>
      </c:layout>
      <c:overlay val="0"/>
      <c:spPr>
        <a:noFill/>
        <a:ln w="25400">
          <a:noFill/>
        </a:ln>
      </c:spPr>
    </c:title>
    <c:autoTitleDeleted val="0"/>
    <c:plotArea>
      <c:layout>
        <c:manualLayout>
          <c:layoutTarget val="inner"/>
          <c:xMode val="edge"/>
          <c:yMode val="edge"/>
          <c:x val="0.2278823358463051"/>
          <c:y val="0.25384678948014194"/>
          <c:w val="0.54691760603113226"/>
          <c:h val="0.52307823286817123"/>
        </c:manualLayout>
      </c:layout>
      <c:pieChart>
        <c:varyColors val="1"/>
        <c:ser>
          <c:idx val="0"/>
          <c:order val="0"/>
          <c:tx>
            <c:v>ステータス</c:v>
          </c:tx>
          <c:spPr>
            <a:solidFill>
              <a:srgbClr val="9999FF"/>
            </a:solidFill>
            <a:ln w="12700">
              <a:solidFill>
                <a:sysClr val="windowText" lastClr="000000"/>
              </a:solidFill>
              <a:prstDash val="solid"/>
            </a:ln>
          </c:spPr>
          <c:dPt>
            <c:idx val="0"/>
            <c:bubble3D val="0"/>
            <c:spPr>
              <a:solidFill>
                <a:srgbClr val="FF99CC"/>
              </a:solidFill>
              <a:ln w="12700">
                <a:solidFill>
                  <a:sysClr val="windowText" lastClr="000000"/>
                </a:solidFill>
                <a:prstDash val="solid"/>
              </a:ln>
            </c:spPr>
            <c:extLst>
              <c:ext xmlns:c16="http://schemas.microsoft.com/office/drawing/2014/chart" uri="{C3380CC4-5D6E-409C-BE32-E72D297353CC}">
                <c16:uniqueId val="{00000001-0873-4DAE-9BC6-A37CEC703EB8}"/>
              </c:ext>
            </c:extLst>
          </c:dPt>
          <c:dPt>
            <c:idx val="1"/>
            <c:bubble3D val="0"/>
            <c:spPr>
              <a:solidFill>
                <a:srgbClr val="FFCC99"/>
              </a:solidFill>
              <a:ln w="12700">
                <a:solidFill>
                  <a:sysClr val="windowText" lastClr="000000"/>
                </a:solidFill>
                <a:prstDash val="solid"/>
              </a:ln>
            </c:spPr>
            <c:extLst>
              <c:ext xmlns:c16="http://schemas.microsoft.com/office/drawing/2014/chart" uri="{C3380CC4-5D6E-409C-BE32-E72D297353CC}">
                <c16:uniqueId val="{00000003-0873-4DAE-9BC6-A37CEC703EB8}"/>
              </c:ext>
            </c:extLst>
          </c:dPt>
          <c:dPt>
            <c:idx val="2"/>
            <c:bubble3D val="0"/>
            <c:spPr>
              <a:solidFill>
                <a:srgbClr val="FFFF99"/>
              </a:solidFill>
              <a:ln w="12700">
                <a:solidFill>
                  <a:sysClr val="windowText" lastClr="000000"/>
                </a:solidFill>
                <a:prstDash val="solid"/>
              </a:ln>
            </c:spPr>
            <c:extLst>
              <c:ext xmlns:c16="http://schemas.microsoft.com/office/drawing/2014/chart" uri="{C3380CC4-5D6E-409C-BE32-E72D297353CC}">
                <c16:uniqueId val="{00000005-0873-4DAE-9BC6-A37CEC703EB8}"/>
              </c:ext>
            </c:extLst>
          </c:dPt>
          <c:dPt>
            <c:idx val="3"/>
            <c:bubble3D val="0"/>
            <c:spPr>
              <a:solidFill>
                <a:srgbClr val="CCFFCC"/>
              </a:solidFill>
              <a:ln w="12700">
                <a:solidFill>
                  <a:sysClr val="windowText" lastClr="000000"/>
                </a:solidFill>
                <a:prstDash val="solid"/>
              </a:ln>
            </c:spPr>
            <c:extLst>
              <c:ext xmlns:c16="http://schemas.microsoft.com/office/drawing/2014/chart" uri="{C3380CC4-5D6E-409C-BE32-E72D297353CC}">
                <c16:uniqueId val="{00000007-0873-4DAE-9BC6-A37CEC703EB8}"/>
              </c:ext>
            </c:extLst>
          </c:dPt>
          <c:dPt>
            <c:idx val="4"/>
            <c:bubble3D val="0"/>
            <c:spPr>
              <a:solidFill>
                <a:srgbClr val="CCFFFF"/>
              </a:solidFill>
              <a:ln w="12700">
                <a:solidFill>
                  <a:sysClr val="windowText" lastClr="000000"/>
                </a:solidFill>
                <a:prstDash val="solid"/>
              </a:ln>
            </c:spPr>
            <c:extLst>
              <c:ext xmlns:c16="http://schemas.microsoft.com/office/drawing/2014/chart" uri="{C3380CC4-5D6E-409C-BE32-E72D297353CC}">
                <c16:uniqueId val="{00000009-0873-4DAE-9BC6-A37CEC703EB8}"/>
              </c:ext>
            </c:extLst>
          </c:dPt>
          <c:dLbls>
            <c:numFmt formatCode="0%" sourceLinked="0"/>
            <c:spPr>
              <a:noFill/>
              <a:ln w="25400">
                <a:noFill/>
              </a:ln>
            </c:spPr>
            <c:txPr>
              <a:bodyPr/>
              <a:lstStyle/>
              <a:p>
                <a:pPr>
                  <a:defRPr sz="900" b="0" i="0" u="none" strike="noStrike" baseline="0">
                    <a:solidFill>
                      <a:srgbClr val="000000"/>
                    </a:solidFill>
                    <a:latin typeface="ＭＳ Ｐゴシック" panose="020B0600070205080204" pitchFamily="50" charset="-128"/>
                    <a:ea typeface="ＭＳ Ｐゴシック" panose="020B0600070205080204" pitchFamily="50" charset="-128"/>
                    <a:cs typeface="ＭＳ Ｐゴシック"/>
                  </a:defRPr>
                </a:pPr>
                <a:endParaRPr lang="ja-JP"/>
              </a:p>
            </c:txPr>
            <c:showLegendKey val="1"/>
            <c:showVal val="0"/>
            <c:showCatName val="0"/>
            <c:showSerName val="0"/>
            <c:showPercent val="1"/>
            <c:showBubbleSize val="0"/>
            <c:showLeaderLines val="1"/>
            <c:extLst>
              <c:ext xmlns:c15="http://schemas.microsoft.com/office/drawing/2012/chart" uri="{CE6537A1-D6FC-4f65-9D91-7224C49458BB}"/>
            </c:extLst>
          </c:dLbls>
          <c:cat>
            <c:strRef>
              <c:f>分析①ステータス!$B$2:$F$2</c:f>
              <c:strCache>
                <c:ptCount val="5"/>
                <c:pt idx="0">
                  <c:v>回答待ち</c:v>
                </c:pt>
                <c:pt idx="1">
                  <c:v>対応待ち</c:v>
                </c:pt>
                <c:pt idx="2">
                  <c:v>対応中</c:v>
                </c:pt>
                <c:pt idx="3">
                  <c:v>承認待ち</c:v>
                </c:pt>
                <c:pt idx="4">
                  <c:v>完了</c:v>
                </c:pt>
              </c:strCache>
            </c:strRef>
          </c:cat>
          <c:val>
            <c:numRef>
              <c:f>分析①ステータス!$B$3:$F$3</c:f>
              <c:numCache>
                <c:formatCode>General</c:formatCode>
                <c:ptCount val="5"/>
                <c:pt idx="0">
                  <c:v>0</c:v>
                </c:pt>
                <c:pt idx="1">
                  <c:v>6</c:v>
                </c:pt>
                <c:pt idx="2">
                  <c:v>9</c:v>
                </c:pt>
                <c:pt idx="3">
                  <c:v>0</c:v>
                </c:pt>
                <c:pt idx="4">
                  <c:v>94</c:v>
                </c:pt>
              </c:numCache>
            </c:numRef>
          </c:val>
          <c:extLst>
            <c:ext xmlns:c16="http://schemas.microsoft.com/office/drawing/2014/chart" uri="{C3380CC4-5D6E-409C-BE32-E72D297353CC}">
              <c16:uniqueId val="{0000000A-0873-4DAE-9BC6-A37CEC703EB8}"/>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1126008176591867"/>
          <c:y val="0.87436112793593113"/>
          <c:w val="0.77211908833111675"/>
          <c:h val="5.1282051282051322E-2"/>
        </c:manualLayout>
      </c:layout>
      <c:overlay val="0"/>
      <c:spPr>
        <a:solidFill>
          <a:srgbClr val="FFFFFF"/>
        </a:solidFill>
        <a:ln w="6350">
          <a:solidFill>
            <a:schemeClr val="tx1"/>
          </a:solidFill>
        </a:ln>
      </c:spPr>
      <c:txPr>
        <a:bodyPr/>
        <a:lstStyle/>
        <a:p>
          <a:pPr>
            <a:defRPr sz="900" b="0" i="0" u="none" strike="noStrike" baseline="0">
              <a:solidFill>
                <a:srgbClr val="000000"/>
              </a:solidFill>
              <a:latin typeface="ＭＳ Ｐゴシック"/>
              <a:ea typeface="ＭＳ Ｐゴシック"/>
              <a:cs typeface="ＭＳ Ｐゴシック"/>
            </a:defRPr>
          </a:pPr>
          <a:endParaRPr lang="ja-JP"/>
        </a:p>
      </c:txPr>
    </c:legend>
    <c:plotVisOnly val="1"/>
    <c:dispBlanksAs val="zero"/>
    <c:showDLblsOverMax val="0"/>
  </c:chart>
  <c:spPr>
    <a:solidFill>
      <a:srgbClr val="FFFFFF"/>
    </a:solidFill>
    <a:ln w="3175">
      <a:solidFill>
        <a:schemeClr val="tx1"/>
      </a:solidFill>
      <a:prstDash val="solid"/>
    </a:ln>
  </c:spPr>
  <c:txPr>
    <a:bodyPr/>
    <a:lstStyle/>
    <a:p>
      <a:pPr>
        <a:defRPr sz="80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33"/>
    </mc:Choice>
    <mc:Fallback>
      <c:style val="33"/>
    </mc:Fallback>
  </mc:AlternateContent>
  <c:chart>
    <c:title>
      <c:tx>
        <c:rich>
          <a:bodyPr/>
          <a:lstStyle/>
          <a:p>
            <a:pPr>
              <a:defRPr sz="1400"/>
            </a:pPr>
            <a:r>
              <a:rPr lang="ja-JP" sz="1400"/>
              <a:t>ステータス別（件数）</a:t>
            </a:r>
          </a:p>
        </c:rich>
      </c:tx>
      <c:layout>
        <c:manualLayout>
          <c:xMode val="edge"/>
          <c:yMode val="edge"/>
          <c:x val="0.40773872338122685"/>
          <c:y val="1.282051282051282E-2"/>
        </c:manualLayout>
      </c:layout>
      <c:overlay val="0"/>
      <c:spPr>
        <a:noFill/>
        <a:ln w="25400">
          <a:noFill/>
        </a:ln>
      </c:spPr>
    </c:title>
    <c:autoTitleDeleted val="0"/>
    <c:plotArea>
      <c:layout>
        <c:manualLayout>
          <c:layoutTarget val="inner"/>
          <c:xMode val="edge"/>
          <c:yMode val="edge"/>
          <c:x val="9.0773941438135691E-2"/>
          <c:y val="9.4872032431972231E-2"/>
          <c:w val="0.90327512217948136"/>
          <c:h val="0.71025818874746782"/>
        </c:manualLayout>
      </c:layout>
      <c:barChart>
        <c:barDir val="col"/>
        <c:grouping val="clustered"/>
        <c:varyColors val="1"/>
        <c:ser>
          <c:idx val="0"/>
          <c:order val="0"/>
          <c:tx>
            <c:v>ステータス</c:v>
          </c:tx>
          <c:spPr>
            <a:solidFill>
              <a:srgbClr val="FF99CC"/>
            </a:solidFill>
          </c:spPr>
          <c:invertIfNegative val="0"/>
          <c:dPt>
            <c:idx val="0"/>
            <c:invertIfNegative val="0"/>
            <c:bubble3D val="0"/>
            <c:extLst>
              <c:ext xmlns:c16="http://schemas.microsoft.com/office/drawing/2014/chart" uri="{C3380CC4-5D6E-409C-BE32-E72D297353CC}">
                <c16:uniqueId val="{00000000-AC00-467E-881F-7D07EA9872C7}"/>
              </c:ext>
            </c:extLst>
          </c:dPt>
          <c:dPt>
            <c:idx val="1"/>
            <c:invertIfNegative val="0"/>
            <c:bubble3D val="0"/>
            <c:spPr>
              <a:solidFill>
                <a:srgbClr val="FFCC99"/>
              </a:solidFill>
            </c:spPr>
            <c:extLst>
              <c:ext xmlns:c16="http://schemas.microsoft.com/office/drawing/2014/chart" uri="{C3380CC4-5D6E-409C-BE32-E72D297353CC}">
                <c16:uniqueId val="{00000002-AC00-467E-881F-7D07EA9872C7}"/>
              </c:ext>
            </c:extLst>
          </c:dPt>
          <c:dPt>
            <c:idx val="2"/>
            <c:invertIfNegative val="0"/>
            <c:bubble3D val="0"/>
            <c:spPr>
              <a:solidFill>
                <a:srgbClr val="FFFF99"/>
              </a:solidFill>
            </c:spPr>
            <c:extLst>
              <c:ext xmlns:c16="http://schemas.microsoft.com/office/drawing/2014/chart" uri="{C3380CC4-5D6E-409C-BE32-E72D297353CC}">
                <c16:uniqueId val="{00000004-AC00-467E-881F-7D07EA9872C7}"/>
              </c:ext>
            </c:extLst>
          </c:dPt>
          <c:dPt>
            <c:idx val="3"/>
            <c:invertIfNegative val="0"/>
            <c:bubble3D val="0"/>
            <c:spPr>
              <a:solidFill>
                <a:srgbClr val="CCFFCC"/>
              </a:solidFill>
            </c:spPr>
            <c:extLst>
              <c:ext xmlns:c16="http://schemas.microsoft.com/office/drawing/2014/chart" uri="{C3380CC4-5D6E-409C-BE32-E72D297353CC}">
                <c16:uniqueId val="{00000006-AC00-467E-881F-7D07EA9872C7}"/>
              </c:ext>
            </c:extLst>
          </c:dPt>
          <c:dPt>
            <c:idx val="4"/>
            <c:invertIfNegative val="0"/>
            <c:bubble3D val="0"/>
            <c:spPr>
              <a:solidFill>
                <a:srgbClr val="CCFFFF"/>
              </a:solidFill>
            </c:spPr>
            <c:extLst>
              <c:ext xmlns:c16="http://schemas.microsoft.com/office/drawing/2014/chart" uri="{C3380CC4-5D6E-409C-BE32-E72D297353CC}">
                <c16:uniqueId val="{00000008-AC00-467E-881F-7D07EA9872C7}"/>
              </c:ext>
            </c:extLst>
          </c:dPt>
          <c:dLbls>
            <c:spPr>
              <a:noFill/>
              <a:ln w="25400">
                <a:noFill/>
              </a:ln>
            </c:spPr>
            <c:txPr>
              <a:bodyPr/>
              <a:lstStyle/>
              <a:p>
                <a:pPr>
                  <a:defRPr>
                    <a:latin typeface="ＭＳ Ｐゴシック" panose="020B0600070205080204" pitchFamily="50" charset="-128"/>
                    <a:ea typeface="ＭＳ Ｐゴシック" panose="020B0600070205080204" pitchFamily="50" charset="-128"/>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分析①ステータス!$B$2:$F$2</c:f>
              <c:strCache>
                <c:ptCount val="5"/>
                <c:pt idx="0">
                  <c:v>回答待ち</c:v>
                </c:pt>
                <c:pt idx="1">
                  <c:v>対応待ち</c:v>
                </c:pt>
                <c:pt idx="2">
                  <c:v>対応中</c:v>
                </c:pt>
                <c:pt idx="3">
                  <c:v>承認待ち</c:v>
                </c:pt>
                <c:pt idx="4">
                  <c:v>完了</c:v>
                </c:pt>
              </c:strCache>
            </c:strRef>
          </c:cat>
          <c:val>
            <c:numRef>
              <c:f>分析①ステータス!$B$3:$F$3</c:f>
              <c:numCache>
                <c:formatCode>General</c:formatCode>
                <c:ptCount val="5"/>
                <c:pt idx="0">
                  <c:v>0</c:v>
                </c:pt>
                <c:pt idx="1">
                  <c:v>6</c:v>
                </c:pt>
                <c:pt idx="2">
                  <c:v>9</c:v>
                </c:pt>
                <c:pt idx="3">
                  <c:v>0</c:v>
                </c:pt>
                <c:pt idx="4">
                  <c:v>94</c:v>
                </c:pt>
              </c:numCache>
            </c:numRef>
          </c:val>
          <c:extLst>
            <c:ext xmlns:c16="http://schemas.microsoft.com/office/drawing/2014/chart" uri="{C3380CC4-5D6E-409C-BE32-E72D297353CC}">
              <c16:uniqueId val="{00000009-AC00-467E-881F-7D07EA9872C7}"/>
            </c:ext>
          </c:extLst>
        </c:ser>
        <c:dLbls>
          <c:showLegendKey val="0"/>
          <c:showVal val="0"/>
          <c:showCatName val="0"/>
          <c:showSerName val="0"/>
          <c:showPercent val="0"/>
          <c:showBubbleSize val="0"/>
        </c:dLbls>
        <c:gapWidth val="50"/>
        <c:axId val="168565760"/>
        <c:axId val="168620800"/>
      </c:barChart>
      <c:catAx>
        <c:axId val="168565760"/>
        <c:scaling>
          <c:orientation val="minMax"/>
        </c:scaling>
        <c:delete val="0"/>
        <c:axPos val="b"/>
        <c:numFmt formatCode="General" sourceLinked="1"/>
        <c:majorTickMark val="none"/>
        <c:minorTickMark val="none"/>
        <c:tickLblPos val="nextTo"/>
        <c:spPr>
          <a:ln>
            <a:solidFill>
              <a:srgbClr val="000000"/>
            </a:solidFill>
          </a:ln>
        </c:spPr>
        <c:txPr>
          <a:bodyPr rot="0" vert="wordArtVertRtl"/>
          <a:lstStyle/>
          <a:p>
            <a:pPr>
              <a:defRPr/>
            </a:pPr>
            <a:endParaRPr lang="ja-JP"/>
          </a:p>
        </c:txPr>
        <c:crossAx val="168620800"/>
        <c:crosses val="autoZero"/>
        <c:auto val="1"/>
        <c:lblAlgn val="ctr"/>
        <c:lblOffset val="100"/>
        <c:tickLblSkip val="1"/>
        <c:tickMarkSkip val="1"/>
        <c:noMultiLvlLbl val="0"/>
      </c:catAx>
      <c:valAx>
        <c:axId val="168620800"/>
        <c:scaling>
          <c:orientation val="minMax"/>
        </c:scaling>
        <c:delete val="0"/>
        <c:axPos val="l"/>
        <c:majorGridlines/>
        <c:title>
          <c:tx>
            <c:rich>
              <a:bodyPr rot="0" vert="horz"/>
              <a:lstStyle/>
              <a:p>
                <a:pPr>
                  <a:defRPr b="0">
                    <a:latin typeface="+mn-ea"/>
                    <a:ea typeface="+mn-ea"/>
                  </a:defRPr>
                </a:pPr>
                <a:r>
                  <a:rPr lang="en-US" altLang="ja-JP" b="0">
                    <a:latin typeface="+mn-ea"/>
                    <a:ea typeface="+mn-ea"/>
                  </a:rPr>
                  <a:t>(</a:t>
                </a:r>
                <a:r>
                  <a:rPr lang="ja-JP" b="0">
                    <a:latin typeface="+mn-ea"/>
                    <a:ea typeface="+mn-ea"/>
                  </a:rPr>
                  <a:t>件数</a:t>
                </a:r>
                <a:r>
                  <a:rPr lang="en-US" altLang="ja-JP" b="0">
                    <a:latin typeface="+mn-ea"/>
                    <a:ea typeface="+mn-ea"/>
                  </a:rPr>
                  <a:t>)</a:t>
                </a:r>
                <a:endParaRPr lang="ja-JP" b="0">
                  <a:latin typeface="+mn-ea"/>
                  <a:ea typeface="+mn-ea"/>
                </a:endParaRPr>
              </a:p>
            </c:rich>
          </c:tx>
          <c:layout>
            <c:manualLayout>
              <c:xMode val="edge"/>
              <c:yMode val="edge"/>
              <c:x val="7.1428803358343104E-2"/>
              <c:y val="2.0512820512820513E-2"/>
            </c:manualLayout>
          </c:layout>
          <c:overlay val="0"/>
          <c:spPr>
            <a:noFill/>
            <a:ln w="25400">
              <a:noFill/>
            </a:ln>
          </c:spPr>
        </c:title>
        <c:numFmt formatCode="General" sourceLinked="1"/>
        <c:majorTickMark val="in"/>
        <c:minorTickMark val="none"/>
        <c:tickLblPos val="nextTo"/>
        <c:spPr>
          <a:ln>
            <a:solidFill>
              <a:srgbClr val="000000"/>
            </a:solidFill>
          </a:ln>
        </c:spPr>
        <c:txPr>
          <a:bodyPr rot="0" vert="horz"/>
          <a:lstStyle/>
          <a:p>
            <a:pPr>
              <a:defRPr>
                <a:latin typeface="ＭＳ Ｐゴシック" panose="020B0600070205080204" pitchFamily="50" charset="-128"/>
                <a:ea typeface="ＭＳ Ｐゴシック" panose="020B0600070205080204" pitchFamily="50" charset="-128"/>
              </a:defRPr>
            </a:pPr>
            <a:endParaRPr lang="ja-JP"/>
          </a:p>
        </c:txPr>
        <c:crossAx val="168565760"/>
        <c:crosses val="autoZero"/>
        <c:crossBetween val="between"/>
      </c:valAx>
      <c:spPr>
        <a:noFill/>
        <a:ln w="25400">
          <a:noFill/>
        </a:ln>
      </c:spPr>
    </c:plotArea>
    <c:plotVisOnly val="1"/>
    <c:dispBlanksAs val="gap"/>
    <c:showDLblsOverMax val="0"/>
  </c:chart>
  <c:spPr>
    <a:ln>
      <a:solidFill>
        <a:schemeClr val="tx1"/>
      </a:solidFill>
    </a:ln>
  </c:spPr>
  <c:printSettings>
    <c:headerFooter alignWithMargins="0"/>
    <c:pageMargins b="1" l="0.75" r="0.75" t="1" header="0.51200000000000001" footer="0.512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47625</xdr:rowOff>
    </xdr:from>
    <xdr:to>
      <xdr:col>16</xdr:col>
      <xdr:colOff>447675</xdr:colOff>
      <xdr:row>30</xdr:row>
      <xdr:rowOff>123825</xdr:rowOff>
    </xdr:to>
    <xdr:graphicFrame macro="">
      <xdr:nvGraphicFramePr>
        <xdr:cNvPr id="2050" name="グラフ 1">
          <a:extLst>
            <a:ext uri="{FF2B5EF4-FFF2-40B4-BE49-F238E27FC236}">
              <a16:creationId xmlns:a16="http://schemas.microsoft.com/office/drawing/2014/main" id="{00000000-0008-0000-0100-000002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0.00466</cdr:x>
      <cdr:y>0.01251</cdr:y>
    </cdr:from>
    <cdr:to>
      <cdr:x>0.20173</cdr:x>
      <cdr:y>0.06944</cdr:y>
    </cdr:to>
    <cdr:sp macro="" textlink="">
      <cdr:nvSpPr>
        <cdr:cNvPr id="12289" name="Text Box 1"/>
        <cdr:cNvSpPr txBox="1">
          <a:spLocks xmlns:a="http://schemas.openxmlformats.org/drawingml/2006/main" noChangeArrowheads="1"/>
        </cdr:cNvSpPr>
      </cdr:nvSpPr>
      <cdr:spPr bwMode="auto">
        <a:xfrm xmlns:a="http://schemas.openxmlformats.org/drawingml/2006/main">
          <a:off x="47538" y="56362"/>
          <a:ext cx="2010359" cy="25648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2860" rIns="0" bIns="0" anchor="t" upright="1">
          <a:spAutoFit/>
        </a:bodyPr>
        <a:lstStyle xmlns:a="http://schemas.openxmlformats.org/drawingml/2006/main"/>
        <a:p xmlns:a="http://schemas.openxmlformats.org/drawingml/2006/main">
          <a:pPr algn="l" rtl="0">
            <a:defRPr sz="1000"/>
          </a:pPr>
          <a:r>
            <a:rPr lang="ja-JP" altLang="en-US" sz="1400" b="1" i="0" u="none" strike="noStrike" baseline="0">
              <a:solidFill>
                <a:srgbClr val="000000"/>
              </a:solidFill>
              <a:latin typeface="ＭＳ ゴシック"/>
              <a:ea typeface="ＭＳ ゴシック"/>
            </a:rPr>
            <a:t>問題課題発生・対応状況</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190500</xdr:colOff>
      <xdr:row>5</xdr:row>
      <xdr:rowOff>0</xdr:rowOff>
    </xdr:from>
    <xdr:to>
      <xdr:col>4</xdr:col>
      <xdr:colOff>771525</xdr:colOff>
      <xdr:row>31</xdr:row>
      <xdr:rowOff>0</xdr:rowOff>
    </xdr:to>
    <xdr:graphicFrame macro="">
      <xdr:nvGraphicFramePr>
        <xdr:cNvPr id="3076" name="グラフ 1">
          <a:extLst>
            <a:ext uri="{FF2B5EF4-FFF2-40B4-BE49-F238E27FC236}">
              <a16:creationId xmlns:a16="http://schemas.microsoft.com/office/drawing/2014/main" id="{00000000-0008-0000-0200-000004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847725</xdr:colOff>
      <xdr:row>5</xdr:row>
      <xdr:rowOff>0</xdr:rowOff>
    </xdr:from>
    <xdr:to>
      <xdr:col>11</xdr:col>
      <xdr:colOff>847725</xdr:colOff>
      <xdr:row>31</xdr:row>
      <xdr:rowOff>0</xdr:rowOff>
    </xdr:to>
    <xdr:graphicFrame macro="">
      <xdr:nvGraphicFramePr>
        <xdr:cNvPr id="3077" name="グラフ 2">
          <a:extLst>
            <a:ext uri="{FF2B5EF4-FFF2-40B4-BE49-F238E27FC236}">
              <a16:creationId xmlns:a16="http://schemas.microsoft.com/office/drawing/2014/main" id="{00000000-0008-0000-0200-000005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B145"/>
  <sheetViews>
    <sheetView showGridLines="0" tabSelected="1" zoomScale="90" zoomScaleNormal="90" workbookViewId="0">
      <pane xSplit="6" ySplit="5" topLeftCell="G133" activePane="bottomRight" state="frozen"/>
      <selection pane="topRight" activeCell="F1" sqref="F1"/>
      <selection pane="bottomLeft" activeCell="A6" sqref="A6"/>
      <selection pane="bottomRight" activeCell="F136" sqref="F136"/>
    </sheetView>
  </sheetViews>
  <sheetFormatPr defaultRowHeight="14.4"/>
  <cols>
    <col min="1" max="1" width="6.59765625" style="1" customWidth="1"/>
    <col min="2" max="2" width="13.59765625" style="1" customWidth="1"/>
    <col min="3" max="3" width="9.5" customWidth="1"/>
    <col min="4" max="4" width="7.59765625" style="23" customWidth="1"/>
    <col min="5" max="5" width="17.59765625" style="1" customWidth="1"/>
    <col min="6" max="6" width="40.69921875" style="105" customWidth="1"/>
    <col min="7" max="7" width="7.59765625" style="23" customWidth="1"/>
    <col min="8" max="8" width="7.59765625" style="2" customWidth="1"/>
    <col min="9" max="9" width="14.59765625" hidden="1" customWidth="1"/>
    <col min="10" max="10" width="15.19921875" style="2" hidden="1" customWidth="1"/>
    <col min="11" max="12" width="5.59765625" customWidth="1"/>
    <col min="13" max="13" width="40.69921875" style="109" customWidth="1"/>
    <col min="14" max="14" width="7.59765625" customWidth="1"/>
    <col min="15" max="16" width="7.59765625" style="23" customWidth="1"/>
    <col min="17" max="17" width="30.59765625" style="109" customWidth="1"/>
    <col min="18" max="18" width="4.5" customWidth="1"/>
    <col min="19" max="19" width="6.8984375" customWidth="1"/>
    <col min="20" max="24" width="7.59765625" customWidth="1"/>
    <col min="25" max="26" width="7.59765625" style="3" customWidth="1"/>
    <col min="27" max="27" width="1.59765625" customWidth="1"/>
  </cols>
  <sheetData>
    <row r="1" spans="1:28" s="4" customFormat="1" ht="20.25" customHeight="1">
      <c r="A1" s="20" t="s">
        <v>418</v>
      </c>
      <c r="B1" s="8"/>
      <c r="C1" s="9"/>
      <c r="D1" s="61"/>
      <c r="E1" s="61"/>
      <c r="F1" s="100" t="s">
        <v>52</v>
      </c>
      <c r="G1" s="59" t="s">
        <v>98</v>
      </c>
      <c r="H1" s="59"/>
      <c r="I1" s="60"/>
      <c r="J1" s="60"/>
      <c r="K1" s="11"/>
      <c r="L1" s="10"/>
      <c r="M1" s="106"/>
      <c r="N1" s="9"/>
      <c r="O1" s="79"/>
      <c r="P1" s="79"/>
      <c r="Q1" s="106"/>
      <c r="R1" s="80"/>
      <c r="S1" s="80"/>
      <c r="T1" s="81"/>
      <c r="U1" s="82"/>
      <c r="V1" s="82"/>
      <c r="W1" s="82"/>
      <c r="X1" s="81"/>
      <c r="Y1" s="83"/>
      <c r="Z1" s="84"/>
    </row>
    <row r="2" spans="1:28" s="5" customFormat="1" ht="15" customHeight="1">
      <c r="A2" s="11" t="s">
        <v>2</v>
      </c>
      <c r="B2" s="15">
        <v>43608</v>
      </c>
      <c r="C2" s="12" t="s">
        <v>4</v>
      </c>
      <c r="D2" s="125" t="s">
        <v>205</v>
      </c>
      <c r="E2" s="126"/>
      <c r="F2" s="101"/>
      <c r="G2" s="21"/>
      <c r="H2" s="18"/>
      <c r="I2" s="17"/>
      <c r="J2" s="18"/>
      <c r="K2" s="73"/>
      <c r="L2" s="75"/>
      <c r="M2" s="107"/>
      <c r="N2" s="73"/>
      <c r="O2" s="74"/>
      <c r="P2" s="74"/>
      <c r="Q2" s="107"/>
      <c r="R2" s="75"/>
      <c r="S2" s="75"/>
      <c r="T2" s="73"/>
      <c r="U2" s="73"/>
      <c r="V2" s="73"/>
      <c r="W2" s="73"/>
      <c r="X2" s="73"/>
      <c r="Y2" s="73"/>
      <c r="Z2" s="85"/>
    </row>
    <row r="3" spans="1:28" s="5" customFormat="1" ht="15" customHeight="1">
      <c r="A3" s="13" t="s">
        <v>3</v>
      </c>
      <c r="B3" s="16">
        <v>43436</v>
      </c>
      <c r="C3" s="14" t="s">
        <v>5</v>
      </c>
      <c r="D3" s="127" t="s">
        <v>96</v>
      </c>
      <c r="E3" s="128"/>
      <c r="F3" s="102"/>
      <c r="G3" s="22"/>
      <c r="H3" s="19"/>
      <c r="I3" s="19"/>
      <c r="J3" s="19"/>
      <c r="K3" s="19"/>
      <c r="L3" s="19"/>
      <c r="M3" s="108"/>
      <c r="N3" s="19"/>
      <c r="O3" s="22"/>
      <c r="P3" s="22"/>
      <c r="Q3" s="108"/>
      <c r="R3" s="76"/>
      <c r="S3" s="76"/>
      <c r="T3" s="77"/>
      <c r="U3" s="77"/>
      <c r="V3" s="77"/>
      <c r="W3" s="77"/>
      <c r="X3" s="77"/>
      <c r="Y3" s="78"/>
      <c r="Z3" s="86"/>
      <c r="AB3" s="4"/>
    </row>
    <row r="4" spans="1:28" s="4" customFormat="1" ht="21.6">
      <c r="A4" s="24" t="s">
        <v>10</v>
      </c>
      <c r="B4" s="25" t="s">
        <v>92</v>
      </c>
      <c r="C4" s="24" t="s">
        <v>18</v>
      </c>
      <c r="D4" s="25" t="s">
        <v>80</v>
      </c>
      <c r="E4" s="25" t="s">
        <v>31</v>
      </c>
      <c r="F4" s="103" t="s">
        <v>84</v>
      </c>
      <c r="G4" s="25" t="s">
        <v>54</v>
      </c>
      <c r="H4" s="25" t="s">
        <v>55</v>
      </c>
      <c r="I4" s="25" t="s">
        <v>53</v>
      </c>
      <c r="J4" s="25" t="s">
        <v>22</v>
      </c>
      <c r="K4" s="25" t="s">
        <v>49</v>
      </c>
      <c r="L4" s="25" t="s">
        <v>1</v>
      </c>
      <c r="M4" s="103" t="s">
        <v>27</v>
      </c>
      <c r="N4" s="25" t="s">
        <v>28</v>
      </c>
      <c r="O4" s="25" t="s">
        <v>59</v>
      </c>
      <c r="P4" s="25" t="s">
        <v>29</v>
      </c>
      <c r="Q4" s="103" t="s">
        <v>21</v>
      </c>
      <c r="R4" s="123" t="s">
        <v>25</v>
      </c>
      <c r="S4" s="124"/>
      <c r="T4" s="25" t="s">
        <v>30</v>
      </c>
      <c r="U4" s="25" t="s">
        <v>24</v>
      </c>
      <c r="V4" s="25" t="s">
        <v>58</v>
      </c>
      <c r="W4" s="25" t="s">
        <v>23</v>
      </c>
      <c r="X4" s="25" t="s">
        <v>19</v>
      </c>
      <c r="Y4" s="26" t="s">
        <v>20</v>
      </c>
      <c r="Z4" s="26" t="s">
        <v>0</v>
      </c>
    </row>
    <row r="5" spans="1:28" s="4" customFormat="1" ht="9.9" customHeight="1">
      <c r="A5" s="27"/>
      <c r="B5" s="28"/>
      <c r="C5" s="27"/>
      <c r="D5" s="28"/>
      <c r="E5" s="28"/>
      <c r="F5" s="104"/>
      <c r="G5" s="28"/>
      <c r="H5" s="28"/>
      <c r="I5" s="28"/>
      <c r="J5" s="28"/>
      <c r="K5" s="28"/>
      <c r="L5" s="28"/>
      <c r="M5" s="104"/>
      <c r="N5" s="28"/>
      <c r="O5" s="28"/>
      <c r="P5" s="28"/>
      <c r="Q5" s="104"/>
      <c r="R5" s="35"/>
      <c r="S5" s="36"/>
      <c r="T5" s="28"/>
      <c r="U5" s="28"/>
      <c r="V5" s="28"/>
      <c r="W5" s="28"/>
      <c r="X5" s="28"/>
      <c r="Y5" s="29"/>
      <c r="Z5" s="29"/>
    </row>
    <row r="6" spans="1:28" s="6" customFormat="1" ht="21.6">
      <c r="A6" s="30">
        <f>ROW(A6)-5</f>
        <v>1</v>
      </c>
      <c r="B6" s="45"/>
      <c r="C6" s="46" t="s">
        <v>8</v>
      </c>
      <c r="D6" s="58" t="s">
        <v>99</v>
      </c>
      <c r="E6" s="32" t="s">
        <v>102</v>
      </c>
      <c r="F6" s="97" t="s">
        <v>110</v>
      </c>
      <c r="G6" s="31" t="s">
        <v>100</v>
      </c>
      <c r="H6" s="33">
        <v>43432</v>
      </c>
      <c r="I6" s="32" t="s">
        <v>101</v>
      </c>
      <c r="J6" s="47" t="s">
        <v>83</v>
      </c>
      <c r="K6" s="48" t="s">
        <v>12</v>
      </c>
      <c r="L6" s="48" t="s">
        <v>14</v>
      </c>
      <c r="M6" s="97" t="s">
        <v>103</v>
      </c>
      <c r="N6" s="31" t="s">
        <v>104</v>
      </c>
      <c r="O6" s="33" t="s">
        <v>105</v>
      </c>
      <c r="P6" s="33">
        <v>43433</v>
      </c>
      <c r="Q6" s="97" t="s">
        <v>105</v>
      </c>
      <c r="R6" s="34" t="s">
        <v>97</v>
      </c>
      <c r="S6" s="54"/>
      <c r="T6" s="31" t="s">
        <v>105</v>
      </c>
      <c r="U6" s="33" t="s">
        <v>105</v>
      </c>
      <c r="V6" s="33" t="s">
        <v>105</v>
      </c>
      <c r="W6" s="33" t="s">
        <v>106</v>
      </c>
      <c r="X6" s="33" t="s">
        <v>105</v>
      </c>
      <c r="Y6" s="31"/>
      <c r="Z6" s="33"/>
    </row>
    <row r="7" spans="1:28" s="6" customFormat="1" ht="32.4">
      <c r="A7" s="30">
        <f t="shared" ref="A7:A75" si="0">ROW(A7)-5</f>
        <v>2</v>
      </c>
      <c r="B7" s="45"/>
      <c r="C7" s="46" t="s">
        <v>8</v>
      </c>
      <c r="D7" s="58" t="s">
        <v>99</v>
      </c>
      <c r="E7" s="32" t="s">
        <v>102</v>
      </c>
      <c r="F7" s="97" t="s">
        <v>111</v>
      </c>
      <c r="G7" s="31" t="s">
        <v>100</v>
      </c>
      <c r="H7" s="33">
        <v>43432</v>
      </c>
      <c r="I7" s="32" t="s">
        <v>101</v>
      </c>
      <c r="J7" s="47" t="s">
        <v>83</v>
      </c>
      <c r="K7" s="48" t="s">
        <v>12</v>
      </c>
      <c r="L7" s="48" t="s">
        <v>14</v>
      </c>
      <c r="M7" s="97" t="s">
        <v>107</v>
      </c>
      <c r="N7" s="31" t="s">
        <v>104</v>
      </c>
      <c r="O7" s="33" t="s">
        <v>105</v>
      </c>
      <c r="P7" s="33">
        <v>43433</v>
      </c>
      <c r="Q7" s="97" t="s">
        <v>105</v>
      </c>
      <c r="R7" s="34" t="s">
        <v>97</v>
      </c>
      <c r="S7" s="54"/>
      <c r="T7" s="31" t="s">
        <v>105</v>
      </c>
      <c r="U7" s="33" t="s">
        <v>105</v>
      </c>
      <c r="V7" s="33" t="s">
        <v>105</v>
      </c>
      <c r="W7" s="33" t="s">
        <v>106</v>
      </c>
      <c r="X7" s="33" t="s">
        <v>105</v>
      </c>
      <c r="Y7" s="31"/>
      <c r="Z7" s="33"/>
    </row>
    <row r="8" spans="1:28" s="6" customFormat="1" ht="97.2">
      <c r="A8" s="30">
        <f t="shared" si="0"/>
        <v>3</v>
      </c>
      <c r="B8" s="45"/>
      <c r="C8" s="46" t="s">
        <v>8</v>
      </c>
      <c r="D8" s="58" t="s">
        <v>99</v>
      </c>
      <c r="E8" s="32" t="s">
        <v>102</v>
      </c>
      <c r="F8" s="97" t="s">
        <v>108</v>
      </c>
      <c r="G8" s="31" t="s">
        <v>100</v>
      </c>
      <c r="H8" s="33">
        <v>43432</v>
      </c>
      <c r="I8" s="32" t="s">
        <v>101</v>
      </c>
      <c r="J8" s="47" t="s">
        <v>83</v>
      </c>
      <c r="K8" s="48" t="s">
        <v>12</v>
      </c>
      <c r="L8" s="48" t="s">
        <v>14</v>
      </c>
      <c r="M8" s="97" t="s">
        <v>109</v>
      </c>
      <c r="N8" s="31" t="s">
        <v>104</v>
      </c>
      <c r="O8" s="33" t="s">
        <v>105</v>
      </c>
      <c r="P8" s="33">
        <v>43433</v>
      </c>
      <c r="Q8" s="97" t="s">
        <v>170</v>
      </c>
      <c r="R8" s="34" t="s">
        <v>97</v>
      </c>
      <c r="S8" s="54"/>
      <c r="T8" s="31"/>
      <c r="U8" s="33"/>
      <c r="V8" s="33"/>
      <c r="W8" s="33"/>
      <c r="X8" s="33"/>
      <c r="Y8" s="31"/>
      <c r="Z8" s="33"/>
    </row>
    <row r="9" spans="1:28" s="6" customFormat="1" ht="97.2">
      <c r="A9" s="30">
        <f t="shared" si="0"/>
        <v>4</v>
      </c>
      <c r="B9" s="45"/>
      <c r="C9" s="46" t="s">
        <v>8</v>
      </c>
      <c r="D9" s="58" t="s">
        <v>99</v>
      </c>
      <c r="E9" s="32" t="s">
        <v>102</v>
      </c>
      <c r="F9" s="97" t="s">
        <v>112</v>
      </c>
      <c r="G9" s="31" t="s">
        <v>100</v>
      </c>
      <c r="H9" s="33">
        <v>43432</v>
      </c>
      <c r="I9" s="32" t="s">
        <v>101</v>
      </c>
      <c r="J9" s="47" t="s">
        <v>83</v>
      </c>
      <c r="K9" s="48" t="s">
        <v>12</v>
      </c>
      <c r="L9" s="48" t="s">
        <v>14</v>
      </c>
      <c r="M9" s="97" t="s">
        <v>113</v>
      </c>
      <c r="N9" s="31" t="s">
        <v>104</v>
      </c>
      <c r="O9" s="33" t="s">
        <v>105</v>
      </c>
      <c r="P9" s="33">
        <v>43433</v>
      </c>
      <c r="Q9" s="97"/>
      <c r="R9" s="34" t="s">
        <v>97</v>
      </c>
      <c r="S9" s="54"/>
      <c r="T9" s="31"/>
      <c r="U9" s="33"/>
      <c r="V9" s="33"/>
      <c r="W9" s="33"/>
      <c r="X9" s="33"/>
      <c r="Y9" s="31"/>
      <c r="Z9" s="33"/>
    </row>
    <row r="10" spans="1:28" s="6" customFormat="1" ht="43.2">
      <c r="A10" s="30">
        <f t="shared" si="0"/>
        <v>5</v>
      </c>
      <c r="B10" s="45"/>
      <c r="C10" s="46" t="s">
        <v>8</v>
      </c>
      <c r="D10" s="58" t="s">
        <v>99</v>
      </c>
      <c r="E10" s="32" t="s">
        <v>102</v>
      </c>
      <c r="F10" s="97" t="s">
        <v>114</v>
      </c>
      <c r="G10" s="31" t="s">
        <v>100</v>
      </c>
      <c r="H10" s="33">
        <v>43432</v>
      </c>
      <c r="I10" s="32" t="s">
        <v>101</v>
      </c>
      <c r="J10" s="47" t="s">
        <v>83</v>
      </c>
      <c r="K10" s="48" t="s">
        <v>12</v>
      </c>
      <c r="L10" s="48" t="s">
        <v>14</v>
      </c>
      <c r="M10" s="97" t="s">
        <v>115</v>
      </c>
      <c r="N10" s="31" t="s">
        <v>104</v>
      </c>
      <c r="O10" s="33" t="s">
        <v>105</v>
      </c>
      <c r="P10" s="33">
        <v>43433</v>
      </c>
      <c r="Q10" s="97"/>
      <c r="R10" s="34" t="s">
        <v>97</v>
      </c>
      <c r="S10" s="54"/>
      <c r="T10" s="31" t="s">
        <v>105</v>
      </c>
      <c r="U10" s="33" t="s">
        <v>105</v>
      </c>
      <c r="V10" s="33" t="s">
        <v>105</v>
      </c>
      <c r="W10" s="33" t="s">
        <v>106</v>
      </c>
      <c r="X10" s="33" t="s">
        <v>105</v>
      </c>
      <c r="Y10" s="31"/>
      <c r="Z10" s="33"/>
    </row>
    <row r="11" spans="1:28" s="6" customFormat="1" ht="32.4">
      <c r="A11" s="30">
        <f t="shared" si="0"/>
        <v>6</v>
      </c>
      <c r="B11" s="45"/>
      <c r="C11" s="46" t="s">
        <v>8</v>
      </c>
      <c r="D11" s="58" t="s">
        <v>99</v>
      </c>
      <c r="E11" s="32" t="s">
        <v>125</v>
      </c>
      <c r="F11" s="97" t="s">
        <v>116</v>
      </c>
      <c r="G11" s="31" t="s">
        <v>126</v>
      </c>
      <c r="H11" s="33">
        <v>43440</v>
      </c>
      <c r="I11" s="32" t="s">
        <v>101</v>
      </c>
      <c r="J11" s="47" t="s">
        <v>83</v>
      </c>
      <c r="K11" s="48" t="s">
        <v>12</v>
      </c>
      <c r="L11" s="48" t="s">
        <v>14</v>
      </c>
      <c r="M11" s="97" t="s">
        <v>127</v>
      </c>
      <c r="N11" s="31" t="s">
        <v>104</v>
      </c>
      <c r="O11" s="33" t="s">
        <v>97</v>
      </c>
      <c r="P11" s="33">
        <v>43440</v>
      </c>
      <c r="Q11" s="97"/>
      <c r="R11" s="34" t="s">
        <v>97</v>
      </c>
      <c r="S11" s="54"/>
      <c r="T11" s="31"/>
      <c r="U11" s="33"/>
      <c r="V11" s="33"/>
      <c r="W11" s="33"/>
      <c r="X11" s="33"/>
      <c r="Y11" s="31"/>
      <c r="Z11" s="33"/>
    </row>
    <row r="12" spans="1:28" s="6" customFormat="1" ht="43.2">
      <c r="A12" s="30">
        <f t="shared" si="0"/>
        <v>7</v>
      </c>
      <c r="B12" s="45"/>
      <c r="C12" s="46" t="s">
        <v>8</v>
      </c>
      <c r="D12" s="58" t="s">
        <v>99</v>
      </c>
      <c r="E12" s="32" t="s">
        <v>125</v>
      </c>
      <c r="F12" s="97" t="s">
        <v>117</v>
      </c>
      <c r="G12" s="31" t="s">
        <v>126</v>
      </c>
      <c r="H12" s="33">
        <v>43440</v>
      </c>
      <c r="I12" s="32" t="s">
        <v>101</v>
      </c>
      <c r="J12" s="47" t="s">
        <v>83</v>
      </c>
      <c r="K12" s="48" t="s">
        <v>12</v>
      </c>
      <c r="L12" s="48" t="s">
        <v>14</v>
      </c>
      <c r="M12" s="97" t="s">
        <v>133</v>
      </c>
      <c r="N12" s="31" t="s">
        <v>104</v>
      </c>
      <c r="O12" s="33" t="s">
        <v>97</v>
      </c>
      <c r="P12" s="33">
        <v>43440</v>
      </c>
      <c r="Q12" s="97"/>
      <c r="R12" s="34" t="s">
        <v>97</v>
      </c>
      <c r="S12" s="54"/>
      <c r="T12" s="31"/>
      <c r="U12" s="33"/>
      <c r="V12" s="33"/>
      <c r="W12" s="33"/>
      <c r="X12" s="33"/>
      <c r="Y12" s="31"/>
      <c r="Z12" s="33"/>
    </row>
    <row r="13" spans="1:28" s="6" customFormat="1" ht="32.4">
      <c r="A13" s="30">
        <f t="shared" si="0"/>
        <v>8</v>
      </c>
      <c r="B13" s="45"/>
      <c r="C13" s="46" t="s">
        <v>8</v>
      </c>
      <c r="D13" s="58" t="s">
        <v>99</v>
      </c>
      <c r="E13" s="32" t="s">
        <v>125</v>
      </c>
      <c r="F13" s="97" t="s">
        <v>118</v>
      </c>
      <c r="G13" s="31" t="s">
        <v>126</v>
      </c>
      <c r="H13" s="33">
        <v>43440</v>
      </c>
      <c r="I13" s="32" t="s">
        <v>101</v>
      </c>
      <c r="J13" s="47" t="s">
        <v>83</v>
      </c>
      <c r="K13" s="48" t="s">
        <v>12</v>
      </c>
      <c r="L13" s="48" t="s">
        <v>14</v>
      </c>
      <c r="M13" s="97" t="s">
        <v>134</v>
      </c>
      <c r="N13" s="31" t="s">
        <v>104</v>
      </c>
      <c r="O13" s="33" t="s">
        <v>97</v>
      </c>
      <c r="P13" s="33">
        <v>43440</v>
      </c>
      <c r="Q13" s="97"/>
      <c r="R13" s="34" t="s">
        <v>97</v>
      </c>
      <c r="S13" s="54"/>
      <c r="T13" s="31"/>
      <c r="U13" s="33"/>
      <c r="V13" s="33"/>
      <c r="W13" s="33"/>
      <c r="X13" s="33"/>
      <c r="Y13" s="31"/>
      <c r="Z13" s="33"/>
    </row>
    <row r="14" spans="1:28" s="6" customFormat="1" ht="97.2">
      <c r="A14" s="30">
        <f t="shared" si="0"/>
        <v>9</v>
      </c>
      <c r="B14" s="45"/>
      <c r="C14" s="46" t="s">
        <v>8</v>
      </c>
      <c r="D14" s="58" t="s">
        <v>99</v>
      </c>
      <c r="E14" s="32" t="s">
        <v>125</v>
      </c>
      <c r="F14" s="97" t="s">
        <v>119</v>
      </c>
      <c r="G14" s="31" t="s">
        <v>126</v>
      </c>
      <c r="H14" s="33">
        <v>43440</v>
      </c>
      <c r="I14" s="32" t="s">
        <v>101</v>
      </c>
      <c r="J14" s="47" t="s">
        <v>83</v>
      </c>
      <c r="K14" s="48" t="s">
        <v>12</v>
      </c>
      <c r="L14" s="48" t="s">
        <v>14</v>
      </c>
      <c r="M14" s="97" t="s">
        <v>135</v>
      </c>
      <c r="N14" s="31" t="s">
        <v>104</v>
      </c>
      <c r="O14" s="33" t="s">
        <v>97</v>
      </c>
      <c r="P14" s="33">
        <v>43440</v>
      </c>
      <c r="Q14" s="97"/>
      <c r="R14" s="34" t="s">
        <v>97</v>
      </c>
      <c r="S14" s="54"/>
      <c r="T14" s="31"/>
      <c r="U14" s="33"/>
      <c r="V14" s="33"/>
      <c r="W14" s="33"/>
      <c r="X14" s="33"/>
      <c r="Y14" s="31"/>
      <c r="Z14" s="33"/>
    </row>
    <row r="15" spans="1:28" s="6" customFormat="1" ht="43.2">
      <c r="A15" s="30">
        <f t="shared" si="0"/>
        <v>10</v>
      </c>
      <c r="B15" s="45"/>
      <c r="C15" s="46" t="s">
        <v>8</v>
      </c>
      <c r="D15" s="58" t="s">
        <v>99</v>
      </c>
      <c r="E15" s="32" t="s">
        <v>125</v>
      </c>
      <c r="F15" s="97" t="s">
        <v>120</v>
      </c>
      <c r="G15" s="31" t="s">
        <v>126</v>
      </c>
      <c r="H15" s="33">
        <v>43440</v>
      </c>
      <c r="I15" s="32" t="s">
        <v>101</v>
      </c>
      <c r="J15" s="47" t="s">
        <v>83</v>
      </c>
      <c r="K15" s="48" t="s">
        <v>12</v>
      </c>
      <c r="L15" s="48" t="s">
        <v>14</v>
      </c>
      <c r="M15" s="97" t="s">
        <v>128</v>
      </c>
      <c r="N15" s="31" t="s">
        <v>104</v>
      </c>
      <c r="O15" s="33" t="s">
        <v>97</v>
      </c>
      <c r="P15" s="33">
        <v>43440</v>
      </c>
      <c r="Q15" s="97"/>
      <c r="R15" s="34" t="s">
        <v>97</v>
      </c>
      <c r="S15" s="54"/>
      <c r="T15" s="31"/>
      <c r="U15" s="33"/>
      <c r="V15" s="33"/>
      <c r="W15" s="33"/>
      <c r="X15" s="33"/>
      <c r="Y15" s="31"/>
      <c r="Z15" s="33"/>
    </row>
    <row r="16" spans="1:28" s="6" customFormat="1" ht="43.2">
      <c r="A16" s="30">
        <f t="shared" si="0"/>
        <v>11</v>
      </c>
      <c r="B16" s="45"/>
      <c r="C16" s="46" t="s">
        <v>8</v>
      </c>
      <c r="D16" s="58" t="s">
        <v>99</v>
      </c>
      <c r="E16" s="32" t="s">
        <v>125</v>
      </c>
      <c r="F16" s="97" t="s">
        <v>121</v>
      </c>
      <c r="G16" s="31" t="s">
        <v>126</v>
      </c>
      <c r="H16" s="33">
        <v>43440</v>
      </c>
      <c r="I16" s="32" t="s">
        <v>101</v>
      </c>
      <c r="J16" s="47" t="s">
        <v>83</v>
      </c>
      <c r="K16" s="48" t="s">
        <v>12</v>
      </c>
      <c r="L16" s="48" t="s">
        <v>14</v>
      </c>
      <c r="M16" s="97" t="s">
        <v>136</v>
      </c>
      <c r="N16" s="31" t="s">
        <v>104</v>
      </c>
      <c r="O16" s="33" t="s">
        <v>97</v>
      </c>
      <c r="P16" s="33">
        <v>43440</v>
      </c>
      <c r="Q16" s="97" t="s">
        <v>166</v>
      </c>
      <c r="R16" s="34" t="s">
        <v>97</v>
      </c>
      <c r="S16" s="54"/>
      <c r="T16" s="31"/>
      <c r="U16" s="33"/>
      <c r="V16" s="33"/>
      <c r="W16" s="33"/>
      <c r="X16" s="33"/>
      <c r="Y16" s="31"/>
      <c r="Z16" s="33"/>
    </row>
    <row r="17" spans="1:26" s="6" customFormat="1" ht="54">
      <c r="A17" s="30">
        <f t="shared" si="0"/>
        <v>12</v>
      </c>
      <c r="B17" s="45"/>
      <c r="C17" s="46" t="s">
        <v>8</v>
      </c>
      <c r="D17" s="58" t="s">
        <v>99</v>
      </c>
      <c r="E17" s="32" t="s">
        <v>125</v>
      </c>
      <c r="F17" s="97" t="s">
        <v>122</v>
      </c>
      <c r="G17" s="31" t="s">
        <v>126</v>
      </c>
      <c r="H17" s="33">
        <v>43440</v>
      </c>
      <c r="I17" s="32" t="s">
        <v>101</v>
      </c>
      <c r="J17" s="47" t="s">
        <v>83</v>
      </c>
      <c r="K17" s="48" t="s">
        <v>12</v>
      </c>
      <c r="L17" s="48" t="s">
        <v>14</v>
      </c>
      <c r="M17" s="97" t="s">
        <v>136</v>
      </c>
      <c r="N17" s="31" t="s">
        <v>104</v>
      </c>
      <c r="O17" s="33" t="s">
        <v>97</v>
      </c>
      <c r="P17" s="33">
        <v>43440</v>
      </c>
      <c r="Q17" s="97" t="s">
        <v>167</v>
      </c>
      <c r="R17" s="34" t="s">
        <v>97</v>
      </c>
      <c r="S17" s="54"/>
      <c r="T17" s="31"/>
      <c r="U17" s="33"/>
      <c r="V17" s="33"/>
      <c r="W17" s="33"/>
      <c r="X17" s="33"/>
      <c r="Y17" s="31"/>
      <c r="Z17" s="33"/>
    </row>
    <row r="18" spans="1:26" s="6" customFormat="1" ht="64.8">
      <c r="A18" s="30">
        <f t="shared" si="0"/>
        <v>13</v>
      </c>
      <c r="B18" s="45"/>
      <c r="C18" s="46" t="s">
        <v>8</v>
      </c>
      <c r="D18" s="58" t="s">
        <v>99</v>
      </c>
      <c r="E18" s="32" t="s">
        <v>125</v>
      </c>
      <c r="F18" s="97" t="s">
        <v>123</v>
      </c>
      <c r="G18" s="31" t="s">
        <v>126</v>
      </c>
      <c r="H18" s="33">
        <v>43440</v>
      </c>
      <c r="I18" s="32" t="s">
        <v>101</v>
      </c>
      <c r="J18" s="47" t="s">
        <v>83</v>
      </c>
      <c r="K18" s="48" t="s">
        <v>12</v>
      </c>
      <c r="L18" s="48" t="s">
        <v>14</v>
      </c>
      <c r="M18" s="97" t="s">
        <v>136</v>
      </c>
      <c r="N18" s="31" t="s">
        <v>104</v>
      </c>
      <c r="O18" s="33" t="s">
        <v>97</v>
      </c>
      <c r="P18" s="33">
        <v>43440</v>
      </c>
      <c r="Q18" s="97" t="s">
        <v>168</v>
      </c>
      <c r="R18" s="34" t="s">
        <v>97</v>
      </c>
      <c r="S18" s="54"/>
      <c r="T18" s="31"/>
      <c r="U18" s="33"/>
      <c r="V18" s="33"/>
      <c r="W18" s="33"/>
      <c r="X18" s="33"/>
      <c r="Y18" s="31"/>
      <c r="Z18" s="33"/>
    </row>
    <row r="19" spans="1:26" s="6" customFormat="1" ht="43.2">
      <c r="A19" s="30">
        <f t="shared" si="0"/>
        <v>14</v>
      </c>
      <c r="B19" s="45"/>
      <c r="C19" s="46" t="s">
        <v>8</v>
      </c>
      <c r="D19" s="58" t="s">
        <v>99</v>
      </c>
      <c r="E19" s="32" t="s">
        <v>125</v>
      </c>
      <c r="F19" s="97" t="s">
        <v>124</v>
      </c>
      <c r="G19" s="31" t="s">
        <v>126</v>
      </c>
      <c r="H19" s="33">
        <v>43440</v>
      </c>
      <c r="I19" s="32" t="s">
        <v>101</v>
      </c>
      <c r="J19" s="47" t="s">
        <v>83</v>
      </c>
      <c r="K19" s="48" t="s">
        <v>12</v>
      </c>
      <c r="L19" s="48" t="s">
        <v>14</v>
      </c>
      <c r="M19" s="97" t="s">
        <v>136</v>
      </c>
      <c r="N19" s="31" t="s">
        <v>104</v>
      </c>
      <c r="O19" s="33" t="s">
        <v>97</v>
      </c>
      <c r="P19" s="33">
        <v>43440</v>
      </c>
      <c r="Q19" s="97" t="s">
        <v>323</v>
      </c>
      <c r="R19" s="34" t="s">
        <v>97</v>
      </c>
      <c r="S19" s="54"/>
      <c r="T19" s="31"/>
      <c r="U19" s="33"/>
      <c r="V19" s="33"/>
      <c r="W19" s="33"/>
      <c r="X19" s="33"/>
      <c r="Y19" s="31"/>
      <c r="Z19" s="33"/>
    </row>
    <row r="20" spans="1:26" s="6" customFormat="1" ht="54">
      <c r="A20" s="30">
        <f t="shared" si="0"/>
        <v>15</v>
      </c>
      <c r="B20" s="45"/>
      <c r="C20" s="46" t="s">
        <v>8</v>
      </c>
      <c r="D20" s="58" t="s">
        <v>99</v>
      </c>
      <c r="E20" s="32" t="s">
        <v>129</v>
      </c>
      <c r="F20" s="97" t="s">
        <v>130</v>
      </c>
      <c r="G20" s="31" t="s">
        <v>96</v>
      </c>
      <c r="H20" s="33">
        <v>43440</v>
      </c>
      <c r="I20" s="32" t="s">
        <v>131</v>
      </c>
      <c r="J20" s="47" t="s">
        <v>132</v>
      </c>
      <c r="K20" s="48" t="s">
        <v>11</v>
      </c>
      <c r="L20" s="48" t="s">
        <v>14</v>
      </c>
      <c r="M20" s="97" t="s">
        <v>169</v>
      </c>
      <c r="N20" s="31"/>
      <c r="O20" s="33"/>
      <c r="P20" s="33"/>
      <c r="Q20" s="97"/>
      <c r="R20" s="34" t="s">
        <v>97</v>
      </c>
      <c r="S20" s="54"/>
      <c r="T20" s="31"/>
      <c r="U20" s="33"/>
      <c r="V20" s="33"/>
      <c r="W20" s="33"/>
      <c r="X20" s="33"/>
      <c r="Y20" s="31"/>
      <c r="Z20" s="33"/>
    </row>
    <row r="21" spans="1:26" s="6" customFormat="1" ht="54">
      <c r="A21" s="30">
        <f t="shared" si="0"/>
        <v>16</v>
      </c>
      <c r="B21" s="45"/>
      <c r="C21" s="46" t="s">
        <v>8</v>
      </c>
      <c r="D21" s="31" t="s">
        <v>137</v>
      </c>
      <c r="E21" s="32" t="s">
        <v>138</v>
      </c>
      <c r="F21" s="97" t="s">
        <v>139</v>
      </c>
      <c r="G21" s="31" t="s">
        <v>140</v>
      </c>
      <c r="H21" s="33">
        <v>43486</v>
      </c>
      <c r="I21" s="32" t="s">
        <v>101</v>
      </c>
      <c r="J21" s="47" t="s">
        <v>83</v>
      </c>
      <c r="K21" s="48" t="s">
        <v>141</v>
      </c>
      <c r="L21" s="48" t="s">
        <v>141</v>
      </c>
      <c r="M21" s="97" t="s">
        <v>142</v>
      </c>
      <c r="N21" s="31" t="s">
        <v>104</v>
      </c>
      <c r="O21" s="33" t="s">
        <v>97</v>
      </c>
      <c r="P21" s="33">
        <v>43486</v>
      </c>
      <c r="Q21" s="97"/>
      <c r="R21" s="34" t="s">
        <v>97</v>
      </c>
      <c r="S21" s="54"/>
      <c r="T21" s="31"/>
      <c r="U21" s="33"/>
      <c r="V21" s="33"/>
      <c r="W21" s="33"/>
      <c r="X21" s="33"/>
      <c r="Y21" s="31"/>
      <c r="Z21" s="33"/>
    </row>
    <row r="22" spans="1:26" s="6" customFormat="1" ht="75.599999999999994">
      <c r="A22" s="30">
        <f t="shared" si="0"/>
        <v>17</v>
      </c>
      <c r="B22" s="45"/>
      <c r="C22" s="46" t="s">
        <v>8</v>
      </c>
      <c r="D22" s="58" t="s">
        <v>99</v>
      </c>
      <c r="E22" s="32" t="s">
        <v>148</v>
      </c>
      <c r="F22" s="97" t="s">
        <v>143</v>
      </c>
      <c r="G22" s="31" t="s">
        <v>140</v>
      </c>
      <c r="H22" s="33">
        <v>43488</v>
      </c>
      <c r="I22" s="32" t="s">
        <v>101</v>
      </c>
      <c r="J22" s="47" t="s">
        <v>83</v>
      </c>
      <c r="K22" s="48" t="s">
        <v>13</v>
      </c>
      <c r="L22" s="48" t="s">
        <v>16</v>
      </c>
      <c r="M22" s="97" t="s">
        <v>165</v>
      </c>
      <c r="N22" s="31" t="s">
        <v>104</v>
      </c>
      <c r="O22" s="33" t="s">
        <v>97</v>
      </c>
      <c r="P22" s="33">
        <v>43489</v>
      </c>
      <c r="Q22" s="97"/>
      <c r="R22" s="34" t="s">
        <v>97</v>
      </c>
      <c r="S22" s="54"/>
      <c r="T22" s="31"/>
      <c r="U22" s="33"/>
      <c r="V22" s="33"/>
      <c r="W22" s="33"/>
      <c r="X22" s="33"/>
      <c r="Y22" s="31"/>
      <c r="Z22" s="33"/>
    </row>
    <row r="23" spans="1:26" s="6" customFormat="1" ht="32.4">
      <c r="A23" s="30">
        <f t="shared" si="0"/>
        <v>18</v>
      </c>
      <c r="B23" s="45"/>
      <c r="C23" s="46" t="s">
        <v>8</v>
      </c>
      <c r="D23" s="58" t="s">
        <v>99</v>
      </c>
      <c r="E23" s="32" t="s">
        <v>149</v>
      </c>
      <c r="F23" s="97" t="s">
        <v>144</v>
      </c>
      <c r="G23" s="31" t="s">
        <v>140</v>
      </c>
      <c r="H23" s="33">
        <v>43488</v>
      </c>
      <c r="I23" s="32" t="s">
        <v>101</v>
      </c>
      <c r="J23" s="47" t="s">
        <v>83</v>
      </c>
      <c r="K23" s="48" t="s">
        <v>11</v>
      </c>
      <c r="L23" s="48" t="s">
        <v>16</v>
      </c>
      <c r="M23" s="97" t="s">
        <v>154</v>
      </c>
      <c r="N23" s="31" t="s">
        <v>104</v>
      </c>
      <c r="O23" s="33" t="s">
        <v>97</v>
      </c>
      <c r="P23" s="33">
        <v>43489</v>
      </c>
      <c r="Q23" s="97" t="s">
        <v>157</v>
      </c>
      <c r="R23" s="34" t="s">
        <v>97</v>
      </c>
      <c r="S23" s="54"/>
      <c r="T23" s="31"/>
      <c r="U23" s="33"/>
      <c r="V23" s="33"/>
      <c r="W23" s="33"/>
      <c r="X23" s="33"/>
      <c r="Y23" s="31"/>
      <c r="Z23" s="33"/>
    </row>
    <row r="24" spans="1:26" s="6" customFormat="1" ht="75.599999999999994">
      <c r="A24" s="30">
        <f t="shared" si="0"/>
        <v>19</v>
      </c>
      <c r="B24" s="45"/>
      <c r="C24" s="46" t="s">
        <v>8</v>
      </c>
      <c r="D24" s="58" t="s">
        <v>99</v>
      </c>
      <c r="E24" s="32" t="s">
        <v>150</v>
      </c>
      <c r="F24" s="97" t="s">
        <v>145</v>
      </c>
      <c r="G24" s="31" t="s">
        <v>140</v>
      </c>
      <c r="H24" s="33">
        <v>43488</v>
      </c>
      <c r="I24" s="32" t="s">
        <v>101</v>
      </c>
      <c r="J24" s="47" t="s">
        <v>83</v>
      </c>
      <c r="K24" s="48" t="s">
        <v>152</v>
      </c>
      <c r="L24" s="48" t="s">
        <v>153</v>
      </c>
      <c r="M24" s="97" t="s">
        <v>164</v>
      </c>
      <c r="N24" s="31" t="s">
        <v>104</v>
      </c>
      <c r="O24" s="33" t="s">
        <v>97</v>
      </c>
      <c r="P24" s="33">
        <v>43489</v>
      </c>
      <c r="Q24" s="97"/>
      <c r="R24" s="34" t="s">
        <v>97</v>
      </c>
      <c r="S24" s="54"/>
      <c r="T24" s="31"/>
      <c r="U24" s="33"/>
      <c r="V24" s="33"/>
      <c r="W24" s="33"/>
      <c r="X24" s="33"/>
      <c r="Y24" s="31"/>
      <c r="Z24" s="33"/>
    </row>
    <row r="25" spans="1:26" s="6" customFormat="1" ht="32.4">
      <c r="A25" s="30">
        <f t="shared" si="0"/>
        <v>20</v>
      </c>
      <c r="B25" s="45"/>
      <c r="C25" s="46" t="s">
        <v>8</v>
      </c>
      <c r="D25" s="58" t="s">
        <v>99</v>
      </c>
      <c r="E25" s="32" t="s">
        <v>151</v>
      </c>
      <c r="F25" s="97" t="s">
        <v>146</v>
      </c>
      <c r="G25" s="31" t="s">
        <v>140</v>
      </c>
      <c r="H25" s="33">
        <v>43488</v>
      </c>
      <c r="I25" s="32" t="s">
        <v>101</v>
      </c>
      <c r="J25" s="47" t="s">
        <v>83</v>
      </c>
      <c r="K25" s="48" t="s">
        <v>11</v>
      </c>
      <c r="L25" s="48" t="s">
        <v>15</v>
      </c>
      <c r="M25" s="97" t="s">
        <v>155</v>
      </c>
      <c r="N25" s="31" t="s">
        <v>104</v>
      </c>
      <c r="O25" s="33" t="s">
        <v>97</v>
      </c>
      <c r="P25" s="33">
        <v>43489</v>
      </c>
      <c r="Q25" s="97"/>
      <c r="R25" s="34" t="s">
        <v>97</v>
      </c>
      <c r="S25" s="54"/>
      <c r="T25" s="31"/>
      <c r="U25" s="33"/>
      <c r="V25" s="33"/>
      <c r="W25" s="33"/>
      <c r="X25" s="33"/>
      <c r="Y25" s="31"/>
      <c r="Z25" s="33"/>
    </row>
    <row r="26" spans="1:26" s="6" customFormat="1" ht="108">
      <c r="A26" s="30">
        <f t="shared" si="0"/>
        <v>21</v>
      </c>
      <c r="B26" s="45"/>
      <c r="C26" s="46" t="s">
        <v>8</v>
      </c>
      <c r="D26" s="58" t="s">
        <v>99</v>
      </c>
      <c r="E26" s="32" t="s">
        <v>151</v>
      </c>
      <c r="F26" s="97" t="s">
        <v>147</v>
      </c>
      <c r="G26" s="31" t="s">
        <v>140</v>
      </c>
      <c r="H26" s="33">
        <v>43488</v>
      </c>
      <c r="I26" s="32" t="s">
        <v>101</v>
      </c>
      <c r="J26" s="47" t="s">
        <v>83</v>
      </c>
      <c r="K26" s="48" t="s">
        <v>12</v>
      </c>
      <c r="L26" s="48" t="s">
        <v>16</v>
      </c>
      <c r="M26" s="97" t="s">
        <v>156</v>
      </c>
      <c r="N26" s="31" t="s">
        <v>104</v>
      </c>
      <c r="O26" s="33" t="s">
        <v>97</v>
      </c>
      <c r="P26" s="33">
        <v>43489</v>
      </c>
      <c r="Q26" s="97"/>
      <c r="R26" s="34" t="s">
        <v>97</v>
      </c>
      <c r="S26" s="54"/>
      <c r="T26" s="31"/>
      <c r="U26" s="33"/>
      <c r="V26" s="33"/>
      <c r="W26" s="33"/>
      <c r="X26" s="33"/>
      <c r="Y26" s="31"/>
      <c r="Z26" s="33"/>
    </row>
    <row r="27" spans="1:26" s="6" customFormat="1" ht="54">
      <c r="A27" s="30">
        <f t="shared" si="0"/>
        <v>22</v>
      </c>
      <c r="B27" s="45"/>
      <c r="C27" s="46" t="s">
        <v>8</v>
      </c>
      <c r="D27" s="31" t="s">
        <v>158</v>
      </c>
      <c r="E27" s="32" t="s">
        <v>159</v>
      </c>
      <c r="F27" s="97" t="s">
        <v>160</v>
      </c>
      <c r="G27" s="31" t="s">
        <v>158</v>
      </c>
      <c r="H27" s="33">
        <v>43539</v>
      </c>
      <c r="I27" s="32" t="s">
        <v>161</v>
      </c>
      <c r="J27" s="47" t="s">
        <v>162</v>
      </c>
      <c r="K27" s="48" t="s">
        <v>11</v>
      </c>
      <c r="L27" s="48" t="s">
        <v>16</v>
      </c>
      <c r="M27" s="97" t="s">
        <v>163</v>
      </c>
      <c r="N27" s="31" t="s">
        <v>104</v>
      </c>
      <c r="O27" s="33" t="s">
        <v>97</v>
      </c>
      <c r="P27" s="33">
        <v>43542</v>
      </c>
      <c r="Q27" s="97"/>
      <c r="R27" s="34" t="s">
        <v>97</v>
      </c>
      <c r="S27" s="54"/>
      <c r="T27" s="31"/>
      <c r="U27" s="33"/>
      <c r="V27" s="33"/>
      <c r="W27" s="33"/>
      <c r="X27" s="33"/>
      <c r="Y27" s="31"/>
      <c r="Z27" s="33"/>
    </row>
    <row r="28" spans="1:26" s="6" customFormat="1" ht="118.8">
      <c r="A28" s="30">
        <f t="shared" si="0"/>
        <v>23</v>
      </c>
      <c r="B28" s="45"/>
      <c r="C28" s="46" t="s">
        <v>48</v>
      </c>
      <c r="D28" s="31" t="s">
        <v>172</v>
      </c>
      <c r="E28" s="32" t="s">
        <v>171</v>
      </c>
      <c r="F28" s="97" t="s">
        <v>202</v>
      </c>
      <c r="G28" s="31" t="s">
        <v>140</v>
      </c>
      <c r="H28" s="33">
        <v>43595</v>
      </c>
      <c r="I28" s="32"/>
      <c r="J28" s="47"/>
      <c r="K28" s="48" t="s">
        <v>17</v>
      </c>
      <c r="L28" s="48" t="s">
        <v>17</v>
      </c>
      <c r="M28" s="97" t="s">
        <v>312</v>
      </c>
      <c r="N28" s="31" t="s">
        <v>104</v>
      </c>
      <c r="O28" s="33" t="s">
        <v>97</v>
      </c>
      <c r="P28" s="33">
        <v>43595</v>
      </c>
      <c r="Q28" s="97" t="s">
        <v>191</v>
      </c>
      <c r="R28" s="34" t="s">
        <v>97</v>
      </c>
      <c r="S28" s="54"/>
      <c r="T28" s="31"/>
      <c r="U28" s="33"/>
      <c r="V28" s="33"/>
      <c r="W28" s="33"/>
      <c r="X28" s="33"/>
      <c r="Y28" s="31"/>
      <c r="Z28" s="33"/>
    </row>
    <row r="29" spans="1:26" s="6" customFormat="1" ht="151.19999999999999">
      <c r="A29" s="30">
        <f t="shared" si="0"/>
        <v>24</v>
      </c>
      <c r="B29" s="45"/>
      <c r="C29" s="46" t="s">
        <v>8</v>
      </c>
      <c r="D29" s="31"/>
      <c r="E29" s="32" t="s">
        <v>171</v>
      </c>
      <c r="F29" s="97" t="s">
        <v>185</v>
      </c>
      <c r="G29" s="31" t="s">
        <v>140</v>
      </c>
      <c r="H29" s="33"/>
      <c r="I29" s="32"/>
      <c r="J29" s="47"/>
      <c r="K29" s="48"/>
      <c r="L29" s="48"/>
      <c r="M29" s="97" t="s">
        <v>173</v>
      </c>
      <c r="N29" s="31" t="s">
        <v>104</v>
      </c>
      <c r="O29" s="33" t="s">
        <v>97</v>
      </c>
      <c r="P29" s="33">
        <v>43600</v>
      </c>
      <c r="Q29" s="97" t="s">
        <v>190</v>
      </c>
      <c r="R29" s="34" t="s">
        <v>97</v>
      </c>
      <c r="S29" s="54"/>
      <c r="T29" s="31"/>
      <c r="U29" s="33"/>
      <c r="V29" s="33"/>
      <c r="W29" s="33"/>
      <c r="X29" s="33"/>
      <c r="Y29" s="31"/>
      <c r="Z29" s="33"/>
    </row>
    <row r="30" spans="1:26" s="6" customFormat="1" ht="64.8">
      <c r="A30" s="30">
        <f t="shared" si="0"/>
        <v>25</v>
      </c>
      <c r="B30" s="45"/>
      <c r="C30" s="46" t="s">
        <v>8</v>
      </c>
      <c r="D30" s="31"/>
      <c r="E30" s="32" t="s">
        <v>171</v>
      </c>
      <c r="F30" s="97" t="s">
        <v>183</v>
      </c>
      <c r="G30" s="31"/>
      <c r="H30" s="33"/>
      <c r="I30" s="32"/>
      <c r="J30" s="47"/>
      <c r="K30" s="48"/>
      <c r="L30" s="48"/>
      <c r="M30" s="97" t="s">
        <v>184</v>
      </c>
      <c r="N30" s="31" t="s">
        <v>104</v>
      </c>
      <c r="O30" s="33" t="s">
        <v>97</v>
      </c>
      <c r="P30" s="33">
        <v>43600</v>
      </c>
      <c r="Q30" s="97" t="s">
        <v>190</v>
      </c>
      <c r="R30" s="34" t="s">
        <v>97</v>
      </c>
      <c r="S30" s="54"/>
      <c r="T30" s="31"/>
      <c r="U30" s="33"/>
      <c r="V30" s="33"/>
      <c r="W30" s="33"/>
      <c r="X30" s="33"/>
      <c r="Y30" s="31"/>
      <c r="Z30" s="33"/>
    </row>
    <row r="31" spans="1:26" s="6" customFormat="1" ht="64.8">
      <c r="A31" s="30">
        <f t="shared" si="0"/>
        <v>26</v>
      </c>
      <c r="B31" s="45"/>
      <c r="C31" s="46" t="s">
        <v>8</v>
      </c>
      <c r="D31" s="31"/>
      <c r="E31" s="32" t="s">
        <v>171</v>
      </c>
      <c r="F31" s="97" t="s">
        <v>174</v>
      </c>
      <c r="G31" s="31"/>
      <c r="H31" s="33"/>
      <c r="I31" s="32"/>
      <c r="J31" s="47"/>
      <c r="K31" s="48"/>
      <c r="L31" s="48"/>
      <c r="M31" s="97" t="s">
        <v>175</v>
      </c>
      <c r="N31" s="31" t="s">
        <v>104</v>
      </c>
      <c r="O31" s="33" t="s">
        <v>97</v>
      </c>
      <c r="P31" s="33">
        <v>43600</v>
      </c>
      <c r="Q31" s="97" t="s">
        <v>190</v>
      </c>
      <c r="R31" s="34" t="s">
        <v>97</v>
      </c>
      <c r="S31" s="54"/>
      <c r="T31" s="31"/>
      <c r="U31" s="33"/>
      <c r="V31" s="33"/>
      <c r="W31" s="33"/>
      <c r="X31" s="33"/>
      <c r="Y31" s="31"/>
      <c r="Z31" s="33"/>
    </row>
    <row r="32" spans="1:26" s="6" customFormat="1" ht="140.4">
      <c r="A32" s="30">
        <f t="shared" si="0"/>
        <v>27</v>
      </c>
      <c r="B32" s="45"/>
      <c r="C32" s="46" t="s">
        <v>8</v>
      </c>
      <c r="D32" s="31"/>
      <c r="E32" s="32" t="s">
        <v>171</v>
      </c>
      <c r="F32" s="97" t="s">
        <v>176</v>
      </c>
      <c r="G32" s="31"/>
      <c r="H32" s="33"/>
      <c r="I32" s="32"/>
      <c r="J32" s="47"/>
      <c r="K32" s="48"/>
      <c r="L32" s="48"/>
      <c r="M32" s="97" t="s">
        <v>177</v>
      </c>
      <c r="N32" s="31" t="s">
        <v>104</v>
      </c>
      <c r="O32" s="33" t="s">
        <v>97</v>
      </c>
      <c r="P32" s="33">
        <v>43601</v>
      </c>
      <c r="Q32" s="97" t="s">
        <v>190</v>
      </c>
      <c r="R32" s="34" t="s">
        <v>97</v>
      </c>
      <c r="S32" s="54"/>
      <c r="T32" s="31"/>
      <c r="U32" s="33"/>
      <c r="V32" s="33"/>
      <c r="W32" s="33"/>
      <c r="X32" s="33"/>
      <c r="Y32" s="31"/>
      <c r="Z32" s="33"/>
    </row>
    <row r="33" spans="1:26" s="6" customFormat="1" ht="118.8">
      <c r="A33" s="30">
        <f t="shared" si="0"/>
        <v>28</v>
      </c>
      <c r="B33" s="45"/>
      <c r="C33" s="46" t="s">
        <v>8</v>
      </c>
      <c r="D33" s="31"/>
      <c r="E33" s="32" t="s">
        <v>171</v>
      </c>
      <c r="F33" s="97" t="s">
        <v>178</v>
      </c>
      <c r="G33" s="31"/>
      <c r="H33" s="33"/>
      <c r="I33" s="32"/>
      <c r="J33" s="47"/>
      <c r="K33" s="48"/>
      <c r="L33" s="48"/>
      <c r="M33" s="97" t="s">
        <v>179</v>
      </c>
      <c r="N33" s="31" t="s">
        <v>104</v>
      </c>
      <c r="O33" s="33" t="s">
        <v>97</v>
      </c>
      <c r="P33" s="33">
        <v>43601</v>
      </c>
      <c r="Q33" s="97" t="s">
        <v>190</v>
      </c>
      <c r="R33" s="34" t="s">
        <v>97</v>
      </c>
      <c r="S33" s="54"/>
      <c r="T33" s="31"/>
      <c r="U33" s="33"/>
      <c r="V33" s="33"/>
      <c r="W33" s="33"/>
      <c r="X33" s="33"/>
      <c r="Y33" s="31"/>
      <c r="Z33" s="33"/>
    </row>
    <row r="34" spans="1:26" s="6" customFormat="1" ht="172.8">
      <c r="A34" s="30">
        <f t="shared" si="0"/>
        <v>29</v>
      </c>
      <c r="B34" s="45"/>
      <c r="C34" s="46" t="s">
        <v>8</v>
      </c>
      <c r="D34" s="31"/>
      <c r="E34" s="32" t="s">
        <v>171</v>
      </c>
      <c r="F34" s="97" t="s">
        <v>180</v>
      </c>
      <c r="G34" s="31"/>
      <c r="H34" s="33"/>
      <c r="I34" s="32"/>
      <c r="J34" s="47"/>
      <c r="K34" s="48"/>
      <c r="L34" s="48"/>
      <c r="M34" s="97" t="s">
        <v>181</v>
      </c>
      <c r="N34" s="31" t="s">
        <v>104</v>
      </c>
      <c r="O34" s="33" t="s">
        <v>97</v>
      </c>
      <c r="P34" s="33">
        <v>43601</v>
      </c>
      <c r="Q34" s="97" t="s">
        <v>190</v>
      </c>
      <c r="R34" s="34" t="s">
        <v>97</v>
      </c>
      <c r="S34" s="54"/>
      <c r="T34" s="31"/>
      <c r="U34" s="33"/>
      <c r="V34" s="33"/>
      <c r="W34" s="33"/>
      <c r="X34" s="33"/>
      <c r="Y34" s="31"/>
      <c r="Z34" s="33"/>
    </row>
    <row r="35" spans="1:26" s="6" customFormat="1" ht="108">
      <c r="A35" s="30">
        <f t="shared" si="0"/>
        <v>30</v>
      </c>
      <c r="B35" s="45"/>
      <c r="C35" s="46" t="s">
        <v>8</v>
      </c>
      <c r="D35" s="31"/>
      <c r="E35" s="32" t="s">
        <v>188</v>
      </c>
      <c r="F35" s="97" t="s">
        <v>182</v>
      </c>
      <c r="G35" s="31"/>
      <c r="H35" s="33"/>
      <c r="I35" s="32"/>
      <c r="J35" s="47"/>
      <c r="K35" s="48"/>
      <c r="L35" s="48"/>
      <c r="M35" s="97" t="s">
        <v>186</v>
      </c>
      <c r="N35" s="31" t="s">
        <v>104</v>
      </c>
      <c r="O35" s="33" t="s">
        <v>97</v>
      </c>
      <c r="P35" s="33">
        <v>43606</v>
      </c>
      <c r="Q35" s="97" t="s">
        <v>187</v>
      </c>
      <c r="R35" s="34" t="s">
        <v>97</v>
      </c>
      <c r="S35" s="54"/>
      <c r="T35" s="31"/>
      <c r="U35" s="33"/>
      <c r="V35" s="33"/>
      <c r="W35" s="33"/>
      <c r="X35" s="33"/>
      <c r="Y35" s="31"/>
      <c r="Z35" s="33"/>
    </row>
    <row r="36" spans="1:26" s="6" customFormat="1" ht="75.599999999999994">
      <c r="A36" s="30">
        <f t="shared" si="0"/>
        <v>31</v>
      </c>
      <c r="B36" s="45"/>
      <c r="C36" s="46" t="s">
        <v>8</v>
      </c>
      <c r="D36" s="31" t="s">
        <v>172</v>
      </c>
      <c r="E36" s="32" t="s">
        <v>125</v>
      </c>
      <c r="F36" s="97" t="s">
        <v>192</v>
      </c>
      <c r="G36" s="31" t="s">
        <v>140</v>
      </c>
      <c r="H36" s="33">
        <v>43595</v>
      </c>
      <c r="I36" s="32"/>
      <c r="J36" s="47"/>
      <c r="K36" s="48" t="s">
        <v>17</v>
      </c>
      <c r="L36" s="48" t="s">
        <v>14</v>
      </c>
      <c r="M36" s="97" t="s">
        <v>314</v>
      </c>
      <c r="N36" s="31" t="s">
        <v>104</v>
      </c>
      <c r="O36" s="33" t="s">
        <v>97</v>
      </c>
      <c r="P36" s="33">
        <v>43606</v>
      </c>
      <c r="Q36" s="97" t="s">
        <v>189</v>
      </c>
      <c r="R36" s="34" t="s">
        <v>97</v>
      </c>
      <c r="S36" s="54"/>
      <c r="T36" s="31"/>
      <c r="U36" s="33"/>
      <c r="V36" s="33"/>
      <c r="W36" s="33"/>
      <c r="X36" s="33"/>
      <c r="Y36" s="31"/>
      <c r="Z36" s="33"/>
    </row>
    <row r="37" spans="1:26" s="6" customFormat="1" ht="54">
      <c r="A37" s="30">
        <f t="shared" si="0"/>
        <v>32</v>
      </c>
      <c r="B37" s="45"/>
      <c r="C37" s="46" t="s">
        <v>8</v>
      </c>
      <c r="D37" s="31" t="s">
        <v>172</v>
      </c>
      <c r="E37" s="32" t="s">
        <v>125</v>
      </c>
      <c r="F37" s="97" t="s">
        <v>203</v>
      </c>
      <c r="G37" s="31" t="s">
        <v>140</v>
      </c>
      <c r="H37" s="33">
        <v>43595</v>
      </c>
      <c r="I37" s="32"/>
      <c r="J37" s="47"/>
      <c r="K37" s="48" t="s">
        <v>12</v>
      </c>
      <c r="L37" s="48" t="s">
        <v>14</v>
      </c>
      <c r="M37" s="97" t="s">
        <v>313</v>
      </c>
      <c r="N37" s="31" t="s">
        <v>104</v>
      </c>
      <c r="O37" s="33" t="s">
        <v>97</v>
      </c>
      <c r="P37" s="33">
        <v>43606</v>
      </c>
      <c r="Q37" s="97" t="s">
        <v>190</v>
      </c>
      <c r="R37" s="34" t="s">
        <v>97</v>
      </c>
      <c r="S37" s="54"/>
      <c r="T37" s="31"/>
      <c r="U37" s="33"/>
      <c r="V37" s="33"/>
      <c r="W37" s="33"/>
      <c r="X37" s="33"/>
      <c r="Y37" s="31"/>
      <c r="Z37" s="33"/>
    </row>
    <row r="38" spans="1:26" s="6" customFormat="1" ht="108">
      <c r="A38" s="30">
        <f t="shared" si="0"/>
        <v>33</v>
      </c>
      <c r="B38" s="45"/>
      <c r="C38" s="46" t="s">
        <v>8</v>
      </c>
      <c r="D38" s="31" t="s">
        <v>172</v>
      </c>
      <c r="E38" s="32" t="s">
        <v>138</v>
      </c>
      <c r="F38" s="97" t="s">
        <v>193</v>
      </c>
      <c r="G38" s="31" t="s">
        <v>140</v>
      </c>
      <c r="H38" s="33">
        <v>43595</v>
      </c>
      <c r="I38" s="32"/>
      <c r="J38" s="47"/>
      <c r="K38" s="48" t="s">
        <v>17</v>
      </c>
      <c r="L38" s="48" t="s">
        <v>14</v>
      </c>
      <c r="M38" s="97" t="s">
        <v>194</v>
      </c>
      <c r="N38" s="31" t="s">
        <v>104</v>
      </c>
      <c r="O38" s="33" t="s">
        <v>97</v>
      </c>
      <c r="P38" s="33">
        <v>43606</v>
      </c>
      <c r="Q38" s="97" t="s">
        <v>190</v>
      </c>
      <c r="R38" s="34" t="s">
        <v>97</v>
      </c>
      <c r="S38" s="54"/>
      <c r="T38" s="31"/>
      <c r="U38" s="33"/>
      <c r="V38" s="33"/>
      <c r="W38" s="33"/>
      <c r="X38" s="33"/>
      <c r="Y38" s="31"/>
      <c r="Z38" s="33"/>
    </row>
    <row r="39" spans="1:26" s="6" customFormat="1" ht="43.2">
      <c r="A39" s="30">
        <f t="shared" si="0"/>
        <v>34</v>
      </c>
      <c r="B39" s="45"/>
      <c r="C39" s="46" t="s">
        <v>8</v>
      </c>
      <c r="D39" s="31" t="s">
        <v>172</v>
      </c>
      <c r="E39" s="32" t="s">
        <v>138</v>
      </c>
      <c r="F39" s="97" t="s">
        <v>204</v>
      </c>
      <c r="G39" s="31" t="s">
        <v>140</v>
      </c>
      <c r="H39" s="33">
        <v>43595</v>
      </c>
      <c r="I39" s="32"/>
      <c r="J39" s="47"/>
      <c r="K39" s="48" t="s">
        <v>17</v>
      </c>
      <c r="L39" s="48" t="s">
        <v>14</v>
      </c>
      <c r="M39" s="97" t="s">
        <v>195</v>
      </c>
      <c r="N39" s="31" t="s">
        <v>104</v>
      </c>
      <c r="O39" s="33" t="s">
        <v>97</v>
      </c>
      <c r="P39" s="33">
        <v>43606</v>
      </c>
      <c r="Q39" s="97" t="s">
        <v>201</v>
      </c>
      <c r="R39" s="34" t="s">
        <v>97</v>
      </c>
      <c r="S39" s="54"/>
      <c r="T39" s="31"/>
      <c r="U39" s="33"/>
      <c r="V39" s="33"/>
      <c r="W39" s="33"/>
      <c r="X39" s="33"/>
      <c r="Y39" s="31"/>
      <c r="Z39" s="33"/>
    </row>
    <row r="40" spans="1:26" s="6" customFormat="1" ht="151.19999999999999">
      <c r="A40" s="30">
        <f t="shared" si="0"/>
        <v>35</v>
      </c>
      <c r="B40" s="45"/>
      <c r="C40" s="46" t="s">
        <v>8</v>
      </c>
      <c r="D40" s="31" t="s">
        <v>172</v>
      </c>
      <c r="E40" s="32" t="s">
        <v>138</v>
      </c>
      <c r="F40" s="97" t="s">
        <v>196</v>
      </c>
      <c r="G40" s="31" t="s">
        <v>140</v>
      </c>
      <c r="H40" s="33">
        <v>43595</v>
      </c>
      <c r="I40" s="32"/>
      <c r="J40" s="47"/>
      <c r="K40" s="48" t="s">
        <v>17</v>
      </c>
      <c r="L40" s="48" t="s">
        <v>14</v>
      </c>
      <c r="M40" s="97" t="s">
        <v>197</v>
      </c>
      <c r="N40" s="31" t="s">
        <v>104</v>
      </c>
      <c r="O40" s="33" t="s">
        <v>97</v>
      </c>
      <c r="P40" s="33">
        <v>43607</v>
      </c>
      <c r="Q40" s="97" t="s">
        <v>201</v>
      </c>
      <c r="R40" s="34" t="s">
        <v>97</v>
      </c>
      <c r="S40" s="54"/>
      <c r="T40" s="31"/>
      <c r="U40" s="33"/>
      <c r="V40" s="33"/>
      <c r="W40" s="33"/>
      <c r="X40" s="33"/>
      <c r="Y40" s="31"/>
      <c r="Z40" s="33"/>
    </row>
    <row r="41" spans="1:26" s="6" customFormat="1" ht="75.599999999999994">
      <c r="A41" s="30">
        <f t="shared" si="0"/>
        <v>36</v>
      </c>
      <c r="B41" s="45"/>
      <c r="C41" s="46" t="s">
        <v>8</v>
      </c>
      <c r="D41" s="31" t="s">
        <v>172</v>
      </c>
      <c r="E41" s="32" t="s">
        <v>138</v>
      </c>
      <c r="F41" s="97" t="s">
        <v>198</v>
      </c>
      <c r="G41" s="31" t="s">
        <v>140</v>
      </c>
      <c r="H41" s="33">
        <v>43595</v>
      </c>
      <c r="I41" s="32"/>
      <c r="J41" s="47"/>
      <c r="K41" s="48" t="s">
        <v>17</v>
      </c>
      <c r="L41" s="48" t="s">
        <v>14</v>
      </c>
      <c r="M41" s="97" t="s">
        <v>199</v>
      </c>
      <c r="N41" s="31" t="s">
        <v>104</v>
      </c>
      <c r="O41" s="33" t="s">
        <v>97</v>
      </c>
      <c r="P41" s="33">
        <v>43607</v>
      </c>
      <c r="Q41" s="97" t="s">
        <v>207</v>
      </c>
      <c r="R41" s="34" t="s">
        <v>97</v>
      </c>
      <c r="S41" s="54"/>
      <c r="T41" s="31"/>
      <c r="U41" s="33"/>
      <c r="V41" s="33"/>
      <c r="W41" s="33"/>
      <c r="X41" s="33"/>
      <c r="Y41" s="31"/>
      <c r="Z41" s="33"/>
    </row>
    <row r="42" spans="1:26" s="6" customFormat="1" ht="54">
      <c r="A42" s="30">
        <f t="shared" si="0"/>
        <v>37</v>
      </c>
      <c r="B42" s="45"/>
      <c r="C42" s="46" t="s">
        <v>47</v>
      </c>
      <c r="D42" s="31" t="s">
        <v>172</v>
      </c>
      <c r="E42" s="32" t="s">
        <v>138</v>
      </c>
      <c r="F42" s="97" t="s">
        <v>475</v>
      </c>
      <c r="G42" s="31" t="s">
        <v>140</v>
      </c>
      <c r="H42" s="33">
        <v>43595</v>
      </c>
      <c r="I42" s="32"/>
      <c r="J42" s="47"/>
      <c r="K42" s="48" t="s">
        <v>17</v>
      </c>
      <c r="L42" s="48" t="s">
        <v>14</v>
      </c>
      <c r="M42" s="97" t="s">
        <v>200</v>
      </c>
      <c r="N42" s="31" t="s">
        <v>104</v>
      </c>
      <c r="O42" s="33" t="s">
        <v>97</v>
      </c>
      <c r="P42" s="33">
        <v>43607</v>
      </c>
      <c r="Q42" s="97" t="s">
        <v>206</v>
      </c>
      <c r="R42" s="34" t="s">
        <v>97</v>
      </c>
      <c r="S42" s="54"/>
      <c r="T42" s="31"/>
      <c r="U42" s="33"/>
      <c r="V42" s="33"/>
      <c r="W42" s="33"/>
      <c r="X42" s="33"/>
      <c r="Y42" s="31"/>
      <c r="Z42" s="33"/>
    </row>
    <row r="43" spans="1:26" s="6" customFormat="1" ht="129.6">
      <c r="A43" s="30">
        <f t="shared" si="0"/>
        <v>38</v>
      </c>
      <c r="B43" s="45"/>
      <c r="C43" s="46" t="s">
        <v>8</v>
      </c>
      <c r="D43" s="31" t="s">
        <v>140</v>
      </c>
      <c r="E43" s="32" t="s">
        <v>208</v>
      </c>
      <c r="F43" s="97" t="s">
        <v>209</v>
      </c>
      <c r="G43" s="31" t="s">
        <v>140</v>
      </c>
      <c r="H43" s="33">
        <v>43608</v>
      </c>
      <c r="I43" s="32"/>
      <c r="J43" s="47"/>
      <c r="K43" s="48" t="s">
        <v>17</v>
      </c>
      <c r="L43" s="48" t="s">
        <v>16</v>
      </c>
      <c r="M43" s="97" t="s">
        <v>214</v>
      </c>
      <c r="N43" s="31" t="s">
        <v>104</v>
      </c>
      <c r="O43" s="33" t="s">
        <v>97</v>
      </c>
      <c r="P43" s="33">
        <v>43609</v>
      </c>
      <c r="Q43" s="97" t="s">
        <v>211</v>
      </c>
      <c r="R43" s="34" t="s">
        <v>97</v>
      </c>
      <c r="S43" s="54"/>
      <c r="T43" s="31"/>
      <c r="U43" s="33"/>
      <c r="V43" s="33"/>
      <c r="W43" s="33"/>
      <c r="X43" s="33"/>
      <c r="Y43" s="31"/>
      <c r="Z43" s="33"/>
    </row>
    <row r="44" spans="1:26" s="6" customFormat="1" ht="43.2">
      <c r="A44" s="30">
        <f t="shared" si="0"/>
        <v>39</v>
      </c>
      <c r="B44" s="45"/>
      <c r="C44" s="46" t="s">
        <v>8</v>
      </c>
      <c r="D44" s="31" t="s">
        <v>140</v>
      </c>
      <c r="E44" s="32" t="s">
        <v>138</v>
      </c>
      <c r="F44" s="97" t="s">
        <v>210</v>
      </c>
      <c r="G44" s="31" t="s">
        <v>140</v>
      </c>
      <c r="H44" s="33">
        <v>43608</v>
      </c>
      <c r="I44" s="32"/>
      <c r="J44" s="47"/>
      <c r="K44" s="48" t="s">
        <v>17</v>
      </c>
      <c r="L44" s="48" t="s">
        <v>16</v>
      </c>
      <c r="M44" s="97" t="s">
        <v>369</v>
      </c>
      <c r="N44" s="31" t="s">
        <v>104</v>
      </c>
      <c r="O44" s="33" t="s">
        <v>97</v>
      </c>
      <c r="P44" s="33">
        <v>43609</v>
      </c>
      <c r="Q44" s="97" t="s">
        <v>212</v>
      </c>
      <c r="R44" s="34" t="s">
        <v>97</v>
      </c>
      <c r="S44" s="54"/>
      <c r="T44" s="31"/>
      <c r="U44" s="33"/>
      <c r="V44" s="33"/>
      <c r="W44" s="33"/>
      <c r="X44" s="33"/>
      <c r="Y44" s="31"/>
      <c r="Z44" s="33"/>
    </row>
    <row r="45" spans="1:26" s="6" customFormat="1" ht="54">
      <c r="A45" s="30">
        <f t="shared" si="0"/>
        <v>40</v>
      </c>
      <c r="B45" s="45"/>
      <c r="C45" s="46" t="s">
        <v>8</v>
      </c>
      <c r="D45" s="31" t="s">
        <v>140</v>
      </c>
      <c r="E45" s="32" t="s">
        <v>138</v>
      </c>
      <c r="F45" s="97" t="s">
        <v>234</v>
      </c>
      <c r="G45" s="31" t="s">
        <v>140</v>
      </c>
      <c r="H45" s="33">
        <v>43608</v>
      </c>
      <c r="I45" s="32"/>
      <c r="J45" s="47"/>
      <c r="K45" s="48" t="s">
        <v>17</v>
      </c>
      <c r="L45" s="48" t="s">
        <v>16</v>
      </c>
      <c r="M45" s="97" t="s">
        <v>235</v>
      </c>
      <c r="N45" s="31" t="s">
        <v>104</v>
      </c>
      <c r="O45" s="33" t="s">
        <v>97</v>
      </c>
      <c r="P45" s="33">
        <v>43609</v>
      </c>
      <c r="Q45" s="97" t="s">
        <v>213</v>
      </c>
      <c r="R45" s="34" t="s">
        <v>97</v>
      </c>
      <c r="S45" s="54"/>
      <c r="T45" s="31"/>
      <c r="U45" s="33"/>
      <c r="V45" s="33"/>
      <c r="W45" s="33"/>
      <c r="X45" s="33"/>
      <c r="Y45" s="31"/>
      <c r="Z45" s="33"/>
    </row>
    <row r="46" spans="1:26" s="6" customFormat="1" ht="43.2">
      <c r="A46" s="30">
        <f t="shared" si="0"/>
        <v>41</v>
      </c>
      <c r="B46" s="45"/>
      <c r="C46" s="46" t="s">
        <v>8</v>
      </c>
      <c r="D46" s="31" t="s">
        <v>140</v>
      </c>
      <c r="E46" s="32" t="s">
        <v>217</v>
      </c>
      <c r="F46" s="97" t="s">
        <v>215</v>
      </c>
      <c r="G46" s="31" t="s">
        <v>140</v>
      </c>
      <c r="H46" s="33">
        <v>43608</v>
      </c>
      <c r="I46" s="32"/>
      <c r="J46" s="47"/>
      <c r="K46" s="48" t="s">
        <v>17</v>
      </c>
      <c r="L46" s="48" t="s">
        <v>16</v>
      </c>
      <c r="M46" s="97" t="s">
        <v>216</v>
      </c>
      <c r="N46" s="31" t="s">
        <v>104</v>
      </c>
      <c r="O46" s="33" t="s">
        <v>97</v>
      </c>
      <c r="P46" s="33">
        <v>43609</v>
      </c>
      <c r="Q46" s="97" t="s">
        <v>236</v>
      </c>
      <c r="R46" s="34" t="s">
        <v>97</v>
      </c>
      <c r="S46" s="54"/>
      <c r="T46" s="31"/>
      <c r="U46" s="33"/>
      <c r="V46" s="33"/>
      <c r="W46" s="33"/>
      <c r="X46" s="33"/>
      <c r="Y46" s="31"/>
      <c r="Z46" s="33"/>
    </row>
    <row r="47" spans="1:26" s="6" customFormat="1" ht="54">
      <c r="A47" s="30">
        <f t="shared" si="0"/>
        <v>42</v>
      </c>
      <c r="B47" s="45"/>
      <c r="C47" s="46" t="s">
        <v>47</v>
      </c>
      <c r="D47" s="31" t="s">
        <v>140</v>
      </c>
      <c r="E47" s="32" t="s">
        <v>218</v>
      </c>
      <c r="F47" s="97" t="s">
        <v>219</v>
      </c>
      <c r="G47" s="31" t="s">
        <v>140</v>
      </c>
      <c r="H47" s="33">
        <v>43608</v>
      </c>
      <c r="I47" s="32"/>
      <c r="J47" s="47"/>
      <c r="K47" s="48" t="s">
        <v>17</v>
      </c>
      <c r="L47" s="48" t="s">
        <v>16</v>
      </c>
      <c r="M47" s="97" t="s">
        <v>220</v>
      </c>
      <c r="N47" s="31" t="s">
        <v>104</v>
      </c>
      <c r="O47" s="33" t="s">
        <v>97</v>
      </c>
      <c r="P47" s="33">
        <v>43609</v>
      </c>
      <c r="Q47" s="97"/>
      <c r="R47" s="34" t="s">
        <v>97</v>
      </c>
      <c r="S47" s="54"/>
      <c r="T47" s="31"/>
      <c r="U47" s="33"/>
      <c r="V47" s="33"/>
      <c r="W47" s="33"/>
      <c r="X47" s="33"/>
      <c r="Y47" s="31"/>
      <c r="Z47" s="33"/>
    </row>
    <row r="48" spans="1:26" s="6" customFormat="1" ht="43.2">
      <c r="A48" s="30">
        <f t="shared" si="0"/>
        <v>43</v>
      </c>
      <c r="B48" s="45"/>
      <c r="C48" s="46" t="s">
        <v>48</v>
      </c>
      <c r="D48" s="31" t="s">
        <v>140</v>
      </c>
      <c r="E48" s="32" t="s">
        <v>171</v>
      </c>
      <c r="F48" s="97" t="s">
        <v>221</v>
      </c>
      <c r="G48" s="31" t="s">
        <v>140</v>
      </c>
      <c r="H48" s="33">
        <v>43612</v>
      </c>
      <c r="I48" s="32"/>
      <c r="J48" s="47"/>
      <c r="K48" s="48" t="s">
        <v>17</v>
      </c>
      <c r="L48" s="48" t="s">
        <v>16</v>
      </c>
      <c r="M48" s="97" t="s">
        <v>222</v>
      </c>
      <c r="N48" s="31" t="s">
        <v>104</v>
      </c>
      <c r="O48" s="33" t="s">
        <v>97</v>
      </c>
      <c r="P48" s="33">
        <v>43612</v>
      </c>
      <c r="Q48" s="97" t="s">
        <v>223</v>
      </c>
      <c r="R48" s="34" t="s">
        <v>97</v>
      </c>
      <c r="S48" s="54"/>
      <c r="T48" s="31"/>
      <c r="U48" s="33"/>
      <c r="V48" s="33"/>
      <c r="W48" s="33"/>
      <c r="X48" s="33"/>
      <c r="Y48" s="31"/>
      <c r="Z48" s="33"/>
    </row>
    <row r="49" spans="1:16382" s="6" customFormat="1" ht="32.4">
      <c r="A49" s="30">
        <f t="shared" si="0"/>
        <v>44</v>
      </c>
      <c r="B49" s="45"/>
      <c r="C49" s="46" t="s">
        <v>8</v>
      </c>
      <c r="D49" s="31" t="s">
        <v>140</v>
      </c>
      <c r="E49" s="32" t="s">
        <v>171</v>
      </c>
      <c r="F49" s="97" t="s">
        <v>232</v>
      </c>
      <c r="G49" s="31" t="s">
        <v>140</v>
      </c>
      <c r="H49" s="33">
        <v>43612</v>
      </c>
      <c r="I49" s="32"/>
      <c r="J49" s="47"/>
      <c r="K49" s="48" t="s">
        <v>17</v>
      </c>
      <c r="L49" s="48" t="s">
        <v>16</v>
      </c>
      <c r="M49" s="97"/>
      <c r="N49" s="31"/>
      <c r="O49" s="33" t="s">
        <v>97</v>
      </c>
      <c r="P49" s="33"/>
      <c r="Q49" s="97"/>
      <c r="R49" s="34" t="s">
        <v>97</v>
      </c>
      <c r="S49" s="54"/>
      <c r="T49" s="31"/>
      <c r="U49" s="33"/>
      <c r="V49" s="33"/>
      <c r="W49" s="33"/>
      <c r="X49" s="33"/>
      <c r="Y49" s="31"/>
      <c r="Z49" s="33"/>
    </row>
    <row r="50" spans="1:16382" s="6" customFormat="1" ht="118.8">
      <c r="A50" s="30">
        <f t="shared" si="0"/>
        <v>45</v>
      </c>
      <c r="B50" s="45"/>
      <c r="C50" s="46" t="s">
        <v>8</v>
      </c>
      <c r="D50" s="31" t="s">
        <v>140</v>
      </c>
      <c r="E50" s="32" t="s">
        <v>224</v>
      </c>
      <c r="F50" s="97" t="s">
        <v>225</v>
      </c>
      <c r="G50" s="31" t="s">
        <v>140</v>
      </c>
      <c r="H50" s="33">
        <v>43613</v>
      </c>
      <c r="I50" s="32"/>
      <c r="J50" s="47"/>
      <c r="K50" s="48" t="s">
        <v>12</v>
      </c>
      <c r="L50" s="48" t="s">
        <v>16</v>
      </c>
      <c r="M50" s="97" t="s">
        <v>241</v>
      </c>
      <c r="N50" s="31" t="s">
        <v>104</v>
      </c>
      <c r="O50" s="33" t="s">
        <v>97</v>
      </c>
      <c r="P50" s="33">
        <v>43614</v>
      </c>
      <c r="Q50" s="97" t="s">
        <v>242</v>
      </c>
      <c r="R50" s="34" t="s">
        <v>97</v>
      </c>
      <c r="S50" s="54"/>
      <c r="T50" s="31"/>
      <c r="U50" s="33"/>
      <c r="V50" s="33"/>
      <c r="W50" s="33"/>
      <c r="X50" s="33"/>
      <c r="Y50" s="31"/>
      <c r="Z50" s="33"/>
    </row>
    <row r="51" spans="1:16382" s="6" customFormat="1" ht="54">
      <c r="A51" s="30">
        <f t="shared" si="0"/>
        <v>46</v>
      </c>
      <c r="B51" s="45"/>
      <c r="C51" s="46" t="s">
        <v>8</v>
      </c>
      <c r="D51" s="31" t="s">
        <v>140</v>
      </c>
      <c r="E51" s="32" t="s">
        <v>230</v>
      </c>
      <c r="F51" s="97" t="s">
        <v>229</v>
      </c>
      <c r="G51" s="31" t="s">
        <v>140</v>
      </c>
      <c r="H51" s="33">
        <v>43613</v>
      </c>
      <c r="I51" s="32"/>
      <c r="J51" s="47"/>
      <c r="K51" s="48" t="s">
        <v>17</v>
      </c>
      <c r="L51" s="48" t="s">
        <v>17</v>
      </c>
      <c r="M51" s="97" t="s">
        <v>240</v>
      </c>
      <c r="N51" s="31" t="s">
        <v>104</v>
      </c>
      <c r="O51" s="33" t="s">
        <v>97</v>
      </c>
      <c r="P51" s="33">
        <v>43614</v>
      </c>
      <c r="Q51" s="97"/>
      <c r="R51" s="34" t="s">
        <v>97</v>
      </c>
      <c r="S51" s="54"/>
      <c r="T51" s="31"/>
      <c r="U51" s="33"/>
      <c r="V51" s="33"/>
      <c r="W51" s="33"/>
      <c r="X51" s="33"/>
      <c r="Y51" s="31"/>
      <c r="Z51" s="33"/>
    </row>
    <row r="52" spans="1:16382" s="6" customFormat="1" ht="43.2">
      <c r="A52" s="30">
        <f t="shared" si="0"/>
        <v>47</v>
      </c>
      <c r="B52" s="45"/>
      <c r="C52" s="46" t="s">
        <v>8</v>
      </c>
      <c r="D52" s="31" t="s">
        <v>140</v>
      </c>
      <c r="E52" s="32" t="s">
        <v>230</v>
      </c>
      <c r="F52" s="97" t="s">
        <v>231</v>
      </c>
      <c r="G52" s="31" t="s">
        <v>140</v>
      </c>
      <c r="H52" s="33">
        <v>43613</v>
      </c>
      <c r="I52" s="32"/>
      <c r="J52" s="47"/>
      <c r="K52" s="48" t="s">
        <v>17</v>
      </c>
      <c r="L52" s="48" t="s">
        <v>17</v>
      </c>
      <c r="M52" s="97" t="s">
        <v>239</v>
      </c>
      <c r="N52" s="31" t="s">
        <v>104</v>
      </c>
      <c r="O52" s="33" t="s">
        <v>97</v>
      </c>
      <c r="P52" s="33">
        <v>43614</v>
      </c>
      <c r="Q52" s="97"/>
      <c r="R52" s="34" t="s">
        <v>97</v>
      </c>
      <c r="S52" s="54"/>
      <c r="T52" s="31"/>
      <c r="U52" s="33"/>
      <c r="V52" s="33"/>
      <c r="W52" s="33"/>
      <c r="X52" s="33"/>
      <c r="Y52" s="31"/>
      <c r="Z52" s="33"/>
    </row>
    <row r="53" spans="1:16382" s="6" customFormat="1" ht="75.599999999999994">
      <c r="A53" s="30">
        <f t="shared" si="0"/>
        <v>48</v>
      </c>
      <c r="B53" s="45"/>
      <c r="C53" s="46" t="s">
        <v>8</v>
      </c>
      <c r="D53" s="31" t="s">
        <v>140</v>
      </c>
      <c r="E53" s="32" t="s">
        <v>233</v>
      </c>
      <c r="F53" s="97" t="s">
        <v>238</v>
      </c>
      <c r="G53" s="31" t="s">
        <v>140</v>
      </c>
      <c r="H53" s="33">
        <v>43614</v>
      </c>
      <c r="I53" s="32"/>
      <c r="J53" s="47"/>
      <c r="K53" s="48" t="s">
        <v>17</v>
      </c>
      <c r="L53" s="48" t="s">
        <v>16</v>
      </c>
      <c r="M53" s="97" t="s">
        <v>245</v>
      </c>
      <c r="N53" s="31" t="s">
        <v>104</v>
      </c>
      <c r="O53" s="33"/>
      <c r="P53" s="33">
        <v>43615</v>
      </c>
      <c r="Q53" s="97" t="s">
        <v>246</v>
      </c>
      <c r="R53" s="34" t="s">
        <v>97</v>
      </c>
      <c r="S53" s="54"/>
      <c r="T53" s="31"/>
      <c r="U53" s="33"/>
      <c r="V53" s="33"/>
      <c r="W53" s="33"/>
      <c r="X53" s="33"/>
      <c r="Y53" s="31"/>
      <c r="Z53" s="33"/>
    </row>
    <row r="54" spans="1:16382" s="6" customFormat="1" ht="108">
      <c r="A54" s="30">
        <f t="shared" si="0"/>
        <v>49</v>
      </c>
      <c r="B54" s="45"/>
      <c r="C54" s="46" t="s">
        <v>47</v>
      </c>
      <c r="D54" s="31" t="s">
        <v>140</v>
      </c>
      <c r="E54" s="32" t="s">
        <v>125</v>
      </c>
      <c r="F54" s="97" t="s">
        <v>237</v>
      </c>
      <c r="G54" s="31" t="s">
        <v>140</v>
      </c>
      <c r="H54" s="33">
        <v>43614</v>
      </c>
      <c r="I54" s="32"/>
      <c r="J54" s="47"/>
      <c r="K54" s="48" t="s">
        <v>16</v>
      </c>
      <c r="L54" s="48" t="s">
        <v>16</v>
      </c>
      <c r="M54" s="97" t="s">
        <v>247</v>
      </c>
      <c r="N54" s="31" t="s">
        <v>104</v>
      </c>
      <c r="O54" s="33" t="s">
        <v>97</v>
      </c>
      <c r="P54" s="33">
        <v>43615</v>
      </c>
      <c r="Q54" s="97" t="s">
        <v>249</v>
      </c>
      <c r="R54" s="34" t="s">
        <v>97</v>
      </c>
      <c r="S54" s="54"/>
      <c r="T54" s="31"/>
      <c r="U54" s="33"/>
      <c r="V54" s="33"/>
      <c r="W54" s="33"/>
      <c r="X54" s="33"/>
      <c r="Y54" s="31"/>
      <c r="Z54" s="33"/>
    </row>
    <row r="55" spans="1:16382" s="6" customFormat="1" ht="129.6">
      <c r="A55" s="30">
        <f t="shared" si="0"/>
        <v>50</v>
      </c>
      <c r="B55" s="45"/>
      <c r="C55" s="46" t="s">
        <v>8</v>
      </c>
      <c r="D55" s="31" t="s">
        <v>140</v>
      </c>
      <c r="E55" s="32" t="s">
        <v>244</v>
      </c>
      <c r="F55" s="97" t="s">
        <v>243</v>
      </c>
      <c r="G55" s="31" t="s">
        <v>140</v>
      </c>
      <c r="H55" s="33">
        <v>43614</v>
      </c>
      <c r="I55" s="32"/>
      <c r="J55" s="47"/>
      <c r="K55" s="48" t="s">
        <v>12</v>
      </c>
      <c r="L55" s="48" t="s">
        <v>16</v>
      </c>
      <c r="M55" s="97" t="s">
        <v>248</v>
      </c>
      <c r="N55" s="31" t="s">
        <v>104</v>
      </c>
      <c r="O55" s="33" t="s">
        <v>97</v>
      </c>
      <c r="P55" s="33">
        <v>43616</v>
      </c>
      <c r="Q55" s="97" t="s">
        <v>250</v>
      </c>
      <c r="R55" s="34" t="s">
        <v>97</v>
      </c>
      <c r="S55" s="54"/>
      <c r="T55" s="31"/>
      <c r="U55" s="33"/>
      <c r="V55" s="33"/>
      <c r="W55" s="33"/>
      <c r="X55" s="33"/>
      <c r="Y55" s="31"/>
      <c r="Z55" s="33"/>
    </row>
    <row r="56" spans="1:16382" s="7" customFormat="1" ht="43.2">
      <c r="A56" s="30">
        <f t="shared" si="0"/>
        <v>51</v>
      </c>
      <c r="B56" s="45"/>
      <c r="C56" s="46" t="s">
        <v>8</v>
      </c>
      <c r="D56" s="31" t="s">
        <v>140</v>
      </c>
      <c r="E56" s="32" t="s">
        <v>244</v>
      </c>
      <c r="F56" s="97" t="s">
        <v>290</v>
      </c>
      <c r="G56" s="31" t="s">
        <v>140</v>
      </c>
      <c r="H56" s="33">
        <v>43619</v>
      </c>
      <c r="I56" s="48"/>
      <c r="J56" s="48"/>
      <c r="K56" s="48" t="s">
        <v>12</v>
      </c>
      <c r="L56" s="48" t="s">
        <v>16</v>
      </c>
      <c r="M56" s="95" t="s">
        <v>291</v>
      </c>
      <c r="N56" s="31" t="s">
        <v>104</v>
      </c>
      <c r="O56" s="33" t="s">
        <v>97</v>
      </c>
      <c r="P56" s="33">
        <v>43620</v>
      </c>
      <c r="Q56" s="97" t="s">
        <v>292</v>
      </c>
      <c r="R56" s="31"/>
      <c r="S56" s="33"/>
      <c r="T56" s="33"/>
      <c r="U56" s="33"/>
      <c r="V56" s="33"/>
      <c r="W56" s="31"/>
      <c r="X56" s="33"/>
      <c r="Y56" s="31"/>
      <c r="Z56" s="33"/>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c r="RC56" s="6"/>
      <c r="RD56" s="6"/>
      <c r="RE56" s="6"/>
      <c r="RF56" s="6"/>
      <c r="RG56" s="6"/>
      <c r="RH56" s="6"/>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c r="UD56" s="6"/>
      <c r="UE56" s="6"/>
      <c r="UF56" s="6"/>
      <c r="UG56" s="6"/>
      <c r="UH56" s="6"/>
      <c r="UI56" s="6"/>
      <c r="UJ56" s="6"/>
      <c r="UK56" s="6"/>
      <c r="UL56" s="6"/>
      <c r="UM56" s="6"/>
      <c r="UN56" s="6"/>
      <c r="UO56" s="6"/>
      <c r="UP56" s="6"/>
      <c r="UQ56" s="6"/>
      <c r="UR56" s="6"/>
      <c r="US56" s="6"/>
      <c r="UT56" s="6"/>
      <c r="UU56" s="6"/>
      <c r="UV56" s="6"/>
      <c r="UW56" s="6"/>
      <c r="UX56" s="6"/>
      <c r="UY56" s="6"/>
      <c r="UZ56" s="6"/>
      <c r="VA56" s="6"/>
      <c r="VB56" s="6"/>
      <c r="VC56" s="6"/>
      <c r="VD56" s="6"/>
      <c r="VE56" s="6"/>
      <c r="VF56" s="6"/>
      <c r="VG56" s="6"/>
      <c r="VH56" s="6"/>
      <c r="VI56" s="6"/>
      <c r="VJ56" s="6"/>
      <c r="VK56" s="6"/>
      <c r="VL56" s="6"/>
      <c r="VM56" s="6"/>
      <c r="VN56" s="6"/>
      <c r="VO56" s="6"/>
      <c r="VP56" s="6"/>
      <c r="VQ56" s="6"/>
      <c r="VR56" s="6"/>
      <c r="VS56" s="6"/>
      <c r="VT56" s="6"/>
      <c r="VU56" s="6"/>
      <c r="VV56" s="6"/>
      <c r="VW56" s="6"/>
      <c r="VX56" s="6"/>
      <c r="VY56" s="6"/>
      <c r="VZ56" s="6"/>
      <c r="WA56" s="6"/>
      <c r="WB56" s="6"/>
      <c r="WC56" s="6"/>
      <c r="WD56" s="6"/>
      <c r="WE56" s="6"/>
      <c r="WF56" s="6"/>
      <c r="WG56" s="6"/>
      <c r="WH56" s="6"/>
      <c r="WI56" s="6"/>
      <c r="WJ56" s="6"/>
      <c r="WK56" s="6"/>
      <c r="WL56" s="6"/>
      <c r="WM56" s="6"/>
      <c r="WN56" s="6"/>
      <c r="WO56" s="6"/>
      <c r="WP56" s="6"/>
      <c r="WQ56" s="6"/>
      <c r="WR56" s="6"/>
      <c r="WS56" s="6"/>
      <c r="WT56" s="6"/>
      <c r="WU56" s="6"/>
      <c r="WV56" s="6"/>
      <c r="WW56" s="6"/>
      <c r="WX56" s="6"/>
      <c r="WY56" s="6"/>
      <c r="WZ56" s="6"/>
      <c r="XA56" s="6"/>
      <c r="XB56" s="6"/>
      <c r="XC56" s="6"/>
      <c r="XD56" s="6"/>
      <c r="XE56" s="6"/>
      <c r="XF56" s="6"/>
      <c r="XG56" s="6"/>
      <c r="XH56" s="6"/>
      <c r="XI56" s="6"/>
      <c r="XJ56" s="6"/>
      <c r="XK56" s="6"/>
      <c r="XL56" s="6"/>
      <c r="XM56" s="6"/>
      <c r="XN56" s="6"/>
      <c r="XO56" s="6"/>
      <c r="XP56" s="6"/>
      <c r="XQ56" s="6"/>
      <c r="XR56" s="6"/>
      <c r="XS56" s="6"/>
      <c r="XT56" s="6"/>
      <c r="XU56" s="6"/>
      <c r="XV56" s="6"/>
      <c r="XW56" s="6"/>
      <c r="XX56" s="6"/>
      <c r="XY56" s="6"/>
      <c r="XZ56" s="6"/>
      <c r="YA56" s="6"/>
      <c r="YB56" s="6"/>
      <c r="YC56" s="6"/>
      <c r="YD56" s="6"/>
      <c r="YE56" s="6"/>
      <c r="YF56" s="6"/>
      <c r="YG56" s="6"/>
      <c r="YH56" s="6"/>
      <c r="YI56" s="6"/>
      <c r="YJ56" s="6"/>
      <c r="YK56" s="6"/>
      <c r="YL56" s="6"/>
      <c r="YM56" s="6"/>
      <c r="YN56" s="6"/>
      <c r="YO56" s="6"/>
      <c r="YP56" s="6"/>
      <c r="YQ56" s="6"/>
      <c r="YR56" s="6"/>
      <c r="YS56" s="6"/>
      <c r="YT56" s="6"/>
      <c r="YU56" s="6"/>
      <c r="YV56" s="6"/>
      <c r="YW56" s="6"/>
      <c r="YX56" s="6"/>
      <c r="YY56" s="6"/>
      <c r="YZ56" s="6"/>
      <c r="ZA56" s="6"/>
      <c r="ZB56" s="6"/>
      <c r="ZC56" s="6"/>
      <c r="ZD56" s="6"/>
      <c r="ZE56" s="6"/>
      <c r="ZF56" s="6"/>
      <c r="ZG56" s="6"/>
      <c r="ZH56" s="6"/>
      <c r="ZI56" s="6"/>
      <c r="ZJ56" s="6"/>
      <c r="ZK56" s="6"/>
      <c r="ZL56" s="6"/>
      <c r="ZM56" s="6"/>
      <c r="ZN56" s="6"/>
      <c r="ZO56" s="6"/>
      <c r="ZP56" s="6"/>
      <c r="ZQ56" s="6"/>
      <c r="ZR56" s="6"/>
      <c r="ZS56" s="6"/>
      <c r="ZT56" s="6"/>
      <c r="ZU56" s="6"/>
      <c r="ZV56" s="6"/>
      <c r="ZW56" s="6"/>
      <c r="ZX56" s="6"/>
      <c r="ZY56" s="6"/>
      <c r="ZZ56" s="6"/>
      <c r="AAA56" s="6"/>
      <c r="AAB56" s="6"/>
      <c r="AAC56" s="6"/>
      <c r="AAD56" s="6"/>
      <c r="AAE56" s="6"/>
      <c r="AAF56" s="6"/>
      <c r="AAG56" s="6"/>
      <c r="AAH56" s="6"/>
      <c r="AAI56" s="6"/>
      <c r="AAJ56" s="6"/>
      <c r="AAK56" s="6"/>
      <c r="AAL56" s="6"/>
      <c r="AAM56" s="6"/>
      <c r="AAN56" s="6"/>
      <c r="AAO56" s="6"/>
      <c r="AAP56" s="6"/>
      <c r="AAQ56" s="6"/>
      <c r="AAR56" s="6"/>
      <c r="AAS56" s="6"/>
      <c r="AAT56" s="6"/>
      <c r="AAU56" s="6"/>
      <c r="AAV56" s="6"/>
      <c r="AAW56" s="6"/>
      <c r="AAX56" s="6"/>
      <c r="AAY56" s="6"/>
      <c r="AAZ56" s="6"/>
      <c r="ABA56" s="6"/>
      <c r="ABB56" s="6"/>
      <c r="ABC56" s="6"/>
      <c r="ABD56" s="6"/>
      <c r="ABE56" s="6"/>
      <c r="ABF56" s="6"/>
      <c r="ABG56" s="6"/>
      <c r="ABH56" s="6"/>
      <c r="ABI56" s="6"/>
      <c r="ABJ56" s="6"/>
      <c r="ABK56" s="6"/>
      <c r="ABL56" s="6"/>
      <c r="ABM56" s="6"/>
      <c r="ABN56" s="6"/>
      <c r="ABO56" s="6"/>
      <c r="ABP56" s="6"/>
      <c r="ABQ56" s="6"/>
      <c r="ABR56" s="6"/>
      <c r="ABS56" s="6"/>
      <c r="ABT56" s="6"/>
      <c r="ABU56" s="6"/>
      <c r="ABV56" s="6"/>
      <c r="ABW56" s="6"/>
      <c r="ABX56" s="6"/>
      <c r="ABY56" s="6"/>
      <c r="ABZ56" s="6"/>
      <c r="ACA56" s="6"/>
      <c r="ACB56" s="6"/>
      <c r="ACC56" s="6"/>
      <c r="ACD56" s="6"/>
      <c r="ACE56" s="6"/>
      <c r="ACF56" s="6"/>
      <c r="ACG56" s="6"/>
      <c r="ACH56" s="6"/>
      <c r="ACI56" s="6"/>
      <c r="ACJ56" s="6"/>
      <c r="ACK56" s="6"/>
      <c r="ACL56" s="6"/>
      <c r="ACM56" s="6"/>
      <c r="ACN56" s="6"/>
      <c r="ACO56" s="6"/>
      <c r="ACP56" s="6"/>
      <c r="ACQ56" s="6"/>
      <c r="ACR56" s="6"/>
      <c r="ACS56" s="6"/>
      <c r="ACT56" s="6"/>
      <c r="ACU56" s="6"/>
      <c r="ACV56" s="6"/>
      <c r="ACW56" s="6"/>
      <c r="ACX56" s="6"/>
      <c r="ACY56" s="6"/>
      <c r="ACZ56" s="6"/>
      <c r="ADA56" s="6"/>
      <c r="ADB56" s="6"/>
      <c r="ADC56" s="6"/>
      <c r="ADD56" s="6"/>
      <c r="ADE56" s="6"/>
      <c r="ADF56" s="6"/>
      <c r="ADG56" s="6"/>
      <c r="ADH56" s="6"/>
      <c r="ADI56" s="6"/>
      <c r="ADJ56" s="6"/>
      <c r="ADK56" s="6"/>
      <c r="ADL56" s="6"/>
      <c r="ADM56" s="6"/>
      <c r="ADN56" s="6"/>
      <c r="ADO56" s="6"/>
      <c r="ADP56" s="6"/>
      <c r="ADQ56" s="6"/>
      <c r="ADR56" s="6"/>
      <c r="ADS56" s="6"/>
      <c r="ADT56" s="6"/>
      <c r="ADU56" s="6"/>
      <c r="ADV56" s="6"/>
      <c r="ADW56" s="6"/>
      <c r="ADX56" s="6"/>
      <c r="ADY56" s="6"/>
      <c r="ADZ56" s="6"/>
      <c r="AEA56" s="6"/>
      <c r="AEB56" s="6"/>
      <c r="AEC56" s="6"/>
      <c r="AED56" s="6"/>
      <c r="AEE56" s="6"/>
      <c r="AEF56" s="6"/>
      <c r="AEG56" s="6"/>
      <c r="AEH56" s="6"/>
      <c r="AEI56" s="6"/>
      <c r="AEJ56" s="6"/>
      <c r="AEK56" s="6"/>
      <c r="AEL56" s="6"/>
      <c r="AEM56" s="6"/>
      <c r="AEN56" s="6"/>
      <c r="AEO56" s="6"/>
      <c r="AEP56" s="6"/>
      <c r="AEQ56" s="6"/>
      <c r="AER56" s="6"/>
      <c r="AES56" s="6"/>
      <c r="AET56" s="6"/>
      <c r="AEU56" s="6"/>
      <c r="AEV56" s="6"/>
      <c r="AEW56" s="6"/>
      <c r="AEX56" s="6"/>
      <c r="AEY56" s="6"/>
      <c r="AEZ56" s="6"/>
      <c r="AFA56" s="6"/>
      <c r="AFB56" s="6"/>
      <c r="AFC56" s="6"/>
      <c r="AFD56" s="6"/>
      <c r="AFE56" s="6"/>
      <c r="AFF56" s="6"/>
      <c r="AFG56" s="6"/>
      <c r="AFH56" s="6"/>
      <c r="AFI56" s="6"/>
      <c r="AFJ56" s="6"/>
      <c r="AFK56" s="6"/>
      <c r="AFL56" s="6"/>
      <c r="AFM56" s="6"/>
      <c r="AFN56" s="6"/>
      <c r="AFO56" s="6"/>
      <c r="AFP56" s="6"/>
      <c r="AFQ56" s="6"/>
      <c r="AFR56" s="6"/>
      <c r="AFS56" s="6"/>
      <c r="AFT56" s="6"/>
      <c r="AFU56" s="6"/>
      <c r="AFV56" s="6"/>
      <c r="AFW56" s="6"/>
      <c r="AFX56" s="6"/>
      <c r="AFY56" s="6"/>
      <c r="AFZ56" s="6"/>
      <c r="AGA56" s="6"/>
      <c r="AGB56" s="6"/>
      <c r="AGC56" s="6"/>
      <c r="AGD56" s="6"/>
      <c r="AGE56" s="6"/>
      <c r="AGF56" s="6"/>
      <c r="AGG56" s="6"/>
      <c r="AGH56" s="6"/>
      <c r="AGI56" s="6"/>
      <c r="AGJ56" s="6"/>
      <c r="AGK56" s="6"/>
      <c r="AGL56" s="6"/>
      <c r="AGM56" s="6"/>
      <c r="AGN56" s="6"/>
      <c r="AGO56" s="6"/>
      <c r="AGP56" s="6"/>
      <c r="AGQ56" s="6"/>
      <c r="AGR56" s="6"/>
      <c r="AGS56" s="6"/>
      <c r="AGT56" s="6"/>
      <c r="AGU56" s="6"/>
      <c r="AGV56" s="6"/>
      <c r="AGW56" s="6"/>
      <c r="AGX56" s="6"/>
      <c r="AGY56" s="6"/>
      <c r="AGZ56" s="6"/>
      <c r="AHA56" s="6"/>
      <c r="AHB56" s="6"/>
      <c r="AHC56" s="6"/>
      <c r="AHD56" s="6"/>
      <c r="AHE56" s="6"/>
      <c r="AHF56" s="6"/>
      <c r="AHG56" s="6"/>
      <c r="AHH56" s="6"/>
      <c r="AHI56" s="6"/>
      <c r="AHJ56" s="6"/>
      <c r="AHK56" s="6"/>
      <c r="AHL56" s="6"/>
      <c r="AHM56" s="6"/>
      <c r="AHN56" s="6"/>
      <c r="AHO56" s="6"/>
      <c r="AHP56" s="6"/>
      <c r="AHQ56" s="6"/>
      <c r="AHR56" s="6"/>
      <c r="AHS56" s="6"/>
      <c r="AHT56" s="6"/>
      <c r="AHU56" s="6"/>
      <c r="AHV56" s="6"/>
      <c r="AHW56" s="6"/>
      <c r="AHX56" s="6"/>
      <c r="AHY56" s="6"/>
      <c r="AHZ56" s="6"/>
      <c r="AIA56" s="6"/>
      <c r="AIB56" s="6"/>
      <c r="AIC56" s="6"/>
      <c r="AID56" s="6"/>
      <c r="AIE56" s="6"/>
      <c r="AIF56" s="6"/>
      <c r="AIG56" s="6"/>
      <c r="AIH56" s="6"/>
      <c r="AII56" s="6"/>
      <c r="AIJ56" s="6"/>
      <c r="AIK56" s="6"/>
      <c r="AIL56" s="6"/>
      <c r="AIM56" s="6"/>
      <c r="AIN56" s="6"/>
      <c r="AIO56" s="6"/>
      <c r="AIP56" s="6"/>
      <c r="AIQ56" s="6"/>
      <c r="AIR56" s="6"/>
      <c r="AIS56" s="6"/>
      <c r="AIT56" s="6"/>
      <c r="AIU56" s="6"/>
      <c r="AIV56" s="6"/>
      <c r="AIW56" s="6"/>
      <c r="AIX56" s="6"/>
      <c r="AIY56" s="6"/>
      <c r="AIZ56" s="6"/>
      <c r="AJA56" s="6"/>
      <c r="AJB56" s="6"/>
      <c r="AJC56" s="6"/>
      <c r="AJD56" s="6"/>
      <c r="AJE56" s="6"/>
      <c r="AJF56" s="6"/>
      <c r="AJG56" s="6"/>
      <c r="AJH56" s="6"/>
      <c r="AJI56" s="6"/>
      <c r="AJJ56" s="6"/>
      <c r="AJK56" s="6"/>
      <c r="AJL56" s="6"/>
      <c r="AJM56" s="6"/>
      <c r="AJN56" s="6"/>
      <c r="AJO56" s="6"/>
      <c r="AJP56" s="6"/>
      <c r="AJQ56" s="6"/>
      <c r="AJR56" s="6"/>
      <c r="AJS56" s="6"/>
      <c r="AJT56" s="6"/>
      <c r="AJU56" s="6"/>
      <c r="AJV56" s="6"/>
      <c r="AJW56" s="6"/>
      <c r="AJX56" s="6"/>
      <c r="AJY56" s="6"/>
      <c r="AJZ56" s="6"/>
      <c r="AKA56" s="6"/>
      <c r="AKB56" s="6"/>
      <c r="AKC56" s="6"/>
      <c r="AKD56" s="6"/>
      <c r="AKE56" s="6"/>
      <c r="AKF56" s="6"/>
      <c r="AKG56" s="6"/>
      <c r="AKH56" s="6"/>
      <c r="AKI56" s="6"/>
      <c r="AKJ56" s="6"/>
      <c r="AKK56" s="6"/>
      <c r="AKL56" s="6"/>
      <c r="AKM56" s="6"/>
      <c r="AKN56" s="6"/>
      <c r="AKO56" s="6"/>
      <c r="AKP56" s="6"/>
      <c r="AKQ56" s="6"/>
      <c r="AKR56" s="6"/>
      <c r="AKS56" s="6"/>
      <c r="AKT56" s="6"/>
      <c r="AKU56" s="6"/>
      <c r="AKV56" s="6"/>
      <c r="AKW56" s="6"/>
      <c r="AKX56" s="6"/>
      <c r="AKY56" s="6"/>
      <c r="AKZ56" s="6"/>
      <c r="ALA56" s="6"/>
      <c r="ALB56" s="6"/>
      <c r="ALC56" s="6"/>
      <c r="ALD56" s="6"/>
      <c r="ALE56" s="6"/>
      <c r="ALF56" s="6"/>
      <c r="ALG56" s="6"/>
      <c r="ALH56" s="6"/>
      <c r="ALI56" s="6"/>
      <c r="ALJ56" s="6"/>
      <c r="ALK56" s="6"/>
      <c r="ALL56" s="6"/>
      <c r="ALM56" s="6"/>
      <c r="ALN56" s="6"/>
      <c r="ALO56" s="6"/>
      <c r="ALP56" s="6"/>
      <c r="ALQ56" s="6"/>
      <c r="ALR56" s="6"/>
      <c r="ALS56" s="6"/>
      <c r="ALT56" s="6"/>
      <c r="ALU56" s="6"/>
      <c r="ALV56" s="6"/>
      <c r="ALW56" s="6"/>
      <c r="ALX56" s="6"/>
      <c r="ALY56" s="6"/>
      <c r="ALZ56" s="6"/>
      <c r="AMA56" s="6"/>
      <c r="AMB56" s="6"/>
      <c r="AMC56" s="6"/>
      <c r="AMD56" s="6"/>
      <c r="AME56" s="6"/>
      <c r="AMF56" s="6"/>
      <c r="AMG56" s="6"/>
      <c r="AMH56" s="6"/>
      <c r="AMI56" s="6"/>
      <c r="AMJ56" s="6"/>
      <c r="AMK56" s="6"/>
      <c r="AML56" s="6"/>
      <c r="AMM56" s="6"/>
      <c r="AMN56" s="6"/>
      <c r="AMO56" s="6"/>
      <c r="AMP56" s="6"/>
      <c r="AMQ56" s="6"/>
      <c r="AMR56" s="6"/>
      <c r="AMS56" s="6"/>
      <c r="AMT56" s="6"/>
      <c r="AMU56" s="6"/>
      <c r="AMV56" s="6"/>
      <c r="AMW56" s="6"/>
      <c r="AMX56" s="6"/>
      <c r="AMY56" s="6"/>
      <c r="AMZ56" s="6"/>
      <c r="ANA56" s="6"/>
      <c r="ANB56" s="6"/>
      <c r="ANC56" s="6"/>
      <c r="AND56" s="6"/>
      <c r="ANE56" s="6"/>
      <c r="ANF56" s="6"/>
      <c r="ANG56" s="6"/>
      <c r="ANH56" s="6"/>
      <c r="ANI56" s="6"/>
      <c r="ANJ56" s="6"/>
      <c r="ANK56" s="6"/>
      <c r="ANL56" s="6"/>
      <c r="ANM56" s="6"/>
      <c r="ANN56" s="6"/>
      <c r="ANO56" s="6"/>
      <c r="ANP56" s="6"/>
      <c r="ANQ56" s="6"/>
      <c r="ANR56" s="6"/>
      <c r="ANS56" s="6"/>
      <c r="ANT56" s="6"/>
      <c r="ANU56" s="6"/>
      <c r="ANV56" s="6"/>
      <c r="ANW56" s="6"/>
      <c r="ANX56" s="6"/>
      <c r="ANY56" s="6"/>
      <c r="ANZ56" s="6"/>
      <c r="AOA56" s="6"/>
      <c r="AOB56" s="6"/>
      <c r="AOC56" s="6"/>
      <c r="AOD56" s="6"/>
      <c r="AOE56" s="6"/>
      <c r="AOF56" s="6"/>
      <c r="AOG56" s="6"/>
      <c r="AOH56" s="6"/>
      <c r="AOI56" s="6"/>
      <c r="AOJ56" s="6"/>
      <c r="AOK56" s="6"/>
      <c r="AOL56" s="6"/>
      <c r="AOM56" s="6"/>
      <c r="AON56" s="6"/>
      <c r="AOO56" s="6"/>
      <c r="AOP56" s="6"/>
      <c r="AOQ56" s="6"/>
      <c r="AOR56" s="6"/>
      <c r="AOS56" s="6"/>
      <c r="AOT56" s="6"/>
      <c r="AOU56" s="6"/>
      <c r="AOV56" s="6"/>
      <c r="AOW56" s="6"/>
      <c r="AOX56" s="6"/>
      <c r="AOY56" s="6"/>
      <c r="AOZ56" s="6"/>
      <c r="APA56" s="6"/>
      <c r="APB56" s="6"/>
      <c r="APC56" s="6"/>
      <c r="APD56" s="6"/>
      <c r="APE56" s="6"/>
      <c r="APF56" s="6"/>
      <c r="APG56" s="6"/>
      <c r="APH56" s="6"/>
      <c r="API56" s="6"/>
      <c r="APJ56" s="6"/>
      <c r="APK56" s="6"/>
      <c r="APL56" s="6"/>
      <c r="APM56" s="6"/>
      <c r="APN56" s="6"/>
      <c r="APO56" s="6"/>
      <c r="APP56" s="6"/>
      <c r="APQ56" s="6"/>
      <c r="APR56" s="6"/>
      <c r="APS56" s="6"/>
      <c r="APT56" s="6"/>
      <c r="APU56" s="6"/>
      <c r="APV56" s="6"/>
      <c r="APW56" s="6"/>
      <c r="APX56" s="6"/>
      <c r="APY56" s="6"/>
      <c r="APZ56" s="6"/>
      <c r="AQA56" s="6"/>
      <c r="AQB56" s="6"/>
      <c r="AQC56" s="6"/>
      <c r="AQD56" s="6"/>
      <c r="AQE56" s="6"/>
      <c r="AQF56" s="6"/>
      <c r="AQG56" s="6"/>
      <c r="AQH56" s="6"/>
      <c r="AQI56" s="6"/>
      <c r="AQJ56" s="6"/>
      <c r="AQK56" s="6"/>
      <c r="AQL56" s="6"/>
      <c r="AQM56" s="6"/>
      <c r="AQN56" s="6"/>
      <c r="AQO56" s="6"/>
      <c r="AQP56" s="6"/>
      <c r="AQQ56" s="6"/>
      <c r="AQR56" s="6"/>
      <c r="AQS56" s="6"/>
      <c r="AQT56" s="6"/>
      <c r="AQU56" s="6"/>
      <c r="AQV56" s="6"/>
      <c r="AQW56" s="6"/>
      <c r="AQX56" s="6"/>
      <c r="AQY56" s="6"/>
      <c r="AQZ56" s="6"/>
      <c r="ARA56" s="6"/>
      <c r="ARB56" s="6"/>
      <c r="ARC56" s="6"/>
      <c r="ARD56" s="6"/>
      <c r="ARE56" s="6"/>
      <c r="ARF56" s="6"/>
      <c r="ARG56" s="6"/>
      <c r="ARH56" s="6"/>
      <c r="ARI56" s="6"/>
      <c r="ARJ56" s="6"/>
      <c r="ARK56" s="6"/>
      <c r="ARL56" s="6"/>
      <c r="ARM56" s="6"/>
      <c r="ARN56" s="6"/>
      <c r="ARO56" s="6"/>
      <c r="ARP56" s="6"/>
      <c r="ARQ56" s="6"/>
      <c r="ARR56" s="6"/>
      <c r="ARS56" s="6"/>
      <c r="ART56" s="6"/>
      <c r="ARU56" s="6"/>
      <c r="ARV56" s="6"/>
      <c r="ARW56" s="6"/>
      <c r="ARX56" s="6"/>
      <c r="ARY56" s="6"/>
      <c r="ARZ56" s="6"/>
      <c r="ASA56" s="6"/>
      <c r="ASB56" s="6"/>
      <c r="ASC56" s="6"/>
      <c r="ASD56" s="6"/>
      <c r="ASE56" s="6"/>
      <c r="ASF56" s="6"/>
      <c r="ASG56" s="6"/>
      <c r="ASH56" s="6"/>
      <c r="ASI56" s="6"/>
      <c r="ASJ56" s="6"/>
      <c r="ASK56" s="6"/>
      <c r="ASL56" s="6"/>
      <c r="ASM56" s="6"/>
      <c r="ASN56" s="6"/>
      <c r="ASO56" s="6"/>
      <c r="ASP56" s="6"/>
      <c r="ASQ56" s="6"/>
      <c r="ASR56" s="6"/>
      <c r="ASS56" s="6"/>
      <c r="AST56" s="6"/>
      <c r="ASU56" s="6"/>
      <c r="ASV56" s="6"/>
      <c r="ASW56" s="6"/>
      <c r="ASX56" s="6"/>
      <c r="ASY56" s="6"/>
      <c r="ASZ56" s="6"/>
      <c r="ATA56" s="6"/>
      <c r="ATB56" s="6"/>
      <c r="ATC56" s="6"/>
      <c r="ATD56" s="6"/>
      <c r="ATE56" s="6"/>
      <c r="ATF56" s="6"/>
      <c r="ATG56" s="6"/>
      <c r="ATH56" s="6"/>
      <c r="ATI56" s="6"/>
      <c r="ATJ56" s="6"/>
      <c r="ATK56" s="6"/>
      <c r="ATL56" s="6"/>
      <c r="ATM56" s="6"/>
      <c r="ATN56" s="6"/>
      <c r="ATO56" s="6"/>
      <c r="ATP56" s="6"/>
      <c r="ATQ56" s="6"/>
      <c r="ATR56" s="6"/>
      <c r="ATS56" s="6"/>
      <c r="ATT56" s="6"/>
      <c r="ATU56" s="6"/>
      <c r="ATV56" s="6"/>
      <c r="ATW56" s="6"/>
      <c r="ATX56" s="6"/>
      <c r="ATY56" s="6"/>
      <c r="ATZ56" s="6"/>
      <c r="AUA56" s="6"/>
      <c r="AUB56" s="6"/>
      <c r="AUC56" s="6"/>
      <c r="AUD56" s="6"/>
      <c r="AUE56" s="6"/>
      <c r="AUF56" s="6"/>
      <c r="AUG56" s="6"/>
      <c r="AUH56" s="6"/>
      <c r="AUI56" s="6"/>
      <c r="AUJ56" s="6"/>
      <c r="AUK56" s="6"/>
      <c r="AUL56" s="6"/>
      <c r="AUM56" s="6"/>
      <c r="AUN56" s="6"/>
      <c r="AUO56" s="6"/>
      <c r="AUP56" s="6"/>
      <c r="AUQ56" s="6"/>
      <c r="AUR56" s="6"/>
      <c r="AUS56" s="6"/>
      <c r="AUT56" s="6"/>
      <c r="AUU56" s="6"/>
      <c r="AUV56" s="6"/>
      <c r="AUW56" s="6"/>
      <c r="AUX56" s="6"/>
      <c r="AUY56" s="6"/>
      <c r="AUZ56" s="6"/>
      <c r="AVA56" s="6"/>
      <c r="AVB56" s="6"/>
      <c r="AVC56" s="6"/>
      <c r="AVD56" s="6"/>
      <c r="AVE56" s="6"/>
      <c r="AVF56" s="6"/>
      <c r="AVG56" s="6"/>
      <c r="AVH56" s="6"/>
      <c r="AVI56" s="6"/>
      <c r="AVJ56" s="6"/>
      <c r="AVK56" s="6"/>
      <c r="AVL56" s="6"/>
      <c r="AVM56" s="6"/>
      <c r="AVN56" s="6"/>
      <c r="AVO56" s="6"/>
      <c r="AVP56" s="6"/>
      <c r="AVQ56" s="6"/>
      <c r="AVR56" s="6"/>
      <c r="AVS56" s="6"/>
      <c r="AVT56" s="6"/>
      <c r="AVU56" s="6"/>
      <c r="AVV56" s="6"/>
      <c r="AVW56" s="6"/>
      <c r="AVX56" s="6"/>
      <c r="AVY56" s="6"/>
      <c r="AVZ56" s="6"/>
      <c r="AWA56" s="6"/>
      <c r="AWB56" s="6"/>
      <c r="AWC56" s="6"/>
      <c r="AWD56" s="6"/>
      <c r="AWE56" s="6"/>
      <c r="AWF56" s="6"/>
      <c r="AWG56" s="6"/>
      <c r="AWH56" s="6"/>
      <c r="AWI56" s="6"/>
      <c r="AWJ56" s="6"/>
      <c r="AWK56" s="6"/>
      <c r="AWL56" s="6"/>
      <c r="AWM56" s="6"/>
      <c r="AWN56" s="6"/>
      <c r="AWO56" s="6"/>
      <c r="AWP56" s="6"/>
      <c r="AWQ56" s="6"/>
      <c r="AWR56" s="6"/>
      <c r="AWS56" s="6"/>
      <c r="AWT56" s="6"/>
      <c r="AWU56" s="6"/>
      <c r="AWV56" s="6"/>
      <c r="AWW56" s="6"/>
      <c r="AWX56" s="6"/>
      <c r="AWY56" s="6"/>
      <c r="AWZ56" s="6"/>
      <c r="AXA56" s="6"/>
      <c r="AXB56" s="6"/>
      <c r="AXC56" s="6"/>
      <c r="AXD56" s="6"/>
      <c r="AXE56" s="6"/>
      <c r="AXF56" s="6"/>
      <c r="AXG56" s="6"/>
      <c r="AXH56" s="6"/>
      <c r="AXI56" s="6"/>
      <c r="AXJ56" s="6"/>
      <c r="AXK56" s="6"/>
      <c r="AXL56" s="6"/>
      <c r="AXM56" s="6"/>
      <c r="AXN56" s="6"/>
      <c r="AXO56" s="6"/>
      <c r="AXP56" s="6"/>
      <c r="AXQ56" s="6"/>
      <c r="AXR56" s="6"/>
      <c r="AXS56" s="6"/>
      <c r="AXT56" s="6"/>
      <c r="AXU56" s="6"/>
      <c r="AXV56" s="6"/>
      <c r="AXW56" s="6"/>
      <c r="AXX56" s="6"/>
      <c r="AXY56" s="6"/>
      <c r="AXZ56" s="6"/>
      <c r="AYA56" s="6"/>
      <c r="AYB56" s="6"/>
      <c r="AYC56" s="6"/>
      <c r="AYD56" s="6"/>
      <c r="AYE56" s="6"/>
      <c r="AYF56" s="6"/>
      <c r="AYG56" s="6"/>
      <c r="AYH56" s="6"/>
      <c r="AYI56" s="6"/>
      <c r="AYJ56" s="6"/>
      <c r="AYK56" s="6"/>
      <c r="AYL56" s="6"/>
      <c r="AYM56" s="6"/>
      <c r="AYN56" s="6"/>
      <c r="AYO56" s="6"/>
      <c r="AYP56" s="6"/>
      <c r="AYQ56" s="6"/>
      <c r="AYR56" s="6"/>
      <c r="AYS56" s="6"/>
      <c r="AYT56" s="6"/>
      <c r="AYU56" s="6"/>
      <c r="AYV56" s="6"/>
      <c r="AYW56" s="6"/>
      <c r="AYX56" s="6"/>
      <c r="AYY56" s="6"/>
      <c r="AYZ56" s="6"/>
      <c r="AZA56" s="6"/>
      <c r="AZB56" s="6"/>
      <c r="AZC56" s="6"/>
      <c r="AZD56" s="6"/>
      <c r="AZE56" s="6"/>
      <c r="AZF56" s="6"/>
      <c r="AZG56" s="6"/>
      <c r="AZH56" s="6"/>
      <c r="AZI56" s="6"/>
      <c r="AZJ56" s="6"/>
      <c r="AZK56" s="6"/>
      <c r="AZL56" s="6"/>
      <c r="AZM56" s="6"/>
      <c r="AZN56" s="6"/>
      <c r="AZO56" s="6"/>
      <c r="AZP56" s="6"/>
      <c r="AZQ56" s="6"/>
      <c r="AZR56" s="6"/>
      <c r="AZS56" s="6"/>
      <c r="AZT56" s="6"/>
      <c r="AZU56" s="6"/>
      <c r="AZV56" s="6"/>
      <c r="AZW56" s="6"/>
      <c r="AZX56" s="6"/>
      <c r="AZY56" s="6"/>
      <c r="AZZ56" s="6"/>
      <c r="BAA56" s="6"/>
      <c r="BAB56" s="6"/>
      <c r="BAC56" s="6"/>
      <c r="BAD56" s="6"/>
      <c r="BAE56" s="6"/>
      <c r="BAF56" s="6"/>
      <c r="BAG56" s="6"/>
      <c r="BAH56" s="6"/>
      <c r="BAI56" s="6"/>
      <c r="BAJ56" s="6"/>
      <c r="BAK56" s="6"/>
      <c r="BAL56" s="6"/>
      <c r="BAM56" s="6"/>
      <c r="BAN56" s="6"/>
      <c r="BAO56" s="6"/>
      <c r="BAP56" s="6"/>
      <c r="BAQ56" s="6"/>
      <c r="BAR56" s="6"/>
      <c r="BAS56" s="6"/>
      <c r="BAT56" s="6"/>
      <c r="BAU56" s="6"/>
      <c r="BAV56" s="6"/>
      <c r="BAW56" s="6"/>
      <c r="BAX56" s="6"/>
      <c r="BAY56" s="6"/>
      <c r="BAZ56" s="6"/>
      <c r="BBA56" s="6"/>
      <c r="BBB56" s="6"/>
      <c r="BBC56" s="6"/>
      <c r="BBD56" s="6"/>
      <c r="BBE56" s="6"/>
      <c r="BBF56" s="6"/>
      <c r="BBG56" s="6"/>
      <c r="BBH56" s="6"/>
      <c r="BBI56" s="6"/>
      <c r="BBJ56" s="6"/>
      <c r="BBK56" s="6"/>
      <c r="BBL56" s="6"/>
      <c r="BBM56" s="6"/>
      <c r="BBN56" s="6"/>
      <c r="BBO56" s="6"/>
      <c r="BBP56" s="6"/>
      <c r="BBQ56" s="6"/>
      <c r="BBR56" s="6"/>
      <c r="BBS56" s="6"/>
      <c r="BBT56" s="6"/>
      <c r="BBU56" s="6"/>
      <c r="BBV56" s="6"/>
      <c r="BBW56" s="6"/>
      <c r="BBX56" s="6"/>
      <c r="BBY56" s="6"/>
      <c r="BBZ56" s="6"/>
      <c r="BCA56" s="6"/>
      <c r="BCB56" s="6"/>
      <c r="BCC56" s="6"/>
      <c r="BCD56" s="6"/>
      <c r="BCE56" s="6"/>
      <c r="BCF56" s="6"/>
      <c r="BCG56" s="6"/>
      <c r="BCH56" s="6"/>
      <c r="BCI56" s="6"/>
      <c r="BCJ56" s="6"/>
      <c r="BCK56" s="6"/>
      <c r="BCL56" s="6"/>
      <c r="BCM56" s="6"/>
      <c r="BCN56" s="6"/>
      <c r="BCO56" s="6"/>
      <c r="BCP56" s="6"/>
      <c r="BCQ56" s="6"/>
      <c r="BCR56" s="6"/>
      <c r="BCS56" s="6"/>
      <c r="BCT56" s="6"/>
      <c r="BCU56" s="6"/>
      <c r="BCV56" s="6"/>
      <c r="BCW56" s="6"/>
      <c r="BCX56" s="6"/>
      <c r="BCY56" s="6"/>
      <c r="BCZ56" s="6"/>
      <c r="BDA56" s="6"/>
      <c r="BDB56" s="6"/>
      <c r="BDC56" s="6"/>
      <c r="BDD56" s="6"/>
      <c r="BDE56" s="6"/>
      <c r="BDF56" s="6"/>
      <c r="BDG56" s="6"/>
      <c r="BDH56" s="6"/>
      <c r="BDI56" s="6"/>
      <c r="BDJ56" s="6"/>
      <c r="BDK56" s="6"/>
      <c r="BDL56" s="6"/>
      <c r="BDM56" s="6"/>
      <c r="BDN56" s="6"/>
      <c r="BDO56" s="6"/>
      <c r="BDP56" s="6"/>
      <c r="BDQ56" s="6"/>
      <c r="BDR56" s="6"/>
      <c r="BDS56" s="6"/>
      <c r="BDT56" s="6"/>
      <c r="BDU56" s="6"/>
      <c r="BDV56" s="6"/>
      <c r="BDW56" s="6"/>
      <c r="BDX56" s="6"/>
      <c r="BDY56" s="6"/>
      <c r="BDZ56" s="6"/>
      <c r="BEA56" s="6"/>
      <c r="BEB56" s="6"/>
      <c r="BEC56" s="6"/>
      <c r="BED56" s="6"/>
      <c r="BEE56" s="6"/>
      <c r="BEF56" s="6"/>
      <c r="BEG56" s="6"/>
      <c r="BEH56" s="6"/>
      <c r="BEI56" s="6"/>
      <c r="BEJ56" s="6"/>
      <c r="BEK56" s="6"/>
      <c r="BEL56" s="6"/>
      <c r="BEM56" s="6"/>
      <c r="BEN56" s="6"/>
      <c r="BEO56" s="6"/>
      <c r="BEP56" s="6"/>
      <c r="BEQ56" s="6"/>
      <c r="BER56" s="6"/>
      <c r="BES56" s="6"/>
      <c r="BET56" s="6"/>
      <c r="BEU56" s="6"/>
      <c r="BEV56" s="6"/>
      <c r="BEW56" s="6"/>
      <c r="BEX56" s="6"/>
      <c r="BEY56" s="6"/>
      <c r="BEZ56" s="6"/>
      <c r="BFA56" s="6"/>
      <c r="BFB56" s="6"/>
      <c r="BFC56" s="6"/>
      <c r="BFD56" s="6"/>
      <c r="BFE56" s="6"/>
      <c r="BFF56" s="6"/>
      <c r="BFG56" s="6"/>
      <c r="BFH56" s="6"/>
      <c r="BFI56" s="6"/>
      <c r="BFJ56" s="6"/>
      <c r="BFK56" s="6"/>
      <c r="BFL56" s="6"/>
      <c r="BFM56" s="6"/>
      <c r="BFN56" s="6"/>
      <c r="BFO56" s="6"/>
      <c r="BFP56" s="6"/>
      <c r="BFQ56" s="6"/>
      <c r="BFR56" s="6"/>
      <c r="BFS56" s="6"/>
      <c r="BFT56" s="6"/>
      <c r="BFU56" s="6"/>
      <c r="BFV56" s="6"/>
      <c r="BFW56" s="6"/>
      <c r="BFX56" s="6"/>
      <c r="BFY56" s="6"/>
      <c r="BFZ56" s="6"/>
      <c r="BGA56" s="6"/>
      <c r="BGB56" s="6"/>
      <c r="BGC56" s="6"/>
      <c r="BGD56" s="6"/>
      <c r="BGE56" s="6"/>
      <c r="BGF56" s="6"/>
      <c r="BGG56" s="6"/>
      <c r="BGH56" s="6"/>
      <c r="BGI56" s="6"/>
      <c r="BGJ56" s="6"/>
      <c r="BGK56" s="6"/>
      <c r="BGL56" s="6"/>
      <c r="BGM56" s="6"/>
      <c r="BGN56" s="6"/>
      <c r="BGO56" s="6"/>
      <c r="BGP56" s="6"/>
      <c r="BGQ56" s="6"/>
      <c r="BGR56" s="6"/>
      <c r="BGS56" s="6"/>
      <c r="BGT56" s="6"/>
      <c r="BGU56" s="6"/>
      <c r="BGV56" s="6"/>
      <c r="BGW56" s="6"/>
      <c r="BGX56" s="6"/>
      <c r="BGY56" s="6"/>
      <c r="BGZ56" s="6"/>
      <c r="BHA56" s="6"/>
      <c r="BHB56" s="6"/>
      <c r="BHC56" s="6"/>
      <c r="BHD56" s="6"/>
      <c r="BHE56" s="6"/>
      <c r="BHF56" s="6"/>
      <c r="BHG56" s="6"/>
      <c r="BHH56" s="6"/>
      <c r="BHI56" s="6"/>
      <c r="BHJ56" s="6"/>
      <c r="BHK56" s="6"/>
      <c r="BHL56" s="6"/>
      <c r="BHM56" s="6"/>
      <c r="BHN56" s="6"/>
      <c r="BHO56" s="6"/>
      <c r="BHP56" s="6"/>
      <c r="BHQ56" s="6"/>
      <c r="BHR56" s="6"/>
      <c r="BHS56" s="6"/>
      <c r="BHT56" s="6"/>
      <c r="BHU56" s="6"/>
      <c r="BHV56" s="6"/>
      <c r="BHW56" s="6"/>
      <c r="BHX56" s="6"/>
      <c r="BHY56" s="6"/>
      <c r="BHZ56" s="6"/>
      <c r="BIA56" s="6"/>
      <c r="BIB56" s="6"/>
      <c r="BIC56" s="6"/>
      <c r="BID56" s="6"/>
      <c r="BIE56" s="6"/>
      <c r="BIF56" s="6"/>
      <c r="BIG56" s="6"/>
      <c r="BIH56" s="6"/>
      <c r="BII56" s="6"/>
      <c r="BIJ56" s="6"/>
      <c r="BIK56" s="6"/>
      <c r="BIL56" s="6"/>
      <c r="BIM56" s="6"/>
      <c r="BIN56" s="6"/>
      <c r="BIO56" s="6"/>
      <c r="BIP56" s="6"/>
      <c r="BIQ56" s="6"/>
      <c r="BIR56" s="6"/>
      <c r="BIS56" s="6"/>
      <c r="BIT56" s="6"/>
      <c r="BIU56" s="6"/>
      <c r="BIV56" s="6"/>
      <c r="BIW56" s="6"/>
      <c r="BIX56" s="6"/>
      <c r="BIY56" s="6"/>
      <c r="BIZ56" s="6"/>
      <c r="BJA56" s="6"/>
      <c r="BJB56" s="6"/>
      <c r="BJC56" s="6"/>
      <c r="BJD56" s="6"/>
      <c r="BJE56" s="6"/>
      <c r="BJF56" s="6"/>
      <c r="BJG56" s="6"/>
      <c r="BJH56" s="6"/>
      <c r="BJI56" s="6"/>
      <c r="BJJ56" s="6"/>
      <c r="BJK56" s="6"/>
      <c r="BJL56" s="6"/>
      <c r="BJM56" s="6"/>
      <c r="BJN56" s="6"/>
      <c r="BJO56" s="6"/>
      <c r="BJP56" s="6"/>
      <c r="BJQ56" s="6"/>
      <c r="BJR56" s="6"/>
      <c r="BJS56" s="6"/>
      <c r="BJT56" s="6"/>
      <c r="BJU56" s="6"/>
      <c r="BJV56" s="6"/>
      <c r="BJW56" s="6"/>
      <c r="BJX56" s="6"/>
      <c r="BJY56" s="6"/>
      <c r="BJZ56" s="6"/>
      <c r="BKA56" s="6"/>
      <c r="BKB56" s="6"/>
      <c r="BKC56" s="6"/>
      <c r="BKD56" s="6"/>
      <c r="BKE56" s="6"/>
      <c r="BKF56" s="6"/>
      <c r="BKG56" s="6"/>
      <c r="BKH56" s="6"/>
      <c r="BKI56" s="6"/>
      <c r="BKJ56" s="6"/>
      <c r="BKK56" s="6"/>
      <c r="BKL56" s="6"/>
      <c r="BKM56" s="6"/>
      <c r="BKN56" s="6"/>
      <c r="BKO56" s="6"/>
      <c r="BKP56" s="6"/>
      <c r="BKQ56" s="6"/>
      <c r="BKR56" s="6"/>
      <c r="BKS56" s="6"/>
      <c r="BKT56" s="6"/>
      <c r="BKU56" s="6"/>
      <c r="BKV56" s="6"/>
      <c r="BKW56" s="6"/>
      <c r="BKX56" s="6"/>
      <c r="BKY56" s="6"/>
      <c r="BKZ56" s="6"/>
      <c r="BLA56" s="6"/>
      <c r="BLB56" s="6"/>
      <c r="BLC56" s="6"/>
      <c r="BLD56" s="6"/>
      <c r="BLE56" s="6"/>
      <c r="BLF56" s="6"/>
      <c r="BLG56" s="6"/>
      <c r="BLH56" s="6"/>
      <c r="BLI56" s="6"/>
      <c r="BLJ56" s="6"/>
      <c r="BLK56" s="6"/>
      <c r="BLL56" s="6"/>
      <c r="BLM56" s="6"/>
      <c r="BLN56" s="6"/>
      <c r="BLO56" s="6"/>
      <c r="BLP56" s="6"/>
      <c r="BLQ56" s="6"/>
      <c r="BLR56" s="6"/>
      <c r="BLS56" s="6"/>
      <c r="BLT56" s="6"/>
      <c r="BLU56" s="6"/>
      <c r="BLV56" s="6"/>
      <c r="BLW56" s="6"/>
      <c r="BLX56" s="6"/>
      <c r="BLY56" s="6"/>
      <c r="BLZ56" s="6"/>
      <c r="BMA56" s="6"/>
      <c r="BMB56" s="6"/>
      <c r="BMC56" s="6"/>
      <c r="BMD56" s="6"/>
      <c r="BME56" s="6"/>
      <c r="BMF56" s="6"/>
      <c r="BMG56" s="6"/>
      <c r="BMH56" s="6"/>
      <c r="BMI56" s="6"/>
      <c r="BMJ56" s="6"/>
      <c r="BMK56" s="6"/>
      <c r="BML56" s="6"/>
      <c r="BMM56" s="6"/>
      <c r="BMN56" s="6"/>
      <c r="BMO56" s="6"/>
      <c r="BMP56" s="6"/>
      <c r="BMQ56" s="6"/>
      <c r="BMR56" s="6"/>
      <c r="BMS56" s="6"/>
      <c r="BMT56" s="6"/>
      <c r="BMU56" s="6"/>
      <c r="BMV56" s="6"/>
      <c r="BMW56" s="6"/>
      <c r="BMX56" s="6"/>
      <c r="BMY56" s="6"/>
      <c r="BMZ56" s="6"/>
      <c r="BNA56" s="6"/>
      <c r="BNB56" s="6"/>
      <c r="BNC56" s="6"/>
      <c r="BND56" s="6"/>
      <c r="BNE56" s="6"/>
      <c r="BNF56" s="6"/>
      <c r="BNG56" s="6"/>
      <c r="BNH56" s="6"/>
      <c r="BNI56" s="6"/>
      <c r="BNJ56" s="6"/>
      <c r="BNK56" s="6"/>
      <c r="BNL56" s="6"/>
      <c r="BNM56" s="6"/>
      <c r="BNN56" s="6"/>
      <c r="BNO56" s="6"/>
      <c r="BNP56" s="6"/>
      <c r="BNQ56" s="6"/>
      <c r="BNR56" s="6"/>
      <c r="BNS56" s="6"/>
      <c r="BNT56" s="6"/>
      <c r="BNU56" s="6"/>
      <c r="BNV56" s="6"/>
      <c r="BNW56" s="6"/>
      <c r="BNX56" s="6"/>
      <c r="BNY56" s="6"/>
      <c r="BNZ56" s="6"/>
      <c r="BOA56" s="6"/>
      <c r="BOB56" s="6"/>
      <c r="BOC56" s="6"/>
      <c r="BOD56" s="6"/>
      <c r="BOE56" s="6"/>
      <c r="BOF56" s="6"/>
      <c r="BOG56" s="6"/>
      <c r="BOH56" s="6"/>
      <c r="BOI56" s="6"/>
      <c r="BOJ56" s="6"/>
      <c r="BOK56" s="6"/>
      <c r="BOL56" s="6"/>
      <c r="BOM56" s="6"/>
      <c r="BON56" s="6"/>
      <c r="BOO56" s="6"/>
      <c r="BOP56" s="6"/>
      <c r="BOQ56" s="6"/>
      <c r="BOR56" s="6"/>
      <c r="BOS56" s="6"/>
      <c r="BOT56" s="6"/>
      <c r="BOU56" s="6"/>
      <c r="BOV56" s="6"/>
      <c r="BOW56" s="6"/>
      <c r="BOX56" s="6"/>
      <c r="BOY56" s="6"/>
      <c r="BOZ56" s="6"/>
      <c r="BPA56" s="6"/>
      <c r="BPB56" s="6"/>
      <c r="BPC56" s="6"/>
      <c r="BPD56" s="6"/>
      <c r="BPE56" s="6"/>
      <c r="BPF56" s="6"/>
      <c r="BPG56" s="6"/>
      <c r="BPH56" s="6"/>
      <c r="BPI56" s="6"/>
      <c r="BPJ56" s="6"/>
      <c r="BPK56" s="6"/>
      <c r="BPL56" s="6"/>
      <c r="BPM56" s="6"/>
      <c r="BPN56" s="6"/>
      <c r="BPO56" s="6"/>
      <c r="BPP56" s="6"/>
      <c r="BPQ56" s="6"/>
      <c r="BPR56" s="6"/>
      <c r="BPS56" s="6"/>
      <c r="BPT56" s="6"/>
      <c r="BPU56" s="6"/>
      <c r="BPV56" s="6"/>
      <c r="BPW56" s="6"/>
      <c r="BPX56" s="6"/>
      <c r="BPY56" s="6"/>
      <c r="BPZ56" s="6"/>
      <c r="BQA56" s="6"/>
      <c r="BQB56" s="6"/>
      <c r="BQC56" s="6"/>
      <c r="BQD56" s="6"/>
      <c r="BQE56" s="6"/>
      <c r="BQF56" s="6"/>
      <c r="BQG56" s="6"/>
      <c r="BQH56" s="6"/>
      <c r="BQI56" s="6"/>
      <c r="BQJ56" s="6"/>
      <c r="BQK56" s="6"/>
      <c r="BQL56" s="6"/>
      <c r="BQM56" s="6"/>
      <c r="BQN56" s="6"/>
      <c r="BQO56" s="6"/>
      <c r="BQP56" s="6"/>
      <c r="BQQ56" s="6"/>
      <c r="BQR56" s="6"/>
      <c r="BQS56" s="6"/>
      <c r="BQT56" s="6"/>
      <c r="BQU56" s="6"/>
      <c r="BQV56" s="6"/>
      <c r="BQW56" s="6"/>
      <c r="BQX56" s="6"/>
      <c r="BQY56" s="6"/>
      <c r="BQZ56" s="6"/>
      <c r="BRA56" s="6"/>
      <c r="BRB56" s="6"/>
      <c r="BRC56" s="6"/>
      <c r="BRD56" s="6"/>
      <c r="BRE56" s="6"/>
      <c r="BRF56" s="6"/>
      <c r="BRG56" s="6"/>
      <c r="BRH56" s="6"/>
      <c r="BRI56" s="6"/>
      <c r="BRJ56" s="6"/>
      <c r="BRK56" s="6"/>
      <c r="BRL56" s="6"/>
      <c r="BRM56" s="6"/>
      <c r="BRN56" s="6"/>
      <c r="BRO56" s="6"/>
      <c r="BRP56" s="6"/>
      <c r="BRQ56" s="6"/>
      <c r="BRR56" s="6"/>
      <c r="BRS56" s="6"/>
      <c r="BRT56" s="6"/>
      <c r="BRU56" s="6"/>
      <c r="BRV56" s="6"/>
      <c r="BRW56" s="6"/>
      <c r="BRX56" s="6"/>
      <c r="BRY56" s="6"/>
      <c r="BRZ56" s="6"/>
      <c r="BSA56" s="6"/>
      <c r="BSB56" s="6"/>
      <c r="BSC56" s="6"/>
      <c r="BSD56" s="6"/>
      <c r="BSE56" s="6"/>
      <c r="BSF56" s="6"/>
      <c r="BSG56" s="6"/>
      <c r="BSH56" s="6"/>
      <c r="BSI56" s="6"/>
      <c r="BSJ56" s="6"/>
      <c r="BSK56" s="6"/>
      <c r="BSL56" s="6"/>
      <c r="BSM56" s="6"/>
      <c r="BSN56" s="6"/>
      <c r="BSO56" s="6"/>
      <c r="BSP56" s="6"/>
      <c r="BSQ56" s="6"/>
      <c r="BSR56" s="6"/>
      <c r="BSS56" s="6"/>
      <c r="BST56" s="6"/>
      <c r="BSU56" s="6"/>
      <c r="BSV56" s="6"/>
      <c r="BSW56" s="6"/>
      <c r="BSX56" s="6"/>
      <c r="BSY56" s="6"/>
      <c r="BSZ56" s="6"/>
      <c r="BTA56" s="6"/>
      <c r="BTB56" s="6"/>
      <c r="BTC56" s="6"/>
      <c r="BTD56" s="6"/>
      <c r="BTE56" s="6"/>
      <c r="BTF56" s="6"/>
      <c r="BTG56" s="6"/>
      <c r="BTH56" s="6"/>
      <c r="BTI56" s="6"/>
      <c r="BTJ56" s="6"/>
      <c r="BTK56" s="6"/>
      <c r="BTL56" s="6"/>
      <c r="BTM56" s="6"/>
      <c r="BTN56" s="6"/>
      <c r="BTO56" s="6"/>
      <c r="BTP56" s="6"/>
      <c r="BTQ56" s="6"/>
      <c r="BTR56" s="6"/>
      <c r="BTS56" s="6"/>
      <c r="BTT56" s="6"/>
      <c r="BTU56" s="6"/>
      <c r="BTV56" s="6"/>
      <c r="BTW56" s="6"/>
      <c r="BTX56" s="6"/>
      <c r="BTY56" s="6"/>
      <c r="BTZ56" s="6"/>
      <c r="BUA56" s="6"/>
      <c r="BUB56" s="6"/>
      <c r="BUC56" s="6"/>
      <c r="BUD56" s="6"/>
      <c r="BUE56" s="6"/>
      <c r="BUF56" s="6"/>
      <c r="BUG56" s="6"/>
      <c r="BUH56" s="6"/>
      <c r="BUI56" s="6"/>
      <c r="BUJ56" s="6"/>
      <c r="BUK56" s="6"/>
      <c r="BUL56" s="6"/>
      <c r="BUM56" s="6"/>
      <c r="BUN56" s="6"/>
      <c r="BUO56" s="6"/>
      <c r="BUP56" s="6"/>
      <c r="BUQ56" s="6"/>
      <c r="BUR56" s="6"/>
      <c r="BUS56" s="6"/>
      <c r="BUT56" s="6"/>
      <c r="BUU56" s="6"/>
      <c r="BUV56" s="6"/>
      <c r="BUW56" s="6"/>
      <c r="BUX56" s="6"/>
      <c r="BUY56" s="6"/>
      <c r="BUZ56" s="6"/>
      <c r="BVA56" s="6"/>
      <c r="BVB56" s="6"/>
      <c r="BVC56" s="6"/>
      <c r="BVD56" s="6"/>
      <c r="BVE56" s="6"/>
      <c r="BVF56" s="6"/>
      <c r="BVG56" s="6"/>
      <c r="BVH56" s="6"/>
      <c r="BVI56" s="6"/>
      <c r="BVJ56" s="6"/>
      <c r="BVK56" s="6"/>
      <c r="BVL56" s="6"/>
      <c r="BVM56" s="6"/>
      <c r="BVN56" s="6"/>
      <c r="BVO56" s="6"/>
      <c r="BVP56" s="6"/>
      <c r="BVQ56" s="6"/>
      <c r="BVR56" s="6"/>
      <c r="BVS56" s="6"/>
      <c r="BVT56" s="6"/>
      <c r="BVU56" s="6"/>
      <c r="BVV56" s="6"/>
      <c r="BVW56" s="6"/>
      <c r="BVX56" s="6"/>
      <c r="BVY56" s="6"/>
      <c r="BVZ56" s="6"/>
      <c r="BWA56" s="6"/>
      <c r="BWB56" s="6"/>
      <c r="BWC56" s="6"/>
      <c r="BWD56" s="6"/>
      <c r="BWE56" s="6"/>
      <c r="BWF56" s="6"/>
      <c r="BWG56" s="6"/>
      <c r="BWH56" s="6"/>
      <c r="BWI56" s="6"/>
      <c r="BWJ56" s="6"/>
      <c r="BWK56" s="6"/>
      <c r="BWL56" s="6"/>
      <c r="BWM56" s="6"/>
      <c r="BWN56" s="6"/>
      <c r="BWO56" s="6"/>
      <c r="BWP56" s="6"/>
      <c r="BWQ56" s="6"/>
      <c r="BWR56" s="6"/>
      <c r="BWS56" s="6"/>
      <c r="BWT56" s="6"/>
      <c r="BWU56" s="6"/>
      <c r="BWV56" s="6"/>
      <c r="BWW56" s="6"/>
      <c r="BWX56" s="6"/>
      <c r="BWY56" s="6"/>
      <c r="BWZ56" s="6"/>
      <c r="BXA56" s="6"/>
      <c r="BXB56" s="6"/>
      <c r="BXC56" s="6"/>
      <c r="BXD56" s="6"/>
      <c r="BXE56" s="6"/>
      <c r="BXF56" s="6"/>
      <c r="BXG56" s="6"/>
      <c r="BXH56" s="6"/>
      <c r="BXI56" s="6"/>
      <c r="BXJ56" s="6"/>
      <c r="BXK56" s="6"/>
      <c r="BXL56" s="6"/>
      <c r="BXM56" s="6"/>
      <c r="BXN56" s="6"/>
      <c r="BXO56" s="6"/>
      <c r="BXP56" s="6"/>
      <c r="BXQ56" s="6"/>
      <c r="BXR56" s="6"/>
      <c r="BXS56" s="6"/>
      <c r="BXT56" s="6"/>
      <c r="BXU56" s="6"/>
      <c r="BXV56" s="6"/>
      <c r="BXW56" s="6"/>
      <c r="BXX56" s="6"/>
      <c r="BXY56" s="6"/>
      <c r="BXZ56" s="6"/>
      <c r="BYA56" s="6"/>
      <c r="BYB56" s="6"/>
      <c r="BYC56" s="6"/>
      <c r="BYD56" s="6"/>
      <c r="BYE56" s="6"/>
      <c r="BYF56" s="6"/>
      <c r="BYG56" s="6"/>
      <c r="BYH56" s="6"/>
      <c r="BYI56" s="6"/>
      <c r="BYJ56" s="6"/>
      <c r="BYK56" s="6"/>
      <c r="BYL56" s="6"/>
      <c r="BYM56" s="6"/>
      <c r="BYN56" s="6"/>
      <c r="BYO56" s="6"/>
      <c r="BYP56" s="6"/>
      <c r="BYQ56" s="6"/>
      <c r="BYR56" s="6"/>
      <c r="BYS56" s="6"/>
      <c r="BYT56" s="6"/>
      <c r="BYU56" s="6"/>
      <c r="BYV56" s="6"/>
      <c r="BYW56" s="6"/>
      <c r="BYX56" s="6"/>
      <c r="BYY56" s="6"/>
      <c r="BYZ56" s="6"/>
      <c r="BZA56" s="6"/>
      <c r="BZB56" s="6"/>
      <c r="BZC56" s="6"/>
      <c r="BZD56" s="6"/>
      <c r="BZE56" s="6"/>
      <c r="BZF56" s="6"/>
      <c r="BZG56" s="6"/>
      <c r="BZH56" s="6"/>
      <c r="BZI56" s="6"/>
      <c r="BZJ56" s="6"/>
      <c r="BZK56" s="6"/>
      <c r="BZL56" s="6"/>
      <c r="BZM56" s="6"/>
      <c r="BZN56" s="6"/>
      <c r="BZO56" s="6"/>
      <c r="BZP56" s="6"/>
      <c r="BZQ56" s="6"/>
      <c r="BZR56" s="6"/>
      <c r="BZS56" s="6"/>
      <c r="BZT56" s="6"/>
      <c r="BZU56" s="6"/>
      <c r="BZV56" s="6"/>
      <c r="BZW56" s="6"/>
      <c r="BZX56" s="6"/>
      <c r="BZY56" s="6"/>
      <c r="BZZ56" s="6"/>
      <c r="CAA56" s="6"/>
      <c r="CAB56" s="6"/>
      <c r="CAC56" s="6"/>
      <c r="CAD56" s="6"/>
      <c r="CAE56" s="6"/>
      <c r="CAF56" s="6"/>
      <c r="CAG56" s="6"/>
      <c r="CAH56" s="6"/>
      <c r="CAI56" s="6"/>
      <c r="CAJ56" s="6"/>
      <c r="CAK56" s="6"/>
      <c r="CAL56" s="6"/>
      <c r="CAM56" s="6"/>
      <c r="CAN56" s="6"/>
      <c r="CAO56" s="6"/>
      <c r="CAP56" s="6"/>
      <c r="CAQ56" s="6"/>
      <c r="CAR56" s="6"/>
      <c r="CAS56" s="6"/>
      <c r="CAT56" s="6"/>
      <c r="CAU56" s="6"/>
      <c r="CAV56" s="6"/>
      <c r="CAW56" s="6"/>
      <c r="CAX56" s="6"/>
      <c r="CAY56" s="6"/>
      <c r="CAZ56" s="6"/>
      <c r="CBA56" s="6"/>
      <c r="CBB56" s="6"/>
      <c r="CBC56" s="6"/>
      <c r="CBD56" s="6"/>
      <c r="CBE56" s="6"/>
      <c r="CBF56" s="6"/>
      <c r="CBG56" s="6"/>
      <c r="CBH56" s="6"/>
      <c r="CBI56" s="6"/>
      <c r="CBJ56" s="6"/>
      <c r="CBK56" s="6"/>
      <c r="CBL56" s="6"/>
      <c r="CBM56" s="6"/>
      <c r="CBN56" s="6"/>
      <c r="CBO56" s="6"/>
      <c r="CBP56" s="6"/>
      <c r="CBQ56" s="6"/>
      <c r="CBR56" s="6"/>
      <c r="CBS56" s="6"/>
      <c r="CBT56" s="6"/>
      <c r="CBU56" s="6"/>
      <c r="CBV56" s="6"/>
      <c r="CBW56" s="6"/>
      <c r="CBX56" s="6"/>
      <c r="CBY56" s="6"/>
      <c r="CBZ56" s="6"/>
      <c r="CCA56" s="6"/>
      <c r="CCB56" s="6"/>
      <c r="CCC56" s="6"/>
      <c r="CCD56" s="6"/>
      <c r="CCE56" s="6"/>
      <c r="CCF56" s="6"/>
      <c r="CCG56" s="6"/>
      <c r="CCH56" s="6"/>
      <c r="CCI56" s="6"/>
      <c r="CCJ56" s="6"/>
      <c r="CCK56" s="6"/>
      <c r="CCL56" s="6"/>
      <c r="CCM56" s="6"/>
      <c r="CCN56" s="6"/>
      <c r="CCO56" s="6"/>
      <c r="CCP56" s="6"/>
      <c r="CCQ56" s="6"/>
      <c r="CCR56" s="6"/>
      <c r="CCS56" s="6"/>
      <c r="CCT56" s="6"/>
      <c r="CCU56" s="6"/>
      <c r="CCV56" s="6"/>
      <c r="CCW56" s="6"/>
      <c r="CCX56" s="6"/>
      <c r="CCY56" s="6"/>
      <c r="CCZ56" s="6"/>
      <c r="CDA56" s="6"/>
      <c r="CDB56" s="6"/>
      <c r="CDC56" s="6"/>
      <c r="CDD56" s="6"/>
      <c r="CDE56" s="6"/>
      <c r="CDF56" s="6"/>
      <c r="CDG56" s="6"/>
      <c r="CDH56" s="6"/>
      <c r="CDI56" s="6"/>
      <c r="CDJ56" s="6"/>
      <c r="CDK56" s="6"/>
      <c r="CDL56" s="6"/>
      <c r="CDM56" s="6"/>
      <c r="CDN56" s="6"/>
      <c r="CDO56" s="6"/>
      <c r="CDP56" s="6"/>
      <c r="CDQ56" s="6"/>
      <c r="CDR56" s="6"/>
      <c r="CDS56" s="6"/>
      <c r="CDT56" s="6"/>
      <c r="CDU56" s="6"/>
      <c r="CDV56" s="6"/>
      <c r="CDW56" s="6"/>
      <c r="CDX56" s="6"/>
      <c r="CDY56" s="6"/>
      <c r="CDZ56" s="6"/>
      <c r="CEA56" s="6"/>
      <c r="CEB56" s="6"/>
      <c r="CEC56" s="6"/>
      <c r="CED56" s="6"/>
      <c r="CEE56" s="6"/>
      <c r="CEF56" s="6"/>
      <c r="CEG56" s="6"/>
      <c r="CEH56" s="6"/>
      <c r="CEI56" s="6"/>
      <c r="CEJ56" s="6"/>
      <c r="CEK56" s="6"/>
      <c r="CEL56" s="6"/>
      <c r="CEM56" s="6"/>
      <c r="CEN56" s="6"/>
      <c r="CEO56" s="6"/>
      <c r="CEP56" s="6"/>
      <c r="CEQ56" s="6"/>
      <c r="CER56" s="6"/>
      <c r="CES56" s="6"/>
      <c r="CET56" s="6"/>
      <c r="CEU56" s="6"/>
      <c r="CEV56" s="6"/>
      <c r="CEW56" s="6"/>
      <c r="CEX56" s="6"/>
      <c r="CEY56" s="6"/>
      <c r="CEZ56" s="6"/>
      <c r="CFA56" s="6"/>
      <c r="CFB56" s="6"/>
      <c r="CFC56" s="6"/>
      <c r="CFD56" s="6"/>
      <c r="CFE56" s="6"/>
      <c r="CFF56" s="6"/>
      <c r="CFG56" s="6"/>
      <c r="CFH56" s="6"/>
      <c r="CFI56" s="6"/>
      <c r="CFJ56" s="6"/>
      <c r="CFK56" s="6"/>
      <c r="CFL56" s="6"/>
      <c r="CFM56" s="6"/>
      <c r="CFN56" s="6"/>
      <c r="CFO56" s="6"/>
      <c r="CFP56" s="6"/>
      <c r="CFQ56" s="6"/>
      <c r="CFR56" s="6"/>
      <c r="CFS56" s="6"/>
      <c r="CFT56" s="6"/>
      <c r="CFU56" s="6"/>
      <c r="CFV56" s="6"/>
      <c r="CFW56" s="6"/>
      <c r="CFX56" s="6"/>
      <c r="CFY56" s="6"/>
      <c r="CFZ56" s="6"/>
      <c r="CGA56" s="6"/>
      <c r="CGB56" s="6"/>
      <c r="CGC56" s="6"/>
      <c r="CGD56" s="6"/>
      <c r="CGE56" s="6"/>
      <c r="CGF56" s="6"/>
      <c r="CGG56" s="6"/>
      <c r="CGH56" s="6"/>
      <c r="CGI56" s="6"/>
      <c r="CGJ56" s="6"/>
      <c r="CGK56" s="6"/>
      <c r="CGL56" s="6"/>
      <c r="CGM56" s="6"/>
      <c r="CGN56" s="6"/>
      <c r="CGO56" s="6"/>
      <c r="CGP56" s="6"/>
      <c r="CGQ56" s="6"/>
      <c r="CGR56" s="6"/>
      <c r="CGS56" s="6"/>
      <c r="CGT56" s="6"/>
      <c r="CGU56" s="6"/>
      <c r="CGV56" s="6"/>
      <c r="CGW56" s="6"/>
      <c r="CGX56" s="6"/>
      <c r="CGY56" s="6"/>
      <c r="CGZ56" s="6"/>
      <c r="CHA56" s="6"/>
      <c r="CHB56" s="6"/>
      <c r="CHC56" s="6"/>
      <c r="CHD56" s="6"/>
      <c r="CHE56" s="6"/>
      <c r="CHF56" s="6"/>
      <c r="CHG56" s="6"/>
      <c r="CHH56" s="6"/>
      <c r="CHI56" s="6"/>
      <c r="CHJ56" s="6"/>
      <c r="CHK56" s="6"/>
      <c r="CHL56" s="6"/>
      <c r="CHM56" s="6"/>
      <c r="CHN56" s="6"/>
      <c r="CHO56" s="6"/>
      <c r="CHP56" s="6"/>
      <c r="CHQ56" s="6"/>
      <c r="CHR56" s="6"/>
      <c r="CHS56" s="6"/>
      <c r="CHT56" s="6"/>
      <c r="CHU56" s="6"/>
      <c r="CHV56" s="6"/>
      <c r="CHW56" s="6"/>
      <c r="CHX56" s="6"/>
      <c r="CHY56" s="6"/>
      <c r="CHZ56" s="6"/>
      <c r="CIA56" s="6"/>
      <c r="CIB56" s="6"/>
      <c r="CIC56" s="6"/>
      <c r="CID56" s="6"/>
      <c r="CIE56" s="6"/>
      <c r="CIF56" s="6"/>
      <c r="CIG56" s="6"/>
      <c r="CIH56" s="6"/>
      <c r="CII56" s="6"/>
      <c r="CIJ56" s="6"/>
      <c r="CIK56" s="6"/>
      <c r="CIL56" s="6"/>
      <c r="CIM56" s="6"/>
      <c r="CIN56" s="6"/>
      <c r="CIO56" s="6"/>
      <c r="CIP56" s="6"/>
      <c r="CIQ56" s="6"/>
      <c r="CIR56" s="6"/>
      <c r="CIS56" s="6"/>
      <c r="CIT56" s="6"/>
      <c r="CIU56" s="6"/>
      <c r="CIV56" s="6"/>
      <c r="CIW56" s="6"/>
      <c r="CIX56" s="6"/>
      <c r="CIY56" s="6"/>
      <c r="CIZ56" s="6"/>
      <c r="CJA56" s="6"/>
      <c r="CJB56" s="6"/>
      <c r="CJC56" s="6"/>
      <c r="CJD56" s="6"/>
      <c r="CJE56" s="6"/>
      <c r="CJF56" s="6"/>
      <c r="CJG56" s="6"/>
      <c r="CJH56" s="6"/>
      <c r="CJI56" s="6"/>
      <c r="CJJ56" s="6"/>
      <c r="CJK56" s="6"/>
      <c r="CJL56" s="6"/>
      <c r="CJM56" s="6"/>
      <c r="CJN56" s="6"/>
      <c r="CJO56" s="6"/>
      <c r="CJP56" s="6"/>
      <c r="CJQ56" s="6"/>
      <c r="CJR56" s="6"/>
      <c r="CJS56" s="6"/>
      <c r="CJT56" s="6"/>
      <c r="CJU56" s="6"/>
      <c r="CJV56" s="6"/>
      <c r="CJW56" s="6"/>
      <c r="CJX56" s="6"/>
      <c r="CJY56" s="6"/>
      <c r="CJZ56" s="6"/>
      <c r="CKA56" s="6"/>
      <c r="CKB56" s="6"/>
      <c r="CKC56" s="6"/>
      <c r="CKD56" s="6"/>
      <c r="CKE56" s="6"/>
      <c r="CKF56" s="6"/>
      <c r="CKG56" s="6"/>
      <c r="CKH56" s="6"/>
      <c r="CKI56" s="6"/>
      <c r="CKJ56" s="6"/>
      <c r="CKK56" s="6"/>
      <c r="CKL56" s="6"/>
      <c r="CKM56" s="6"/>
      <c r="CKN56" s="6"/>
      <c r="CKO56" s="6"/>
      <c r="CKP56" s="6"/>
      <c r="CKQ56" s="6"/>
      <c r="CKR56" s="6"/>
      <c r="CKS56" s="6"/>
      <c r="CKT56" s="6"/>
      <c r="CKU56" s="6"/>
      <c r="CKV56" s="6"/>
      <c r="CKW56" s="6"/>
      <c r="CKX56" s="6"/>
      <c r="CKY56" s="6"/>
      <c r="CKZ56" s="6"/>
      <c r="CLA56" s="6"/>
      <c r="CLB56" s="6"/>
      <c r="CLC56" s="6"/>
      <c r="CLD56" s="6"/>
      <c r="CLE56" s="6"/>
      <c r="CLF56" s="6"/>
      <c r="CLG56" s="6"/>
      <c r="CLH56" s="6"/>
      <c r="CLI56" s="6"/>
      <c r="CLJ56" s="6"/>
      <c r="CLK56" s="6"/>
      <c r="CLL56" s="6"/>
      <c r="CLM56" s="6"/>
      <c r="CLN56" s="6"/>
      <c r="CLO56" s="6"/>
      <c r="CLP56" s="6"/>
      <c r="CLQ56" s="6"/>
      <c r="CLR56" s="6"/>
      <c r="CLS56" s="6"/>
      <c r="CLT56" s="6"/>
      <c r="CLU56" s="6"/>
      <c r="CLV56" s="6"/>
      <c r="CLW56" s="6"/>
      <c r="CLX56" s="6"/>
      <c r="CLY56" s="6"/>
      <c r="CLZ56" s="6"/>
      <c r="CMA56" s="6"/>
      <c r="CMB56" s="6"/>
      <c r="CMC56" s="6"/>
      <c r="CMD56" s="6"/>
      <c r="CME56" s="6"/>
      <c r="CMF56" s="6"/>
      <c r="CMG56" s="6"/>
      <c r="CMH56" s="6"/>
      <c r="CMI56" s="6"/>
      <c r="CMJ56" s="6"/>
      <c r="CMK56" s="6"/>
      <c r="CML56" s="6"/>
      <c r="CMM56" s="6"/>
      <c r="CMN56" s="6"/>
      <c r="CMO56" s="6"/>
      <c r="CMP56" s="6"/>
      <c r="CMQ56" s="6"/>
      <c r="CMR56" s="6"/>
      <c r="CMS56" s="6"/>
      <c r="CMT56" s="6"/>
      <c r="CMU56" s="6"/>
      <c r="CMV56" s="6"/>
      <c r="CMW56" s="6"/>
      <c r="CMX56" s="6"/>
      <c r="CMY56" s="6"/>
      <c r="CMZ56" s="6"/>
      <c r="CNA56" s="6"/>
      <c r="CNB56" s="6"/>
      <c r="CNC56" s="6"/>
      <c r="CND56" s="6"/>
      <c r="CNE56" s="6"/>
      <c r="CNF56" s="6"/>
      <c r="CNG56" s="6"/>
      <c r="CNH56" s="6"/>
      <c r="CNI56" s="6"/>
      <c r="CNJ56" s="6"/>
      <c r="CNK56" s="6"/>
      <c r="CNL56" s="6"/>
      <c r="CNM56" s="6"/>
      <c r="CNN56" s="6"/>
      <c r="CNO56" s="6"/>
      <c r="CNP56" s="6"/>
      <c r="CNQ56" s="6"/>
      <c r="CNR56" s="6"/>
      <c r="CNS56" s="6"/>
      <c r="CNT56" s="6"/>
      <c r="CNU56" s="6"/>
      <c r="CNV56" s="6"/>
      <c r="CNW56" s="6"/>
      <c r="CNX56" s="6"/>
      <c r="CNY56" s="6"/>
      <c r="CNZ56" s="6"/>
      <c r="COA56" s="6"/>
      <c r="COB56" s="6"/>
      <c r="COC56" s="6"/>
      <c r="COD56" s="6"/>
      <c r="COE56" s="6"/>
      <c r="COF56" s="6"/>
      <c r="COG56" s="6"/>
      <c r="COH56" s="6"/>
      <c r="COI56" s="6"/>
      <c r="COJ56" s="6"/>
      <c r="COK56" s="6"/>
      <c r="COL56" s="6"/>
      <c r="COM56" s="6"/>
      <c r="CON56" s="6"/>
      <c r="COO56" s="6"/>
      <c r="COP56" s="6"/>
      <c r="COQ56" s="6"/>
      <c r="COR56" s="6"/>
      <c r="COS56" s="6"/>
      <c r="COT56" s="6"/>
      <c r="COU56" s="6"/>
      <c r="COV56" s="6"/>
      <c r="COW56" s="6"/>
      <c r="COX56" s="6"/>
      <c r="COY56" s="6"/>
      <c r="COZ56" s="6"/>
      <c r="CPA56" s="6"/>
      <c r="CPB56" s="6"/>
      <c r="CPC56" s="6"/>
      <c r="CPD56" s="6"/>
      <c r="CPE56" s="6"/>
      <c r="CPF56" s="6"/>
      <c r="CPG56" s="6"/>
      <c r="CPH56" s="6"/>
      <c r="CPI56" s="6"/>
      <c r="CPJ56" s="6"/>
      <c r="CPK56" s="6"/>
      <c r="CPL56" s="6"/>
      <c r="CPM56" s="6"/>
      <c r="CPN56" s="6"/>
      <c r="CPO56" s="6"/>
      <c r="CPP56" s="6"/>
      <c r="CPQ56" s="6"/>
      <c r="CPR56" s="6"/>
      <c r="CPS56" s="6"/>
      <c r="CPT56" s="6"/>
      <c r="CPU56" s="6"/>
      <c r="CPV56" s="6"/>
      <c r="CPW56" s="6"/>
      <c r="CPX56" s="6"/>
      <c r="CPY56" s="6"/>
      <c r="CPZ56" s="6"/>
      <c r="CQA56" s="6"/>
      <c r="CQB56" s="6"/>
      <c r="CQC56" s="6"/>
      <c r="CQD56" s="6"/>
      <c r="CQE56" s="6"/>
      <c r="CQF56" s="6"/>
      <c r="CQG56" s="6"/>
      <c r="CQH56" s="6"/>
      <c r="CQI56" s="6"/>
      <c r="CQJ56" s="6"/>
      <c r="CQK56" s="6"/>
      <c r="CQL56" s="6"/>
      <c r="CQM56" s="6"/>
      <c r="CQN56" s="6"/>
      <c r="CQO56" s="6"/>
      <c r="CQP56" s="6"/>
      <c r="CQQ56" s="6"/>
      <c r="CQR56" s="6"/>
      <c r="CQS56" s="6"/>
      <c r="CQT56" s="6"/>
      <c r="CQU56" s="6"/>
      <c r="CQV56" s="6"/>
      <c r="CQW56" s="6"/>
      <c r="CQX56" s="6"/>
      <c r="CQY56" s="6"/>
      <c r="CQZ56" s="6"/>
      <c r="CRA56" s="6"/>
      <c r="CRB56" s="6"/>
      <c r="CRC56" s="6"/>
      <c r="CRD56" s="6"/>
      <c r="CRE56" s="6"/>
      <c r="CRF56" s="6"/>
      <c r="CRG56" s="6"/>
      <c r="CRH56" s="6"/>
      <c r="CRI56" s="6"/>
      <c r="CRJ56" s="6"/>
      <c r="CRK56" s="6"/>
      <c r="CRL56" s="6"/>
      <c r="CRM56" s="6"/>
      <c r="CRN56" s="6"/>
      <c r="CRO56" s="6"/>
      <c r="CRP56" s="6"/>
      <c r="CRQ56" s="6"/>
      <c r="CRR56" s="6"/>
      <c r="CRS56" s="6"/>
      <c r="CRT56" s="6"/>
      <c r="CRU56" s="6"/>
      <c r="CRV56" s="6"/>
      <c r="CRW56" s="6"/>
      <c r="CRX56" s="6"/>
      <c r="CRY56" s="6"/>
      <c r="CRZ56" s="6"/>
      <c r="CSA56" s="6"/>
      <c r="CSB56" s="6"/>
      <c r="CSC56" s="6"/>
      <c r="CSD56" s="6"/>
      <c r="CSE56" s="6"/>
      <c r="CSF56" s="6"/>
      <c r="CSG56" s="6"/>
      <c r="CSH56" s="6"/>
      <c r="CSI56" s="6"/>
      <c r="CSJ56" s="6"/>
      <c r="CSK56" s="6"/>
      <c r="CSL56" s="6"/>
      <c r="CSM56" s="6"/>
      <c r="CSN56" s="6"/>
      <c r="CSO56" s="6"/>
      <c r="CSP56" s="6"/>
      <c r="CSQ56" s="6"/>
      <c r="CSR56" s="6"/>
      <c r="CSS56" s="6"/>
      <c r="CST56" s="6"/>
      <c r="CSU56" s="6"/>
      <c r="CSV56" s="6"/>
      <c r="CSW56" s="6"/>
      <c r="CSX56" s="6"/>
      <c r="CSY56" s="6"/>
      <c r="CSZ56" s="6"/>
      <c r="CTA56" s="6"/>
      <c r="CTB56" s="6"/>
      <c r="CTC56" s="6"/>
      <c r="CTD56" s="6"/>
      <c r="CTE56" s="6"/>
      <c r="CTF56" s="6"/>
      <c r="CTG56" s="6"/>
      <c r="CTH56" s="6"/>
      <c r="CTI56" s="6"/>
      <c r="CTJ56" s="6"/>
      <c r="CTK56" s="6"/>
      <c r="CTL56" s="6"/>
      <c r="CTM56" s="6"/>
      <c r="CTN56" s="6"/>
      <c r="CTO56" s="6"/>
      <c r="CTP56" s="6"/>
      <c r="CTQ56" s="6"/>
      <c r="CTR56" s="6"/>
      <c r="CTS56" s="6"/>
      <c r="CTT56" s="6"/>
      <c r="CTU56" s="6"/>
      <c r="CTV56" s="6"/>
      <c r="CTW56" s="6"/>
      <c r="CTX56" s="6"/>
      <c r="CTY56" s="6"/>
      <c r="CTZ56" s="6"/>
      <c r="CUA56" s="6"/>
      <c r="CUB56" s="6"/>
      <c r="CUC56" s="6"/>
      <c r="CUD56" s="6"/>
      <c r="CUE56" s="6"/>
      <c r="CUF56" s="6"/>
      <c r="CUG56" s="6"/>
      <c r="CUH56" s="6"/>
      <c r="CUI56" s="6"/>
      <c r="CUJ56" s="6"/>
      <c r="CUK56" s="6"/>
      <c r="CUL56" s="6"/>
      <c r="CUM56" s="6"/>
      <c r="CUN56" s="6"/>
      <c r="CUO56" s="6"/>
      <c r="CUP56" s="6"/>
      <c r="CUQ56" s="6"/>
      <c r="CUR56" s="6"/>
      <c r="CUS56" s="6"/>
      <c r="CUT56" s="6"/>
      <c r="CUU56" s="6"/>
      <c r="CUV56" s="6"/>
      <c r="CUW56" s="6"/>
      <c r="CUX56" s="6"/>
      <c r="CUY56" s="6"/>
      <c r="CUZ56" s="6"/>
      <c r="CVA56" s="6"/>
      <c r="CVB56" s="6"/>
      <c r="CVC56" s="6"/>
      <c r="CVD56" s="6"/>
      <c r="CVE56" s="6"/>
      <c r="CVF56" s="6"/>
      <c r="CVG56" s="6"/>
      <c r="CVH56" s="6"/>
      <c r="CVI56" s="6"/>
      <c r="CVJ56" s="6"/>
      <c r="CVK56" s="6"/>
      <c r="CVL56" s="6"/>
      <c r="CVM56" s="6"/>
      <c r="CVN56" s="6"/>
      <c r="CVO56" s="6"/>
      <c r="CVP56" s="6"/>
      <c r="CVQ56" s="6"/>
      <c r="CVR56" s="6"/>
      <c r="CVS56" s="6"/>
      <c r="CVT56" s="6"/>
      <c r="CVU56" s="6"/>
      <c r="CVV56" s="6"/>
      <c r="CVW56" s="6"/>
      <c r="CVX56" s="6"/>
      <c r="CVY56" s="6"/>
      <c r="CVZ56" s="6"/>
      <c r="CWA56" s="6"/>
      <c r="CWB56" s="6"/>
      <c r="CWC56" s="6"/>
      <c r="CWD56" s="6"/>
      <c r="CWE56" s="6"/>
      <c r="CWF56" s="6"/>
      <c r="CWG56" s="6"/>
      <c r="CWH56" s="6"/>
      <c r="CWI56" s="6"/>
      <c r="CWJ56" s="6"/>
      <c r="CWK56" s="6"/>
      <c r="CWL56" s="6"/>
      <c r="CWM56" s="6"/>
      <c r="CWN56" s="6"/>
      <c r="CWO56" s="6"/>
      <c r="CWP56" s="6"/>
      <c r="CWQ56" s="6"/>
      <c r="CWR56" s="6"/>
      <c r="CWS56" s="6"/>
      <c r="CWT56" s="6"/>
      <c r="CWU56" s="6"/>
      <c r="CWV56" s="6"/>
      <c r="CWW56" s="6"/>
      <c r="CWX56" s="6"/>
      <c r="CWY56" s="6"/>
      <c r="CWZ56" s="6"/>
      <c r="CXA56" s="6"/>
      <c r="CXB56" s="6"/>
      <c r="CXC56" s="6"/>
      <c r="CXD56" s="6"/>
      <c r="CXE56" s="6"/>
      <c r="CXF56" s="6"/>
      <c r="CXG56" s="6"/>
      <c r="CXH56" s="6"/>
      <c r="CXI56" s="6"/>
      <c r="CXJ56" s="6"/>
      <c r="CXK56" s="6"/>
      <c r="CXL56" s="6"/>
      <c r="CXM56" s="6"/>
      <c r="CXN56" s="6"/>
      <c r="CXO56" s="6"/>
      <c r="CXP56" s="6"/>
      <c r="CXQ56" s="6"/>
      <c r="CXR56" s="6"/>
      <c r="CXS56" s="6"/>
      <c r="CXT56" s="6"/>
      <c r="CXU56" s="6"/>
      <c r="CXV56" s="6"/>
      <c r="CXW56" s="6"/>
      <c r="CXX56" s="6"/>
      <c r="CXY56" s="6"/>
      <c r="CXZ56" s="6"/>
      <c r="CYA56" s="6"/>
      <c r="CYB56" s="6"/>
      <c r="CYC56" s="6"/>
      <c r="CYD56" s="6"/>
      <c r="CYE56" s="6"/>
      <c r="CYF56" s="6"/>
      <c r="CYG56" s="6"/>
      <c r="CYH56" s="6"/>
      <c r="CYI56" s="6"/>
      <c r="CYJ56" s="6"/>
      <c r="CYK56" s="6"/>
      <c r="CYL56" s="6"/>
      <c r="CYM56" s="6"/>
      <c r="CYN56" s="6"/>
      <c r="CYO56" s="6"/>
      <c r="CYP56" s="6"/>
      <c r="CYQ56" s="6"/>
      <c r="CYR56" s="6"/>
      <c r="CYS56" s="6"/>
      <c r="CYT56" s="6"/>
      <c r="CYU56" s="6"/>
      <c r="CYV56" s="6"/>
      <c r="CYW56" s="6"/>
      <c r="CYX56" s="6"/>
      <c r="CYY56" s="6"/>
      <c r="CYZ56" s="6"/>
      <c r="CZA56" s="6"/>
      <c r="CZB56" s="6"/>
      <c r="CZC56" s="6"/>
      <c r="CZD56" s="6"/>
      <c r="CZE56" s="6"/>
      <c r="CZF56" s="6"/>
      <c r="CZG56" s="6"/>
      <c r="CZH56" s="6"/>
      <c r="CZI56" s="6"/>
      <c r="CZJ56" s="6"/>
      <c r="CZK56" s="6"/>
      <c r="CZL56" s="6"/>
      <c r="CZM56" s="6"/>
      <c r="CZN56" s="6"/>
      <c r="CZO56" s="6"/>
      <c r="CZP56" s="6"/>
      <c r="CZQ56" s="6"/>
      <c r="CZR56" s="6"/>
      <c r="CZS56" s="6"/>
      <c r="CZT56" s="6"/>
      <c r="CZU56" s="6"/>
      <c r="CZV56" s="6"/>
      <c r="CZW56" s="6"/>
      <c r="CZX56" s="6"/>
      <c r="CZY56" s="6"/>
      <c r="CZZ56" s="6"/>
      <c r="DAA56" s="6"/>
      <c r="DAB56" s="6"/>
      <c r="DAC56" s="6"/>
      <c r="DAD56" s="6"/>
      <c r="DAE56" s="6"/>
      <c r="DAF56" s="6"/>
      <c r="DAG56" s="6"/>
      <c r="DAH56" s="6"/>
      <c r="DAI56" s="6"/>
      <c r="DAJ56" s="6"/>
      <c r="DAK56" s="6"/>
      <c r="DAL56" s="6"/>
      <c r="DAM56" s="6"/>
      <c r="DAN56" s="6"/>
      <c r="DAO56" s="6"/>
      <c r="DAP56" s="6"/>
      <c r="DAQ56" s="6"/>
      <c r="DAR56" s="6"/>
      <c r="DAS56" s="6"/>
      <c r="DAT56" s="6"/>
      <c r="DAU56" s="6"/>
      <c r="DAV56" s="6"/>
      <c r="DAW56" s="6"/>
      <c r="DAX56" s="6"/>
      <c r="DAY56" s="6"/>
      <c r="DAZ56" s="6"/>
      <c r="DBA56" s="6"/>
      <c r="DBB56" s="6"/>
      <c r="DBC56" s="6"/>
      <c r="DBD56" s="6"/>
      <c r="DBE56" s="6"/>
      <c r="DBF56" s="6"/>
      <c r="DBG56" s="6"/>
      <c r="DBH56" s="6"/>
      <c r="DBI56" s="6"/>
      <c r="DBJ56" s="6"/>
      <c r="DBK56" s="6"/>
      <c r="DBL56" s="6"/>
      <c r="DBM56" s="6"/>
      <c r="DBN56" s="6"/>
      <c r="DBO56" s="6"/>
      <c r="DBP56" s="6"/>
      <c r="DBQ56" s="6"/>
      <c r="DBR56" s="6"/>
      <c r="DBS56" s="6"/>
      <c r="DBT56" s="6"/>
      <c r="DBU56" s="6"/>
      <c r="DBV56" s="6"/>
      <c r="DBW56" s="6"/>
      <c r="DBX56" s="6"/>
      <c r="DBY56" s="6"/>
      <c r="DBZ56" s="6"/>
      <c r="DCA56" s="6"/>
      <c r="DCB56" s="6"/>
      <c r="DCC56" s="6"/>
      <c r="DCD56" s="6"/>
      <c r="DCE56" s="6"/>
      <c r="DCF56" s="6"/>
      <c r="DCG56" s="6"/>
      <c r="DCH56" s="6"/>
      <c r="DCI56" s="6"/>
      <c r="DCJ56" s="6"/>
      <c r="DCK56" s="6"/>
      <c r="DCL56" s="6"/>
      <c r="DCM56" s="6"/>
      <c r="DCN56" s="6"/>
      <c r="DCO56" s="6"/>
      <c r="DCP56" s="6"/>
      <c r="DCQ56" s="6"/>
      <c r="DCR56" s="6"/>
      <c r="DCS56" s="6"/>
      <c r="DCT56" s="6"/>
      <c r="DCU56" s="6"/>
      <c r="DCV56" s="6"/>
      <c r="DCW56" s="6"/>
      <c r="DCX56" s="6"/>
      <c r="DCY56" s="6"/>
      <c r="DCZ56" s="6"/>
      <c r="DDA56" s="6"/>
      <c r="DDB56" s="6"/>
      <c r="DDC56" s="6"/>
      <c r="DDD56" s="6"/>
      <c r="DDE56" s="6"/>
      <c r="DDF56" s="6"/>
      <c r="DDG56" s="6"/>
      <c r="DDH56" s="6"/>
      <c r="DDI56" s="6"/>
      <c r="DDJ56" s="6"/>
      <c r="DDK56" s="6"/>
      <c r="DDL56" s="6"/>
      <c r="DDM56" s="6"/>
      <c r="DDN56" s="6"/>
      <c r="DDO56" s="6"/>
      <c r="DDP56" s="6"/>
      <c r="DDQ56" s="6"/>
      <c r="DDR56" s="6"/>
      <c r="DDS56" s="6"/>
      <c r="DDT56" s="6"/>
      <c r="DDU56" s="6"/>
      <c r="DDV56" s="6"/>
      <c r="DDW56" s="6"/>
      <c r="DDX56" s="6"/>
      <c r="DDY56" s="6"/>
      <c r="DDZ56" s="6"/>
      <c r="DEA56" s="6"/>
      <c r="DEB56" s="6"/>
      <c r="DEC56" s="6"/>
      <c r="DED56" s="6"/>
      <c r="DEE56" s="6"/>
      <c r="DEF56" s="6"/>
      <c r="DEG56" s="6"/>
      <c r="DEH56" s="6"/>
      <c r="DEI56" s="6"/>
      <c r="DEJ56" s="6"/>
      <c r="DEK56" s="6"/>
      <c r="DEL56" s="6"/>
      <c r="DEM56" s="6"/>
      <c r="DEN56" s="6"/>
      <c r="DEO56" s="6"/>
      <c r="DEP56" s="6"/>
      <c r="DEQ56" s="6"/>
      <c r="DER56" s="6"/>
      <c r="DES56" s="6"/>
      <c r="DET56" s="6"/>
      <c r="DEU56" s="6"/>
      <c r="DEV56" s="6"/>
      <c r="DEW56" s="6"/>
      <c r="DEX56" s="6"/>
      <c r="DEY56" s="6"/>
      <c r="DEZ56" s="6"/>
      <c r="DFA56" s="6"/>
      <c r="DFB56" s="6"/>
      <c r="DFC56" s="6"/>
      <c r="DFD56" s="6"/>
      <c r="DFE56" s="6"/>
      <c r="DFF56" s="6"/>
      <c r="DFG56" s="6"/>
      <c r="DFH56" s="6"/>
      <c r="DFI56" s="6"/>
      <c r="DFJ56" s="6"/>
      <c r="DFK56" s="6"/>
      <c r="DFL56" s="6"/>
      <c r="DFM56" s="6"/>
      <c r="DFN56" s="6"/>
      <c r="DFO56" s="6"/>
      <c r="DFP56" s="6"/>
      <c r="DFQ56" s="6"/>
      <c r="DFR56" s="6"/>
      <c r="DFS56" s="6"/>
      <c r="DFT56" s="6"/>
      <c r="DFU56" s="6"/>
      <c r="DFV56" s="6"/>
      <c r="DFW56" s="6"/>
      <c r="DFX56" s="6"/>
      <c r="DFY56" s="6"/>
      <c r="DFZ56" s="6"/>
      <c r="DGA56" s="6"/>
      <c r="DGB56" s="6"/>
      <c r="DGC56" s="6"/>
      <c r="DGD56" s="6"/>
      <c r="DGE56" s="6"/>
      <c r="DGF56" s="6"/>
      <c r="DGG56" s="6"/>
      <c r="DGH56" s="6"/>
      <c r="DGI56" s="6"/>
      <c r="DGJ56" s="6"/>
      <c r="DGK56" s="6"/>
      <c r="DGL56" s="6"/>
      <c r="DGM56" s="6"/>
      <c r="DGN56" s="6"/>
      <c r="DGO56" s="6"/>
      <c r="DGP56" s="6"/>
      <c r="DGQ56" s="6"/>
      <c r="DGR56" s="6"/>
      <c r="DGS56" s="6"/>
      <c r="DGT56" s="6"/>
      <c r="DGU56" s="6"/>
      <c r="DGV56" s="6"/>
      <c r="DGW56" s="6"/>
      <c r="DGX56" s="6"/>
      <c r="DGY56" s="6"/>
      <c r="DGZ56" s="6"/>
      <c r="DHA56" s="6"/>
      <c r="DHB56" s="6"/>
      <c r="DHC56" s="6"/>
      <c r="DHD56" s="6"/>
      <c r="DHE56" s="6"/>
      <c r="DHF56" s="6"/>
      <c r="DHG56" s="6"/>
      <c r="DHH56" s="6"/>
      <c r="DHI56" s="6"/>
      <c r="DHJ56" s="6"/>
      <c r="DHK56" s="6"/>
      <c r="DHL56" s="6"/>
      <c r="DHM56" s="6"/>
      <c r="DHN56" s="6"/>
      <c r="DHO56" s="6"/>
      <c r="DHP56" s="6"/>
      <c r="DHQ56" s="6"/>
      <c r="DHR56" s="6"/>
      <c r="DHS56" s="6"/>
      <c r="DHT56" s="6"/>
      <c r="DHU56" s="6"/>
      <c r="DHV56" s="6"/>
      <c r="DHW56" s="6"/>
      <c r="DHX56" s="6"/>
      <c r="DHY56" s="6"/>
      <c r="DHZ56" s="6"/>
      <c r="DIA56" s="6"/>
      <c r="DIB56" s="6"/>
      <c r="DIC56" s="6"/>
      <c r="DID56" s="6"/>
      <c r="DIE56" s="6"/>
      <c r="DIF56" s="6"/>
      <c r="DIG56" s="6"/>
      <c r="DIH56" s="6"/>
      <c r="DII56" s="6"/>
      <c r="DIJ56" s="6"/>
      <c r="DIK56" s="6"/>
      <c r="DIL56" s="6"/>
      <c r="DIM56" s="6"/>
      <c r="DIN56" s="6"/>
      <c r="DIO56" s="6"/>
      <c r="DIP56" s="6"/>
      <c r="DIQ56" s="6"/>
      <c r="DIR56" s="6"/>
      <c r="DIS56" s="6"/>
      <c r="DIT56" s="6"/>
      <c r="DIU56" s="6"/>
      <c r="DIV56" s="6"/>
      <c r="DIW56" s="6"/>
      <c r="DIX56" s="6"/>
      <c r="DIY56" s="6"/>
      <c r="DIZ56" s="6"/>
      <c r="DJA56" s="6"/>
      <c r="DJB56" s="6"/>
      <c r="DJC56" s="6"/>
      <c r="DJD56" s="6"/>
      <c r="DJE56" s="6"/>
      <c r="DJF56" s="6"/>
      <c r="DJG56" s="6"/>
      <c r="DJH56" s="6"/>
      <c r="DJI56" s="6"/>
      <c r="DJJ56" s="6"/>
      <c r="DJK56" s="6"/>
      <c r="DJL56" s="6"/>
      <c r="DJM56" s="6"/>
      <c r="DJN56" s="6"/>
      <c r="DJO56" s="6"/>
      <c r="DJP56" s="6"/>
      <c r="DJQ56" s="6"/>
      <c r="DJR56" s="6"/>
      <c r="DJS56" s="6"/>
      <c r="DJT56" s="6"/>
      <c r="DJU56" s="6"/>
      <c r="DJV56" s="6"/>
      <c r="DJW56" s="6"/>
      <c r="DJX56" s="6"/>
      <c r="DJY56" s="6"/>
      <c r="DJZ56" s="6"/>
      <c r="DKA56" s="6"/>
      <c r="DKB56" s="6"/>
      <c r="DKC56" s="6"/>
      <c r="DKD56" s="6"/>
      <c r="DKE56" s="6"/>
      <c r="DKF56" s="6"/>
      <c r="DKG56" s="6"/>
      <c r="DKH56" s="6"/>
      <c r="DKI56" s="6"/>
      <c r="DKJ56" s="6"/>
      <c r="DKK56" s="6"/>
      <c r="DKL56" s="6"/>
      <c r="DKM56" s="6"/>
      <c r="DKN56" s="6"/>
      <c r="DKO56" s="6"/>
      <c r="DKP56" s="6"/>
      <c r="DKQ56" s="6"/>
      <c r="DKR56" s="6"/>
      <c r="DKS56" s="6"/>
      <c r="DKT56" s="6"/>
      <c r="DKU56" s="6"/>
      <c r="DKV56" s="6"/>
      <c r="DKW56" s="6"/>
      <c r="DKX56" s="6"/>
      <c r="DKY56" s="6"/>
      <c r="DKZ56" s="6"/>
      <c r="DLA56" s="6"/>
      <c r="DLB56" s="6"/>
      <c r="DLC56" s="6"/>
      <c r="DLD56" s="6"/>
      <c r="DLE56" s="6"/>
      <c r="DLF56" s="6"/>
      <c r="DLG56" s="6"/>
      <c r="DLH56" s="6"/>
      <c r="DLI56" s="6"/>
      <c r="DLJ56" s="6"/>
      <c r="DLK56" s="6"/>
      <c r="DLL56" s="6"/>
      <c r="DLM56" s="6"/>
      <c r="DLN56" s="6"/>
      <c r="DLO56" s="6"/>
      <c r="DLP56" s="6"/>
      <c r="DLQ56" s="6"/>
      <c r="DLR56" s="6"/>
      <c r="DLS56" s="6"/>
      <c r="DLT56" s="6"/>
      <c r="DLU56" s="6"/>
      <c r="DLV56" s="6"/>
      <c r="DLW56" s="6"/>
      <c r="DLX56" s="6"/>
      <c r="DLY56" s="6"/>
      <c r="DLZ56" s="6"/>
      <c r="DMA56" s="6"/>
      <c r="DMB56" s="6"/>
      <c r="DMC56" s="6"/>
      <c r="DMD56" s="6"/>
      <c r="DME56" s="6"/>
      <c r="DMF56" s="6"/>
      <c r="DMG56" s="6"/>
      <c r="DMH56" s="6"/>
      <c r="DMI56" s="6"/>
      <c r="DMJ56" s="6"/>
      <c r="DMK56" s="6"/>
      <c r="DML56" s="6"/>
      <c r="DMM56" s="6"/>
      <c r="DMN56" s="6"/>
      <c r="DMO56" s="6"/>
      <c r="DMP56" s="6"/>
      <c r="DMQ56" s="6"/>
      <c r="DMR56" s="6"/>
      <c r="DMS56" s="6"/>
      <c r="DMT56" s="6"/>
      <c r="DMU56" s="6"/>
      <c r="DMV56" s="6"/>
      <c r="DMW56" s="6"/>
      <c r="DMX56" s="6"/>
      <c r="DMY56" s="6"/>
      <c r="DMZ56" s="6"/>
      <c r="DNA56" s="6"/>
      <c r="DNB56" s="6"/>
      <c r="DNC56" s="6"/>
      <c r="DND56" s="6"/>
      <c r="DNE56" s="6"/>
      <c r="DNF56" s="6"/>
      <c r="DNG56" s="6"/>
      <c r="DNH56" s="6"/>
      <c r="DNI56" s="6"/>
      <c r="DNJ56" s="6"/>
      <c r="DNK56" s="6"/>
      <c r="DNL56" s="6"/>
      <c r="DNM56" s="6"/>
      <c r="DNN56" s="6"/>
      <c r="DNO56" s="6"/>
      <c r="DNP56" s="6"/>
      <c r="DNQ56" s="6"/>
      <c r="DNR56" s="6"/>
      <c r="DNS56" s="6"/>
      <c r="DNT56" s="6"/>
      <c r="DNU56" s="6"/>
      <c r="DNV56" s="6"/>
      <c r="DNW56" s="6"/>
      <c r="DNX56" s="6"/>
      <c r="DNY56" s="6"/>
      <c r="DNZ56" s="6"/>
      <c r="DOA56" s="6"/>
      <c r="DOB56" s="6"/>
      <c r="DOC56" s="6"/>
      <c r="DOD56" s="6"/>
      <c r="DOE56" s="6"/>
      <c r="DOF56" s="6"/>
      <c r="DOG56" s="6"/>
      <c r="DOH56" s="6"/>
      <c r="DOI56" s="6"/>
      <c r="DOJ56" s="6"/>
      <c r="DOK56" s="6"/>
      <c r="DOL56" s="6"/>
      <c r="DOM56" s="6"/>
      <c r="DON56" s="6"/>
      <c r="DOO56" s="6"/>
      <c r="DOP56" s="6"/>
      <c r="DOQ56" s="6"/>
      <c r="DOR56" s="6"/>
      <c r="DOS56" s="6"/>
      <c r="DOT56" s="6"/>
      <c r="DOU56" s="6"/>
      <c r="DOV56" s="6"/>
      <c r="DOW56" s="6"/>
      <c r="DOX56" s="6"/>
      <c r="DOY56" s="6"/>
      <c r="DOZ56" s="6"/>
      <c r="DPA56" s="6"/>
      <c r="DPB56" s="6"/>
      <c r="DPC56" s="6"/>
      <c r="DPD56" s="6"/>
      <c r="DPE56" s="6"/>
      <c r="DPF56" s="6"/>
      <c r="DPG56" s="6"/>
      <c r="DPH56" s="6"/>
      <c r="DPI56" s="6"/>
      <c r="DPJ56" s="6"/>
      <c r="DPK56" s="6"/>
      <c r="DPL56" s="6"/>
      <c r="DPM56" s="6"/>
      <c r="DPN56" s="6"/>
      <c r="DPO56" s="6"/>
      <c r="DPP56" s="6"/>
      <c r="DPQ56" s="6"/>
      <c r="DPR56" s="6"/>
      <c r="DPS56" s="6"/>
      <c r="DPT56" s="6"/>
      <c r="DPU56" s="6"/>
      <c r="DPV56" s="6"/>
      <c r="DPW56" s="6"/>
      <c r="DPX56" s="6"/>
      <c r="DPY56" s="6"/>
      <c r="DPZ56" s="6"/>
      <c r="DQA56" s="6"/>
      <c r="DQB56" s="6"/>
      <c r="DQC56" s="6"/>
      <c r="DQD56" s="6"/>
      <c r="DQE56" s="6"/>
      <c r="DQF56" s="6"/>
      <c r="DQG56" s="6"/>
      <c r="DQH56" s="6"/>
      <c r="DQI56" s="6"/>
      <c r="DQJ56" s="6"/>
      <c r="DQK56" s="6"/>
      <c r="DQL56" s="6"/>
      <c r="DQM56" s="6"/>
      <c r="DQN56" s="6"/>
      <c r="DQO56" s="6"/>
      <c r="DQP56" s="6"/>
      <c r="DQQ56" s="6"/>
      <c r="DQR56" s="6"/>
      <c r="DQS56" s="6"/>
      <c r="DQT56" s="6"/>
      <c r="DQU56" s="6"/>
      <c r="DQV56" s="6"/>
      <c r="DQW56" s="6"/>
      <c r="DQX56" s="6"/>
      <c r="DQY56" s="6"/>
      <c r="DQZ56" s="6"/>
      <c r="DRA56" s="6"/>
      <c r="DRB56" s="6"/>
      <c r="DRC56" s="6"/>
      <c r="DRD56" s="6"/>
      <c r="DRE56" s="6"/>
      <c r="DRF56" s="6"/>
      <c r="DRG56" s="6"/>
      <c r="DRH56" s="6"/>
      <c r="DRI56" s="6"/>
      <c r="DRJ56" s="6"/>
      <c r="DRK56" s="6"/>
      <c r="DRL56" s="6"/>
      <c r="DRM56" s="6"/>
      <c r="DRN56" s="6"/>
      <c r="DRO56" s="6"/>
      <c r="DRP56" s="6"/>
      <c r="DRQ56" s="6"/>
      <c r="DRR56" s="6"/>
      <c r="DRS56" s="6"/>
      <c r="DRT56" s="6"/>
      <c r="DRU56" s="6"/>
      <c r="DRV56" s="6"/>
      <c r="DRW56" s="6"/>
      <c r="DRX56" s="6"/>
      <c r="DRY56" s="6"/>
      <c r="DRZ56" s="6"/>
      <c r="DSA56" s="6"/>
      <c r="DSB56" s="6"/>
      <c r="DSC56" s="6"/>
      <c r="DSD56" s="6"/>
      <c r="DSE56" s="6"/>
      <c r="DSF56" s="6"/>
      <c r="DSG56" s="6"/>
      <c r="DSH56" s="6"/>
      <c r="DSI56" s="6"/>
      <c r="DSJ56" s="6"/>
      <c r="DSK56" s="6"/>
      <c r="DSL56" s="6"/>
      <c r="DSM56" s="6"/>
      <c r="DSN56" s="6"/>
      <c r="DSO56" s="6"/>
      <c r="DSP56" s="6"/>
      <c r="DSQ56" s="6"/>
      <c r="DSR56" s="6"/>
      <c r="DSS56" s="6"/>
      <c r="DST56" s="6"/>
      <c r="DSU56" s="6"/>
      <c r="DSV56" s="6"/>
      <c r="DSW56" s="6"/>
      <c r="DSX56" s="6"/>
      <c r="DSY56" s="6"/>
      <c r="DSZ56" s="6"/>
      <c r="DTA56" s="6"/>
      <c r="DTB56" s="6"/>
      <c r="DTC56" s="6"/>
      <c r="DTD56" s="6"/>
      <c r="DTE56" s="6"/>
      <c r="DTF56" s="6"/>
      <c r="DTG56" s="6"/>
      <c r="DTH56" s="6"/>
      <c r="DTI56" s="6"/>
      <c r="DTJ56" s="6"/>
      <c r="DTK56" s="6"/>
      <c r="DTL56" s="6"/>
      <c r="DTM56" s="6"/>
      <c r="DTN56" s="6"/>
      <c r="DTO56" s="6"/>
      <c r="DTP56" s="6"/>
      <c r="DTQ56" s="6"/>
      <c r="DTR56" s="6"/>
      <c r="DTS56" s="6"/>
      <c r="DTT56" s="6"/>
      <c r="DTU56" s="6"/>
      <c r="DTV56" s="6"/>
      <c r="DTW56" s="6"/>
      <c r="DTX56" s="6"/>
      <c r="DTY56" s="6"/>
      <c r="DTZ56" s="6"/>
      <c r="DUA56" s="6"/>
      <c r="DUB56" s="6"/>
      <c r="DUC56" s="6"/>
      <c r="DUD56" s="6"/>
      <c r="DUE56" s="6"/>
      <c r="DUF56" s="6"/>
      <c r="DUG56" s="6"/>
      <c r="DUH56" s="6"/>
      <c r="DUI56" s="6"/>
      <c r="DUJ56" s="6"/>
      <c r="DUK56" s="6"/>
      <c r="DUL56" s="6"/>
      <c r="DUM56" s="6"/>
      <c r="DUN56" s="6"/>
      <c r="DUO56" s="6"/>
      <c r="DUP56" s="6"/>
      <c r="DUQ56" s="6"/>
      <c r="DUR56" s="6"/>
      <c r="DUS56" s="6"/>
      <c r="DUT56" s="6"/>
      <c r="DUU56" s="6"/>
      <c r="DUV56" s="6"/>
      <c r="DUW56" s="6"/>
      <c r="DUX56" s="6"/>
      <c r="DUY56" s="6"/>
      <c r="DUZ56" s="6"/>
      <c r="DVA56" s="6"/>
      <c r="DVB56" s="6"/>
      <c r="DVC56" s="6"/>
      <c r="DVD56" s="6"/>
      <c r="DVE56" s="6"/>
      <c r="DVF56" s="6"/>
      <c r="DVG56" s="6"/>
      <c r="DVH56" s="6"/>
      <c r="DVI56" s="6"/>
      <c r="DVJ56" s="6"/>
      <c r="DVK56" s="6"/>
      <c r="DVL56" s="6"/>
      <c r="DVM56" s="6"/>
      <c r="DVN56" s="6"/>
      <c r="DVO56" s="6"/>
      <c r="DVP56" s="6"/>
      <c r="DVQ56" s="6"/>
      <c r="DVR56" s="6"/>
      <c r="DVS56" s="6"/>
      <c r="DVT56" s="6"/>
      <c r="DVU56" s="6"/>
      <c r="DVV56" s="6"/>
      <c r="DVW56" s="6"/>
      <c r="DVX56" s="6"/>
      <c r="DVY56" s="6"/>
      <c r="DVZ56" s="6"/>
      <c r="DWA56" s="6"/>
      <c r="DWB56" s="6"/>
      <c r="DWC56" s="6"/>
      <c r="DWD56" s="6"/>
      <c r="DWE56" s="6"/>
      <c r="DWF56" s="6"/>
      <c r="DWG56" s="6"/>
      <c r="DWH56" s="6"/>
      <c r="DWI56" s="6"/>
      <c r="DWJ56" s="6"/>
      <c r="DWK56" s="6"/>
      <c r="DWL56" s="6"/>
      <c r="DWM56" s="6"/>
      <c r="DWN56" s="6"/>
      <c r="DWO56" s="6"/>
      <c r="DWP56" s="6"/>
      <c r="DWQ56" s="6"/>
      <c r="DWR56" s="6"/>
      <c r="DWS56" s="6"/>
      <c r="DWT56" s="6"/>
      <c r="DWU56" s="6"/>
      <c r="DWV56" s="6"/>
      <c r="DWW56" s="6"/>
      <c r="DWX56" s="6"/>
      <c r="DWY56" s="6"/>
      <c r="DWZ56" s="6"/>
      <c r="DXA56" s="6"/>
      <c r="DXB56" s="6"/>
      <c r="DXC56" s="6"/>
      <c r="DXD56" s="6"/>
      <c r="DXE56" s="6"/>
      <c r="DXF56" s="6"/>
      <c r="DXG56" s="6"/>
      <c r="DXH56" s="6"/>
      <c r="DXI56" s="6"/>
      <c r="DXJ56" s="6"/>
      <c r="DXK56" s="6"/>
      <c r="DXL56" s="6"/>
      <c r="DXM56" s="6"/>
      <c r="DXN56" s="6"/>
      <c r="DXO56" s="6"/>
      <c r="DXP56" s="6"/>
      <c r="DXQ56" s="6"/>
      <c r="DXR56" s="6"/>
      <c r="DXS56" s="6"/>
      <c r="DXT56" s="6"/>
      <c r="DXU56" s="6"/>
      <c r="DXV56" s="6"/>
      <c r="DXW56" s="6"/>
      <c r="DXX56" s="6"/>
      <c r="DXY56" s="6"/>
      <c r="DXZ56" s="6"/>
      <c r="DYA56" s="6"/>
      <c r="DYB56" s="6"/>
      <c r="DYC56" s="6"/>
      <c r="DYD56" s="6"/>
      <c r="DYE56" s="6"/>
      <c r="DYF56" s="6"/>
      <c r="DYG56" s="6"/>
      <c r="DYH56" s="6"/>
      <c r="DYI56" s="6"/>
      <c r="DYJ56" s="6"/>
      <c r="DYK56" s="6"/>
      <c r="DYL56" s="6"/>
      <c r="DYM56" s="6"/>
      <c r="DYN56" s="6"/>
      <c r="DYO56" s="6"/>
      <c r="DYP56" s="6"/>
      <c r="DYQ56" s="6"/>
      <c r="DYR56" s="6"/>
      <c r="DYS56" s="6"/>
      <c r="DYT56" s="6"/>
      <c r="DYU56" s="6"/>
      <c r="DYV56" s="6"/>
      <c r="DYW56" s="6"/>
      <c r="DYX56" s="6"/>
      <c r="DYY56" s="6"/>
      <c r="DYZ56" s="6"/>
      <c r="DZA56" s="6"/>
      <c r="DZB56" s="6"/>
      <c r="DZC56" s="6"/>
      <c r="DZD56" s="6"/>
      <c r="DZE56" s="6"/>
      <c r="DZF56" s="6"/>
      <c r="DZG56" s="6"/>
      <c r="DZH56" s="6"/>
      <c r="DZI56" s="6"/>
      <c r="DZJ56" s="6"/>
      <c r="DZK56" s="6"/>
      <c r="DZL56" s="6"/>
      <c r="DZM56" s="6"/>
      <c r="DZN56" s="6"/>
      <c r="DZO56" s="6"/>
      <c r="DZP56" s="6"/>
      <c r="DZQ56" s="6"/>
      <c r="DZR56" s="6"/>
      <c r="DZS56" s="6"/>
      <c r="DZT56" s="6"/>
      <c r="DZU56" s="6"/>
      <c r="DZV56" s="6"/>
      <c r="DZW56" s="6"/>
      <c r="DZX56" s="6"/>
      <c r="DZY56" s="6"/>
      <c r="DZZ56" s="6"/>
      <c r="EAA56" s="6"/>
      <c r="EAB56" s="6"/>
      <c r="EAC56" s="6"/>
      <c r="EAD56" s="6"/>
      <c r="EAE56" s="6"/>
      <c r="EAF56" s="6"/>
      <c r="EAG56" s="6"/>
      <c r="EAH56" s="6"/>
      <c r="EAI56" s="6"/>
      <c r="EAJ56" s="6"/>
      <c r="EAK56" s="6"/>
      <c r="EAL56" s="6"/>
      <c r="EAM56" s="6"/>
      <c r="EAN56" s="6"/>
      <c r="EAO56" s="6"/>
      <c r="EAP56" s="6"/>
      <c r="EAQ56" s="6"/>
      <c r="EAR56" s="6"/>
      <c r="EAS56" s="6"/>
      <c r="EAT56" s="6"/>
      <c r="EAU56" s="6"/>
      <c r="EAV56" s="6"/>
      <c r="EAW56" s="6"/>
      <c r="EAX56" s="6"/>
      <c r="EAY56" s="6"/>
      <c r="EAZ56" s="6"/>
      <c r="EBA56" s="6"/>
      <c r="EBB56" s="6"/>
      <c r="EBC56" s="6"/>
      <c r="EBD56" s="6"/>
      <c r="EBE56" s="6"/>
      <c r="EBF56" s="6"/>
      <c r="EBG56" s="6"/>
      <c r="EBH56" s="6"/>
      <c r="EBI56" s="6"/>
      <c r="EBJ56" s="6"/>
      <c r="EBK56" s="6"/>
      <c r="EBL56" s="6"/>
      <c r="EBM56" s="6"/>
      <c r="EBN56" s="6"/>
      <c r="EBO56" s="6"/>
      <c r="EBP56" s="6"/>
      <c r="EBQ56" s="6"/>
      <c r="EBR56" s="6"/>
      <c r="EBS56" s="6"/>
      <c r="EBT56" s="6"/>
      <c r="EBU56" s="6"/>
      <c r="EBV56" s="6"/>
      <c r="EBW56" s="6"/>
      <c r="EBX56" s="6"/>
      <c r="EBY56" s="6"/>
      <c r="EBZ56" s="6"/>
      <c r="ECA56" s="6"/>
      <c r="ECB56" s="6"/>
      <c r="ECC56" s="6"/>
      <c r="ECD56" s="6"/>
      <c r="ECE56" s="6"/>
      <c r="ECF56" s="6"/>
      <c r="ECG56" s="6"/>
      <c r="ECH56" s="6"/>
      <c r="ECI56" s="6"/>
      <c r="ECJ56" s="6"/>
      <c r="ECK56" s="6"/>
      <c r="ECL56" s="6"/>
      <c r="ECM56" s="6"/>
      <c r="ECN56" s="6"/>
      <c r="ECO56" s="6"/>
      <c r="ECP56" s="6"/>
      <c r="ECQ56" s="6"/>
      <c r="ECR56" s="6"/>
      <c r="ECS56" s="6"/>
      <c r="ECT56" s="6"/>
      <c r="ECU56" s="6"/>
      <c r="ECV56" s="6"/>
      <c r="ECW56" s="6"/>
      <c r="ECX56" s="6"/>
      <c r="ECY56" s="6"/>
      <c r="ECZ56" s="6"/>
      <c r="EDA56" s="6"/>
      <c r="EDB56" s="6"/>
      <c r="EDC56" s="6"/>
      <c r="EDD56" s="6"/>
      <c r="EDE56" s="6"/>
      <c r="EDF56" s="6"/>
      <c r="EDG56" s="6"/>
      <c r="EDH56" s="6"/>
      <c r="EDI56" s="6"/>
      <c r="EDJ56" s="6"/>
      <c r="EDK56" s="6"/>
      <c r="EDL56" s="6"/>
      <c r="EDM56" s="6"/>
      <c r="EDN56" s="6"/>
      <c r="EDO56" s="6"/>
      <c r="EDP56" s="6"/>
      <c r="EDQ56" s="6"/>
      <c r="EDR56" s="6"/>
      <c r="EDS56" s="6"/>
      <c r="EDT56" s="6"/>
      <c r="EDU56" s="6"/>
      <c r="EDV56" s="6"/>
      <c r="EDW56" s="6"/>
      <c r="EDX56" s="6"/>
      <c r="EDY56" s="6"/>
      <c r="EDZ56" s="6"/>
      <c r="EEA56" s="6"/>
      <c r="EEB56" s="6"/>
      <c r="EEC56" s="6"/>
      <c r="EED56" s="6"/>
      <c r="EEE56" s="6"/>
      <c r="EEF56" s="6"/>
      <c r="EEG56" s="6"/>
      <c r="EEH56" s="6"/>
      <c r="EEI56" s="6"/>
      <c r="EEJ56" s="6"/>
      <c r="EEK56" s="6"/>
      <c r="EEL56" s="6"/>
      <c r="EEM56" s="6"/>
      <c r="EEN56" s="6"/>
      <c r="EEO56" s="6"/>
      <c r="EEP56" s="6"/>
      <c r="EEQ56" s="6"/>
      <c r="EER56" s="6"/>
      <c r="EES56" s="6"/>
      <c r="EET56" s="6"/>
      <c r="EEU56" s="6"/>
      <c r="EEV56" s="6"/>
      <c r="EEW56" s="6"/>
      <c r="EEX56" s="6"/>
      <c r="EEY56" s="6"/>
      <c r="EEZ56" s="6"/>
      <c r="EFA56" s="6"/>
      <c r="EFB56" s="6"/>
      <c r="EFC56" s="6"/>
      <c r="EFD56" s="6"/>
      <c r="EFE56" s="6"/>
      <c r="EFF56" s="6"/>
      <c r="EFG56" s="6"/>
      <c r="EFH56" s="6"/>
      <c r="EFI56" s="6"/>
      <c r="EFJ56" s="6"/>
      <c r="EFK56" s="6"/>
      <c r="EFL56" s="6"/>
      <c r="EFM56" s="6"/>
      <c r="EFN56" s="6"/>
      <c r="EFO56" s="6"/>
      <c r="EFP56" s="6"/>
      <c r="EFQ56" s="6"/>
      <c r="EFR56" s="6"/>
      <c r="EFS56" s="6"/>
      <c r="EFT56" s="6"/>
      <c r="EFU56" s="6"/>
      <c r="EFV56" s="6"/>
      <c r="EFW56" s="6"/>
      <c r="EFX56" s="6"/>
      <c r="EFY56" s="6"/>
      <c r="EFZ56" s="6"/>
      <c r="EGA56" s="6"/>
      <c r="EGB56" s="6"/>
      <c r="EGC56" s="6"/>
      <c r="EGD56" s="6"/>
      <c r="EGE56" s="6"/>
      <c r="EGF56" s="6"/>
      <c r="EGG56" s="6"/>
      <c r="EGH56" s="6"/>
      <c r="EGI56" s="6"/>
      <c r="EGJ56" s="6"/>
      <c r="EGK56" s="6"/>
      <c r="EGL56" s="6"/>
      <c r="EGM56" s="6"/>
      <c r="EGN56" s="6"/>
      <c r="EGO56" s="6"/>
      <c r="EGP56" s="6"/>
      <c r="EGQ56" s="6"/>
      <c r="EGR56" s="6"/>
      <c r="EGS56" s="6"/>
      <c r="EGT56" s="6"/>
      <c r="EGU56" s="6"/>
      <c r="EGV56" s="6"/>
      <c r="EGW56" s="6"/>
      <c r="EGX56" s="6"/>
      <c r="EGY56" s="6"/>
      <c r="EGZ56" s="6"/>
      <c r="EHA56" s="6"/>
      <c r="EHB56" s="6"/>
      <c r="EHC56" s="6"/>
      <c r="EHD56" s="6"/>
      <c r="EHE56" s="6"/>
      <c r="EHF56" s="6"/>
      <c r="EHG56" s="6"/>
      <c r="EHH56" s="6"/>
      <c r="EHI56" s="6"/>
      <c r="EHJ56" s="6"/>
      <c r="EHK56" s="6"/>
      <c r="EHL56" s="6"/>
      <c r="EHM56" s="6"/>
      <c r="EHN56" s="6"/>
      <c r="EHO56" s="6"/>
      <c r="EHP56" s="6"/>
      <c r="EHQ56" s="6"/>
      <c r="EHR56" s="6"/>
      <c r="EHS56" s="6"/>
      <c r="EHT56" s="6"/>
      <c r="EHU56" s="6"/>
      <c r="EHV56" s="6"/>
      <c r="EHW56" s="6"/>
      <c r="EHX56" s="6"/>
      <c r="EHY56" s="6"/>
      <c r="EHZ56" s="6"/>
      <c r="EIA56" s="6"/>
      <c r="EIB56" s="6"/>
      <c r="EIC56" s="6"/>
      <c r="EID56" s="6"/>
      <c r="EIE56" s="6"/>
      <c r="EIF56" s="6"/>
      <c r="EIG56" s="6"/>
      <c r="EIH56" s="6"/>
      <c r="EII56" s="6"/>
      <c r="EIJ56" s="6"/>
      <c r="EIK56" s="6"/>
      <c r="EIL56" s="6"/>
      <c r="EIM56" s="6"/>
      <c r="EIN56" s="6"/>
      <c r="EIO56" s="6"/>
      <c r="EIP56" s="6"/>
      <c r="EIQ56" s="6"/>
      <c r="EIR56" s="6"/>
      <c r="EIS56" s="6"/>
      <c r="EIT56" s="6"/>
      <c r="EIU56" s="6"/>
      <c r="EIV56" s="6"/>
      <c r="EIW56" s="6"/>
      <c r="EIX56" s="6"/>
      <c r="EIY56" s="6"/>
      <c r="EIZ56" s="6"/>
      <c r="EJA56" s="6"/>
      <c r="EJB56" s="6"/>
      <c r="EJC56" s="6"/>
      <c r="EJD56" s="6"/>
      <c r="EJE56" s="6"/>
      <c r="EJF56" s="6"/>
      <c r="EJG56" s="6"/>
      <c r="EJH56" s="6"/>
      <c r="EJI56" s="6"/>
      <c r="EJJ56" s="6"/>
      <c r="EJK56" s="6"/>
      <c r="EJL56" s="6"/>
      <c r="EJM56" s="6"/>
      <c r="EJN56" s="6"/>
      <c r="EJO56" s="6"/>
      <c r="EJP56" s="6"/>
      <c r="EJQ56" s="6"/>
      <c r="EJR56" s="6"/>
      <c r="EJS56" s="6"/>
      <c r="EJT56" s="6"/>
      <c r="EJU56" s="6"/>
      <c r="EJV56" s="6"/>
      <c r="EJW56" s="6"/>
      <c r="EJX56" s="6"/>
      <c r="EJY56" s="6"/>
      <c r="EJZ56" s="6"/>
      <c r="EKA56" s="6"/>
      <c r="EKB56" s="6"/>
      <c r="EKC56" s="6"/>
      <c r="EKD56" s="6"/>
      <c r="EKE56" s="6"/>
      <c r="EKF56" s="6"/>
      <c r="EKG56" s="6"/>
      <c r="EKH56" s="6"/>
      <c r="EKI56" s="6"/>
      <c r="EKJ56" s="6"/>
      <c r="EKK56" s="6"/>
      <c r="EKL56" s="6"/>
      <c r="EKM56" s="6"/>
      <c r="EKN56" s="6"/>
      <c r="EKO56" s="6"/>
      <c r="EKP56" s="6"/>
      <c r="EKQ56" s="6"/>
      <c r="EKR56" s="6"/>
      <c r="EKS56" s="6"/>
      <c r="EKT56" s="6"/>
      <c r="EKU56" s="6"/>
      <c r="EKV56" s="6"/>
      <c r="EKW56" s="6"/>
      <c r="EKX56" s="6"/>
      <c r="EKY56" s="6"/>
      <c r="EKZ56" s="6"/>
      <c r="ELA56" s="6"/>
      <c r="ELB56" s="6"/>
      <c r="ELC56" s="6"/>
      <c r="ELD56" s="6"/>
      <c r="ELE56" s="6"/>
      <c r="ELF56" s="6"/>
      <c r="ELG56" s="6"/>
      <c r="ELH56" s="6"/>
      <c r="ELI56" s="6"/>
      <c r="ELJ56" s="6"/>
      <c r="ELK56" s="6"/>
      <c r="ELL56" s="6"/>
      <c r="ELM56" s="6"/>
      <c r="ELN56" s="6"/>
      <c r="ELO56" s="6"/>
      <c r="ELP56" s="6"/>
      <c r="ELQ56" s="6"/>
      <c r="ELR56" s="6"/>
      <c r="ELS56" s="6"/>
      <c r="ELT56" s="6"/>
      <c r="ELU56" s="6"/>
      <c r="ELV56" s="6"/>
      <c r="ELW56" s="6"/>
      <c r="ELX56" s="6"/>
      <c r="ELY56" s="6"/>
      <c r="ELZ56" s="6"/>
      <c r="EMA56" s="6"/>
      <c r="EMB56" s="6"/>
      <c r="EMC56" s="6"/>
      <c r="EMD56" s="6"/>
      <c r="EME56" s="6"/>
      <c r="EMF56" s="6"/>
      <c r="EMG56" s="6"/>
      <c r="EMH56" s="6"/>
      <c r="EMI56" s="6"/>
      <c r="EMJ56" s="6"/>
      <c r="EMK56" s="6"/>
      <c r="EML56" s="6"/>
      <c r="EMM56" s="6"/>
      <c r="EMN56" s="6"/>
      <c r="EMO56" s="6"/>
      <c r="EMP56" s="6"/>
      <c r="EMQ56" s="6"/>
      <c r="EMR56" s="6"/>
      <c r="EMS56" s="6"/>
      <c r="EMT56" s="6"/>
      <c r="EMU56" s="6"/>
      <c r="EMV56" s="6"/>
      <c r="EMW56" s="6"/>
      <c r="EMX56" s="6"/>
      <c r="EMY56" s="6"/>
      <c r="EMZ56" s="6"/>
      <c r="ENA56" s="6"/>
      <c r="ENB56" s="6"/>
      <c r="ENC56" s="6"/>
      <c r="END56" s="6"/>
      <c r="ENE56" s="6"/>
      <c r="ENF56" s="6"/>
      <c r="ENG56" s="6"/>
      <c r="ENH56" s="6"/>
      <c r="ENI56" s="6"/>
      <c r="ENJ56" s="6"/>
      <c r="ENK56" s="6"/>
      <c r="ENL56" s="6"/>
      <c r="ENM56" s="6"/>
      <c r="ENN56" s="6"/>
      <c r="ENO56" s="6"/>
      <c r="ENP56" s="6"/>
      <c r="ENQ56" s="6"/>
      <c r="ENR56" s="6"/>
      <c r="ENS56" s="6"/>
      <c r="ENT56" s="6"/>
      <c r="ENU56" s="6"/>
      <c r="ENV56" s="6"/>
      <c r="ENW56" s="6"/>
      <c r="ENX56" s="6"/>
      <c r="ENY56" s="6"/>
      <c r="ENZ56" s="6"/>
      <c r="EOA56" s="6"/>
      <c r="EOB56" s="6"/>
      <c r="EOC56" s="6"/>
      <c r="EOD56" s="6"/>
      <c r="EOE56" s="6"/>
      <c r="EOF56" s="6"/>
      <c r="EOG56" s="6"/>
      <c r="EOH56" s="6"/>
      <c r="EOI56" s="6"/>
      <c r="EOJ56" s="6"/>
      <c r="EOK56" s="6"/>
      <c r="EOL56" s="6"/>
      <c r="EOM56" s="6"/>
      <c r="EON56" s="6"/>
      <c r="EOO56" s="6"/>
      <c r="EOP56" s="6"/>
      <c r="EOQ56" s="6"/>
      <c r="EOR56" s="6"/>
      <c r="EOS56" s="6"/>
      <c r="EOT56" s="6"/>
      <c r="EOU56" s="6"/>
      <c r="EOV56" s="6"/>
      <c r="EOW56" s="6"/>
      <c r="EOX56" s="6"/>
      <c r="EOY56" s="6"/>
      <c r="EOZ56" s="6"/>
      <c r="EPA56" s="6"/>
      <c r="EPB56" s="6"/>
      <c r="EPC56" s="6"/>
      <c r="EPD56" s="6"/>
      <c r="EPE56" s="6"/>
      <c r="EPF56" s="6"/>
      <c r="EPG56" s="6"/>
      <c r="EPH56" s="6"/>
      <c r="EPI56" s="6"/>
      <c r="EPJ56" s="6"/>
      <c r="EPK56" s="6"/>
      <c r="EPL56" s="6"/>
      <c r="EPM56" s="6"/>
      <c r="EPN56" s="6"/>
      <c r="EPO56" s="6"/>
      <c r="EPP56" s="6"/>
      <c r="EPQ56" s="6"/>
      <c r="EPR56" s="6"/>
      <c r="EPS56" s="6"/>
      <c r="EPT56" s="6"/>
      <c r="EPU56" s="6"/>
      <c r="EPV56" s="6"/>
      <c r="EPW56" s="6"/>
      <c r="EPX56" s="6"/>
      <c r="EPY56" s="6"/>
      <c r="EPZ56" s="6"/>
      <c r="EQA56" s="6"/>
      <c r="EQB56" s="6"/>
      <c r="EQC56" s="6"/>
      <c r="EQD56" s="6"/>
      <c r="EQE56" s="6"/>
      <c r="EQF56" s="6"/>
      <c r="EQG56" s="6"/>
      <c r="EQH56" s="6"/>
      <c r="EQI56" s="6"/>
      <c r="EQJ56" s="6"/>
      <c r="EQK56" s="6"/>
      <c r="EQL56" s="6"/>
      <c r="EQM56" s="6"/>
      <c r="EQN56" s="6"/>
      <c r="EQO56" s="6"/>
      <c r="EQP56" s="6"/>
      <c r="EQQ56" s="6"/>
      <c r="EQR56" s="6"/>
      <c r="EQS56" s="6"/>
      <c r="EQT56" s="6"/>
      <c r="EQU56" s="6"/>
      <c r="EQV56" s="6"/>
      <c r="EQW56" s="6"/>
      <c r="EQX56" s="6"/>
      <c r="EQY56" s="6"/>
      <c r="EQZ56" s="6"/>
      <c r="ERA56" s="6"/>
      <c r="ERB56" s="6"/>
      <c r="ERC56" s="6"/>
      <c r="ERD56" s="6"/>
      <c r="ERE56" s="6"/>
      <c r="ERF56" s="6"/>
      <c r="ERG56" s="6"/>
      <c r="ERH56" s="6"/>
      <c r="ERI56" s="6"/>
      <c r="ERJ56" s="6"/>
      <c r="ERK56" s="6"/>
      <c r="ERL56" s="6"/>
      <c r="ERM56" s="6"/>
      <c r="ERN56" s="6"/>
      <c r="ERO56" s="6"/>
      <c r="ERP56" s="6"/>
      <c r="ERQ56" s="6"/>
      <c r="ERR56" s="6"/>
      <c r="ERS56" s="6"/>
      <c r="ERT56" s="6"/>
      <c r="ERU56" s="6"/>
      <c r="ERV56" s="6"/>
      <c r="ERW56" s="6"/>
      <c r="ERX56" s="6"/>
      <c r="ERY56" s="6"/>
      <c r="ERZ56" s="6"/>
      <c r="ESA56" s="6"/>
      <c r="ESB56" s="6"/>
      <c r="ESC56" s="6"/>
      <c r="ESD56" s="6"/>
      <c r="ESE56" s="6"/>
      <c r="ESF56" s="6"/>
      <c r="ESG56" s="6"/>
      <c r="ESH56" s="6"/>
      <c r="ESI56" s="6"/>
      <c r="ESJ56" s="6"/>
      <c r="ESK56" s="6"/>
      <c r="ESL56" s="6"/>
      <c r="ESM56" s="6"/>
      <c r="ESN56" s="6"/>
      <c r="ESO56" s="6"/>
      <c r="ESP56" s="6"/>
      <c r="ESQ56" s="6"/>
      <c r="ESR56" s="6"/>
      <c r="ESS56" s="6"/>
      <c r="EST56" s="6"/>
      <c r="ESU56" s="6"/>
      <c r="ESV56" s="6"/>
      <c r="ESW56" s="6"/>
      <c r="ESX56" s="6"/>
      <c r="ESY56" s="6"/>
      <c r="ESZ56" s="6"/>
      <c r="ETA56" s="6"/>
      <c r="ETB56" s="6"/>
      <c r="ETC56" s="6"/>
      <c r="ETD56" s="6"/>
      <c r="ETE56" s="6"/>
      <c r="ETF56" s="6"/>
      <c r="ETG56" s="6"/>
      <c r="ETH56" s="6"/>
      <c r="ETI56" s="6"/>
      <c r="ETJ56" s="6"/>
      <c r="ETK56" s="6"/>
      <c r="ETL56" s="6"/>
      <c r="ETM56" s="6"/>
      <c r="ETN56" s="6"/>
      <c r="ETO56" s="6"/>
      <c r="ETP56" s="6"/>
      <c r="ETQ56" s="6"/>
      <c r="ETR56" s="6"/>
      <c r="ETS56" s="6"/>
      <c r="ETT56" s="6"/>
      <c r="ETU56" s="6"/>
      <c r="ETV56" s="6"/>
      <c r="ETW56" s="6"/>
      <c r="ETX56" s="6"/>
      <c r="ETY56" s="6"/>
      <c r="ETZ56" s="6"/>
      <c r="EUA56" s="6"/>
      <c r="EUB56" s="6"/>
      <c r="EUC56" s="6"/>
      <c r="EUD56" s="6"/>
      <c r="EUE56" s="6"/>
      <c r="EUF56" s="6"/>
      <c r="EUG56" s="6"/>
      <c r="EUH56" s="6"/>
      <c r="EUI56" s="6"/>
      <c r="EUJ56" s="6"/>
      <c r="EUK56" s="6"/>
      <c r="EUL56" s="6"/>
      <c r="EUM56" s="6"/>
      <c r="EUN56" s="6"/>
      <c r="EUO56" s="6"/>
      <c r="EUP56" s="6"/>
      <c r="EUQ56" s="6"/>
      <c r="EUR56" s="6"/>
      <c r="EUS56" s="6"/>
      <c r="EUT56" s="6"/>
      <c r="EUU56" s="6"/>
      <c r="EUV56" s="6"/>
      <c r="EUW56" s="6"/>
      <c r="EUX56" s="6"/>
      <c r="EUY56" s="6"/>
      <c r="EUZ56" s="6"/>
      <c r="EVA56" s="6"/>
      <c r="EVB56" s="6"/>
      <c r="EVC56" s="6"/>
      <c r="EVD56" s="6"/>
      <c r="EVE56" s="6"/>
      <c r="EVF56" s="6"/>
      <c r="EVG56" s="6"/>
      <c r="EVH56" s="6"/>
      <c r="EVI56" s="6"/>
      <c r="EVJ56" s="6"/>
      <c r="EVK56" s="6"/>
      <c r="EVL56" s="6"/>
      <c r="EVM56" s="6"/>
      <c r="EVN56" s="6"/>
      <c r="EVO56" s="6"/>
      <c r="EVP56" s="6"/>
      <c r="EVQ56" s="6"/>
      <c r="EVR56" s="6"/>
      <c r="EVS56" s="6"/>
      <c r="EVT56" s="6"/>
      <c r="EVU56" s="6"/>
      <c r="EVV56" s="6"/>
      <c r="EVW56" s="6"/>
      <c r="EVX56" s="6"/>
      <c r="EVY56" s="6"/>
      <c r="EVZ56" s="6"/>
      <c r="EWA56" s="6"/>
      <c r="EWB56" s="6"/>
      <c r="EWC56" s="6"/>
      <c r="EWD56" s="6"/>
      <c r="EWE56" s="6"/>
      <c r="EWF56" s="6"/>
      <c r="EWG56" s="6"/>
      <c r="EWH56" s="6"/>
      <c r="EWI56" s="6"/>
      <c r="EWJ56" s="6"/>
      <c r="EWK56" s="6"/>
      <c r="EWL56" s="6"/>
      <c r="EWM56" s="6"/>
      <c r="EWN56" s="6"/>
      <c r="EWO56" s="6"/>
      <c r="EWP56" s="6"/>
      <c r="EWQ56" s="6"/>
      <c r="EWR56" s="6"/>
      <c r="EWS56" s="6"/>
      <c r="EWT56" s="6"/>
      <c r="EWU56" s="6"/>
      <c r="EWV56" s="6"/>
      <c r="EWW56" s="6"/>
      <c r="EWX56" s="6"/>
      <c r="EWY56" s="6"/>
      <c r="EWZ56" s="6"/>
      <c r="EXA56" s="6"/>
      <c r="EXB56" s="6"/>
      <c r="EXC56" s="6"/>
      <c r="EXD56" s="6"/>
      <c r="EXE56" s="6"/>
      <c r="EXF56" s="6"/>
      <c r="EXG56" s="6"/>
      <c r="EXH56" s="6"/>
      <c r="EXI56" s="6"/>
      <c r="EXJ56" s="6"/>
      <c r="EXK56" s="6"/>
      <c r="EXL56" s="6"/>
      <c r="EXM56" s="6"/>
      <c r="EXN56" s="6"/>
      <c r="EXO56" s="6"/>
      <c r="EXP56" s="6"/>
      <c r="EXQ56" s="6"/>
      <c r="EXR56" s="6"/>
      <c r="EXS56" s="6"/>
      <c r="EXT56" s="6"/>
      <c r="EXU56" s="6"/>
      <c r="EXV56" s="6"/>
      <c r="EXW56" s="6"/>
      <c r="EXX56" s="6"/>
      <c r="EXY56" s="6"/>
      <c r="EXZ56" s="6"/>
      <c r="EYA56" s="6"/>
      <c r="EYB56" s="6"/>
      <c r="EYC56" s="6"/>
      <c r="EYD56" s="6"/>
      <c r="EYE56" s="6"/>
      <c r="EYF56" s="6"/>
      <c r="EYG56" s="6"/>
      <c r="EYH56" s="6"/>
      <c r="EYI56" s="6"/>
      <c r="EYJ56" s="6"/>
      <c r="EYK56" s="6"/>
      <c r="EYL56" s="6"/>
      <c r="EYM56" s="6"/>
      <c r="EYN56" s="6"/>
      <c r="EYO56" s="6"/>
      <c r="EYP56" s="6"/>
      <c r="EYQ56" s="6"/>
      <c r="EYR56" s="6"/>
      <c r="EYS56" s="6"/>
      <c r="EYT56" s="6"/>
      <c r="EYU56" s="6"/>
      <c r="EYV56" s="6"/>
      <c r="EYW56" s="6"/>
      <c r="EYX56" s="6"/>
      <c r="EYY56" s="6"/>
      <c r="EYZ56" s="6"/>
      <c r="EZA56" s="6"/>
      <c r="EZB56" s="6"/>
      <c r="EZC56" s="6"/>
      <c r="EZD56" s="6"/>
      <c r="EZE56" s="6"/>
      <c r="EZF56" s="6"/>
      <c r="EZG56" s="6"/>
      <c r="EZH56" s="6"/>
      <c r="EZI56" s="6"/>
      <c r="EZJ56" s="6"/>
      <c r="EZK56" s="6"/>
      <c r="EZL56" s="6"/>
      <c r="EZM56" s="6"/>
      <c r="EZN56" s="6"/>
      <c r="EZO56" s="6"/>
      <c r="EZP56" s="6"/>
      <c r="EZQ56" s="6"/>
      <c r="EZR56" s="6"/>
      <c r="EZS56" s="6"/>
      <c r="EZT56" s="6"/>
      <c r="EZU56" s="6"/>
      <c r="EZV56" s="6"/>
      <c r="EZW56" s="6"/>
      <c r="EZX56" s="6"/>
      <c r="EZY56" s="6"/>
      <c r="EZZ56" s="6"/>
      <c r="FAA56" s="6"/>
      <c r="FAB56" s="6"/>
      <c r="FAC56" s="6"/>
      <c r="FAD56" s="6"/>
      <c r="FAE56" s="6"/>
      <c r="FAF56" s="6"/>
      <c r="FAG56" s="6"/>
      <c r="FAH56" s="6"/>
      <c r="FAI56" s="6"/>
      <c r="FAJ56" s="6"/>
      <c r="FAK56" s="6"/>
      <c r="FAL56" s="6"/>
      <c r="FAM56" s="6"/>
      <c r="FAN56" s="6"/>
      <c r="FAO56" s="6"/>
      <c r="FAP56" s="6"/>
      <c r="FAQ56" s="6"/>
      <c r="FAR56" s="6"/>
      <c r="FAS56" s="6"/>
      <c r="FAT56" s="6"/>
      <c r="FAU56" s="6"/>
      <c r="FAV56" s="6"/>
      <c r="FAW56" s="6"/>
      <c r="FAX56" s="6"/>
      <c r="FAY56" s="6"/>
      <c r="FAZ56" s="6"/>
      <c r="FBA56" s="6"/>
      <c r="FBB56" s="6"/>
      <c r="FBC56" s="6"/>
      <c r="FBD56" s="6"/>
      <c r="FBE56" s="6"/>
      <c r="FBF56" s="6"/>
      <c r="FBG56" s="6"/>
      <c r="FBH56" s="6"/>
      <c r="FBI56" s="6"/>
      <c r="FBJ56" s="6"/>
      <c r="FBK56" s="6"/>
      <c r="FBL56" s="6"/>
      <c r="FBM56" s="6"/>
      <c r="FBN56" s="6"/>
      <c r="FBO56" s="6"/>
      <c r="FBP56" s="6"/>
      <c r="FBQ56" s="6"/>
      <c r="FBR56" s="6"/>
      <c r="FBS56" s="6"/>
      <c r="FBT56" s="6"/>
      <c r="FBU56" s="6"/>
      <c r="FBV56" s="6"/>
      <c r="FBW56" s="6"/>
      <c r="FBX56" s="6"/>
      <c r="FBY56" s="6"/>
      <c r="FBZ56" s="6"/>
      <c r="FCA56" s="6"/>
      <c r="FCB56" s="6"/>
      <c r="FCC56" s="6"/>
      <c r="FCD56" s="6"/>
      <c r="FCE56" s="6"/>
      <c r="FCF56" s="6"/>
      <c r="FCG56" s="6"/>
      <c r="FCH56" s="6"/>
      <c r="FCI56" s="6"/>
      <c r="FCJ56" s="6"/>
      <c r="FCK56" s="6"/>
      <c r="FCL56" s="6"/>
      <c r="FCM56" s="6"/>
      <c r="FCN56" s="6"/>
      <c r="FCO56" s="6"/>
      <c r="FCP56" s="6"/>
      <c r="FCQ56" s="6"/>
      <c r="FCR56" s="6"/>
      <c r="FCS56" s="6"/>
      <c r="FCT56" s="6"/>
      <c r="FCU56" s="6"/>
      <c r="FCV56" s="6"/>
      <c r="FCW56" s="6"/>
      <c r="FCX56" s="6"/>
      <c r="FCY56" s="6"/>
      <c r="FCZ56" s="6"/>
      <c r="FDA56" s="6"/>
      <c r="FDB56" s="6"/>
      <c r="FDC56" s="6"/>
      <c r="FDD56" s="6"/>
      <c r="FDE56" s="6"/>
      <c r="FDF56" s="6"/>
      <c r="FDG56" s="6"/>
      <c r="FDH56" s="6"/>
      <c r="FDI56" s="6"/>
      <c r="FDJ56" s="6"/>
      <c r="FDK56" s="6"/>
      <c r="FDL56" s="6"/>
      <c r="FDM56" s="6"/>
      <c r="FDN56" s="6"/>
      <c r="FDO56" s="6"/>
      <c r="FDP56" s="6"/>
      <c r="FDQ56" s="6"/>
      <c r="FDR56" s="6"/>
      <c r="FDS56" s="6"/>
      <c r="FDT56" s="6"/>
      <c r="FDU56" s="6"/>
      <c r="FDV56" s="6"/>
      <c r="FDW56" s="6"/>
      <c r="FDX56" s="6"/>
      <c r="FDY56" s="6"/>
      <c r="FDZ56" s="6"/>
      <c r="FEA56" s="6"/>
      <c r="FEB56" s="6"/>
      <c r="FEC56" s="6"/>
      <c r="FED56" s="6"/>
      <c r="FEE56" s="6"/>
      <c r="FEF56" s="6"/>
      <c r="FEG56" s="6"/>
      <c r="FEH56" s="6"/>
      <c r="FEI56" s="6"/>
      <c r="FEJ56" s="6"/>
      <c r="FEK56" s="6"/>
      <c r="FEL56" s="6"/>
      <c r="FEM56" s="6"/>
      <c r="FEN56" s="6"/>
      <c r="FEO56" s="6"/>
      <c r="FEP56" s="6"/>
      <c r="FEQ56" s="6"/>
      <c r="FER56" s="6"/>
      <c r="FES56" s="6"/>
      <c r="FET56" s="6"/>
      <c r="FEU56" s="6"/>
      <c r="FEV56" s="6"/>
      <c r="FEW56" s="6"/>
      <c r="FEX56" s="6"/>
      <c r="FEY56" s="6"/>
      <c r="FEZ56" s="6"/>
      <c r="FFA56" s="6"/>
      <c r="FFB56" s="6"/>
      <c r="FFC56" s="6"/>
      <c r="FFD56" s="6"/>
      <c r="FFE56" s="6"/>
      <c r="FFF56" s="6"/>
      <c r="FFG56" s="6"/>
      <c r="FFH56" s="6"/>
      <c r="FFI56" s="6"/>
      <c r="FFJ56" s="6"/>
      <c r="FFK56" s="6"/>
      <c r="FFL56" s="6"/>
      <c r="FFM56" s="6"/>
      <c r="FFN56" s="6"/>
      <c r="FFO56" s="6"/>
      <c r="FFP56" s="6"/>
      <c r="FFQ56" s="6"/>
      <c r="FFR56" s="6"/>
      <c r="FFS56" s="6"/>
      <c r="FFT56" s="6"/>
      <c r="FFU56" s="6"/>
      <c r="FFV56" s="6"/>
      <c r="FFW56" s="6"/>
      <c r="FFX56" s="6"/>
      <c r="FFY56" s="6"/>
      <c r="FFZ56" s="6"/>
      <c r="FGA56" s="6"/>
      <c r="FGB56" s="6"/>
      <c r="FGC56" s="6"/>
      <c r="FGD56" s="6"/>
      <c r="FGE56" s="6"/>
      <c r="FGF56" s="6"/>
      <c r="FGG56" s="6"/>
      <c r="FGH56" s="6"/>
      <c r="FGI56" s="6"/>
      <c r="FGJ56" s="6"/>
      <c r="FGK56" s="6"/>
      <c r="FGL56" s="6"/>
      <c r="FGM56" s="6"/>
      <c r="FGN56" s="6"/>
      <c r="FGO56" s="6"/>
      <c r="FGP56" s="6"/>
      <c r="FGQ56" s="6"/>
      <c r="FGR56" s="6"/>
      <c r="FGS56" s="6"/>
      <c r="FGT56" s="6"/>
      <c r="FGU56" s="6"/>
      <c r="FGV56" s="6"/>
      <c r="FGW56" s="6"/>
      <c r="FGX56" s="6"/>
      <c r="FGY56" s="6"/>
      <c r="FGZ56" s="6"/>
      <c r="FHA56" s="6"/>
      <c r="FHB56" s="6"/>
      <c r="FHC56" s="6"/>
      <c r="FHD56" s="6"/>
      <c r="FHE56" s="6"/>
      <c r="FHF56" s="6"/>
      <c r="FHG56" s="6"/>
      <c r="FHH56" s="6"/>
      <c r="FHI56" s="6"/>
      <c r="FHJ56" s="6"/>
      <c r="FHK56" s="6"/>
      <c r="FHL56" s="6"/>
      <c r="FHM56" s="6"/>
      <c r="FHN56" s="6"/>
      <c r="FHO56" s="6"/>
      <c r="FHP56" s="6"/>
      <c r="FHQ56" s="6"/>
      <c r="FHR56" s="6"/>
      <c r="FHS56" s="6"/>
      <c r="FHT56" s="6"/>
      <c r="FHU56" s="6"/>
      <c r="FHV56" s="6"/>
      <c r="FHW56" s="6"/>
      <c r="FHX56" s="6"/>
      <c r="FHY56" s="6"/>
      <c r="FHZ56" s="6"/>
      <c r="FIA56" s="6"/>
      <c r="FIB56" s="6"/>
      <c r="FIC56" s="6"/>
      <c r="FID56" s="6"/>
      <c r="FIE56" s="6"/>
      <c r="FIF56" s="6"/>
      <c r="FIG56" s="6"/>
      <c r="FIH56" s="6"/>
      <c r="FII56" s="6"/>
      <c r="FIJ56" s="6"/>
      <c r="FIK56" s="6"/>
      <c r="FIL56" s="6"/>
      <c r="FIM56" s="6"/>
      <c r="FIN56" s="6"/>
      <c r="FIO56" s="6"/>
      <c r="FIP56" s="6"/>
      <c r="FIQ56" s="6"/>
      <c r="FIR56" s="6"/>
      <c r="FIS56" s="6"/>
      <c r="FIT56" s="6"/>
      <c r="FIU56" s="6"/>
      <c r="FIV56" s="6"/>
      <c r="FIW56" s="6"/>
      <c r="FIX56" s="6"/>
      <c r="FIY56" s="6"/>
      <c r="FIZ56" s="6"/>
      <c r="FJA56" s="6"/>
      <c r="FJB56" s="6"/>
      <c r="FJC56" s="6"/>
      <c r="FJD56" s="6"/>
      <c r="FJE56" s="6"/>
      <c r="FJF56" s="6"/>
      <c r="FJG56" s="6"/>
      <c r="FJH56" s="6"/>
      <c r="FJI56" s="6"/>
      <c r="FJJ56" s="6"/>
      <c r="FJK56" s="6"/>
      <c r="FJL56" s="6"/>
      <c r="FJM56" s="6"/>
      <c r="FJN56" s="6"/>
      <c r="FJO56" s="6"/>
      <c r="FJP56" s="6"/>
      <c r="FJQ56" s="6"/>
      <c r="FJR56" s="6"/>
      <c r="FJS56" s="6"/>
      <c r="FJT56" s="6"/>
      <c r="FJU56" s="6"/>
      <c r="FJV56" s="6"/>
      <c r="FJW56" s="6"/>
      <c r="FJX56" s="6"/>
      <c r="FJY56" s="6"/>
      <c r="FJZ56" s="6"/>
      <c r="FKA56" s="6"/>
      <c r="FKB56" s="6"/>
      <c r="FKC56" s="6"/>
      <c r="FKD56" s="6"/>
      <c r="FKE56" s="6"/>
      <c r="FKF56" s="6"/>
      <c r="FKG56" s="6"/>
      <c r="FKH56" s="6"/>
      <c r="FKI56" s="6"/>
      <c r="FKJ56" s="6"/>
      <c r="FKK56" s="6"/>
      <c r="FKL56" s="6"/>
      <c r="FKM56" s="6"/>
      <c r="FKN56" s="6"/>
      <c r="FKO56" s="6"/>
      <c r="FKP56" s="6"/>
      <c r="FKQ56" s="6"/>
      <c r="FKR56" s="6"/>
      <c r="FKS56" s="6"/>
      <c r="FKT56" s="6"/>
      <c r="FKU56" s="6"/>
      <c r="FKV56" s="6"/>
      <c r="FKW56" s="6"/>
      <c r="FKX56" s="6"/>
      <c r="FKY56" s="6"/>
      <c r="FKZ56" s="6"/>
      <c r="FLA56" s="6"/>
      <c r="FLB56" s="6"/>
      <c r="FLC56" s="6"/>
      <c r="FLD56" s="6"/>
      <c r="FLE56" s="6"/>
      <c r="FLF56" s="6"/>
      <c r="FLG56" s="6"/>
      <c r="FLH56" s="6"/>
      <c r="FLI56" s="6"/>
      <c r="FLJ56" s="6"/>
      <c r="FLK56" s="6"/>
      <c r="FLL56" s="6"/>
      <c r="FLM56" s="6"/>
      <c r="FLN56" s="6"/>
      <c r="FLO56" s="6"/>
      <c r="FLP56" s="6"/>
      <c r="FLQ56" s="6"/>
      <c r="FLR56" s="6"/>
      <c r="FLS56" s="6"/>
      <c r="FLT56" s="6"/>
      <c r="FLU56" s="6"/>
      <c r="FLV56" s="6"/>
      <c r="FLW56" s="6"/>
      <c r="FLX56" s="6"/>
      <c r="FLY56" s="6"/>
      <c r="FLZ56" s="6"/>
      <c r="FMA56" s="6"/>
      <c r="FMB56" s="6"/>
      <c r="FMC56" s="6"/>
      <c r="FMD56" s="6"/>
      <c r="FME56" s="6"/>
      <c r="FMF56" s="6"/>
      <c r="FMG56" s="6"/>
      <c r="FMH56" s="6"/>
      <c r="FMI56" s="6"/>
      <c r="FMJ56" s="6"/>
      <c r="FMK56" s="6"/>
      <c r="FML56" s="6"/>
      <c r="FMM56" s="6"/>
      <c r="FMN56" s="6"/>
      <c r="FMO56" s="6"/>
      <c r="FMP56" s="6"/>
      <c r="FMQ56" s="6"/>
      <c r="FMR56" s="6"/>
      <c r="FMS56" s="6"/>
      <c r="FMT56" s="6"/>
      <c r="FMU56" s="6"/>
      <c r="FMV56" s="6"/>
      <c r="FMW56" s="6"/>
      <c r="FMX56" s="6"/>
      <c r="FMY56" s="6"/>
      <c r="FMZ56" s="6"/>
      <c r="FNA56" s="6"/>
      <c r="FNB56" s="6"/>
      <c r="FNC56" s="6"/>
      <c r="FND56" s="6"/>
      <c r="FNE56" s="6"/>
      <c r="FNF56" s="6"/>
      <c r="FNG56" s="6"/>
      <c r="FNH56" s="6"/>
      <c r="FNI56" s="6"/>
      <c r="FNJ56" s="6"/>
      <c r="FNK56" s="6"/>
      <c r="FNL56" s="6"/>
      <c r="FNM56" s="6"/>
      <c r="FNN56" s="6"/>
      <c r="FNO56" s="6"/>
      <c r="FNP56" s="6"/>
      <c r="FNQ56" s="6"/>
      <c r="FNR56" s="6"/>
      <c r="FNS56" s="6"/>
      <c r="FNT56" s="6"/>
      <c r="FNU56" s="6"/>
      <c r="FNV56" s="6"/>
      <c r="FNW56" s="6"/>
      <c r="FNX56" s="6"/>
      <c r="FNY56" s="6"/>
      <c r="FNZ56" s="6"/>
      <c r="FOA56" s="6"/>
      <c r="FOB56" s="6"/>
      <c r="FOC56" s="6"/>
      <c r="FOD56" s="6"/>
      <c r="FOE56" s="6"/>
      <c r="FOF56" s="6"/>
      <c r="FOG56" s="6"/>
      <c r="FOH56" s="6"/>
      <c r="FOI56" s="6"/>
      <c r="FOJ56" s="6"/>
      <c r="FOK56" s="6"/>
      <c r="FOL56" s="6"/>
      <c r="FOM56" s="6"/>
      <c r="FON56" s="6"/>
      <c r="FOO56" s="6"/>
      <c r="FOP56" s="6"/>
      <c r="FOQ56" s="6"/>
      <c r="FOR56" s="6"/>
      <c r="FOS56" s="6"/>
      <c r="FOT56" s="6"/>
      <c r="FOU56" s="6"/>
      <c r="FOV56" s="6"/>
      <c r="FOW56" s="6"/>
      <c r="FOX56" s="6"/>
      <c r="FOY56" s="6"/>
      <c r="FOZ56" s="6"/>
      <c r="FPA56" s="6"/>
      <c r="FPB56" s="6"/>
      <c r="FPC56" s="6"/>
      <c r="FPD56" s="6"/>
      <c r="FPE56" s="6"/>
      <c r="FPF56" s="6"/>
      <c r="FPG56" s="6"/>
      <c r="FPH56" s="6"/>
      <c r="FPI56" s="6"/>
      <c r="FPJ56" s="6"/>
      <c r="FPK56" s="6"/>
      <c r="FPL56" s="6"/>
      <c r="FPM56" s="6"/>
      <c r="FPN56" s="6"/>
      <c r="FPO56" s="6"/>
      <c r="FPP56" s="6"/>
      <c r="FPQ56" s="6"/>
      <c r="FPR56" s="6"/>
      <c r="FPS56" s="6"/>
      <c r="FPT56" s="6"/>
      <c r="FPU56" s="6"/>
      <c r="FPV56" s="6"/>
      <c r="FPW56" s="6"/>
      <c r="FPX56" s="6"/>
      <c r="FPY56" s="6"/>
      <c r="FPZ56" s="6"/>
      <c r="FQA56" s="6"/>
      <c r="FQB56" s="6"/>
      <c r="FQC56" s="6"/>
      <c r="FQD56" s="6"/>
      <c r="FQE56" s="6"/>
      <c r="FQF56" s="6"/>
      <c r="FQG56" s="6"/>
      <c r="FQH56" s="6"/>
      <c r="FQI56" s="6"/>
      <c r="FQJ56" s="6"/>
      <c r="FQK56" s="6"/>
      <c r="FQL56" s="6"/>
      <c r="FQM56" s="6"/>
      <c r="FQN56" s="6"/>
      <c r="FQO56" s="6"/>
      <c r="FQP56" s="6"/>
      <c r="FQQ56" s="6"/>
      <c r="FQR56" s="6"/>
      <c r="FQS56" s="6"/>
      <c r="FQT56" s="6"/>
      <c r="FQU56" s="6"/>
      <c r="FQV56" s="6"/>
      <c r="FQW56" s="6"/>
      <c r="FQX56" s="6"/>
      <c r="FQY56" s="6"/>
      <c r="FQZ56" s="6"/>
      <c r="FRA56" s="6"/>
      <c r="FRB56" s="6"/>
      <c r="FRC56" s="6"/>
      <c r="FRD56" s="6"/>
      <c r="FRE56" s="6"/>
      <c r="FRF56" s="6"/>
      <c r="FRG56" s="6"/>
      <c r="FRH56" s="6"/>
      <c r="FRI56" s="6"/>
      <c r="FRJ56" s="6"/>
      <c r="FRK56" s="6"/>
      <c r="FRL56" s="6"/>
      <c r="FRM56" s="6"/>
      <c r="FRN56" s="6"/>
      <c r="FRO56" s="6"/>
      <c r="FRP56" s="6"/>
      <c r="FRQ56" s="6"/>
      <c r="FRR56" s="6"/>
      <c r="FRS56" s="6"/>
      <c r="FRT56" s="6"/>
      <c r="FRU56" s="6"/>
      <c r="FRV56" s="6"/>
      <c r="FRW56" s="6"/>
      <c r="FRX56" s="6"/>
      <c r="FRY56" s="6"/>
      <c r="FRZ56" s="6"/>
      <c r="FSA56" s="6"/>
      <c r="FSB56" s="6"/>
      <c r="FSC56" s="6"/>
      <c r="FSD56" s="6"/>
      <c r="FSE56" s="6"/>
      <c r="FSF56" s="6"/>
      <c r="FSG56" s="6"/>
      <c r="FSH56" s="6"/>
      <c r="FSI56" s="6"/>
      <c r="FSJ56" s="6"/>
      <c r="FSK56" s="6"/>
      <c r="FSL56" s="6"/>
      <c r="FSM56" s="6"/>
      <c r="FSN56" s="6"/>
      <c r="FSO56" s="6"/>
      <c r="FSP56" s="6"/>
      <c r="FSQ56" s="6"/>
      <c r="FSR56" s="6"/>
      <c r="FSS56" s="6"/>
      <c r="FST56" s="6"/>
      <c r="FSU56" s="6"/>
      <c r="FSV56" s="6"/>
      <c r="FSW56" s="6"/>
      <c r="FSX56" s="6"/>
      <c r="FSY56" s="6"/>
      <c r="FSZ56" s="6"/>
      <c r="FTA56" s="6"/>
      <c r="FTB56" s="6"/>
      <c r="FTC56" s="6"/>
      <c r="FTD56" s="6"/>
      <c r="FTE56" s="6"/>
      <c r="FTF56" s="6"/>
      <c r="FTG56" s="6"/>
      <c r="FTH56" s="6"/>
      <c r="FTI56" s="6"/>
      <c r="FTJ56" s="6"/>
      <c r="FTK56" s="6"/>
      <c r="FTL56" s="6"/>
      <c r="FTM56" s="6"/>
      <c r="FTN56" s="6"/>
      <c r="FTO56" s="6"/>
      <c r="FTP56" s="6"/>
      <c r="FTQ56" s="6"/>
      <c r="FTR56" s="6"/>
      <c r="FTS56" s="6"/>
      <c r="FTT56" s="6"/>
      <c r="FTU56" s="6"/>
      <c r="FTV56" s="6"/>
      <c r="FTW56" s="6"/>
      <c r="FTX56" s="6"/>
      <c r="FTY56" s="6"/>
      <c r="FTZ56" s="6"/>
      <c r="FUA56" s="6"/>
      <c r="FUB56" s="6"/>
      <c r="FUC56" s="6"/>
      <c r="FUD56" s="6"/>
      <c r="FUE56" s="6"/>
      <c r="FUF56" s="6"/>
      <c r="FUG56" s="6"/>
      <c r="FUH56" s="6"/>
      <c r="FUI56" s="6"/>
      <c r="FUJ56" s="6"/>
      <c r="FUK56" s="6"/>
      <c r="FUL56" s="6"/>
      <c r="FUM56" s="6"/>
      <c r="FUN56" s="6"/>
      <c r="FUO56" s="6"/>
      <c r="FUP56" s="6"/>
      <c r="FUQ56" s="6"/>
      <c r="FUR56" s="6"/>
      <c r="FUS56" s="6"/>
      <c r="FUT56" s="6"/>
      <c r="FUU56" s="6"/>
      <c r="FUV56" s="6"/>
      <c r="FUW56" s="6"/>
      <c r="FUX56" s="6"/>
      <c r="FUY56" s="6"/>
      <c r="FUZ56" s="6"/>
      <c r="FVA56" s="6"/>
      <c r="FVB56" s="6"/>
      <c r="FVC56" s="6"/>
      <c r="FVD56" s="6"/>
      <c r="FVE56" s="6"/>
      <c r="FVF56" s="6"/>
      <c r="FVG56" s="6"/>
      <c r="FVH56" s="6"/>
      <c r="FVI56" s="6"/>
      <c r="FVJ56" s="6"/>
      <c r="FVK56" s="6"/>
      <c r="FVL56" s="6"/>
      <c r="FVM56" s="6"/>
      <c r="FVN56" s="6"/>
      <c r="FVO56" s="6"/>
      <c r="FVP56" s="6"/>
      <c r="FVQ56" s="6"/>
      <c r="FVR56" s="6"/>
      <c r="FVS56" s="6"/>
      <c r="FVT56" s="6"/>
      <c r="FVU56" s="6"/>
      <c r="FVV56" s="6"/>
      <c r="FVW56" s="6"/>
      <c r="FVX56" s="6"/>
      <c r="FVY56" s="6"/>
      <c r="FVZ56" s="6"/>
      <c r="FWA56" s="6"/>
      <c r="FWB56" s="6"/>
      <c r="FWC56" s="6"/>
      <c r="FWD56" s="6"/>
      <c r="FWE56" s="6"/>
      <c r="FWF56" s="6"/>
      <c r="FWG56" s="6"/>
      <c r="FWH56" s="6"/>
      <c r="FWI56" s="6"/>
      <c r="FWJ56" s="6"/>
      <c r="FWK56" s="6"/>
      <c r="FWL56" s="6"/>
      <c r="FWM56" s="6"/>
      <c r="FWN56" s="6"/>
      <c r="FWO56" s="6"/>
      <c r="FWP56" s="6"/>
      <c r="FWQ56" s="6"/>
      <c r="FWR56" s="6"/>
      <c r="FWS56" s="6"/>
      <c r="FWT56" s="6"/>
      <c r="FWU56" s="6"/>
      <c r="FWV56" s="6"/>
      <c r="FWW56" s="6"/>
      <c r="FWX56" s="6"/>
      <c r="FWY56" s="6"/>
      <c r="FWZ56" s="6"/>
      <c r="FXA56" s="6"/>
      <c r="FXB56" s="6"/>
      <c r="FXC56" s="6"/>
      <c r="FXD56" s="6"/>
      <c r="FXE56" s="6"/>
      <c r="FXF56" s="6"/>
      <c r="FXG56" s="6"/>
      <c r="FXH56" s="6"/>
      <c r="FXI56" s="6"/>
      <c r="FXJ56" s="6"/>
      <c r="FXK56" s="6"/>
      <c r="FXL56" s="6"/>
      <c r="FXM56" s="6"/>
      <c r="FXN56" s="6"/>
      <c r="FXO56" s="6"/>
      <c r="FXP56" s="6"/>
      <c r="FXQ56" s="6"/>
      <c r="FXR56" s="6"/>
      <c r="FXS56" s="6"/>
      <c r="FXT56" s="6"/>
      <c r="FXU56" s="6"/>
      <c r="FXV56" s="6"/>
      <c r="FXW56" s="6"/>
      <c r="FXX56" s="6"/>
      <c r="FXY56" s="6"/>
      <c r="FXZ56" s="6"/>
      <c r="FYA56" s="6"/>
      <c r="FYB56" s="6"/>
      <c r="FYC56" s="6"/>
      <c r="FYD56" s="6"/>
      <c r="FYE56" s="6"/>
      <c r="FYF56" s="6"/>
      <c r="FYG56" s="6"/>
      <c r="FYH56" s="6"/>
      <c r="FYI56" s="6"/>
      <c r="FYJ56" s="6"/>
      <c r="FYK56" s="6"/>
      <c r="FYL56" s="6"/>
      <c r="FYM56" s="6"/>
      <c r="FYN56" s="6"/>
      <c r="FYO56" s="6"/>
      <c r="FYP56" s="6"/>
      <c r="FYQ56" s="6"/>
      <c r="FYR56" s="6"/>
      <c r="FYS56" s="6"/>
      <c r="FYT56" s="6"/>
      <c r="FYU56" s="6"/>
      <c r="FYV56" s="6"/>
      <c r="FYW56" s="6"/>
      <c r="FYX56" s="6"/>
      <c r="FYY56" s="6"/>
      <c r="FYZ56" s="6"/>
      <c r="FZA56" s="6"/>
      <c r="FZB56" s="6"/>
      <c r="FZC56" s="6"/>
      <c r="FZD56" s="6"/>
      <c r="FZE56" s="6"/>
      <c r="FZF56" s="6"/>
      <c r="FZG56" s="6"/>
      <c r="FZH56" s="6"/>
      <c r="FZI56" s="6"/>
      <c r="FZJ56" s="6"/>
      <c r="FZK56" s="6"/>
      <c r="FZL56" s="6"/>
      <c r="FZM56" s="6"/>
      <c r="FZN56" s="6"/>
      <c r="FZO56" s="6"/>
      <c r="FZP56" s="6"/>
      <c r="FZQ56" s="6"/>
      <c r="FZR56" s="6"/>
      <c r="FZS56" s="6"/>
      <c r="FZT56" s="6"/>
      <c r="FZU56" s="6"/>
      <c r="FZV56" s="6"/>
      <c r="FZW56" s="6"/>
      <c r="FZX56" s="6"/>
      <c r="FZY56" s="6"/>
      <c r="FZZ56" s="6"/>
      <c r="GAA56" s="6"/>
      <c r="GAB56" s="6"/>
      <c r="GAC56" s="6"/>
      <c r="GAD56" s="6"/>
      <c r="GAE56" s="6"/>
      <c r="GAF56" s="6"/>
      <c r="GAG56" s="6"/>
      <c r="GAH56" s="6"/>
      <c r="GAI56" s="6"/>
      <c r="GAJ56" s="6"/>
      <c r="GAK56" s="6"/>
      <c r="GAL56" s="6"/>
      <c r="GAM56" s="6"/>
      <c r="GAN56" s="6"/>
      <c r="GAO56" s="6"/>
      <c r="GAP56" s="6"/>
      <c r="GAQ56" s="6"/>
      <c r="GAR56" s="6"/>
      <c r="GAS56" s="6"/>
      <c r="GAT56" s="6"/>
      <c r="GAU56" s="6"/>
      <c r="GAV56" s="6"/>
      <c r="GAW56" s="6"/>
      <c r="GAX56" s="6"/>
      <c r="GAY56" s="6"/>
      <c r="GAZ56" s="6"/>
      <c r="GBA56" s="6"/>
      <c r="GBB56" s="6"/>
      <c r="GBC56" s="6"/>
      <c r="GBD56" s="6"/>
      <c r="GBE56" s="6"/>
      <c r="GBF56" s="6"/>
      <c r="GBG56" s="6"/>
      <c r="GBH56" s="6"/>
      <c r="GBI56" s="6"/>
      <c r="GBJ56" s="6"/>
      <c r="GBK56" s="6"/>
      <c r="GBL56" s="6"/>
      <c r="GBM56" s="6"/>
      <c r="GBN56" s="6"/>
      <c r="GBO56" s="6"/>
      <c r="GBP56" s="6"/>
      <c r="GBQ56" s="6"/>
      <c r="GBR56" s="6"/>
      <c r="GBS56" s="6"/>
      <c r="GBT56" s="6"/>
      <c r="GBU56" s="6"/>
      <c r="GBV56" s="6"/>
      <c r="GBW56" s="6"/>
      <c r="GBX56" s="6"/>
      <c r="GBY56" s="6"/>
      <c r="GBZ56" s="6"/>
      <c r="GCA56" s="6"/>
      <c r="GCB56" s="6"/>
      <c r="GCC56" s="6"/>
      <c r="GCD56" s="6"/>
      <c r="GCE56" s="6"/>
      <c r="GCF56" s="6"/>
      <c r="GCG56" s="6"/>
      <c r="GCH56" s="6"/>
      <c r="GCI56" s="6"/>
      <c r="GCJ56" s="6"/>
      <c r="GCK56" s="6"/>
      <c r="GCL56" s="6"/>
      <c r="GCM56" s="6"/>
      <c r="GCN56" s="6"/>
      <c r="GCO56" s="6"/>
      <c r="GCP56" s="6"/>
      <c r="GCQ56" s="6"/>
      <c r="GCR56" s="6"/>
      <c r="GCS56" s="6"/>
      <c r="GCT56" s="6"/>
      <c r="GCU56" s="6"/>
      <c r="GCV56" s="6"/>
      <c r="GCW56" s="6"/>
      <c r="GCX56" s="6"/>
      <c r="GCY56" s="6"/>
      <c r="GCZ56" s="6"/>
      <c r="GDA56" s="6"/>
      <c r="GDB56" s="6"/>
      <c r="GDC56" s="6"/>
      <c r="GDD56" s="6"/>
      <c r="GDE56" s="6"/>
      <c r="GDF56" s="6"/>
      <c r="GDG56" s="6"/>
      <c r="GDH56" s="6"/>
      <c r="GDI56" s="6"/>
      <c r="GDJ56" s="6"/>
      <c r="GDK56" s="6"/>
      <c r="GDL56" s="6"/>
      <c r="GDM56" s="6"/>
      <c r="GDN56" s="6"/>
      <c r="GDO56" s="6"/>
      <c r="GDP56" s="6"/>
      <c r="GDQ56" s="6"/>
      <c r="GDR56" s="6"/>
      <c r="GDS56" s="6"/>
      <c r="GDT56" s="6"/>
      <c r="GDU56" s="6"/>
      <c r="GDV56" s="6"/>
      <c r="GDW56" s="6"/>
      <c r="GDX56" s="6"/>
      <c r="GDY56" s="6"/>
      <c r="GDZ56" s="6"/>
      <c r="GEA56" s="6"/>
      <c r="GEB56" s="6"/>
      <c r="GEC56" s="6"/>
      <c r="GED56" s="6"/>
      <c r="GEE56" s="6"/>
      <c r="GEF56" s="6"/>
      <c r="GEG56" s="6"/>
      <c r="GEH56" s="6"/>
      <c r="GEI56" s="6"/>
      <c r="GEJ56" s="6"/>
      <c r="GEK56" s="6"/>
      <c r="GEL56" s="6"/>
      <c r="GEM56" s="6"/>
      <c r="GEN56" s="6"/>
      <c r="GEO56" s="6"/>
      <c r="GEP56" s="6"/>
      <c r="GEQ56" s="6"/>
      <c r="GER56" s="6"/>
      <c r="GES56" s="6"/>
      <c r="GET56" s="6"/>
      <c r="GEU56" s="6"/>
      <c r="GEV56" s="6"/>
      <c r="GEW56" s="6"/>
      <c r="GEX56" s="6"/>
      <c r="GEY56" s="6"/>
      <c r="GEZ56" s="6"/>
      <c r="GFA56" s="6"/>
      <c r="GFB56" s="6"/>
      <c r="GFC56" s="6"/>
      <c r="GFD56" s="6"/>
      <c r="GFE56" s="6"/>
      <c r="GFF56" s="6"/>
      <c r="GFG56" s="6"/>
      <c r="GFH56" s="6"/>
      <c r="GFI56" s="6"/>
      <c r="GFJ56" s="6"/>
      <c r="GFK56" s="6"/>
      <c r="GFL56" s="6"/>
      <c r="GFM56" s="6"/>
      <c r="GFN56" s="6"/>
      <c r="GFO56" s="6"/>
      <c r="GFP56" s="6"/>
      <c r="GFQ56" s="6"/>
      <c r="GFR56" s="6"/>
      <c r="GFS56" s="6"/>
      <c r="GFT56" s="6"/>
      <c r="GFU56" s="6"/>
      <c r="GFV56" s="6"/>
      <c r="GFW56" s="6"/>
      <c r="GFX56" s="6"/>
      <c r="GFY56" s="6"/>
      <c r="GFZ56" s="6"/>
      <c r="GGA56" s="6"/>
      <c r="GGB56" s="6"/>
      <c r="GGC56" s="6"/>
      <c r="GGD56" s="6"/>
      <c r="GGE56" s="6"/>
      <c r="GGF56" s="6"/>
      <c r="GGG56" s="6"/>
      <c r="GGH56" s="6"/>
      <c r="GGI56" s="6"/>
      <c r="GGJ56" s="6"/>
      <c r="GGK56" s="6"/>
      <c r="GGL56" s="6"/>
      <c r="GGM56" s="6"/>
      <c r="GGN56" s="6"/>
      <c r="GGO56" s="6"/>
      <c r="GGP56" s="6"/>
      <c r="GGQ56" s="6"/>
      <c r="GGR56" s="6"/>
      <c r="GGS56" s="6"/>
      <c r="GGT56" s="6"/>
      <c r="GGU56" s="6"/>
      <c r="GGV56" s="6"/>
      <c r="GGW56" s="6"/>
      <c r="GGX56" s="6"/>
      <c r="GGY56" s="6"/>
      <c r="GGZ56" s="6"/>
      <c r="GHA56" s="6"/>
      <c r="GHB56" s="6"/>
      <c r="GHC56" s="6"/>
      <c r="GHD56" s="6"/>
      <c r="GHE56" s="6"/>
      <c r="GHF56" s="6"/>
      <c r="GHG56" s="6"/>
      <c r="GHH56" s="6"/>
      <c r="GHI56" s="6"/>
      <c r="GHJ56" s="6"/>
      <c r="GHK56" s="6"/>
      <c r="GHL56" s="6"/>
      <c r="GHM56" s="6"/>
      <c r="GHN56" s="6"/>
      <c r="GHO56" s="6"/>
      <c r="GHP56" s="6"/>
      <c r="GHQ56" s="6"/>
      <c r="GHR56" s="6"/>
      <c r="GHS56" s="6"/>
      <c r="GHT56" s="6"/>
      <c r="GHU56" s="6"/>
      <c r="GHV56" s="6"/>
      <c r="GHW56" s="6"/>
      <c r="GHX56" s="6"/>
      <c r="GHY56" s="6"/>
      <c r="GHZ56" s="6"/>
      <c r="GIA56" s="6"/>
      <c r="GIB56" s="6"/>
      <c r="GIC56" s="6"/>
      <c r="GID56" s="6"/>
      <c r="GIE56" s="6"/>
      <c r="GIF56" s="6"/>
      <c r="GIG56" s="6"/>
      <c r="GIH56" s="6"/>
      <c r="GII56" s="6"/>
      <c r="GIJ56" s="6"/>
      <c r="GIK56" s="6"/>
      <c r="GIL56" s="6"/>
      <c r="GIM56" s="6"/>
      <c r="GIN56" s="6"/>
      <c r="GIO56" s="6"/>
      <c r="GIP56" s="6"/>
      <c r="GIQ56" s="6"/>
      <c r="GIR56" s="6"/>
      <c r="GIS56" s="6"/>
      <c r="GIT56" s="6"/>
      <c r="GIU56" s="6"/>
      <c r="GIV56" s="6"/>
      <c r="GIW56" s="6"/>
      <c r="GIX56" s="6"/>
      <c r="GIY56" s="6"/>
      <c r="GIZ56" s="6"/>
      <c r="GJA56" s="6"/>
      <c r="GJB56" s="6"/>
      <c r="GJC56" s="6"/>
      <c r="GJD56" s="6"/>
      <c r="GJE56" s="6"/>
      <c r="GJF56" s="6"/>
      <c r="GJG56" s="6"/>
      <c r="GJH56" s="6"/>
      <c r="GJI56" s="6"/>
      <c r="GJJ56" s="6"/>
      <c r="GJK56" s="6"/>
      <c r="GJL56" s="6"/>
      <c r="GJM56" s="6"/>
      <c r="GJN56" s="6"/>
      <c r="GJO56" s="6"/>
      <c r="GJP56" s="6"/>
      <c r="GJQ56" s="6"/>
      <c r="GJR56" s="6"/>
      <c r="GJS56" s="6"/>
      <c r="GJT56" s="6"/>
      <c r="GJU56" s="6"/>
      <c r="GJV56" s="6"/>
      <c r="GJW56" s="6"/>
      <c r="GJX56" s="6"/>
      <c r="GJY56" s="6"/>
      <c r="GJZ56" s="6"/>
      <c r="GKA56" s="6"/>
      <c r="GKB56" s="6"/>
      <c r="GKC56" s="6"/>
      <c r="GKD56" s="6"/>
      <c r="GKE56" s="6"/>
      <c r="GKF56" s="6"/>
      <c r="GKG56" s="6"/>
      <c r="GKH56" s="6"/>
      <c r="GKI56" s="6"/>
      <c r="GKJ56" s="6"/>
      <c r="GKK56" s="6"/>
      <c r="GKL56" s="6"/>
      <c r="GKM56" s="6"/>
      <c r="GKN56" s="6"/>
      <c r="GKO56" s="6"/>
      <c r="GKP56" s="6"/>
      <c r="GKQ56" s="6"/>
      <c r="GKR56" s="6"/>
      <c r="GKS56" s="6"/>
      <c r="GKT56" s="6"/>
      <c r="GKU56" s="6"/>
      <c r="GKV56" s="6"/>
      <c r="GKW56" s="6"/>
      <c r="GKX56" s="6"/>
      <c r="GKY56" s="6"/>
      <c r="GKZ56" s="6"/>
      <c r="GLA56" s="6"/>
      <c r="GLB56" s="6"/>
      <c r="GLC56" s="6"/>
      <c r="GLD56" s="6"/>
      <c r="GLE56" s="6"/>
      <c r="GLF56" s="6"/>
      <c r="GLG56" s="6"/>
      <c r="GLH56" s="6"/>
      <c r="GLI56" s="6"/>
      <c r="GLJ56" s="6"/>
      <c r="GLK56" s="6"/>
      <c r="GLL56" s="6"/>
      <c r="GLM56" s="6"/>
      <c r="GLN56" s="6"/>
      <c r="GLO56" s="6"/>
      <c r="GLP56" s="6"/>
      <c r="GLQ56" s="6"/>
      <c r="GLR56" s="6"/>
      <c r="GLS56" s="6"/>
      <c r="GLT56" s="6"/>
      <c r="GLU56" s="6"/>
      <c r="GLV56" s="6"/>
      <c r="GLW56" s="6"/>
      <c r="GLX56" s="6"/>
      <c r="GLY56" s="6"/>
      <c r="GLZ56" s="6"/>
      <c r="GMA56" s="6"/>
      <c r="GMB56" s="6"/>
      <c r="GMC56" s="6"/>
      <c r="GMD56" s="6"/>
      <c r="GME56" s="6"/>
      <c r="GMF56" s="6"/>
      <c r="GMG56" s="6"/>
      <c r="GMH56" s="6"/>
      <c r="GMI56" s="6"/>
      <c r="GMJ56" s="6"/>
      <c r="GMK56" s="6"/>
      <c r="GML56" s="6"/>
      <c r="GMM56" s="6"/>
      <c r="GMN56" s="6"/>
      <c r="GMO56" s="6"/>
      <c r="GMP56" s="6"/>
      <c r="GMQ56" s="6"/>
      <c r="GMR56" s="6"/>
      <c r="GMS56" s="6"/>
      <c r="GMT56" s="6"/>
      <c r="GMU56" s="6"/>
      <c r="GMV56" s="6"/>
      <c r="GMW56" s="6"/>
      <c r="GMX56" s="6"/>
      <c r="GMY56" s="6"/>
      <c r="GMZ56" s="6"/>
      <c r="GNA56" s="6"/>
      <c r="GNB56" s="6"/>
      <c r="GNC56" s="6"/>
      <c r="GND56" s="6"/>
      <c r="GNE56" s="6"/>
      <c r="GNF56" s="6"/>
      <c r="GNG56" s="6"/>
      <c r="GNH56" s="6"/>
      <c r="GNI56" s="6"/>
      <c r="GNJ56" s="6"/>
      <c r="GNK56" s="6"/>
      <c r="GNL56" s="6"/>
      <c r="GNM56" s="6"/>
      <c r="GNN56" s="6"/>
      <c r="GNO56" s="6"/>
      <c r="GNP56" s="6"/>
      <c r="GNQ56" s="6"/>
      <c r="GNR56" s="6"/>
      <c r="GNS56" s="6"/>
      <c r="GNT56" s="6"/>
      <c r="GNU56" s="6"/>
      <c r="GNV56" s="6"/>
      <c r="GNW56" s="6"/>
      <c r="GNX56" s="6"/>
      <c r="GNY56" s="6"/>
      <c r="GNZ56" s="6"/>
      <c r="GOA56" s="6"/>
      <c r="GOB56" s="6"/>
      <c r="GOC56" s="6"/>
      <c r="GOD56" s="6"/>
      <c r="GOE56" s="6"/>
      <c r="GOF56" s="6"/>
      <c r="GOG56" s="6"/>
      <c r="GOH56" s="6"/>
      <c r="GOI56" s="6"/>
      <c r="GOJ56" s="6"/>
      <c r="GOK56" s="6"/>
      <c r="GOL56" s="6"/>
      <c r="GOM56" s="6"/>
      <c r="GON56" s="6"/>
      <c r="GOO56" s="6"/>
      <c r="GOP56" s="6"/>
      <c r="GOQ56" s="6"/>
      <c r="GOR56" s="6"/>
      <c r="GOS56" s="6"/>
      <c r="GOT56" s="6"/>
      <c r="GOU56" s="6"/>
      <c r="GOV56" s="6"/>
      <c r="GOW56" s="6"/>
      <c r="GOX56" s="6"/>
      <c r="GOY56" s="6"/>
      <c r="GOZ56" s="6"/>
      <c r="GPA56" s="6"/>
      <c r="GPB56" s="6"/>
      <c r="GPC56" s="6"/>
      <c r="GPD56" s="6"/>
      <c r="GPE56" s="6"/>
      <c r="GPF56" s="6"/>
      <c r="GPG56" s="6"/>
      <c r="GPH56" s="6"/>
      <c r="GPI56" s="6"/>
      <c r="GPJ56" s="6"/>
      <c r="GPK56" s="6"/>
      <c r="GPL56" s="6"/>
      <c r="GPM56" s="6"/>
      <c r="GPN56" s="6"/>
      <c r="GPO56" s="6"/>
      <c r="GPP56" s="6"/>
      <c r="GPQ56" s="6"/>
      <c r="GPR56" s="6"/>
      <c r="GPS56" s="6"/>
      <c r="GPT56" s="6"/>
      <c r="GPU56" s="6"/>
      <c r="GPV56" s="6"/>
      <c r="GPW56" s="6"/>
      <c r="GPX56" s="6"/>
      <c r="GPY56" s="6"/>
      <c r="GPZ56" s="6"/>
      <c r="GQA56" s="6"/>
      <c r="GQB56" s="6"/>
      <c r="GQC56" s="6"/>
      <c r="GQD56" s="6"/>
      <c r="GQE56" s="6"/>
      <c r="GQF56" s="6"/>
      <c r="GQG56" s="6"/>
      <c r="GQH56" s="6"/>
      <c r="GQI56" s="6"/>
      <c r="GQJ56" s="6"/>
      <c r="GQK56" s="6"/>
      <c r="GQL56" s="6"/>
      <c r="GQM56" s="6"/>
      <c r="GQN56" s="6"/>
      <c r="GQO56" s="6"/>
      <c r="GQP56" s="6"/>
      <c r="GQQ56" s="6"/>
      <c r="GQR56" s="6"/>
      <c r="GQS56" s="6"/>
      <c r="GQT56" s="6"/>
      <c r="GQU56" s="6"/>
      <c r="GQV56" s="6"/>
      <c r="GQW56" s="6"/>
      <c r="GQX56" s="6"/>
      <c r="GQY56" s="6"/>
      <c r="GQZ56" s="6"/>
      <c r="GRA56" s="6"/>
      <c r="GRB56" s="6"/>
      <c r="GRC56" s="6"/>
      <c r="GRD56" s="6"/>
      <c r="GRE56" s="6"/>
      <c r="GRF56" s="6"/>
      <c r="GRG56" s="6"/>
      <c r="GRH56" s="6"/>
      <c r="GRI56" s="6"/>
      <c r="GRJ56" s="6"/>
      <c r="GRK56" s="6"/>
      <c r="GRL56" s="6"/>
      <c r="GRM56" s="6"/>
      <c r="GRN56" s="6"/>
      <c r="GRO56" s="6"/>
      <c r="GRP56" s="6"/>
      <c r="GRQ56" s="6"/>
      <c r="GRR56" s="6"/>
      <c r="GRS56" s="6"/>
      <c r="GRT56" s="6"/>
      <c r="GRU56" s="6"/>
      <c r="GRV56" s="6"/>
      <c r="GRW56" s="6"/>
      <c r="GRX56" s="6"/>
      <c r="GRY56" s="6"/>
      <c r="GRZ56" s="6"/>
      <c r="GSA56" s="6"/>
      <c r="GSB56" s="6"/>
      <c r="GSC56" s="6"/>
      <c r="GSD56" s="6"/>
      <c r="GSE56" s="6"/>
      <c r="GSF56" s="6"/>
      <c r="GSG56" s="6"/>
      <c r="GSH56" s="6"/>
      <c r="GSI56" s="6"/>
      <c r="GSJ56" s="6"/>
      <c r="GSK56" s="6"/>
      <c r="GSL56" s="6"/>
      <c r="GSM56" s="6"/>
      <c r="GSN56" s="6"/>
      <c r="GSO56" s="6"/>
      <c r="GSP56" s="6"/>
      <c r="GSQ56" s="6"/>
      <c r="GSR56" s="6"/>
      <c r="GSS56" s="6"/>
      <c r="GST56" s="6"/>
      <c r="GSU56" s="6"/>
      <c r="GSV56" s="6"/>
      <c r="GSW56" s="6"/>
      <c r="GSX56" s="6"/>
      <c r="GSY56" s="6"/>
      <c r="GSZ56" s="6"/>
      <c r="GTA56" s="6"/>
      <c r="GTB56" s="6"/>
      <c r="GTC56" s="6"/>
      <c r="GTD56" s="6"/>
      <c r="GTE56" s="6"/>
      <c r="GTF56" s="6"/>
      <c r="GTG56" s="6"/>
      <c r="GTH56" s="6"/>
      <c r="GTI56" s="6"/>
      <c r="GTJ56" s="6"/>
      <c r="GTK56" s="6"/>
      <c r="GTL56" s="6"/>
      <c r="GTM56" s="6"/>
      <c r="GTN56" s="6"/>
      <c r="GTO56" s="6"/>
      <c r="GTP56" s="6"/>
      <c r="GTQ56" s="6"/>
      <c r="GTR56" s="6"/>
      <c r="GTS56" s="6"/>
      <c r="GTT56" s="6"/>
      <c r="GTU56" s="6"/>
      <c r="GTV56" s="6"/>
      <c r="GTW56" s="6"/>
      <c r="GTX56" s="6"/>
      <c r="GTY56" s="6"/>
      <c r="GTZ56" s="6"/>
      <c r="GUA56" s="6"/>
      <c r="GUB56" s="6"/>
      <c r="GUC56" s="6"/>
      <c r="GUD56" s="6"/>
      <c r="GUE56" s="6"/>
      <c r="GUF56" s="6"/>
      <c r="GUG56" s="6"/>
      <c r="GUH56" s="6"/>
      <c r="GUI56" s="6"/>
      <c r="GUJ56" s="6"/>
      <c r="GUK56" s="6"/>
      <c r="GUL56" s="6"/>
      <c r="GUM56" s="6"/>
      <c r="GUN56" s="6"/>
      <c r="GUO56" s="6"/>
      <c r="GUP56" s="6"/>
      <c r="GUQ56" s="6"/>
      <c r="GUR56" s="6"/>
      <c r="GUS56" s="6"/>
      <c r="GUT56" s="6"/>
      <c r="GUU56" s="6"/>
      <c r="GUV56" s="6"/>
      <c r="GUW56" s="6"/>
      <c r="GUX56" s="6"/>
      <c r="GUY56" s="6"/>
      <c r="GUZ56" s="6"/>
      <c r="GVA56" s="6"/>
      <c r="GVB56" s="6"/>
      <c r="GVC56" s="6"/>
      <c r="GVD56" s="6"/>
      <c r="GVE56" s="6"/>
      <c r="GVF56" s="6"/>
      <c r="GVG56" s="6"/>
      <c r="GVH56" s="6"/>
      <c r="GVI56" s="6"/>
      <c r="GVJ56" s="6"/>
      <c r="GVK56" s="6"/>
      <c r="GVL56" s="6"/>
      <c r="GVM56" s="6"/>
      <c r="GVN56" s="6"/>
      <c r="GVO56" s="6"/>
      <c r="GVP56" s="6"/>
      <c r="GVQ56" s="6"/>
      <c r="GVR56" s="6"/>
      <c r="GVS56" s="6"/>
      <c r="GVT56" s="6"/>
      <c r="GVU56" s="6"/>
      <c r="GVV56" s="6"/>
      <c r="GVW56" s="6"/>
      <c r="GVX56" s="6"/>
      <c r="GVY56" s="6"/>
      <c r="GVZ56" s="6"/>
      <c r="GWA56" s="6"/>
      <c r="GWB56" s="6"/>
      <c r="GWC56" s="6"/>
      <c r="GWD56" s="6"/>
      <c r="GWE56" s="6"/>
      <c r="GWF56" s="6"/>
      <c r="GWG56" s="6"/>
      <c r="GWH56" s="6"/>
      <c r="GWI56" s="6"/>
      <c r="GWJ56" s="6"/>
      <c r="GWK56" s="6"/>
      <c r="GWL56" s="6"/>
      <c r="GWM56" s="6"/>
      <c r="GWN56" s="6"/>
      <c r="GWO56" s="6"/>
      <c r="GWP56" s="6"/>
      <c r="GWQ56" s="6"/>
      <c r="GWR56" s="6"/>
      <c r="GWS56" s="6"/>
      <c r="GWT56" s="6"/>
      <c r="GWU56" s="6"/>
      <c r="GWV56" s="6"/>
      <c r="GWW56" s="6"/>
      <c r="GWX56" s="6"/>
      <c r="GWY56" s="6"/>
      <c r="GWZ56" s="6"/>
      <c r="GXA56" s="6"/>
      <c r="GXB56" s="6"/>
      <c r="GXC56" s="6"/>
      <c r="GXD56" s="6"/>
      <c r="GXE56" s="6"/>
      <c r="GXF56" s="6"/>
      <c r="GXG56" s="6"/>
      <c r="GXH56" s="6"/>
      <c r="GXI56" s="6"/>
      <c r="GXJ56" s="6"/>
      <c r="GXK56" s="6"/>
      <c r="GXL56" s="6"/>
      <c r="GXM56" s="6"/>
      <c r="GXN56" s="6"/>
      <c r="GXO56" s="6"/>
      <c r="GXP56" s="6"/>
      <c r="GXQ56" s="6"/>
      <c r="GXR56" s="6"/>
      <c r="GXS56" s="6"/>
      <c r="GXT56" s="6"/>
      <c r="GXU56" s="6"/>
      <c r="GXV56" s="6"/>
      <c r="GXW56" s="6"/>
      <c r="GXX56" s="6"/>
      <c r="GXY56" s="6"/>
      <c r="GXZ56" s="6"/>
      <c r="GYA56" s="6"/>
      <c r="GYB56" s="6"/>
      <c r="GYC56" s="6"/>
      <c r="GYD56" s="6"/>
      <c r="GYE56" s="6"/>
      <c r="GYF56" s="6"/>
      <c r="GYG56" s="6"/>
      <c r="GYH56" s="6"/>
      <c r="GYI56" s="6"/>
      <c r="GYJ56" s="6"/>
      <c r="GYK56" s="6"/>
      <c r="GYL56" s="6"/>
      <c r="GYM56" s="6"/>
      <c r="GYN56" s="6"/>
      <c r="GYO56" s="6"/>
      <c r="GYP56" s="6"/>
      <c r="GYQ56" s="6"/>
      <c r="GYR56" s="6"/>
      <c r="GYS56" s="6"/>
      <c r="GYT56" s="6"/>
      <c r="GYU56" s="6"/>
      <c r="GYV56" s="6"/>
      <c r="GYW56" s="6"/>
      <c r="GYX56" s="6"/>
      <c r="GYY56" s="6"/>
      <c r="GYZ56" s="6"/>
      <c r="GZA56" s="6"/>
      <c r="GZB56" s="6"/>
      <c r="GZC56" s="6"/>
      <c r="GZD56" s="6"/>
      <c r="GZE56" s="6"/>
      <c r="GZF56" s="6"/>
      <c r="GZG56" s="6"/>
      <c r="GZH56" s="6"/>
      <c r="GZI56" s="6"/>
      <c r="GZJ56" s="6"/>
      <c r="GZK56" s="6"/>
      <c r="GZL56" s="6"/>
      <c r="GZM56" s="6"/>
      <c r="GZN56" s="6"/>
      <c r="GZO56" s="6"/>
      <c r="GZP56" s="6"/>
      <c r="GZQ56" s="6"/>
      <c r="GZR56" s="6"/>
      <c r="GZS56" s="6"/>
      <c r="GZT56" s="6"/>
      <c r="GZU56" s="6"/>
      <c r="GZV56" s="6"/>
      <c r="GZW56" s="6"/>
      <c r="GZX56" s="6"/>
      <c r="GZY56" s="6"/>
      <c r="GZZ56" s="6"/>
      <c r="HAA56" s="6"/>
      <c r="HAB56" s="6"/>
      <c r="HAC56" s="6"/>
      <c r="HAD56" s="6"/>
      <c r="HAE56" s="6"/>
      <c r="HAF56" s="6"/>
      <c r="HAG56" s="6"/>
      <c r="HAH56" s="6"/>
      <c r="HAI56" s="6"/>
      <c r="HAJ56" s="6"/>
      <c r="HAK56" s="6"/>
      <c r="HAL56" s="6"/>
      <c r="HAM56" s="6"/>
      <c r="HAN56" s="6"/>
      <c r="HAO56" s="6"/>
      <c r="HAP56" s="6"/>
      <c r="HAQ56" s="6"/>
      <c r="HAR56" s="6"/>
      <c r="HAS56" s="6"/>
      <c r="HAT56" s="6"/>
      <c r="HAU56" s="6"/>
      <c r="HAV56" s="6"/>
      <c r="HAW56" s="6"/>
      <c r="HAX56" s="6"/>
      <c r="HAY56" s="6"/>
      <c r="HAZ56" s="6"/>
      <c r="HBA56" s="6"/>
      <c r="HBB56" s="6"/>
      <c r="HBC56" s="6"/>
      <c r="HBD56" s="6"/>
      <c r="HBE56" s="6"/>
      <c r="HBF56" s="6"/>
      <c r="HBG56" s="6"/>
      <c r="HBH56" s="6"/>
      <c r="HBI56" s="6"/>
      <c r="HBJ56" s="6"/>
      <c r="HBK56" s="6"/>
      <c r="HBL56" s="6"/>
      <c r="HBM56" s="6"/>
      <c r="HBN56" s="6"/>
      <c r="HBO56" s="6"/>
      <c r="HBP56" s="6"/>
      <c r="HBQ56" s="6"/>
      <c r="HBR56" s="6"/>
      <c r="HBS56" s="6"/>
      <c r="HBT56" s="6"/>
      <c r="HBU56" s="6"/>
      <c r="HBV56" s="6"/>
      <c r="HBW56" s="6"/>
      <c r="HBX56" s="6"/>
      <c r="HBY56" s="6"/>
      <c r="HBZ56" s="6"/>
      <c r="HCA56" s="6"/>
      <c r="HCB56" s="6"/>
      <c r="HCC56" s="6"/>
      <c r="HCD56" s="6"/>
      <c r="HCE56" s="6"/>
      <c r="HCF56" s="6"/>
      <c r="HCG56" s="6"/>
      <c r="HCH56" s="6"/>
      <c r="HCI56" s="6"/>
      <c r="HCJ56" s="6"/>
      <c r="HCK56" s="6"/>
      <c r="HCL56" s="6"/>
      <c r="HCM56" s="6"/>
      <c r="HCN56" s="6"/>
      <c r="HCO56" s="6"/>
      <c r="HCP56" s="6"/>
      <c r="HCQ56" s="6"/>
      <c r="HCR56" s="6"/>
      <c r="HCS56" s="6"/>
      <c r="HCT56" s="6"/>
      <c r="HCU56" s="6"/>
      <c r="HCV56" s="6"/>
      <c r="HCW56" s="6"/>
      <c r="HCX56" s="6"/>
      <c r="HCY56" s="6"/>
      <c r="HCZ56" s="6"/>
      <c r="HDA56" s="6"/>
      <c r="HDB56" s="6"/>
      <c r="HDC56" s="6"/>
      <c r="HDD56" s="6"/>
      <c r="HDE56" s="6"/>
      <c r="HDF56" s="6"/>
      <c r="HDG56" s="6"/>
      <c r="HDH56" s="6"/>
      <c r="HDI56" s="6"/>
      <c r="HDJ56" s="6"/>
      <c r="HDK56" s="6"/>
      <c r="HDL56" s="6"/>
      <c r="HDM56" s="6"/>
      <c r="HDN56" s="6"/>
      <c r="HDO56" s="6"/>
      <c r="HDP56" s="6"/>
      <c r="HDQ56" s="6"/>
      <c r="HDR56" s="6"/>
      <c r="HDS56" s="6"/>
      <c r="HDT56" s="6"/>
      <c r="HDU56" s="6"/>
      <c r="HDV56" s="6"/>
      <c r="HDW56" s="6"/>
      <c r="HDX56" s="6"/>
      <c r="HDY56" s="6"/>
      <c r="HDZ56" s="6"/>
      <c r="HEA56" s="6"/>
      <c r="HEB56" s="6"/>
      <c r="HEC56" s="6"/>
      <c r="HED56" s="6"/>
      <c r="HEE56" s="6"/>
      <c r="HEF56" s="6"/>
      <c r="HEG56" s="6"/>
      <c r="HEH56" s="6"/>
      <c r="HEI56" s="6"/>
      <c r="HEJ56" s="6"/>
      <c r="HEK56" s="6"/>
      <c r="HEL56" s="6"/>
      <c r="HEM56" s="6"/>
      <c r="HEN56" s="6"/>
      <c r="HEO56" s="6"/>
      <c r="HEP56" s="6"/>
      <c r="HEQ56" s="6"/>
      <c r="HER56" s="6"/>
      <c r="HES56" s="6"/>
      <c r="HET56" s="6"/>
      <c r="HEU56" s="6"/>
      <c r="HEV56" s="6"/>
      <c r="HEW56" s="6"/>
      <c r="HEX56" s="6"/>
      <c r="HEY56" s="6"/>
      <c r="HEZ56" s="6"/>
      <c r="HFA56" s="6"/>
      <c r="HFB56" s="6"/>
      <c r="HFC56" s="6"/>
      <c r="HFD56" s="6"/>
      <c r="HFE56" s="6"/>
      <c r="HFF56" s="6"/>
      <c r="HFG56" s="6"/>
      <c r="HFH56" s="6"/>
      <c r="HFI56" s="6"/>
      <c r="HFJ56" s="6"/>
      <c r="HFK56" s="6"/>
      <c r="HFL56" s="6"/>
      <c r="HFM56" s="6"/>
      <c r="HFN56" s="6"/>
      <c r="HFO56" s="6"/>
      <c r="HFP56" s="6"/>
      <c r="HFQ56" s="6"/>
      <c r="HFR56" s="6"/>
      <c r="HFS56" s="6"/>
      <c r="HFT56" s="6"/>
      <c r="HFU56" s="6"/>
      <c r="HFV56" s="6"/>
      <c r="HFW56" s="6"/>
      <c r="HFX56" s="6"/>
      <c r="HFY56" s="6"/>
      <c r="HFZ56" s="6"/>
      <c r="HGA56" s="6"/>
      <c r="HGB56" s="6"/>
      <c r="HGC56" s="6"/>
      <c r="HGD56" s="6"/>
      <c r="HGE56" s="6"/>
      <c r="HGF56" s="6"/>
      <c r="HGG56" s="6"/>
      <c r="HGH56" s="6"/>
      <c r="HGI56" s="6"/>
      <c r="HGJ56" s="6"/>
      <c r="HGK56" s="6"/>
      <c r="HGL56" s="6"/>
      <c r="HGM56" s="6"/>
      <c r="HGN56" s="6"/>
      <c r="HGO56" s="6"/>
      <c r="HGP56" s="6"/>
      <c r="HGQ56" s="6"/>
      <c r="HGR56" s="6"/>
      <c r="HGS56" s="6"/>
      <c r="HGT56" s="6"/>
      <c r="HGU56" s="6"/>
      <c r="HGV56" s="6"/>
      <c r="HGW56" s="6"/>
      <c r="HGX56" s="6"/>
      <c r="HGY56" s="6"/>
      <c r="HGZ56" s="6"/>
      <c r="HHA56" s="6"/>
      <c r="HHB56" s="6"/>
      <c r="HHC56" s="6"/>
      <c r="HHD56" s="6"/>
      <c r="HHE56" s="6"/>
      <c r="HHF56" s="6"/>
      <c r="HHG56" s="6"/>
      <c r="HHH56" s="6"/>
      <c r="HHI56" s="6"/>
      <c r="HHJ56" s="6"/>
      <c r="HHK56" s="6"/>
      <c r="HHL56" s="6"/>
      <c r="HHM56" s="6"/>
      <c r="HHN56" s="6"/>
      <c r="HHO56" s="6"/>
      <c r="HHP56" s="6"/>
      <c r="HHQ56" s="6"/>
      <c r="HHR56" s="6"/>
      <c r="HHS56" s="6"/>
      <c r="HHT56" s="6"/>
      <c r="HHU56" s="6"/>
      <c r="HHV56" s="6"/>
      <c r="HHW56" s="6"/>
      <c r="HHX56" s="6"/>
      <c r="HHY56" s="6"/>
      <c r="HHZ56" s="6"/>
      <c r="HIA56" s="6"/>
      <c r="HIB56" s="6"/>
      <c r="HIC56" s="6"/>
      <c r="HID56" s="6"/>
      <c r="HIE56" s="6"/>
      <c r="HIF56" s="6"/>
      <c r="HIG56" s="6"/>
      <c r="HIH56" s="6"/>
      <c r="HII56" s="6"/>
      <c r="HIJ56" s="6"/>
      <c r="HIK56" s="6"/>
      <c r="HIL56" s="6"/>
      <c r="HIM56" s="6"/>
      <c r="HIN56" s="6"/>
      <c r="HIO56" s="6"/>
      <c r="HIP56" s="6"/>
      <c r="HIQ56" s="6"/>
      <c r="HIR56" s="6"/>
      <c r="HIS56" s="6"/>
      <c r="HIT56" s="6"/>
      <c r="HIU56" s="6"/>
      <c r="HIV56" s="6"/>
      <c r="HIW56" s="6"/>
      <c r="HIX56" s="6"/>
      <c r="HIY56" s="6"/>
      <c r="HIZ56" s="6"/>
      <c r="HJA56" s="6"/>
      <c r="HJB56" s="6"/>
      <c r="HJC56" s="6"/>
      <c r="HJD56" s="6"/>
      <c r="HJE56" s="6"/>
      <c r="HJF56" s="6"/>
      <c r="HJG56" s="6"/>
      <c r="HJH56" s="6"/>
      <c r="HJI56" s="6"/>
      <c r="HJJ56" s="6"/>
      <c r="HJK56" s="6"/>
      <c r="HJL56" s="6"/>
      <c r="HJM56" s="6"/>
      <c r="HJN56" s="6"/>
      <c r="HJO56" s="6"/>
      <c r="HJP56" s="6"/>
      <c r="HJQ56" s="6"/>
      <c r="HJR56" s="6"/>
      <c r="HJS56" s="6"/>
      <c r="HJT56" s="6"/>
      <c r="HJU56" s="6"/>
      <c r="HJV56" s="6"/>
      <c r="HJW56" s="6"/>
      <c r="HJX56" s="6"/>
      <c r="HJY56" s="6"/>
      <c r="HJZ56" s="6"/>
      <c r="HKA56" s="6"/>
      <c r="HKB56" s="6"/>
      <c r="HKC56" s="6"/>
      <c r="HKD56" s="6"/>
      <c r="HKE56" s="6"/>
      <c r="HKF56" s="6"/>
      <c r="HKG56" s="6"/>
      <c r="HKH56" s="6"/>
      <c r="HKI56" s="6"/>
      <c r="HKJ56" s="6"/>
      <c r="HKK56" s="6"/>
      <c r="HKL56" s="6"/>
      <c r="HKM56" s="6"/>
      <c r="HKN56" s="6"/>
      <c r="HKO56" s="6"/>
      <c r="HKP56" s="6"/>
      <c r="HKQ56" s="6"/>
      <c r="HKR56" s="6"/>
      <c r="HKS56" s="6"/>
      <c r="HKT56" s="6"/>
      <c r="HKU56" s="6"/>
      <c r="HKV56" s="6"/>
      <c r="HKW56" s="6"/>
      <c r="HKX56" s="6"/>
      <c r="HKY56" s="6"/>
      <c r="HKZ56" s="6"/>
      <c r="HLA56" s="6"/>
      <c r="HLB56" s="6"/>
      <c r="HLC56" s="6"/>
      <c r="HLD56" s="6"/>
      <c r="HLE56" s="6"/>
      <c r="HLF56" s="6"/>
      <c r="HLG56" s="6"/>
      <c r="HLH56" s="6"/>
      <c r="HLI56" s="6"/>
      <c r="HLJ56" s="6"/>
      <c r="HLK56" s="6"/>
      <c r="HLL56" s="6"/>
      <c r="HLM56" s="6"/>
      <c r="HLN56" s="6"/>
      <c r="HLO56" s="6"/>
      <c r="HLP56" s="6"/>
      <c r="HLQ56" s="6"/>
      <c r="HLR56" s="6"/>
      <c r="HLS56" s="6"/>
      <c r="HLT56" s="6"/>
      <c r="HLU56" s="6"/>
      <c r="HLV56" s="6"/>
      <c r="HLW56" s="6"/>
      <c r="HLX56" s="6"/>
      <c r="HLY56" s="6"/>
      <c r="HLZ56" s="6"/>
      <c r="HMA56" s="6"/>
      <c r="HMB56" s="6"/>
      <c r="HMC56" s="6"/>
      <c r="HMD56" s="6"/>
      <c r="HME56" s="6"/>
      <c r="HMF56" s="6"/>
      <c r="HMG56" s="6"/>
      <c r="HMH56" s="6"/>
      <c r="HMI56" s="6"/>
      <c r="HMJ56" s="6"/>
      <c r="HMK56" s="6"/>
      <c r="HML56" s="6"/>
      <c r="HMM56" s="6"/>
      <c r="HMN56" s="6"/>
      <c r="HMO56" s="6"/>
      <c r="HMP56" s="6"/>
      <c r="HMQ56" s="6"/>
      <c r="HMR56" s="6"/>
      <c r="HMS56" s="6"/>
      <c r="HMT56" s="6"/>
      <c r="HMU56" s="6"/>
      <c r="HMV56" s="6"/>
      <c r="HMW56" s="6"/>
      <c r="HMX56" s="6"/>
      <c r="HMY56" s="6"/>
      <c r="HMZ56" s="6"/>
      <c r="HNA56" s="6"/>
      <c r="HNB56" s="6"/>
      <c r="HNC56" s="6"/>
      <c r="HND56" s="6"/>
      <c r="HNE56" s="6"/>
      <c r="HNF56" s="6"/>
      <c r="HNG56" s="6"/>
      <c r="HNH56" s="6"/>
      <c r="HNI56" s="6"/>
      <c r="HNJ56" s="6"/>
      <c r="HNK56" s="6"/>
      <c r="HNL56" s="6"/>
      <c r="HNM56" s="6"/>
      <c r="HNN56" s="6"/>
      <c r="HNO56" s="6"/>
      <c r="HNP56" s="6"/>
      <c r="HNQ56" s="6"/>
      <c r="HNR56" s="6"/>
      <c r="HNS56" s="6"/>
      <c r="HNT56" s="6"/>
      <c r="HNU56" s="6"/>
      <c r="HNV56" s="6"/>
      <c r="HNW56" s="6"/>
      <c r="HNX56" s="6"/>
      <c r="HNY56" s="6"/>
      <c r="HNZ56" s="6"/>
      <c r="HOA56" s="6"/>
      <c r="HOB56" s="6"/>
      <c r="HOC56" s="6"/>
      <c r="HOD56" s="6"/>
      <c r="HOE56" s="6"/>
      <c r="HOF56" s="6"/>
      <c r="HOG56" s="6"/>
      <c r="HOH56" s="6"/>
      <c r="HOI56" s="6"/>
      <c r="HOJ56" s="6"/>
      <c r="HOK56" s="6"/>
      <c r="HOL56" s="6"/>
      <c r="HOM56" s="6"/>
      <c r="HON56" s="6"/>
      <c r="HOO56" s="6"/>
      <c r="HOP56" s="6"/>
      <c r="HOQ56" s="6"/>
      <c r="HOR56" s="6"/>
      <c r="HOS56" s="6"/>
      <c r="HOT56" s="6"/>
      <c r="HOU56" s="6"/>
      <c r="HOV56" s="6"/>
      <c r="HOW56" s="6"/>
      <c r="HOX56" s="6"/>
      <c r="HOY56" s="6"/>
      <c r="HOZ56" s="6"/>
      <c r="HPA56" s="6"/>
      <c r="HPB56" s="6"/>
      <c r="HPC56" s="6"/>
      <c r="HPD56" s="6"/>
      <c r="HPE56" s="6"/>
      <c r="HPF56" s="6"/>
      <c r="HPG56" s="6"/>
      <c r="HPH56" s="6"/>
      <c r="HPI56" s="6"/>
      <c r="HPJ56" s="6"/>
      <c r="HPK56" s="6"/>
      <c r="HPL56" s="6"/>
      <c r="HPM56" s="6"/>
      <c r="HPN56" s="6"/>
      <c r="HPO56" s="6"/>
      <c r="HPP56" s="6"/>
      <c r="HPQ56" s="6"/>
      <c r="HPR56" s="6"/>
      <c r="HPS56" s="6"/>
      <c r="HPT56" s="6"/>
      <c r="HPU56" s="6"/>
      <c r="HPV56" s="6"/>
      <c r="HPW56" s="6"/>
      <c r="HPX56" s="6"/>
      <c r="HPY56" s="6"/>
      <c r="HPZ56" s="6"/>
      <c r="HQA56" s="6"/>
      <c r="HQB56" s="6"/>
      <c r="HQC56" s="6"/>
      <c r="HQD56" s="6"/>
      <c r="HQE56" s="6"/>
      <c r="HQF56" s="6"/>
      <c r="HQG56" s="6"/>
      <c r="HQH56" s="6"/>
      <c r="HQI56" s="6"/>
      <c r="HQJ56" s="6"/>
      <c r="HQK56" s="6"/>
      <c r="HQL56" s="6"/>
      <c r="HQM56" s="6"/>
      <c r="HQN56" s="6"/>
      <c r="HQO56" s="6"/>
      <c r="HQP56" s="6"/>
      <c r="HQQ56" s="6"/>
      <c r="HQR56" s="6"/>
      <c r="HQS56" s="6"/>
      <c r="HQT56" s="6"/>
      <c r="HQU56" s="6"/>
      <c r="HQV56" s="6"/>
      <c r="HQW56" s="6"/>
      <c r="HQX56" s="6"/>
      <c r="HQY56" s="6"/>
      <c r="HQZ56" s="6"/>
      <c r="HRA56" s="6"/>
      <c r="HRB56" s="6"/>
      <c r="HRC56" s="6"/>
      <c r="HRD56" s="6"/>
      <c r="HRE56" s="6"/>
      <c r="HRF56" s="6"/>
      <c r="HRG56" s="6"/>
      <c r="HRH56" s="6"/>
      <c r="HRI56" s="6"/>
      <c r="HRJ56" s="6"/>
      <c r="HRK56" s="6"/>
      <c r="HRL56" s="6"/>
      <c r="HRM56" s="6"/>
      <c r="HRN56" s="6"/>
      <c r="HRO56" s="6"/>
      <c r="HRP56" s="6"/>
      <c r="HRQ56" s="6"/>
      <c r="HRR56" s="6"/>
      <c r="HRS56" s="6"/>
      <c r="HRT56" s="6"/>
      <c r="HRU56" s="6"/>
      <c r="HRV56" s="6"/>
      <c r="HRW56" s="6"/>
      <c r="HRX56" s="6"/>
      <c r="HRY56" s="6"/>
      <c r="HRZ56" s="6"/>
      <c r="HSA56" s="6"/>
      <c r="HSB56" s="6"/>
      <c r="HSC56" s="6"/>
      <c r="HSD56" s="6"/>
      <c r="HSE56" s="6"/>
      <c r="HSF56" s="6"/>
      <c r="HSG56" s="6"/>
      <c r="HSH56" s="6"/>
      <c r="HSI56" s="6"/>
      <c r="HSJ56" s="6"/>
      <c r="HSK56" s="6"/>
      <c r="HSL56" s="6"/>
      <c r="HSM56" s="6"/>
      <c r="HSN56" s="6"/>
      <c r="HSO56" s="6"/>
      <c r="HSP56" s="6"/>
      <c r="HSQ56" s="6"/>
      <c r="HSR56" s="6"/>
      <c r="HSS56" s="6"/>
      <c r="HST56" s="6"/>
      <c r="HSU56" s="6"/>
      <c r="HSV56" s="6"/>
      <c r="HSW56" s="6"/>
      <c r="HSX56" s="6"/>
      <c r="HSY56" s="6"/>
      <c r="HSZ56" s="6"/>
      <c r="HTA56" s="6"/>
      <c r="HTB56" s="6"/>
      <c r="HTC56" s="6"/>
      <c r="HTD56" s="6"/>
      <c r="HTE56" s="6"/>
      <c r="HTF56" s="6"/>
      <c r="HTG56" s="6"/>
      <c r="HTH56" s="6"/>
      <c r="HTI56" s="6"/>
      <c r="HTJ56" s="6"/>
      <c r="HTK56" s="6"/>
      <c r="HTL56" s="6"/>
      <c r="HTM56" s="6"/>
      <c r="HTN56" s="6"/>
      <c r="HTO56" s="6"/>
      <c r="HTP56" s="6"/>
      <c r="HTQ56" s="6"/>
      <c r="HTR56" s="6"/>
      <c r="HTS56" s="6"/>
      <c r="HTT56" s="6"/>
      <c r="HTU56" s="6"/>
      <c r="HTV56" s="6"/>
      <c r="HTW56" s="6"/>
      <c r="HTX56" s="6"/>
      <c r="HTY56" s="6"/>
      <c r="HTZ56" s="6"/>
      <c r="HUA56" s="6"/>
      <c r="HUB56" s="6"/>
      <c r="HUC56" s="6"/>
      <c r="HUD56" s="6"/>
      <c r="HUE56" s="6"/>
      <c r="HUF56" s="6"/>
      <c r="HUG56" s="6"/>
      <c r="HUH56" s="6"/>
      <c r="HUI56" s="6"/>
      <c r="HUJ56" s="6"/>
      <c r="HUK56" s="6"/>
      <c r="HUL56" s="6"/>
      <c r="HUM56" s="6"/>
      <c r="HUN56" s="6"/>
      <c r="HUO56" s="6"/>
      <c r="HUP56" s="6"/>
      <c r="HUQ56" s="6"/>
      <c r="HUR56" s="6"/>
      <c r="HUS56" s="6"/>
      <c r="HUT56" s="6"/>
      <c r="HUU56" s="6"/>
      <c r="HUV56" s="6"/>
      <c r="HUW56" s="6"/>
      <c r="HUX56" s="6"/>
      <c r="HUY56" s="6"/>
      <c r="HUZ56" s="6"/>
      <c r="HVA56" s="6"/>
      <c r="HVB56" s="6"/>
      <c r="HVC56" s="6"/>
      <c r="HVD56" s="6"/>
      <c r="HVE56" s="6"/>
      <c r="HVF56" s="6"/>
      <c r="HVG56" s="6"/>
      <c r="HVH56" s="6"/>
      <c r="HVI56" s="6"/>
      <c r="HVJ56" s="6"/>
      <c r="HVK56" s="6"/>
      <c r="HVL56" s="6"/>
      <c r="HVM56" s="6"/>
      <c r="HVN56" s="6"/>
      <c r="HVO56" s="6"/>
      <c r="HVP56" s="6"/>
      <c r="HVQ56" s="6"/>
      <c r="HVR56" s="6"/>
      <c r="HVS56" s="6"/>
      <c r="HVT56" s="6"/>
      <c r="HVU56" s="6"/>
      <c r="HVV56" s="6"/>
      <c r="HVW56" s="6"/>
      <c r="HVX56" s="6"/>
      <c r="HVY56" s="6"/>
      <c r="HVZ56" s="6"/>
      <c r="HWA56" s="6"/>
      <c r="HWB56" s="6"/>
      <c r="HWC56" s="6"/>
      <c r="HWD56" s="6"/>
      <c r="HWE56" s="6"/>
      <c r="HWF56" s="6"/>
      <c r="HWG56" s="6"/>
      <c r="HWH56" s="6"/>
      <c r="HWI56" s="6"/>
      <c r="HWJ56" s="6"/>
      <c r="HWK56" s="6"/>
      <c r="HWL56" s="6"/>
      <c r="HWM56" s="6"/>
      <c r="HWN56" s="6"/>
      <c r="HWO56" s="6"/>
      <c r="HWP56" s="6"/>
      <c r="HWQ56" s="6"/>
      <c r="HWR56" s="6"/>
      <c r="HWS56" s="6"/>
      <c r="HWT56" s="6"/>
      <c r="HWU56" s="6"/>
      <c r="HWV56" s="6"/>
      <c r="HWW56" s="6"/>
      <c r="HWX56" s="6"/>
      <c r="HWY56" s="6"/>
      <c r="HWZ56" s="6"/>
      <c r="HXA56" s="6"/>
      <c r="HXB56" s="6"/>
      <c r="HXC56" s="6"/>
      <c r="HXD56" s="6"/>
      <c r="HXE56" s="6"/>
      <c r="HXF56" s="6"/>
      <c r="HXG56" s="6"/>
      <c r="HXH56" s="6"/>
      <c r="HXI56" s="6"/>
      <c r="HXJ56" s="6"/>
      <c r="HXK56" s="6"/>
      <c r="HXL56" s="6"/>
      <c r="HXM56" s="6"/>
      <c r="HXN56" s="6"/>
      <c r="HXO56" s="6"/>
      <c r="HXP56" s="6"/>
      <c r="HXQ56" s="6"/>
      <c r="HXR56" s="6"/>
      <c r="HXS56" s="6"/>
      <c r="HXT56" s="6"/>
      <c r="HXU56" s="6"/>
      <c r="HXV56" s="6"/>
      <c r="HXW56" s="6"/>
      <c r="HXX56" s="6"/>
      <c r="HXY56" s="6"/>
      <c r="HXZ56" s="6"/>
      <c r="HYA56" s="6"/>
      <c r="HYB56" s="6"/>
      <c r="HYC56" s="6"/>
      <c r="HYD56" s="6"/>
      <c r="HYE56" s="6"/>
      <c r="HYF56" s="6"/>
      <c r="HYG56" s="6"/>
      <c r="HYH56" s="6"/>
      <c r="HYI56" s="6"/>
      <c r="HYJ56" s="6"/>
      <c r="HYK56" s="6"/>
      <c r="HYL56" s="6"/>
      <c r="HYM56" s="6"/>
      <c r="HYN56" s="6"/>
      <c r="HYO56" s="6"/>
      <c r="HYP56" s="6"/>
      <c r="HYQ56" s="6"/>
      <c r="HYR56" s="6"/>
      <c r="HYS56" s="6"/>
      <c r="HYT56" s="6"/>
      <c r="HYU56" s="6"/>
      <c r="HYV56" s="6"/>
      <c r="HYW56" s="6"/>
      <c r="HYX56" s="6"/>
      <c r="HYY56" s="6"/>
      <c r="HYZ56" s="6"/>
      <c r="HZA56" s="6"/>
      <c r="HZB56" s="6"/>
      <c r="HZC56" s="6"/>
      <c r="HZD56" s="6"/>
      <c r="HZE56" s="6"/>
      <c r="HZF56" s="6"/>
      <c r="HZG56" s="6"/>
      <c r="HZH56" s="6"/>
      <c r="HZI56" s="6"/>
      <c r="HZJ56" s="6"/>
      <c r="HZK56" s="6"/>
      <c r="HZL56" s="6"/>
      <c r="HZM56" s="6"/>
      <c r="HZN56" s="6"/>
      <c r="HZO56" s="6"/>
      <c r="HZP56" s="6"/>
      <c r="HZQ56" s="6"/>
      <c r="HZR56" s="6"/>
      <c r="HZS56" s="6"/>
      <c r="HZT56" s="6"/>
      <c r="HZU56" s="6"/>
      <c r="HZV56" s="6"/>
      <c r="HZW56" s="6"/>
      <c r="HZX56" s="6"/>
      <c r="HZY56" s="6"/>
      <c r="HZZ56" s="6"/>
      <c r="IAA56" s="6"/>
      <c r="IAB56" s="6"/>
      <c r="IAC56" s="6"/>
      <c r="IAD56" s="6"/>
      <c r="IAE56" s="6"/>
      <c r="IAF56" s="6"/>
      <c r="IAG56" s="6"/>
      <c r="IAH56" s="6"/>
      <c r="IAI56" s="6"/>
      <c r="IAJ56" s="6"/>
      <c r="IAK56" s="6"/>
      <c r="IAL56" s="6"/>
      <c r="IAM56" s="6"/>
      <c r="IAN56" s="6"/>
      <c r="IAO56" s="6"/>
      <c r="IAP56" s="6"/>
      <c r="IAQ56" s="6"/>
      <c r="IAR56" s="6"/>
      <c r="IAS56" s="6"/>
      <c r="IAT56" s="6"/>
      <c r="IAU56" s="6"/>
      <c r="IAV56" s="6"/>
      <c r="IAW56" s="6"/>
      <c r="IAX56" s="6"/>
      <c r="IAY56" s="6"/>
      <c r="IAZ56" s="6"/>
      <c r="IBA56" s="6"/>
      <c r="IBB56" s="6"/>
      <c r="IBC56" s="6"/>
      <c r="IBD56" s="6"/>
      <c r="IBE56" s="6"/>
      <c r="IBF56" s="6"/>
      <c r="IBG56" s="6"/>
      <c r="IBH56" s="6"/>
      <c r="IBI56" s="6"/>
      <c r="IBJ56" s="6"/>
      <c r="IBK56" s="6"/>
      <c r="IBL56" s="6"/>
      <c r="IBM56" s="6"/>
      <c r="IBN56" s="6"/>
      <c r="IBO56" s="6"/>
      <c r="IBP56" s="6"/>
      <c r="IBQ56" s="6"/>
      <c r="IBR56" s="6"/>
      <c r="IBS56" s="6"/>
      <c r="IBT56" s="6"/>
      <c r="IBU56" s="6"/>
      <c r="IBV56" s="6"/>
      <c r="IBW56" s="6"/>
      <c r="IBX56" s="6"/>
      <c r="IBY56" s="6"/>
      <c r="IBZ56" s="6"/>
      <c r="ICA56" s="6"/>
      <c r="ICB56" s="6"/>
      <c r="ICC56" s="6"/>
      <c r="ICD56" s="6"/>
      <c r="ICE56" s="6"/>
      <c r="ICF56" s="6"/>
      <c r="ICG56" s="6"/>
      <c r="ICH56" s="6"/>
      <c r="ICI56" s="6"/>
      <c r="ICJ56" s="6"/>
      <c r="ICK56" s="6"/>
      <c r="ICL56" s="6"/>
      <c r="ICM56" s="6"/>
      <c r="ICN56" s="6"/>
      <c r="ICO56" s="6"/>
      <c r="ICP56" s="6"/>
      <c r="ICQ56" s="6"/>
      <c r="ICR56" s="6"/>
      <c r="ICS56" s="6"/>
      <c r="ICT56" s="6"/>
      <c r="ICU56" s="6"/>
      <c r="ICV56" s="6"/>
      <c r="ICW56" s="6"/>
      <c r="ICX56" s="6"/>
      <c r="ICY56" s="6"/>
      <c r="ICZ56" s="6"/>
      <c r="IDA56" s="6"/>
      <c r="IDB56" s="6"/>
      <c r="IDC56" s="6"/>
      <c r="IDD56" s="6"/>
      <c r="IDE56" s="6"/>
      <c r="IDF56" s="6"/>
      <c r="IDG56" s="6"/>
      <c r="IDH56" s="6"/>
      <c r="IDI56" s="6"/>
      <c r="IDJ56" s="6"/>
      <c r="IDK56" s="6"/>
      <c r="IDL56" s="6"/>
      <c r="IDM56" s="6"/>
      <c r="IDN56" s="6"/>
      <c r="IDO56" s="6"/>
      <c r="IDP56" s="6"/>
      <c r="IDQ56" s="6"/>
      <c r="IDR56" s="6"/>
      <c r="IDS56" s="6"/>
      <c r="IDT56" s="6"/>
      <c r="IDU56" s="6"/>
      <c r="IDV56" s="6"/>
      <c r="IDW56" s="6"/>
      <c r="IDX56" s="6"/>
      <c r="IDY56" s="6"/>
      <c r="IDZ56" s="6"/>
      <c r="IEA56" s="6"/>
      <c r="IEB56" s="6"/>
      <c r="IEC56" s="6"/>
      <c r="IED56" s="6"/>
      <c r="IEE56" s="6"/>
      <c r="IEF56" s="6"/>
      <c r="IEG56" s="6"/>
      <c r="IEH56" s="6"/>
      <c r="IEI56" s="6"/>
      <c r="IEJ56" s="6"/>
      <c r="IEK56" s="6"/>
      <c r="IEL56" s="6"/>
      <c r="IEM56" s="6"/>
      <c r="IEN56" s="6"/>
      <c r="IEO56" s="6"/>
      <c r="IEP56" s="6"/>
      <c r="IEQ56" s="6"/>
      <c r="IER56" s="6"/>
      <c r="IES56" s="6"/>
      <c r="IET56" s="6"/>
      <c r="IEU56" s="6"/>
      <c r="IEV56" s="6"/>
      <c r="IEW56" s="6"/>
      <c r="IEX56" s="6"/>
      <c r="IEY56" s="6"/>
      <c r="IEZ56" s="6"/>
      <c r="IFA56" s="6"/>
      <c r="IFB56" s="6"/>
      <c r="IFC56" s="6"/>
      <c r="IFD56" s="6"/>
      <c r="IFE56" s="6"/>
      <c r="IFF56" s="6"/>
      <c r="IFG56" s="6"/>
      <c r="IFH56" s="6"/>
      <c r="IFI56" s="6"/>
      <c r="IFJ56" s="6"/>
      <c r="IFK56" s="6"/>
      <c r="IFL56" s="6"/>
      <c r="IFM56" s="6"/>
      <c r="IFN56" s="6"/>
      <c r="IFO56" s="6"/>
      <c r="IFP56" s="6"/>
      <c r="IFQ56" s="6"/>
      <c r="IFR56" s="6"/>
      <c r="IFS56" s="6"/>
      <c r="IFT56" s="6"/>
      <c r="IFU56" s="6"/>
      <c r="IFV56" s="6"/>
      <c r="IFW56" s="6"/>
      <c r="IFX56" s="6"/>
      <c r="IFY56" s="6"/>
      <c r="IFZ56" s="6"/>
      <c r="IGA56" s="6"/>
      <c r="IGB56" s="6"/>
      <c r="IGC56" s="6"/>
      <c r="IGD56" s="6"/>
      <c r="IGE56" s="6"/>
      <c r="IGF56" s="6"/>
      <c r="IGG56" s="6"/>
      <c r="IGH56" s="6"/>
      <c r="IGI56" s="6"/>
      <c r="IGJ56" s="6"/>
      <c r="IGK56" s="6"/>
      <c r="IGL56" s="6"/>
      <c r="IGM56" s="6"/>
      <c r="IGN56" s="6"/>
      <c r="IGO56" s="6"/>
      <c r="IGP56" s="6"/>
      <c r="IGQ56" s="6"/>
      <c r="IGR56" s="6"/>
      <c r="IGS56" s="6"/>
      <c r="IGT56" s="6"/>
      <c r="IGU56" s="6"/>
      <c r="IGV56" s="6"/>
      <c r="IGW56" s="6"/>
      <c r="IGX56" s="6"/>
      <c r="IGY56" s="6"/>
      <c r="IGZ56" s="6"/>
      <c r="IHA56" s="6"/>
      <c r="IHB56" s="6"/>
      <c r="IHC56" s="6"/>
      <c r="IHD56" s="6"/>
      <c r="IHE56" s="6"/>
      <c r="IHF56" s="6"/>
      <c r="IHG56" s="6"/>
      <c r="IHH56" s="6"/>
      <c r="IHI56" s="6"/>
      <c r="IHJ56" s="6"/>
      <c r="IHK56" s="6"/>
      <c r="IHL56" s="6"/>
      <c r="IHM56" s="6"/>
      <c r="IHN56" s="6"/>
      <c r="IHO56" s="6"/>
      <c r="IHP56" s="6"/>
      <c r="IHQ56" s="6"/>
      <c r="IHR56" s="6"/>
      <c r="IHS56" s="6"/>
      <c r="IHT56" s="6"/>
      <c r="IHU56" s="6"/>
      <c r="IHV56" s="6"/>
      <c r="IHW56" s="6"/>
      <c r="IHX56" s="6"/>
      <c r="IHY56" s="6"/>
      <c r="IHZ56" s="6"/>
      <c r="IIA56" s="6"/>
      <c r="IIB56" s="6"/>
      <c r="IIC56" s="6"/>
      <c r="IID56" s="6"/>
      <c r="IIE56" s="6"/>
      <c r="IIF56" s="6"/>
      <c r="IIG56" s="6"/>
      <c r="IIH56" s="6"/>
      <c r="III56" s="6"/>
      <c r="IIJ56" s="6"/>
      <c r="IIK56" s="6"/>
      <c r="IIL56" s="6"/>
      <c r="IIM56" s="6"/>
      <c r="IIN56" s="6"/>
      <c r="IIO56" s="6"/>
      <c r="IIP56" s="6"/>
      <c r="IIQ56" s="6"/>
      <c r="IIR56" s="6"/>
      <c r="IIS56" s="6"/>
      <c r="IIT56" s="6"/>
      <c r="IIU56" s="6"/>
      <c r="IIV56" s="6"/>
      <c r="IIW56" s="6"/>
      <c r="IIX56" s="6"/>
      <c r="IIY56" s="6"/>
      <c r="IIZ56" s="6"/>
      <c r="IJA56" s="6"/>
      <c r="IJB56" s="6"/>
      <c r="IJC56" s="6"/>
      <c r="IJD56" s="6"/>
      <c r="IJE56" s="6"/>
      <c r="IJF56" s="6"/>
      <c r="IJG56" s="6"/>
      <c r="IJH56" s="6"/>
      <c r="IJI56" s="6"/>
      <c r="IJJ56" s="6"/>
      <c r="IJK56" s="6"/>
      <c r="IJL56" s="6"/>
      <c r="IJM56" s="6"/>
      <c r="IJN56" s="6"/>
      <c r="IJO56" s="6"/>
      <c r="IJP56" s="6"/>
      <c r="IJQ56" s="6"/>
      <c r="IJR56" s="6"/>
      <c r="IJS56" s="6"/>
      <c r="IJT56" s="6"/>
      <c r="IJU56" s="6"/>
      <c r="IJV56" s="6"/>
      <c r="IJW56" s="6"/>
      <c r="IJX56" s="6"/>
      <c r="IJY56" s="6"/>
      <c r="IJZ56" s="6"/>
      <c r="IKA56" s="6"/>
      <c r="IKB56" s="6"/>
      <c r="IKC56" s="6"/>
      <c r="IKD56" s="6"/>
      <c r="IKE56" s="6"/>
      <c r="IKF56" s="6"/>
      <c r="IKG56" s="6"/>
      <c r="IKH56" s="6"/>
      <c r="IKI56" s="6"/>
      <c r="IKJ56" s="6"/>
      <c r="IKK56" s="6"/>
      <c r="IKL56" s="6"/>
      <c r="IKM56" s="6"/>
      <c r="IKN56" s="6"/>
      <c r="IKO56" s="6"/>
      <c r="IKP56" s="6"/>
      <c r="IKQ56" s="6"/>
      <c r="IKR56" s="6"/>
      <c r="IKS56" s="6"/>
      <c r="IKT56" s="6"/>
      <c r="IKU56" s="6"/>
      <c r="IKV56" s="6"/>
      <c r="IKW56" s="6"/>
      <c r="IKX56" s="6"/>
      <c r="IKY56" s="6"/>
      <c r="IKZ56" s="6"/>
      <c r="ILA56" s="6"/>
      <c r="ILB56" s="6"/>
      <c r="ILC56" s="6"/>
      <c r="ILD56" s="6"/>
      <c r="ILE56" s="6"/>
      <c r="ILF56" s="6"/>
      <c r="ILG56" s="6"/>
      <c r="ILH56" s="6"/>
      <c r="ILI56" s="6"/>
      <c r="ILJ56" s="6"/>
      <c r="ILK56" s="6"/>
      <c r="ILL56" s="6"/>
      <c r="ILM56" s="6"/>
      <c r="ILN56" s="6"/>
      <c r="ILO56" s="6"/>
      <c r="ILP56" s="6"/>
      <c r="ILQ56" s="6"/>
      <c r="ILR56" s="6"/>
      <c r="ILS56" s="6"/>
      <c r="ILT56" s="6"/>
      <c r="ILU56" s="6"/>
      <c r="ILV56" s="6"/>
      <c r="ILW56" s="6"/>
      <c r="ILX56" s="6"/>
      <c r="ILY56" s="6"/>
      <c r="ILZ56" s="6"/>
      <c r="IMA56" s="6"/>
      <c r="IMB56" s="6"/>
      <c r="IMC56" s="6"/>
      <c r="IMD56" s="6"/>
      <c r="IME56" s="6"/>
      <c r="IMF56" s="6"/>
      <c r="IMG56" s="6"/>
      <c r="IMH56" s="6"/>
      <c r="IMI56" s="6"/>
      <c r="IMJ56" s="6"/>
      <c r="IMK56" s="6"/>
      <c r="IML56" s="6"/>
      <c r="IMM56" s="6"/>
      <c r="IMN56" s="6"/>
      <c r="IMO56" s="6"/>
      <c r="IMP56" s="6"/>
      <c r="IMQ56" s="6"/>
      <c r="IMR56" s="6"/>
      <c r="IMS56" s="6"/>
      <c r="IMT56" s="6"/>
      <c r="IMU56" s="6"/>
      <c r="IMV56" s="6"/>
      <c r="IMW56" s="6"/>
      <c r="IMX56" s="6"/>
      <c r="IMY56" s="6"/>
      <c r="IMZ56" s="6"/>
      <c r="INA56" s="6"/>
      <c r="INB56" s="6"/>
      <c r="INC56" s="6"/>
      <c r="IND56" s="6"/>
      <c r="INE56" s="6"/>
      <c r="INF56" s="6"/>
      <c r="ING56" s="6"/>
      <c r="INH56" s="6"/>
      <c r="INI56" s="6"/>
      <c r="INJ56" s="6"/>
      <c r="INK56" s="6"/>
      <c r="INL56" s="6"/>
      <c r="INM56" s="6"/>
      <c r="INN56" s="6"/>
      <c r="INO56" s="6"/>
      <c r="INP56" s="6"/>
      <c r="INQ56" s="6"/>
      <c r="INR56" s="6"/>
      <c r="INS56" s="6"/>
      <c r="INT56" s="6"/>
      <c r="INU56" s="6"/>
      <c r="INV56" s="6"/>
      <c r="INW56" s="6"/>
      <c r="INX56" s="6"/>
      <c r="INY56" s="6"/>
      <c r="INZ56" s="6"/>
      <c r="IOA56" s="6"/>
      <c r="IOB56" s="6"/>
      <c r="IOC56" s="6"/>
      <c r="IOD56" s="6"/>
      <c r="IOE56" s="6"/>
      <c r="IOF56" s="6"/>
      <c r="IOG56" s="6"/>
      <c r="IOH56" s="6"/>
      <c r="IOI56" s="6"/>
      <c r="IOJ56" s="6"/>
      <c r="IOK56" s="6"/>
      <c r="IOL56" s="6"/>
      <c r="IOM56" s="6"/>
      <c r="ION56" s="6"/>
      <c r="IOO56" s="6"/>
      <c r="IOP56" s="6"/>
      <c r="IOQ56" s="6"/>
      <c r="IOR56" s="6"/>
      <c r="IOS56" s="6"/>
      <c r="IOT56" s="6"/>
      <c r="IOU56" s="6"/>
      <c r="IOV56" s="6"/>
      <c r="IOW56" s="6"/>
      <c r="IOX56" s="6"/>
      <c r="IOY56" s="6"/>
      <c r="IOZ56" s="6"/>
      <c r="IPA56" s="6"/>
      <c r="IPB56" s="6"/>
      <c r="IPC56" s="6"/>
      <c r="IPD56" s="6"/>
      <c r="IPE56" s="6"/>
      <c r="IPF56" s="6"/>
      <c r="IPG56" s="6"/>
      <c r="IPH56" s="6"/>
      <c r="IPI56" s="6"/>
      <c r="IPJ56" s="6"/>
      <c r="IPK56" s="6"/>
      <c r="IPL56" s="6"/>
      <c r="IPM56" s="6"/>
      <c r="IPN56" s="6"/>
      <c r="IPO56" s="6"/>
      <c r="IPP56" s="6"/>
      <c r="IPQ56" s="6"/>
      <c r="IPR56" s="6"/>
      <c r="IPS56" s="6"/>
      <c r="IPT56" s="6"/>
      <c r="IPU56" s="6"/>
      <c r="IPV56" s="6"/>
      <c r="IPW56" s="6"/>
      <c r="IPX56" s="6"/>
      <c r="IPY56" s="6"/>
      <c r="IPZ56" s="6"/>
      <c r="IQA56" s="6"/>
      <c r="IQB56" s="6"/>
      <c r="IQC56" s="6"/>
      <c r="IQD56" s="6"/>
      <c r="IQE56" s="6"/>
      <c r="IQF56" s="6"/>
      <c r="IQG56" s="6"/>
      <c r="IQH56" s="6"/>
      <c r="IQI56" s="6"/>
      <c r="IQJ56" s="6"/>
      <c r="IQK56" s="6"/>
      <c r="IQL56" s="6"/>
      <c r="IQM56" s="6"/>
      <c r="IQN56" s="6"/>
      <c r="IQO56" s="6"/>
      <c r="IQP56" s="6"/>
      <c r="IQQ56" s="6"/>
      <c r="IQR56" s="6"/>
      <c r="IQS56" s="6"/>
      <c r="IQT56" s="6"/>
      <c r="IQU56" s="6"/>
      <c r="IQV56" s="6"/>
      <c r="IQW56" s="6"/>
      <c r="IQX56" s="6"/>
      <c r="IQY56" s="6"/>
      <c r="IQZ56" s="6"/>
      <c r="IRA56" s="6"/>
      <c r="IRB56" s="6"/>
      <c r="IRC56" s="6"/>
      <c r="IRD56" s="6"/>
      <c r="IRE56" s="6"/>
      <c r="IRF56" s="6"/>
      <c r="IRG56" s="6"/>
      <c r="IRH56" s="6"/>
      <c r="IRI56" s="6"/>
      <c r="IRJ56" s="6"/>
      <c r="IRK56" s="6"/>
      <c r="IRL56" s="6"/>
      <c r="IRM56" s="6"/>
      <c r="IRN56" s="6"/>
      <c r="IRO56" s="6"/>
      <c r="IRP56" s="6"/>
      <c r="IRQ56" s="6"/>
      <c r="IRR56" s="6"/>
      <c r="IRS56" s="6"/>
      <c r="IRT56" s="6"/>
      <c r="IRU56" s="6"/>
      <c r="IRV56" s="6"/>
      <c r="IRW56" s="6"/>
      <c r="IRX56" s="6"/>
      <c r="IRY56" s="6"/>
      <c r="IRZ56" s="6"/>
      <c r="ISA56" s="6"/>
      <c r="ISB56" s="6"/>
      <c r="ISC56" s="6"/>
      <c r="ISD56" s="6"/>
      <c r="ISE56" s="6"/>
      <c r="ISF56" s="6"/>
      <c r="ISG56" s="6"/>
      <c r="ISH56" s="6"/>
      <c r="ISI56" s="6"/>
      <c r="ISJ56" s="6"/>
      <c r="ISK56" s="6"/>
      <c r="ISL56" s="6"/>
      <c r="ISM56" s="6"/>
      <c r="ISN56" s="6"/>
      <c r="ISO56" s="6"/>
      <c r="ISP56" s="6"/>
      <c r="ISQ56" s="6"/>
      <c r="ISR56" s="6"/>
      <c r="ISS56" s="6"/>
      <c r="IST56" s="6"/>
      <c r="ISU56" s="6"/>
      <c r="ISV56" s="6"/>
      <c r="ISW56" s="6"/>
      <c r="ISX56" s="6"/>
      <c r="ISY56" s="6"/>
      <c r="ISZ56" s="6"/>
      <c r="ITA56" s="6"/>
      <c r="ITB56" s="6"/>
      <c r="ITC56" s="6"/>
      <c r="ITD56" s="6"/>
      <c r="ITE56" s="6"/>
      <c r="ITF56" s="6"/>
      <c r="ITG56" s="6"/>
      <c r="ITH56" s="6"/>
      <c r="ITI56" s="6"/>
      <c r="ITJ56" s="6"/>
      <c r="ITK56" s="6"/>
      <c r="ITL56" s="6"/>
      <c r="ITM56" s="6"/>
      <c r="ITN56" s="6"/>
      <c r="ITO56" s="6"/>
      <c r="ITP56" s="6"/>
      <c r="ITQ56" s="6"/>
      <c r="ITR56" s="6"/>
      <c r="ITS56" s="6"/>
      <c r="ITT56" s="6"/>
      <c r="ITU56" s="6"/>
      <c r="ITV56" s="6"/>
      <c r="ITW56" s="6"/>
      <c r="ITX56" s="6"/>
      <c r="ITY56" s="6"/>
      <c r="ITZ56" s="6"/>
      <c r="IUA56" s="6"/>
      <c r="IUB56" s="6"/>
      <c r="IUC56" s="6"/>
      <c r="IUD56" s="6"/>
      <c r="IUE56" s="6"/>
      <c r="IUF56" s="6"/>
      <c r="IUG56" s="6"/>
      <c r="IUH56" s="6"/>
      <c r="IUI56" s="6"/>
      <c r="IUJ56" s="6"/>
      <c r="IUK56" s="6"/>
      <c r="IUL56" s="6"/>
      <c r="IUM56" s="6"/>
      <c r="IUN56" s="6"/>
      <c r="IUO56" s="6"/>
      <c r="IUP56" s="6"/>
      <c r="IUQ56" s="6"/>
      <c r="IUR56" s="6"/>
      <c r="IUS56" s="6"/>
      <c r="IUT56" s="6"/>
      <c r="IUU56" s="6"/>
      <c r="IUV56" s="6"/>
      <c r="IUW56" s="6"/>
      <c r="IUX56" s="6"/>
      <c r="IUY56" s="6"/>
      <c r="IUZ56" s="6"/>
      <c r="IVA56" s="6"/>
      <c r="IVB56" s="6"/>
      <c r="IVC56" s="6"/>
      <c r="IVD56" s="6"/>
      <c r="IVE56" s="6"/>
      <c r="IVF56" s="6"/>
      <c r="IVG56" s="6"/>
      <c r="IVH56" s="6"/>
      <c r="IVI56" s="6"/>
      <c r="IVJ56" s="6"/>
      <c r="IVK56" s="6"/>
      <c r="IVL56" s="6"/>
      <c r="IVM56" s="6"/>
      <c r="IVN56" s="6"/>
      <c r="IVO56" s="6"/>
      <c r="IVP56" s="6"/>
      <c r="IVQ56" s="6"/>
      <c r="IVR56" s="6"/>
      <c r="IVS56" s="6"/>
      <c r="IVT56" s="6"/>
      <c r="IVU56" s="6"/>
      <c r="IVV56" s="6"/>
      <c r="IVW56" s="6"/>
      <c r="IVX56" s="6"/>
      <c r="IVY56" s="6"/>
      <c r="IVZ56" s="6"/>
      <c r="IWA56" s="6"/>
      <c r="IWB56" s="6"/>
      <c r="IWC56" s="6"/>
      <c r="IWD56" s="6"/>
      <c r="IWE56" s="6"/>
      <c r="IWF56" s="6"/>
      <c r="IWG56" s="6"/>
      <c r="IWH56" s="6"/>
      <c r="IWI56" s="6"/>
      <c r="IWJ56" s="6"/>
      <c r="IWK56" s="6"/>
      <c r="IWL56" s="6"/>
      <c r="IWM56" s="6"/>
      <c r="IWN56" s="6"/>
      <c r="IWO56" s="6"/>
      <c r="IWP56" s="6"/>
      <c r="IWQ56" s="6"/>
      <c r="IWR56" s="6"/>
      <c r="IWS56" s="6"/>
      <c r="IWT56" s="6"/>
      <c r="IWU56" s="6"/>
      <c r="IWV56" s="6"/>
      <c r="IWW56" s="6"/>
      <c r="IWX56" s="6"/>
      <c r="IWY56" s="6"/>
      <c r="IWZ56" s="6"/>
      <c r="IXA56" s="6"/>
      <c r="IXB56" s="6"/>
      <c r="IXC56" s="6"/>
      <c r="IXD56" s="6"/>
      <c r="IXE56" s="6"/>
      <c r="IXF56" s="6"/>
      <c r="IXG56" s="6"/>
      <c r="IXH56" s="6"/>
      <c r="IXI56" s="6"/>
      <c r="IXJ56" s="6"/>
      <c r="IXK56" s="6"/>
      <c r="IXL56" s="6"/>
      <c r="IXM56" s="6"/>
      <c r="IXN56" s="6"/>
      <c r="IXO56" s="6"/>
      <c r="IXP56" s="6"/>
      <c r="IXQ56" s="6"/>
      <c r="IXR56" s="6"/>
      <c r="IXS56" s="6"/>
      <c r="IXT56" s="6"/>
      <c r="IXU56" s="6"/>
      <c r="IXV56" s="6"/>
      <c r="IXW56" s="6"/>
      <c r="IXX56" s="6"/>
      <c r="IXY56" s="6"/>
      <c r="IXZ56" s="6"/>
      <c r="IYA56" s="6"/>
      <c r="IYB56" s="6"/>
      <c r="IYC56" s="6"/>
      <c r="IYD56" s="6"/>
      <c r="IYE56" s="6"/>
      <c r="IYF56" s="6"/>
      <c r="IYG56" s="6"/>
      <c r="IYH56" s="6"/>
      <c r="IYI56" s="6"/>
      <c r="IYJ56" s="6"/>
      <c r="IYK56" s="6"/>
      <c r="IYL56" s="6"/>
      <c r="IYM56" s="6"/>
      <c r="IYN56" s="6"/>
      <c r="IYO56" s="6"/>
      <c r="IYP56" s="6"/>
      <c r="IYQ56" s="6"/>
      <c r="IYR56" s="6"/>
      <c r="IYS56" s="6"/>
      <c r="IYT56" s="6"/>
      <c r="IYU56" s="6"/>
      <c r="IYV56" s="6"/>
      <c r="IYW56" s="6"/>
      <c r="IYX56" s="6"/>
      <c r="IYY56" s="6"/>
      <c r="IYZ56" s="6"/>
      <c r="IZA56" s="6"/>
      <c r="IZB56" s="6"/>
      <c r="IZC56" s="6"/>
      <c r="IZD56" s="6"/>
      <c r="IZE56" s="6"/>
      <c r="IZF56" s="6"/>
      <c r="IZG56" s="6"/>
      <c r="IZH56" s="6"/>
      <c r="IZI56" s="6"/>
      <c r="IZJ56" s="6"/>
      <c r="IZK56" s="6"/>
      <c r="IZL56" s="6"/>
      <c r="IZM56" s="6"/>
      <c r="IZN56" s="6"/>
      <c r="IZO56" s="6"/>
      <c r="IZP56" s="6"/>
      <c r="IZQ56" s="6"/>
      <c r="IZR56" s="6"/>
      <c r="IZS56" s="6"/>
      <c r="IZT56" s="6"/>
      <c r="IZU56" s="6"/>
      <c r="IZV56" s="6"/>
      <c r="IZW56" s="6"/>
      <c r="IZX56" s="6"/>
      <c r="IZY56" s="6"/>
      <c r="IZZ56" s="6"/>
      <c r="JAA56" s="6"/>
      <c r="JAB56" s="6"/>
      <c r="JAC56" s="6"/>
      <c r="JAD56" s="6"/>
      <c r="JAE56" s="6"/>
      <c r="JAF56" s="6"/>
      <c r="JAG56" s="6"/>
      <c r="JAH56" s="6"/>
      <c r="JAI56" s="6"/>
      <c r="JAJ56" s="6"/>
      <c r="JAK56" s="6"/>
      <c r="JAL56" s="6"/>
      <c r="JAM56" s="6"/>
      <c r="JAN56" s="6"/>
      <c r="JAO56" s="6"/>
      <c r="JAP56" s="6"/>
      <c r="JAQ56" s="6"/>
      <c r="JAR56" s="6"/>
      <c r="JAS56" s="6"/>
      <c r="JAT56" s="6"/>
      <c r="JAU56" s="6"/>
      <c r="JAV56" s="6"/>
      <c r="JAW56" s="6"/>
      <c r="JAX56" s="6"/>
      <c r="JAY56" s="6"/>
      <c r="JAZ56" s="6"/>
      <c r="JBA56" s="6"/>
      <c r="JBB56" s="6"/>
      <c r="JBC56" s="6"/>
      <c r="JBD56" s="6"/>
      <c r="JBE56" s="6"/>
      <c r="JBF56" s="6"/>
      <c r="JBG56" s="6"/>
      <c r="JBH56" s="6"/>
      <c r="JBI56" s="6"/>
      <c r="JBJ56" s="6"/>
      <c r="JBK56" s="6"/>
      <c r="JBL56" s="6"/>
      <c r="JBM56" s="6"/>
      <c r="JBN56" s="6"/>
      <c r="JBO56" s="6"/>
      <c r="JBP56" s="6"/>
      <c r="JBQ56" s="6"/>
      <c r="JBR56" s="6"/>
      <c r="JBS56" s="6"/>
      <c r="JBT56" s="6"/>
      <c r="JBU56" s="6"/>
      <c r="JBV56" s="6"/>
      <c r="JBW56" s="6"/>
      <c r="JBX56" s="6"/>
      <c r="JBY56" s="6"/>
      <c r="JBZ56" s="6"/>
      <c r="JCA56" s="6"/>
      <c r="JCB56" s="6"/>
      <c r="JCC56" s="6"/>
      <c r="JCD56" s="6"/>
      <c r="JCE56" s="6"/>
      <c r="JCF56" s="6"/>
      <c r="JCG56" s="6"/>
      <c r="JCH56" s="6"/>
      <c r="JCI56" s="6"/>
      <c r="JCJ56" s="6"/>
      <c r="JCK56" s="6"/>
      <c r="JCL56" s="6"/>
      <c r="JCM56" s="6"/>
      <c r="JCN56" s="6"/>
      <c r="JCO56" s="6"/>
      <c r="JCP56" s="6"/>
      <c r="JCQ56" s="6"/>
      <c r="JCR56" s="6"/>
      <c r="JCS56" s="6"/>
      <c r="JCT56" s="6"/>
      <c r="JCU56" s="6"/>
      <c r="JCV56" s="6"/>
      <c r="JCW56" s="6"/>
      <c r="JCX56" s="6"/>
      <c r="JCY56" s="6"/>
      <c r="JCZ56" s="6"/>
      <c r="JDA56" s="6"/>
      <c r="JDB56" s="6"/>
      <c r="JDC56" s="6"/>
      <c r="JDD56" s="6"/>
      <c r="JDE56" s="6"/>
      <c r="JDF56" s="6"/>
      <c r="JDG56" s="6"/>
      <c r="JDH56" s="6"/>
      <c r="JDI56" s="6"/>
      <c r="JDJ56" s="6"/>
      <c r="JDK56" s="6"/>
      <c r="JDL56" s="6"/>
      <c r="JDM56" s="6"/>
      <c r="JDN56" s="6"/>
      <c r="JDO56" s="6"/>
      <c r="JDP56" s="6"/>
      <c r="JDQ56" s="6"/>
      <c r="JDR56" s="6"/>
      <c r="JDS56" s="6"/>
      <c r="JDT56" s="6"/>
      <c r="JDU56" s="6"/>
      <c r="JDV56" s="6"/>
      <c r="JDW56" s="6"/>
      <c r="JDX56" s="6"/>
      <c r="JDY56" s="6"/>
      <c r="JDZ56" s="6"/>
      <c r="JEA56" s="6"/>
      <c r="JEB56" s="6"/>
      <c r="JEC56" s="6"/>
      <c r="JED56" s="6"/>
      <c r="JEE56" s="6"/>
      <c r="JEF56" s="6"/>
      <c r="JEG56" s="6"/>
      <c r="JEH56" s="6"/>
      <c r="JEI56" s="6"/>
      <c r="JEJ56" s="6"/>
      <c r="JEK56" s="6"/>
      <c r="JEL56" s="6"/>
      <c r="JEM56" s="6"/>
      <c r="JEN56" s="6"/>
      <c r="JEO56" s="6"/>
      <c r="JEP56" s="6"/>
      <c r="JEQ56" s="6"/>
      <c r="JER56" s="6"/>
      <c r="JES56" s="6"/>
      <c r="JET56" s="6"/>
      <c r="JEU56" s="6"/>
      <c r="JEV56" s="6"/>
      <c r="JEW56" s="6"/>
      <c r="JEX56" s="6"/>
      <c r="JEY56" s="6"/>
      <c r="JEZ56" s="6"/>
      <c r="JFA56" s="6"/>
      <c r="JFB56" s="6"/>
      <c r="JFC56" s="6"/>
      <c r="JFD56" s="6"/>
      <c r="JFE56" s="6"/>
      <c r="JFF56" s="6"/>
      <c r="JFG56" s="6"/>
      <c r="JFH56" s="6"/>
      <c r="JFI56" s="6"/>
      <c r="JFJ56" s="6"/>
      <c r="JFK56" s="6"/>
      <c r="JFL56" s="6"/>
      <c r="JFM56" s="6"/>
      <c r="JFN56" s="6"/>
      <c r="JFO56" s="6"/>
      <c r="JFP56" s="6"/>
      <c r="JFQ56" s="6"/>
      <c r="JFR56" s="6"/>
      <c r="JFS56" s="6"/>
      <c r="JFT56" s="6"/>
      <c r="JFU56" s="6"/>
      <c r="JFV56" s="6"/>
      <c r="JFW56" s="6"/>
      <c r="JFX56" s="6"/>
      <c r="JFY56" s="6"/>
      <c r="JFZ56" s="6"/>
      <c r="JGA56" s="6"/>
      <c r="JGB56" s="6"/>
      <c r="JGC56" s="6"/>
      <c r="JGD56" s="6"/>
      <c r="JGE56" s="6"/>
      <c r="JGF56" s="6"/>
      <c r="JGG56" s="6"/>
      <c r="JGH56" s="6"/>
      <c r="JGI56" s="6"/>
      <c r="JGJ56" s="6"/>
      <c r="JGK56" s="6"/>
      <c r="JGL56" s="6"/>
      <c r="JGM56" s="6"/>
      <c r="JGN56" s="6"/>
      <c r="JGO56" s="6"/>
      <c r="JGP56" s="6"/>
      <c r="JGQ56" s="6"/>
      <c r="JGR56" s="6"/>
      <c r="JGS56" s="6"/>
      <c r="JGT56" s="6"/>
      <c r="JGU56" s="6"/>
      <c r="JGV56" s="6"/>
      <c r="JGW56" s="6"/>
      <c r="JGX56" s="6"/>
      <c r="JGY56" s="6"/>
      <c r="JGZ56" s="6"/>
      <c r="JHA56" s="6"/>
      <c r="JHB56" s="6"/>
      <c r="JHC56" s="6"/>
      <c r="JHD56" s="6"/>
      <c r="JHE56" s="6"/>
      <c r="JHF56" s="6"/>
      <c r="JHG56" s="6"/>
      <c r="JHH56" s="6"/>
      <c r="JHI56" s="6"/>
      <c r="JHJ56" s="6"/>
      <c r="JHK56" s="6"/>
      <c r="JHL56" s="6"/>
      <c r="JHM56" s="6"/>
      <c r="JHN56" s="6"/>
      <c r="JHO56" s="6"/>
      <c r="JHP56" s="6"/>
      <c r="JHQ56" s="6"/>
      <c r="JHR56" s="6"/>
      <c r="JHS56" s="6"/>
      <c r="JHT56" s="6"/>
      <c r="JHU56" s="6"/>
      <c r="JHV56" s="6"/>
      <c r="JHW56" s="6"/>
      <c r="JHX56" s="6"/>
      <c r="JHY56" s="6"/>
      <c r="JHZ56" s="6"/>
      <c r="JIA56" s="6"/>
      <c r="JIB56" s="6"/>
      <c r="JIC56" s="6"/>
      <c r="JID56" s="6"/>
      <c r="JIE56" s="6"/>
      <c r="JIF56" s="6"/>
      <c r="JIG56" s="6"/>
      <c r="JIH56" s="6"/>
      <c r="JII56" s="6"/>
      <c r="JIJ56" s="6"/>
      <c r="JIK56" s="6"/>
      <c r="JIL56" s="6"/>
      <c r="JIM56" s="6"/>
      <c r="JIN56" s="6"/>
      <c r="JIO56" s="6"/>
      <c r="JIP56" s="6"/>
      <c r="JIQ56" s="6"/>
      <c r="JIR56" s="6"/>
      <c r="JIS56" s="6"/>
      <c r="JIT56" s="6"/>
      <c r="JIU56" s="6"/>
      <c r="JIV56" s="6"/>
      <c r="JIW56" s="6"/>
      <c r="JIX56" s="6"/>
      <c r="JIY56" s="6"/>
      <c r="JIZ56" s="6"/>
      <c r="JJA56" s="6"/>
      <c r="JJB56" s="6"/>
      <c r="JJC56" s="6"/>
      <c r="JJD56" s="6"/>
      <c r="JJE56" s="6"/>
      <c r="JJF56" s="6"/>
      <c r="JJG56" s="6"/>
      <c r="JJH56" s="6"/>
      <c r="JJI56" s="6"/>
      <c r="JJJ56" s="6"/>
      <c r="JJK56" s="6"/>
      <c r="JJL56" s="6"/>
      <c r="JJM56" s="6"/>
      <c r="JJN56" s="6"/>
      <c r="JJO56" s="6"/>
      <c r="JJP56" s="6"/>
      <c r="JJQ56" s="6"/>
      <c r="JJR56" s="6"/>
      <c r="JJS56" s="6"/>
      <c r="JJT56" s="6"/>
      <c r="JJU56" s="6"/>
      <c r="JJV56" s="6"/>
      <c r="JJW56" s="6"/>
      <c r="JJX56" s="6"/>
      <c r="JJY56" s="6"/>
      <c r="JJZ56" s="6"/>
      <c r="JKA56" s="6"/>
      <c r="JKB56" s="6"/>
      <c r="JKC56" s="6"/>
      <c r="JKD56" s="6"/>
      <c r="JKE56" s="6"/>
      <c r="JKF56" s="6"/>
      <c r="JKG56" s="6"/>
      <c r="JKH56" s="6"/>
      <c r="JKI56" s="6"/>
      <c r="JKJ56" s="6"/>
      <c r="JKK56" s="6"/>
      <c r="JKL56" s="6"/>
      <c r="JKM56" s="6"/>
      <c r="JKN56" s="6"/>
      <c r="JKO56" s="6"/>
      <c r="JKP56" s="6"/>
      <c r="JKQ56" s="6"/>
      <c r="JKR56" s="6"/>
      <c r="JKS56" s="6"/>
      <c r="JKT56" s="6"/>
      <c r="JKU56" s="6"/>
      <c r="JKV56" s="6"/>
      <c r="JKW56" s="6"/>
      <c r="JKX56" s="6"/>
      <c r="JKY56" s="6"/>
      <c r="JKZ56" s="6"/>
      <c r="JLA56" s="6"/>
      <c r="JLB56" s="6"/>
      <c r="JLC56" s="6"/>
      <c r="JLD56" s="6"/>
      <c r="JLE56" s="6"/>
      <c r="JLF56" s="6"/>
      <c r="JLG56" s="6"/>
      <c r="JLH56" s="6"/>
      <c r="JLI56" s="6"/>
      <c r="JLJ56" s="6"/>
      <c r="JLK56" s="6"/>
      <c r="JLL56" s="6"/>
      <c r="JLM56" s="6"/>
      <c r="JLN56" s="6"/>
      <c r="JLO56" s="6"/>
      <c r="JLP56" s="6"/>
      <c r="JLQ56" s="6"/>
      <c r="JLR56" s="6"/>
      <c r="JLS56" s="6"/>
      <c r="JLT56" s="6"/>
      <c r="JLU56" s="6"/>
      <c r="JLV56" s="6"/>
      <c r="JLW56" s="6"/>
      <c r="JLX56" s="6"/>
      <c r="JLY56" s="6"/>
      <c r="JLZ56" s="6"/>
      <c r="JMA56" s="6"/>
      <c r="JMB56" s="6"/>
      <c r="JMC56" s="6"/>
      <c r="JMD56" s="6"/>
      <c r="JME56" s="6"/>
      <c r="JMF56" s="6"/>
      <c r="JMG56" s="6"/>
      <c r="JMH56" s="6"/>
      <c r="JMI56" s="6"/>
      <c r="JMJ56" s="6"/>
      <c r="JMK56" s="6"/>
      <c r="JML56" s="6"/>
      <c r="JMM56" s="6"/>
      <c r="JMN56" s="6"/>
      <c r="JMO56" s="6"/>
      <c r="JMP56" s="6"/>
      <c r="JMQ56" s="6"/>
      <c r="JMR56" s="6"/>
      <c r="JMS56" s="6"/>
      <c r="JMT56" s="6"/>
      <c r="JMU56" s="6"/>
      <c r="JMV56" s="6"/>
      <c r="JMW56" s="6"/>
      <c r="JMX56" s="6"/>
      <c r="JMY56" s="6"/>
      <c r="JMZ56" s="6"/>
      <c r="JNA56" s="6"/>
      <c r="JNB56" s="6"/>
      <c r="JNC56" s="6"/>
      <c r="JND56" s="6"/>
      <c r="JNE56" s="6"/>
      <c r="JNF56" s="6"/>
      <c r="JNG56" s="6"/>
      <c r="JNH56" s="6"/>
      <c r="JNI56" s="6"/>
      <c r="JNJ56" s="6"/>
      <c r="JNK56" s="6"/>
      <c r="JNL56" s="6"/>
      <c r="JNM56" s="6"/>
      <c r="JNN56" s="6"/>
      <c r="JNO56" s="6"/>
      <c r="JNP56" s="6"/>
      <c r="JNQ56" s="6"/>
      <c r="JNR56" s="6"/>
      <c r="JNS56" s="6"/>
      <c r="JNT56" s="6"/>
      <c r="JNU56" s="6"/>
      <c r="JNV56" s="6"/>
      <c r="JNW56" s="6"/>
      <c r="JNX56" s="6"/>
      <c r="JNY56" s="6"/>
      <c r="JNZ56" s="6"/>
      <c r="JOA56" s="6"/>
      <c r="JOB56" s="6"/>
      <c r="JOC56" s="6"/>
      <c r="JOD56" s="6"/>
      <c r="JOE56" s="6"/>
      <c r="JOF56" s="6"/>
      <c r="JOG56" s="6"/>
      <c r="JOH56" s="6"/>
      <c r="JOI56" s="6"/>
      <c r="JOJ56" s="6"/>
      <c r="JOK56" s="6"/>
      <c r="JOL56" s="6"/>
      <c r="JOM56" s="6"/>
      <c r="JON56" s="6"/>
      <c r="JOO56" s="6"/>
      <c r="JOP56" s="6"/>
      <c r="JOQ56" s="6"/>
      <c r="JOR56" s="6"/>
      <c r="JOS56" s="6"/>
      <c r="JOT56" s="6"/>
      <c r="JOU56" s="6"/>
      <c r="JOV56" s="6"/>
      <c r="JOW56" s="6"/>
      <c r="JOX56" s="6"/>
      <c r="JOY56" s="6"/>
      <c r="JOZ56" s="6"/>
      <c r="JPA56" s="6"/>
      <c r="JPB56" s="6"/>
      <c r="JPC56" s="6"/>
      <c r="JPD56" s="6"/>
      <c r="JPE56" s="6"/>
      <c r="JPF56" s="6"/>
      <c r="JPG56" s="6"/>
      <c r="JPH56" s="6"/>
      <c r="JPI56" s="6"/>
      <c r="JPJ56" s="6"/>
      <c r="JPK56" s="6"/>
      <c r="JPL56" s="6"/>
      <c r="JPM56" s="6"/>
      <c r="JPN56" s="6"/>
      <c r="JPO56" s="6"/>
      <c r="JPP56" s="6"/>
      <c r="JPQ56" s="6"/>
      <c r="JPR56" s="6"/>
      <c r="JPS56" s="6"/>
      <c r="JPT56" s="6"/>
      <c r="JPU56" s="6"/>
      <c r="JPV56" s="6"/>
      <c r="JPW56" s="6"/>
      <c r="JPX56" s="6"/>
      <c r="JPY56" s="6"/>
      <c r="JPZ56" s="6"/>
      <c r="JQA56" s="6"/>
      <c r="JQB56" s="6"/>
      <c r="JQC56" s="6"/>
      <c r="JQD56" s="6"/>
      <c r="JQE56" s="6"/>
      <c r="JQF56" s="6"/>
      <c r="JQG56" s="6"/>
      <c r="JQH56" s="6"/>
      <c r="JQI56" s="6"/>
      <c r="JQJ56" s="6"/>
      <c r="JQK56" s="6"/>
      <c r="JQL56" s="6"/>
      <c r="JQM56" s="6"/>
      <c r="JQN56" s="6"/>
      <c r="JQO56" s="6"/>
      <c r="JQP56" s="6"/>
      <c r="JQQ56" s="6"/>
      <c r="JQR56" s="6"/>
      <c r="JQS56" s="6"/>
      <c r="JQT56" s="6"/>
      <c r="JQU56" s="6"/>
      <c r="JQV56" s="6"/>
      <c r="JQW56" s="6"/>
      <c r="JQX56" s="6"/>
      <c r="JQY56" s="6"/>
      <c r="JQZ56" s="6"/>
      <c r="JRA56" s="6"/>
      <c r="JRB56" s="6"/>
      <c r="JRC56" s="6"/>
      <c r="JRD56" s="6"/>
      <c r="JRE56" s="6"/>
      <c r="JRF56" s="6"/>
      <c r="JRG56" s="6"/>
      <c r="JRH56" s="6"/>
      <c r="JRI56" s="6"/>
      <c r="JRJ56" s="6"/>
      <c r="JRK56" s="6"/>
      <c r="JRL56" s="6"/>
      <c r="JRM56" s="6"/>
      <c r="JRN56" s="6"/>
      <c r="JRO56" s="6"/>
      <c r="JRP56" s="6"/>
      <c r="JRQ56" s="6"/>
      <c r="JRR56" s="6"/>
      <c r="JRS56" s="6"/>
      <c r="JRT56" s="6"/>
      <c r="JRU56" s="6"/>
      <c r="JRV56" s="6"/>
      <c r="JRW56" s="6"/>
      <c r="JRX56" s="6"/>
      <c r="JRY56" s="6"/>
      <c r="JRZ56" s="6"/>
      <c r="JSA56" s="6"/>
      <c r="JSB56" s="6"/>
      <c r="JSC56" s="6"/>
      <c r="JSD56" s="6"/>
      <c r="JSE56" s="6"/>
      <c r="JSF56" s="6"/>
      <c r="JSG56" s="6"/>
      <c r="JSH56" s="6"/>
      <c r="JSI56" s="6"/>
      <c r="JSJ56" s="6"/>
      <c r="JSK56" s="6"/>
      <c r="JSL56" s="6"/>
      <c r="JSM56" s="6"/>
      <c r="JSN56" s="6"/>
      <c r="JSO56" s="6"/>
      <c r="JSP56" s="6"/>
      <c r="JSQ56" s="6"/>
      <c r="JSR56" s="6"/>
      <c r="JSS56" s="6"/>
      <c r="JST56" s="6"/>
      <c r="JSU56" s="6"/>
      <c r="JSV56" s="6"/>
      <c r="JSW56" s="6"/>
      <c r="JSX56" s="6"/>
      <c r="JSY56" s="6"/>
      <c r="JSZ56" s="6"/>
      <c r="JTA56" s="6"/>
      <c r="JTB56" s="6"/>
      <c r="JTC56" s="6"/>
      <c r="JTD56" s="6"/>
      <c r="JTE56" s="6"/>
      <c r="JTF56" s="6"/>
      <c r="JTG56" s="6"/>
      <c r="JTH56" s="6"/>
      <c r="JTI56" s="6"/>
      <c r="JTJ56" s="6"/>
      <c r="JTK56" s="6"/>
      <c r="JTL56" s="6"/>
      <c r="JTM56" s="6"/>
      <c r="JTN56" s="6"/>
      <c r="JTO56" s="6"/>
      <c r="JTP56" s="6"/>
      <c r="JTQ56" s="6"/>
      <c r="JTR56" s="6"/>
      <c r="JTS56" s="6"/>
      <c r="JTT56" s="6"/>
      <c r="JTU56" s="6"/>
      <c r="JTV56" s="6"/>
      <c r="JTW56" s="6"/>
      <c r="JTX56" s="6"/>
      <c r="JTY56" s="6"/>
      <c r="JTZ56" s="6"/>
      <c r="JUA56" s="6"/>
      <c r="JUB56" s="6"/>
      <c r="JUC56" s="6"/>
      <c r="JUD56" s="6"/>
      <c r="JUE56" s="6"/>
      <c r="JUF56" s="6"/>
      <c r="JUG56" s="6"/>
      <c r="JUH56" s="6"/>
      <c r="JUI56" s="6"/>
      <c r="JUJ56" s="6"/>
      <c r="JUK56" s="6"/>
      <c r="JUL56" s="6"/>
      <c r="JUM56" s="6"/>
      <c r="JUN56" s="6"/>
      <c r="JUO56" s="6"/>
      <c r="JUP56" s="6"/>
      <c r="JUQ56" s="6"/>
      <c r="JUR56" s="6"/>
      <c r="JUS56" s="6"/>
      <c r="JUT56" s="6"/>
      <c r="JUU56" s="6"/>
      <c r="JUV56" s="6"/>
      <c r="JUW56" s="6"/>
      <c r="JUX56" s="6"/>
      <c r="JUY56" s="6"/>
      <c r="JUZ56" s="6"/>
      <c r="JVA56" s="6"/>
      <c r="JVB56" s="6"/>
      <c r="JVC56" s="6"/>
      <c r="JVD56" s="6"/>
      <c r="JVE56" s="6"/>
      <c r="JVF56" s="6"/>
      <c r="JVG56" s="6"/>
      <c r="JVH56" s="6"/>
      <c r="JVI56" s="6"/>
      <c r="JVJ56" s="6"/>
      <c r="JVK56" s="6"/>
      <c r="JVL56" s="6"/>
      <c r="JVM56" s="6"/>
      <c r="JVN56" s="6"/>
      <c r="JVO56" s="6"/>
      <c r="JVP56" s="6"/>
      <c r="JVQ56" s="6"/>
      <c r="JVR56" s="6"/>
      <c r="JVS56" s="6"/>
      <c r="JVT56" s="6"/>
      <c r="JVU56" s="6"/>
      <c r="JVV56" s="6"/>
      <c r="JVW56" s="6"/>
      <c r="JVX56" s="6"/>
      <c r="JVY56" s="6"/>
      <c r="JVZ56" s="6"/>
      <c r="JWA56" s="6"/>
      <c r="JWB56" s="6"/>
      <c r="JWC56" s="6"/>
      <c r="JWD56" s="6"/>
      <c r="JWE56" s="6"/>
      <c r="JWF56" s="6"/>
      <c r="JWG56" s="6"/>
      <c r="JWH56" s="6"/>
      <c r="JWI56" s="6"/>
      <c r="JWJ56" s="6"/>
      <c r="JWK56" s="6"/>
      <c r="JWL56" s="6"/>
      <c r="JWM56" s="6"/>
      <c r="JWN56" s="6"/>
      <c r="JWO56" s="6"/>
      <c r="JWP56" s="6"/>
      <c r="JWQ56" s="6"/>
      <c r="JWR56" s="6"/>
      <c r="JWS56" s="6"/>
      <c r="JWT56" s="6"/>
      <c r="JWU56" s="6"/>
      <c r="JWV56" s="6"/>
      <c r="JWW56" s="6"/>
      <c r="JWX56" s="6"/>
      <c r="JWY56" s="6"/>
      <c r="JWZ56" s="6"/>
      <c r="JXA56" s="6"/>
      <c r="JXB56" s="6"/>
      <c r="JXC56" s="6"/>
      <c r="JXD56" s="6"/>
      <c r="JXE56" s="6"/>
      <c r="JXF56" s="6"/>
      <c r="JXG56" s="6"/>
      <c r="JXH56" s="6"/>
      <c r="JXI56" s="6"/>
      <c r="JXJ56" s="6"/>
      <c r="JXK56" s="6"/>
      <c r="JXL56" s="6"/>
      <c r="JXM56" s="6"/>
      <c r="JXN56" s="6"/>
      <c r="JXO56" s="6"/>
      <c r="JXP56" s="6"/>
      <c r="JXQ56" s="6"/>
      <c r="JXR56" s="6"/>
      <c r="JXS56" s="6"/>
      <c r="JXT56" s="6"/>
      <c r="JXU56" s="6"/>
      <c r="JXV56" s="6"/>
      <c r="JXW56" s="6"/>
      <c r="JXX56" s="6"/>
      <c r="JXY56" s="6"/>
      <c r="JXZ56" s="6"/>
      <c r="JYA56" s="6"/>
      <c r="JYB56" s="6"/>
      <c r="JYC56" s="6"/>
      <c r="JYD56" s="6"/>
      <c r="JYE56" s="6"/>
      <c r="JYF56" s="6"/>
      <c r="JYG56" s="6"/>
      <c r="JYH56" s="6"/>
      <c r="JYI56" s="6"/>
      <c r="JYJ56" s="6"/>
      <c r="JYK56" s="6"/>
      <c r="JYL56" s="6"/>
      <c r="JYM56" s="6"/>
      <c r="JYN56" s="6"/>
      <c r="JYO56" s="6"/>
      <c r="JYP56" s="6"/>
      <c r="JYQ56" s="6"/>
      <c r="JYR56" s="6"/>
      <c r="JYS56" s="6"/>
      <c r="JYT56" s="6"/>
      <c r="JYU56" s="6"/>
      <c r="JYV56" s="6"/>
      <c r="JYW56" s="6"/>
      <c r="JYX56" s="6"/>
      <c r="JYY56" s="6"/>
      <c r="JYZ56" s="6"/>
      <c r="JZA56" s="6"/>
      <c r="JZB56" s="6"/>
      <c r="JZC56" s="6"/>
      <c r="JZD56" s="6"/>
      <c r="JZE56" s="6"/>
      <c r="JZF56" s="6"/>
      <c r="JZG56" s="6"/>
      <c r="JZH56" s="6"/>
      <c r="JZI56" s="6"/>
      <c r="JZJ56" s="6"/>
      <c r="JZK56" s="6"/>
      <c r="JZL56" s="6"/>
      <c r="JZM56" s="6"/>
      <c r="JZN56" s="6"/>
      <c r="JZO56" s="6"/>
      <c r="JZP56" s="6"/>
      <c r="JZQ56" s="6"/>
      <c r="JZR56" s="6"/>
      <c r="JZS56" s="6"/>
      <c r="JZT56" s="6"/>
      <c r="JZU56" s="6"/>
      <c r="JZV56" s="6"/>
      <c r="JZW56" s="6"/>
      <c r="JZX56" s="6"/>
      <c r="JZY56" s="6"/>
      <c r="JZZ56" s="6"/>
      <c r="KAA56" s="6"/>
      <c r="KAB56" s="6"/>
      <c r="KAC56" s="6"/>
      <c r="KAD56" s="6"/>
      <c r="KAE56" s="6"/>
      <c r="KAF56" s="6"/>
      <c r="KAG56" s="6"/>
      <c r="KAH56" s="6"/>
      <c r="KAI56" s="6"/>
      <c r="KAJ56" s="6"/>
      <c r="KAK56" s="6"/>
      <c r="KAL56" s="6"/>
      <c r="KAM56" s="6"/>
      <c r="KAN56" s="6"/>
      <c r="KAO56" s="6"/>
      <c r="KAP56" s="6"/>
      <c r="KAQ56" s="6"/>
      <c r="KAR56" s="6"/>
      <c r="KAS56" s="6"/>
      <c r="KAT56" s="6"/>
      <c r="KAU56" s="6"/>
      <c r="KAV56" s="6"/>
      <c r="KAW56" s="6"/>
      <c r="KAX56" s="6"/>
      <c r="KAY56" s="6"/>
      <c r="KAZ56" s="6"/>
      <c r="KBA56" s="6"/>
      <c r="KBB56" s="6"/>
      <c r="KBC56" s="6"/>
      <c r="KBD56" s="6"/>
      <c r="KBE56" s="6"/>
      <c r="KBF56" s="6"/>
      <c r="KBG56" s="6"/>
      <c r="KBH56" s="6"/>
      <c r="KBI56" s="6"/>
      <c r="KBJ56" s="6"/>
      <c r="KBK56" s="6"/>
      <c r="KBL56" s="6"/>
      <c r="KBM56" s="6"/>
      <c r="KBN56" s="6"/>
      <c r="KBO56" s="6"/>
      <c r="KBP56" s="6"/>
      <c r="KBQ56" s="6"/>
      <c r="KBR56" s="6"/>
      <c r="KBS56" s="6"/>
      <c r="KBT56" s="6"/>
      <c r="KBU56" s="6"/>
      <c r="KBV56" s="6"/>
      <c r="KBW56" s="6"/>
      <c r="KBX56" s="6"/>
      <c r="KBY56" s="6"/>
      <c r="KBZ56" s="6"/>
      <c r="KCA56" s="6"/>
      <c r="KCB56" s="6"/>
      <c r="KCC56" s="6"/>
      <c r="KCD56" s="6"/>
      <c r="KCE56" s="6"/>
      <c r="KCF56" s="6"/>
      <c r="KCG56" s="6"/>
      <c r="KCH56" s="6"/>
      <c r="KCI56" s="6"/>
      <c r="KCJ56" s="6"/>
      <c r="KCK56" s="6"/>
      <c r="KCL56" s="6"/>
      <c r="KCM56" s="6"/>
      <c r="KCN56" s="6"/>
      <c r="KCO56" s="6"/>
      <c r="KCP56" s="6"/>
      <c r="KCQ56" s="6"/>
      <c r="KCR56" s="6"/>
      <c r="KCS56" s="6"/>
      <c r="KCT56" s="6"/>
      <c r="KCU56" s="6"/>
      <c r="KCV56" s="6"/>
      <c r="KCW56" s="6"/>
      <c r="KCX56" s="6"/>
      <c r="KCY56" s="6"/>
      <c r="KCZ56" s="6"/>
      <c r="KDA56" s="6"/>
      <c r="KDB56" s="6"/>
      <c r="KDC56" s="6"/>
      <c r="KDD56" s="6"/>
      <c r="KDE56" s="6"/>
      <c r="KDF56" s="6"/>
      <c r="KDG56" s="6"/>
      <c r="KDH56" s="6"/>
      <c r="KDI56" s="6"/>
      <c r="KDJ56" s="6"/>
      <c r="KDK56" s="6"/>
      <c r="KDL56" s="6"/>
      <c r="KDM56" s="6"/>
      <c r="KDN56" s="6"/>
      <c r="KDO56" s="6"/>
      <c r="KDP56" s="6"/>
      <c r="KDQ56" s="6"/>
      <c r="KDR56" s="6"/>
      <c r="KDS56" s="6"/>
      <c r="KDT56" s="6"/>
      <c r="KDU56" s="6"/>
      <c r="KDV56" s="6"/>
      <c r="KDW56" s="6"/>
      <c r="KDX56" s="6"/>
      <c r="KDY56" s="6"/>
      <c r="KDZ56" s="6"/>
      <c r="KEA56" s="6"/>
      <c r="KEB56" s="6"/>
      <c r="KEC56" s="6"/>
      <c r="KED56" s="6"/>
      <c r="KEE56" s="6"/>
      <c r="KEF56" s="6"/>
      <c r="KEG56" s="6"/>
      <c r="KEH56" s="6"/>
      <c r="KEI56" s="6"/>
      <c r="KEJ56" s="6"/>
      <c r="KEK56" s="6"/>
      <c r="KEL56" s="6"/>
      <c r="KEM56" s="6"/>
      <c r="KEN56" s="6"/>
      <c r="KEO56" s="6"/>
      <c r="KEP56" s="6"/>
      <c r="KEQ56" s="6"/>
      <c r="KER56" s="6"/>
      <c r="KES56" s="6"/>
      <c r="KET56" s="6"/>
      <c r="KEU56" s="6"/>
      <c r="KEV56" s="6"/>
      <c r="KEW56" s="6"/>
      <c r="KEX56" s="6"/>
      <c r="KEY56" s="6"/>
      <c r="KEZ56" s="6"/>
      <c r="KFA56" s="6"/>
      <c r="KFB56" s="6"/>
      <c r="KFC56" s="6"/>
      <c r="KFD56" s="6"/>
      <c r="KFE56" s="6"/>
      <c r="KFF56" s="6"/>
      <c r="KFG56" s="6"/>
      <c r="KFH56" s="6"/>
      <c r="KFI56" s="6"/>
      <c r="KFJ56" s="6"/>
      <c r="KFK56" s="6"/>
      <c r="KFL56" s="6"/>
      <c r="KFM56" s="6"/>
      <c r="KFN56" s="6"/>
      <c r="KFO56" s="6"/>
      <c r="KFP56" s="6"/>
      <c r="KFQ56" s="6"/>
      <c r="KFR56" s="6"/>
      <c r="KFS56" s="6"/>
      <c r="KFT56" s="6"/>
      <c r="KFU56" s="6"/>
      <c r="KFV56" s="6"/>
      <c r="KFW56" s="6"/>
      <c r="KFX56" s="6"/>
      <c r="KFY56" s="6"/>
      <c r="KFZ56" s="6"/>
      <c r="KGA56" s="6"/>
      <c r="KGB56" s="6"/>
      <c r="KGC56" s="6"/>
      <c r="KGD56" s="6"/>
      <c r="KGE56" s="6"/>
      <c r="KGF56" s="6"/>
      <c r="KGG56" s="6"/>
      <c r="KGH56" s="6"/>
      <c r="KGI56" s="6"/>
      <c r="KGJ56" s="6"/>
      <c r="KGK56" s="6"/>
      <c r="KGL56" s="6"/>
      <c r="KGM56" s="6"/>
      <c r="KGN56" s="6"/>
      <c r="KGO56" s="6"/>
      <c r="KGP56" s="6"/>
      <c r="KGQ56" s="6"/>
      <c r="KGR56" s="6"/>
      <c r="KGS56" s="6"/>
      <c r="KGT56" s="6"/>
      <c r="KGU56" s="6"/>
      <c r="KGV56" s="6"/>
      <c r="KGW56" s="6"/>
      <c r="KGX56" s="6"/>
      <c r="KGY56" s="6"/>
      <c r="KGZ56" s="6"/>
      <c r="KHA56" s="6"/>
      <c r="KHB56" s="6"/>
      <c r="KHC56" s="6"/>
      <c r="KHD56" s="6"/>
      <c r="KHE56" s="6"/>
      <c r="KHF56" s="6"/>
      <c r="KHG56" s="6"/>
      <c r="KHH56" s="6"/>
      <c r="KHI56" s="6"/>
      <c r="KHJ56" s="6"/>
      <c r="KHK56" s="6"/>
      <c r="KHL56" s="6"/>
      <c r="KHM56" s="6"/>
      <c r="KHN56" s="6"/>
      <c r="KHO56" s="6"/>
      <c r="KHP56" s="6"/>
      <c r="KHQ56" s="6"/>
      <c r="KHR56" s="6"/>
      <c r="KHS56" s="6"/>
      <c r="KHT56" s="6"/>
      <c r="KHU56" s="6"/>
      <c r="KHV56" s="6"/>
      <c r="KHW56" s="6"/>
      <c r="KHX56" s="6"/>
      <c r="KHY56" s="6"/>
      <c r="KHZ56" s="6"/>
      <c r="KIA56" s="6"/>
      <c r="KIB56" s="6"/>
      <c r="KIC56" s="6"/>
      <c r="KID56" s="6"/>
      <c r="KIE56" s="6"/>
      <c r="KIF56" s="6"/>
      <c r="KIG56" s="6"/>
      <c r="KIH56" s="6"/>
      <c r="KII56" s="6"/>
      <c r="KIJ56" s="6"/>
      <c r="KIK56" s="6"/>
      <c r="KIL56" s="6"/>
      <c r="KIM56" s="6"/>
      <c r="KIN56" s="6"/>
      <c r="KIO56" s="6"/>
      <c r="KIP56" s="6"/>
      <c r="KIQ56" s="6"/>
      <c r="KIR56" s="6"/>
      <c r="KIS56" s="6"/>
      <c r="KIT56" s="6"/>
      <c r="KIU56" s="6"/>
      <c r="KIV56" s="6"/>
      <c r="KIW56" s="6"/>
      <c r="KIX56" s="6"/>
      <c r="KIY56" s="6"/>
      <c r="KIZ56" s="6"/>
      <c r="KJA56" s="6"/>
      <c r="KJB56" s="6"/>
      <c r="KJC56" s="6"/>
      <c r="KJD56" s="6"/>
      <c r="KJE56" s="6"/>
      <c r="KJF56" s="6"/>
      <c r="KJG56" s="6"/>
      <c r="KJH56" s="6"/>
      <c r="KJI56" s="6"/>
      <c r="KJJ56" s="6"/>
      <c r="KJK56" s="6"/>
      <c r="KJL56" s="6"/>
      <c r="KJM56" s="6"/>
      <c r="KJN56" s="6"/>
      <c r="KJO56" s="6"/>
      <c r="KJP56" s="6"/>
      <c r="KJQ56" s="6"/>
      <c r="KJR56" s="6"/>
      <c r="KJS56" s="6"/>
      <c r="KJT56" s="6"/>
      <c r="KJU56" s="6"/>
      <c r="KJV56" s="6"/>
      <c r="KJW56" s="6"/>
      <c r="KJX56" s="6"/>
      <c r="KJY56" s="6"/>
      <c r="KJZ56" s="6"/>
      <c r="KKA56" s="6"/>
      <c r="KKB56" s="6"/>
      <c r="KKC56" s="6"/>
      <c r="KKD56" s="6"/>
      <c r="KKE56" s="6"/>
      <c r="KKF56" s="6"/>
      <c r="KKG56" s="6"/>
      <c r="KKH56" s="6"/>
      <c r="KKI56" s="6"/>
      <c r="KKJ56" s="6"/>
      <c r="KKK56" s="6"/>
      <c r="KKL56" s="6"/>
      <c r="KKM56" s="6"/>
      <c r="KKN56" s="6"/>
      <c r="KKO56" s="6"/>
      <c r="KKP56" s="6"/>
      <c r="KKQ56" s="6"/>
      <c r="KKR56" s="6"/>
      <c r="KKS56" s="6"/>
      <c r="KKT56" s="6"/>
      <c r="KKU56" s="6"/>
      <c r="KKV56" s="6"/>
      <c r="KKW56" s="6"/>
      <c r="KKX56" s="6"/>
      <c r="KKY56" s="6"/>
      <c r="KKZ56" s="6"/>
      <c r="KLA56" s="6"/>
      <c r="KLB56" s="6"/>
      <c r="KLC56" s="6"/>
      <c r="KLD56" s="6"/>
      <c r="KLE56" s="6"/>
      <c r="KLF56" s="6"/>
      <c r="KLG56" s="6"/>
      <c r="KLH56" s="6"/>
      <c r="KLI56" s="6"/>
      <c r="KLJ56" s="6"/>
      <c r="KLK56" s="6"/>
      <c r="KLL56" s="6"/>
      <c r="KLM56" s="6"/>
      <c r="KLN56" s="6"/>
      <c r="KLO56" s="6"/>
      <c r="KLP56" s="6"/>
      <c r="KLQ56" s="6"/>
      <c r="KLR56" s="6"/>
      <c r="KLS56" s="6"/>
      <c r="KLT56" s="6"/>
      <c r="KLU56" s="6"/>
      <c r="KLV56" s="6"/>
      <c r="KLW56" s="6"/>
      <c r="KLX56" s="6"/>
      <c r="KLY56" s="6"/>
      <c r="KLZ56" s="6"/>
      <c r="KMA56" s="6"/>
      <c r="KMB56" s="6"/>
      <c r="KMC56" s="6"/>
      <c r="KMD56" s="6"/>
      <c r="KME56" s="6"/>
      <c r="KMF56" s="6"/>
      <c r="KMG56" s="6"/>
      <c r="KMH56" s="6"/>
      <c r="KMI56" s="6"/>
      <c r="KMJ56" s="6"/>
      <c r="KMK56" s="6"/>
      <c r="KML56" s="6"/>
      <c r="KMM56" s="6"/>
      <c r="KMN56" s="6"/>
      <c r="KMO56" s="6"/>
      <c r="KMP56" s="6"/>
      <c r="KMQ56" s="6"/>
      <c r="KMR56" s="6"/>
      <c r="KMS56" s="6"/>
      <c r="KMT56" s="6"/>
      <c r="KMU56" s="6"/>
      <c r="KMV56" s="6"/>
      <c r="KMW56" s="6"/>
      <c r="KMX56" s="6"/>
      <c r="KMY56" s="6"/>
      <c r="KMZ56" s="6"/>
      <c r="KNA56" s="6"/>
      <c r="KNB56" s="6"/>
      <c r="KNC56" s="6"/>
      <c r="KND56" s="6"/>
      <c r="KNE56" s="6"/>
      <c r="KNF56" s="6"/>
      <c r="KNG56" s="6"/>
      <c r="KNH56" s="6"/>
      <c r="KNI56" s="6"/>
      <c r="KNJ56" s="6"/>
      <c r="KNK56" s="6"/>
      <c r="KNL56" s="6"/>
      <c r="KNM56" s="6"/>
      <c r="KNN56" s="6"/>
      <c r="KNO56" s="6"/>
      <c r="KNP56" s="6"/>
      <c r="KNQ56" s="6"/>
      <c r="KNR56" s="6"/>
      <c r="KNS56" s="6"/>
      <c r="KNT56" s="6"/>
      <c r="KNU56" s="6"/>
      <c r="KNV56" s="6"/>
      <c r="KNW56" s="6"/>
      <c r="KNX56" s="6"/>
      <c r="KNY56" s="6"/>
      <c r="KNZ56" s="6"/>
      <c r="KOA56" s="6"/>
      <c r="KOB56" s="6"/>
      <c r="KOC56" s="6"/>
      <c r="KOD56" s="6"/>
      <c r="KOE56" s="6"/>
      <c r="KOF56" s="6"/>
      <c r="KOG56" s="6"/>
      <c r="KOH56" s="6"/>
      <c r="KOI56" s="6"/>
      <c r="KOJ56" s="6"/>
      <c r="KOK56" s="6"/>
      <c r="KOL56" s="6"/>
      <c r="KOM56" s="6"/>
      <c r="KON56" s="6"/>
      <c r="KOO56" s="6"/>
      <c r="KOP56" s="6"/>
      <c r="KOQ56" s="6"/>
      <c r="KOR56" s="6"/>
      <c r="KOS56" s="6"/>
      <c r="KOT56" s="6"/>
      <c r="KOU56" s="6"/>
      <c r="KOV56" s="6"/>
      <c r="KOW56" s="6"/>
      <c r="KOX56" s="6"/>
      <c r="KOY56" s="6"/>
      <c r="KOZ56" s="6"/>
      <c r="KPA56" s="6"/>
      <c r="KPB56" s="6"/>
      <c r="KPC56" s="6"/>
      <c r="KPD56" s="6"/>
      <c r="KPE56" s="6"/>
      <c r="KPF56" s="6"/>
      <c r="KPG56" s="6"/>
      <c r="KPH56" s="6"/>
      <c r="KPI56" s="6"/>
      <c r="KPJ56" s="6"/>
      <c r="KPK56" s="6"/>
      <c r="KPL56" s="6"/>
      <c r="KPM56" s="6"/>
      <c r="KPN56" s="6"/>
      <c r="KPO56" s="6"/>
      <c r="KPP56" s="6"/>
      <c r="KPQ56" s="6"/>
      <c r="KPR56" s="6"/>
      <c r="KPS56" s="6"/>
      <c r="KPT56" s="6"/>
      <c r="KPU56" s="6"/>
      <c r="KPV56" s="6"/>
      <c r="KPW56" s="6"/>
      <c r="KPX56" s="6"/>
      <c r="KPY56" s="6"/>
      <c r="KPZ56" s="6"/>
      <c r="KQA56" s="6"/>
      <c r="KQB56" s="6"/>
      <c r="KQC56" s="6"/>
      <c r="KQD56" s="6"/>
      <c r="KQE56" s="6"/>
      <c r="KQF56" s="6"/>
      <c r="KQG56" s="6"/>
      <c r="KQH56" s="6"/>
      <c r="KQI56" s="6"/>
      <c r="KQJ56" s="6"/>
      <c r="KQK56" s="6"/>
      <c r="KQL56" s="6"/>
      <c r="KQM56" s="6"/>
      <c r="KQN56" s="6"/>
      <c r="KQO56" s="6"/>
      <c r="KQP56" s="6"/>
      <c r="KQQ56" s="6"/>
      <c r="KQR56" s="6"/>
      <c r="KQS56" s="6"/>
      <c r="KQT56" s="6"/>
      <c r="KQU56" s="6"/>
      <c r="KQV56" s="6"/>
      <c r="KQW56" s="6"/>
      <c r="KQX56" s="6"/>
      <c r="KQY56" s="6"/>
      <c r="KQZ56" s="6"/>
      <c r="KRA56" s="6"/>
      <c r="KRB56" s="6"/>
      <c r="KRC56" s="6"/>
      <c r="KRD56" s="6"/>
      <c r="KRE56" s="6"/>
      <c r="KRF56" s="6"/>
      <c r="KRG56" s="6"/>
      <c r="KRH56" s="6"/>
      <c r="KRI56" s="6"/>
      <c r="KRJ56" s="6"/>
      <c r="KRK56" s="6"/>
      <c r="KRL56" s="6"/>
      <c r="KRM56" s="6"/>
      <c r="KRN56" s="6"/>
      <c r="KRO56" s="6"/>
      <c r="KRP56" s="6"/>
      <c r="KRQ56" s="6"/>
      <c r="KRR56" s="6"/>
      <c r="KRS56" s="6"/>
      <c r="KRT56" s="6"/>
      <c r="KRU56" s="6"/>
      <c r="KRV56" s="6"/>
      <c r="KRW56" s="6"/>
      <c r="KRX56" s="6"/>
      <c r="KRY56" s="6"/>
      <c r="KRZ56" s="6"/>
      <c r="KSA56" s="6"/>
      <c r="KSB56" s="6"/>
      <c r="KSC56" s="6"/>
      <c r="KSD56" s="6"/>
      <c r="KSE56" s="6"/>
      <c r="KSF56" s="6"/>
      <c r="KSG56" s="6"/>
      <c r="KSH56" s="6"/>
      <c r="KSI56" s="6"/>
      <c r="KSJ56" s="6"/>
      <c r="KSK56" s="6"/>
      <c r="KSL56" s="6"/>
      <c r="KSM56" s="6"/>
      <c r="KSN56" s="6"/>
      <c r="KSO56" s="6"/>
      <c r="KSP56" s="6"/>
      <c r="KSQ56" s="6"/>
      <c r="KSR56" s="6"/>
      <c r="KSS56" s="6"/>
      <c r="KST56" s="6"/>
      <c r="KSU56" s="6"/>
      <c r="KSV56" s="6"/>
      <c r="KSW56" s="6"/>
      <c r="KSX56" s="6"/>
      <c r="KSY56" s="6"/>
      <c r="KSZ56" s="6"/>
      <c r="KTA56" s="6"/>
      <c r="KTB56" s="6"/>
      <c r="KTC56" s="6"/>
      <c r="KTD56" s="6"/>
      <c r="KTE56" s="6"/>
      <c r="KTF56" s="6"/>
      <c r="KTG56" s="6"/>
      <c r="KTH56" s="6"/>
      <c r="KTI56" s="6"/>
      <c r="KTJ56" s="6"/>
      <c r="KTK56" s="6"/>
      <c r="KTL56" s="6"/>
      <c r="KTM56" s="6"/>
      <c r="KTN56" s="6"/>
      <c r="KTO56" s="6"/>
      <c r="KTP56" s="6"/>
      <c r="KTQ56" s="6"/>
      <c r="KTR56" s="6"/>
      <c r="KTS56" s="6"/>
      <c r="KTT56" s="6"/>
      <c r="KTU56" s="6"/>
      <c r="KTV56" s="6"/>
      <c r="KTW56" s="6"/>
      <c r="KTX56" s="6"/>
      <c r="KTY56" s="6"/>
      <c r="KTZ56" s="6"/>
      <c r="KUA56" s="6"/>
      <c r="KUB56" s="6"/>
      <c r="KUC56" s="6"/>
      <c r="KUD56" s="6"/>
      <c r="KUE56" s="6"/>
      <c r="KUF56" s="6"/>
      <c r="KUG56" s="6"/>
      <c r="KUH56" s="6"/>
      <c r="KUI56" s="6"/>
      <c r="KUJ56" s="6"/>
      <c r="KUK56" s="6"/>
      <c r="KUL56" s="6"/>
      <c r="KUM56" s="6"/>
      <c r="KUN56" s="6"/>
      <c r="KUO56" s="6"/>
      <c r="KUP56" s="6"/>
      <c r="KUQ56" s="6"/>
      <c r="KUR56" s="6"/>
      <c r="KUS56" s="6"/>
      <c r="KUT56" s="6"/>
      <c r="KUU56" s="6"/>
      <c r="KUV56" s="6"/>
      <c r="KUW56" s="6"/>
      <c r="KUX56" s="6"/>
      <c r="KUY56" s="6"/>
      <c r="KUZ56" s="6"/>
      <c r="KVA56" s="6"/>
      <c r="KVB56" s="6"/>
      <c r="KVC56" s="6"/>
      <c r="KVD56" s="6"/>
      <c r="KVE56" s="6"/>
      <c r="KVF56" s="6"/>
      <c r="KVG56" s="6"/>
      <c r="KVH56" s="6"/>
      <c r="KVI56" s="6"/>
      <c r="KVJ56" s="6"/>
      <c r="KVK56" s="6"/>
      <c r="KVL56" s="6"/>
      <c r="KVM56" s="6"/>
      <c r="KVN56" s="6"/>
      <c r="KVO56" s="6"/>
      <c r="KVP56" s="6"/>
      <c r="KVQ56" s="6"/>
      <c r="KVR56" s="6"/>
      <c r="KVS56" s="6"/>
      <c r="KVT56" s="6"/>
      <c r="KVU56" s="6"/>
      <c r="KVV56" s="6"/>
      <c r="KVW56" s="6"/>
      <c r="KVX56" s="6"/>
      <c r="KVY56" s="6"/>
      <c r="KVZ56" s="6"/>
      <c r="KWA56" s="6"/>
      <c r="KWB56" s="6"/>
      <c r="KWC56" s="6"/>
      <c r="KWD56" s="6"/>
      <c r="KWE56" s="6"/>
      <c r="KWF56" s="6"/>
      <c r="KWG56" s="6"/>
      <c r="KWH56" s="6"/>
      <c r="KWI56" s="6"/>
      <c r="KWJ56" s="6"/>
      <c r="KWK56" s="6"/>
      <c r="KWL56" s="6"/>
      <c r="KWM56" s="6"/>
      <c r="KWN56" s="6"/>
      <c r="KWO56" s="6"/>
      <c r="KWP56" s="6"/>
      <c r="KWQ56" s="6"/>
      <c r="KWR56" s="6"/>
      <c r="KWS56" s="6"/>
      <c r="KWT56" s="6"/>
      <c r="KWU56" s="6"/>
      <c r="KWV56" s="6"/>
      <c r="KWW56" s="6"/>
      <c r="KWX56" s="6"/>
      <c r="KWY56" s="6"/>
      <c r="KWZ56" s="6"/>
      <c r="KXA56" s="6"/>
      <c r="KXB56" s="6"/>
      <c r="KXC56" s="6"/>
      <c r="KXD56" s="6"/>
      <c r="KXE56" s="6"/>
      <c r="KXF56" s="6"/>
      <c r="KXG56" s="6"/>
      <c r="KXH56" s="6"/>
      <c r="KXI56" s="6"/>
      <c r="KXJ56" s="6"/>
      <c r="KXK56" s="6"/>
      <c r="KXL56" s="6"/>
      <c r="KXM56" s="6"/>
      <c r="KXN56" s="6"/>
      <c r="KXO56" s="6"/>
      <c r="KXP56" s="6"/>
      <c r="KXQ56" s="6"/>
      <c r="KXR56" s="6"/>
      <c r="KXS56" s="6"/>
      <c r="KXT56" s="6"/>
      <c r="KXU56" s="6"/>
      <c r="KXV56" s="6"/>
      <c r="KXW56" s="6"/>
      <c r="KXX56" s="6"/>
      <c r="KXY56" s="6"/>
      <c r="KXZ56" s="6"/>
      <c r="KYA56" s="6"/>
      <c r="KYB56" s="6"/>
      <c r="KYC56" s="6"/>
      <c r="KYD56" s="6"/>
      <c r="KYE56" s="6"/>
      <c r="KYF56" s="6"/>
      <c r="KYG56" s="6"/>
      <c r="KYH56" s="6"/>
      <c r="KYI56" s="6"/>
      <c r="KYJ56" s="6"/>
      <c r="KYK56" s="6"/>
      <c r="KYL56" s="6"/>
      <c r="KYM56" s="6"/>
      <c r="KYN56" s="6"/>
      <c r="KYO56" s="6"/>
      <c r="KYP56" s="6"/>
      <c r="KYQ56" s="6"/>
      <c r="KYR56" s="6"/>
      <c r="KYS56" s="6"/>
      <c r="KYT56" s="6"/>
      <c r="KYU56" s="6"/>
      <c r="KYV56" s="6"/>
      <c r="KYW56" s="6"/>
      <c r="KYX56" s="6"/>
      <c r="KYY56" s="6"/>
      <c r="KYZ56" s="6"/>
      <c r="KZA56" s="6"/>
      <c r="KZB56" s="6"/>
      <c r="KZC56" s="6"/>
      <c r="KZD56" s="6"/>
      <c r="KZE56" s="6"/>
      <c r="KZF56" s="6"/>
      <c r="KZG56" s="6"/>
      <c r="KZH56" s="6"/>
      <c r="KZI56" s="6"/>
      <c r="KZJ56" s="6"/>
      <c r="KZK56" s="6"/>
      <c r="KZL56" s="6"/>
      <c r="KZM56" s="6"/>
      <c r="KZN56" s="6"/>
      <c r="KZO56" s="6"/>
      <c r="KZP56" s="6"/>
      <c r="KZQ56" s="6"/>
      <c r="KZR56" s="6"/>
      <c r="KZS56" s="6"/>
      <c r="KZT56" s="6"/>
      <c r="KZU56" s="6"/>
      <c r="KZV56" s="6"/>
      <c r="KZW56" s="6"/>
      <c r="KZX56" s="6"/>
      <c r="KZY56" s="6"/>
      <c r="KZZ56" s="6"/>
      <c r="LAA56" s="6"/>
      <c r="LAB56" s="6"/>
      <c r="LAC56" s="6"/>
      <c r="LAD56" s="6"/>
      <c r="LAE56" s="6"/>
      <c r="LAF56" s="6"/>
      <c r="LAG56" s="6"/>
      <c r="LAH56" s="6"/>
      <c r="LAI56" s="6"/>
      <c r="LAJ56" s="6"/>
      <c r="LAK56" s="6"/>
      <c r="LAL56" s="6"/>
      <c r="LAM56" s="6"/>
      <c r="LAN56" s="6"/>
      <c r="LAO56" s="6"/>
      <c r="LAP56" s="6"/>
      <c r="LAQ56" s="6"/>
      <c r="LAR56" s="6"/>
      <c r="LAS56" s="6"/>
      <c r="LAT56" s="6"/>
      <c r="LAU56" s="6"/>
      <c r="LAV56" s="6"/>
      <c r="LAW56" s="6"/>
      <c r="LAX56" s="6"/>
      <c r="LAY56" s="6"/>
      <c r="LAZ56" s="6"/>
      <c r="LBA56" s="6"/>
      <c r="LBB56" s="6"/>
      <c r="LBC56" s="6"/>
      <c r="LBD56" s="6"/>
      <c r="LBE56" s="6"/>
      <c r="LBF56" s="6"/>
      <c r="LBG56" s="6"/>
      <c r="LBH56" s="6"/>
      <c r="LBI56" s="6"/>
      <c r="LBJ56" s="6"/>
      <c r="LBK56" s="6"/>
      <c r="LBL56" s="6"/>
      <c r="LBM56" s="6"/>
      <c r="LBN56" s="6"/>
      <c r="LBO56" s="6"/>
      <c r="LBP56" s="6"/>
      <c r="LBQ56" s="6"/>
      <c r="LBR56" s="6"/>
      <c r="LBS56" s="6"/>
      <c r="LBT56" s="6"/>
      <c r="LBU56" s="6"/>
      <c r="LBV56" s="6"/>
      <c r="LBW56" s="6"/>
      <c r="LBX56" s="6"/>
      <c r="LBY56" s="6"/>
      <c r="LBZ56" s="6"/>
      <c r="LCA56" s="6"/>
      <c r="LCB56" s="6"/>
      <c r="LCC56" s="6"/>
      <c r="LCD56" s="6"/>
      <c r="LCE56" s="6"/>
      <c r="LCF56" s="6"/>
      <c r="LCG56" s="6"/>
      <c r="LCH56" s="6"/>
      <c r="LCI56" s="6"/>
      <c r="LCJ56" s="6"/>
      <c r="LCK56" s="6"/>
      <c r="LCL56" s="6"/>
      <c r="LCM56" s="6"/>
      <c r="LCN56" s="6"/>
      <c r="LCO56" s="6"/>
      <c r="LCP56" s="6"/>
      <c r="LCQ56" s="6"/>
      <c r="LCR56" s="6"/>
      <c r="LCS56" s="6"/>
      <c r="LCT56" s="6"/>
      <c r="LCU56" s="6"/>
      <c r="LCV56" s="6"/>
      <c r="LCW56" s="6"/>
      <c r="LCX56" s="6"/>
      <c r="LCY56" s="6"/>
      <c r="LCZ56" s="6"/>
      <c r="LDA56" s="6"/>
      <c r="LDB56" s="6"/>
      <c r="LDC56" s="6"/>
      <c r="LDD56" s="6"/>
      <c r="LDE56" s="6"/>
      <c r="LDF56" s="6"/>
      <c r="LDG56" s="6"/>
      <c r="LDH56" s="6"/>
      <c r="LDI56" s="6"/>
      <c r="LDJ56" s="6"/>
      <c r="LDK56" s="6"/>
      <c r="LDL56" s="6"/>
      <c r="LDM56" s="6"/>
      <c r="LDN56" s="6"/>
      <c r="LDO56" s="6"/>
      <c r="LDP56" s="6"/>
      <c r="LDQ56" s="6"/>
      <c r="LDR56" s="6"/>
      <c r="LDS56" s="6"/>
      <c r="LDT56" s="6"/>
      <c r="LDU56" s="6"/>
      <c r="LDV56" s="6"/>
      <c r="LDW56" s="6"/>
      <c r="LDX56" s="6"/>
      <c r="LDY56" s="6"/>
      <c r="LDZ56" s="6"/>
      <c r="LEA56" s="6"/>
      <c r="LEB56" s="6"/>
      <c r="LEC56" s="6"/>
      <c r="LED56" s="6"/>
      <c r="LEE56" s="6"/>
      <c r="LEF56" s="6"/>
      <c r="LEG56" s="6"/>
      <c r="LEH56" s="6"/>
      <c r="LEI56" s="6"/>
      <c r="LEJ56" s="6"/>
      <c r="LEK56" s="6"/>
      <c r="LEL56" s="6"/>
      <c r="LEM56" s="6"/>
      <c r="LEN56" s="6"/>
      <c r="LEO56" s="6"/>
      <c r="LEP56" s="6"/>
      <c r="LEQ56" s="6"/>
      <c r="LER56" s="6"/>
      <c r="LES56" s="6"/>
      <c r="LET56" s="6"/>
      <c r="LEU56" s="6"/>
      <c r="LEV56" s="6"/>
      <c r="LEW56" s="6"/>
      <c r="LEX56" s="6"/>
      <c r="LEY56" s="6"/>
      <c r="LEZ56" s="6"/>
      <c r="LFA56" s="6"/>
      <c r="LFB56" s="6"/>
      <c r="LFC56" s="6"/>
      <c r="LFD56" s="6"/>
      <c r="LFE56" s="6"/>
      <c r="LFF56" s="6"/>
      <c r="LFG56" s="6"/>
      <c r="LFH56" s="6"/>
      <c r="LFI56" s="6"/>
      <c r="LFJ56" s="6"/>
      <c r="LFK56" s="6"/>
      <c r="LFL56" s="6"/>
      <c r="LFM56" s="6"/>
      <c r="LFN56" s="6"/>
      <c r="LFO56" s="6"/>
      <c r="LFP56" s="6"/>
      <c r="LFQ56" s="6"/>
      <c r="LFR56" s="6"/>
      <c r="LFS56" s="6"/>
      <c r="LFT56" s="6"/>
      <c r="LFU56" s="6"/>
      <c r="LFV56" s="6"/>
      <c r="LFW56" s="6"/>
      <c r="LFX56" s="6"/>
      <c r="LFY56" s="6"/>
      <c r="LFZ56" s="6"/>
      <c r="LGA56" s="6"/>
      <c r="LGB56" s="6"/>
      <c r="LGC56" s="6"/>
      <c r="LGD56" s="6"/>
      <c r="LGE56" s="6"/>
      <c r="LGF56" s="6"/>
      <c r="LGG56" s="6"/>
      <c r="LGH56" s="6"/>
      <c r="LGI56" s="6"/>
      <c r="LGJ56" s="6"/>
      <c r="LGK56" s="6"/>
      <c r="LGL56" s="6"/>
      <c r="LGM56" s="6"/>
      <c r="LGN56" s="6"/>
      <c r="LGO56" s="6"/>
      <c r="LGP56" s="6"/>
      <c r="LGQ56" s="6"/>
      <c r="LGR56" s="6"/>
      <c r="LGS56" s="6"/>
      <c r="LGT56" s="6"/>
      <c r="LGU56" s="6"/>
      <c r="LGV56" s="6"/>
      <c r="LGW56" s="6"/>
      <c r="LGX56" s="6"/>
      <c r="LGY56" s="6"/>
      <c r="LGZ56" s="6"/>
      <c r="LHA56" s="6"/>
      <c r="LHB56" s="6"/>
      <c r="LHC56" s="6"/>
      <c r="LHD56" s="6"/>
      <c r="LHE56" s="6"/>
      <c r="LHF56" s="6"/>
      <c r="LHG56" s="6"/>
      <c r="LHH56" s="6"/>
      <c r="LHI56" s="6"/>
      <c r="LHJ56" s="6"/>
      <c r="LHK56" s="6"/>
      <c r="LHL56" s="6"/>
      <c r="LHM56" s="6"/>
      <c r="LHN56" s="6"/>
      <c r="LHO56" s="6"/>
      <c r="LHP56" s="6"/>
      <c r="LHQ56" s="6"/>
      <c r="LHR56" s="6"/>
      <c r="LHS56" s="6"/>
      <c r="LHT56" s="6"/>
      <c r="LHU56" s="6"/>
      <c r="LHV56" s="6"/>
      <c r="LHW56" s="6"/>
      <c r="LHX56" s="6"/>
      <c r="LHY56" s="6"/>
      <c r="LHZ56" s="6"/>
      <c r="LIA56" s="6"/>
      <c r="LIB56" s="6"/>
      <c r="LIC56" s="6"/>
      <c r="LID56" s="6"/>
      <c r="LIE56" s="6"/>
      <c r="LIF56" s="6"/>
      <c r="LIG56" s="6"/>
      <c r="LIH56" s="6"/>
      <c r="LII56" s="6"/>
      <c r="LIJ56" s="6"/>
      <c r="LIK56" s="6"/>
      <c r="LIL56" s="6"/>
      <c r="LIM56" s="6"/>
      <c r="LIN56" s="6"/>
      <c r="LIO56" s="6"/>
      <c r="LIP56" s="6"/>
      <c r="LIQ56" s="6"/>
      <c r="LIR56" s="6"/>
      <c r="LIS56" s="6"/>
      <c r="LIT56" s="6"/>
      <c r="LIU56" s="6"/>
      <c r="LIV56" s="6"/>
      <c r="LIW56" s="6"/>
      <c r="LIX56" s="6"/>
      <c r="LIY56" s="6"/>
      <c r="LIZ56" s="6"/>
      <c r="LJA56" s="6"/>
      <c r="LJB56" s="6"/>
      <c r="LJC56" s="6"/>
      <c r="LJD56" s="6"/>
      <c r="LJE56" s="6"/>
      <c r="LJF56" s="6"/>
      <c r="LJG56" s="6"/>
      <c r="LJH56" s="6"/>
      <c r="LJI56" s="6"/>
      <c r="LJJ56" s="6"/>
      <c r="LJK56" s="6"/>
      <c r="LJL56" s="6"/>
      <c r="LJM56" s="6"/>
      <c r="LJN56" s="6"/>
      <c r="LJO56" s="6"/>
      <c r="LJP56" s="6"/>
      <c r="LJQ56" s="6"/>
      <c r="LJR56" s="6"/>
      <c r="LJS56" s="6"/>
      <c r="LJT56" s="6"/>
      <c r="LJU56" s="6"/>
      <c r="LJV56" s="6"/>
      <c r="LJW56" s="6"/>
      <c r="LJX56" s="6"/>
      <c r="LJY56" s="6"/>
      <c r="LJZ56" s="6"/>
      <c r="LKA56" s="6"/>
      <c r="LKB56" s="6"/>
      <c r="LKC56" s="6"/>
      <c r="LKD56" s="6"/>
      <c r="LKE56" s="6"/>
      <c r="LKF56" s="6"/>
      <c r="LKG56" s="6"/>
      <c r="LKH56" s="6"/>
      <c r="LKI56" s="6"/>
      <c r="LKJ56" s="6"/>
      <c r="LKK56" s="6"/>
      <c r="LKL56" s="6"/>
      <c r="LKM56" s="6"/>
      <c r="LKN56" s="6"/>
      <c r="LKO56" s="6"/>
      <c r="LKP56" s="6"/>
      <c r="LKQ56" s="6"/>
      <c r="LKR56" s="6"/>
      <c r="LKS56" s="6"/>
      <c r="LKT56" s="6"/>
      <c r="LKU56" s="6"/>
      <c r="LKV56" s="6"/>
      <c r="LKW56" s="6"/>
      <c r="LKX56" s="6"/>
      <c r="LKY56" s="6"/>
      <c r="LKZ56" s="6"/>
      <c r="LLA56" s="6"/>
      <c r="LLB56" s="6"/>
      <c r="LLC56" s="6"/>
      <c r="LLD56" s="6"/>
      <c r="LLE56" s="6"/>
      <c r="LLF56" s="6"/>
      <c r="LLG56" s="6"/>
      <c r="LLH56" s="6"/>
      <c r="LLI56" s="6"/>
      <c r="LLJ56" s="6"/>
      <c r="LLK56" s="6"/>
      <c r="LLL56" s="6"/>
      <c r="LLM56" s="6"/>
      <c r="LLN56" s="6"/>
      <c r="LLO56" s="6"/>
      <c r="LLP56" s="6"/>
      <c r="LLQ56" s="6"/>
      <c r="LLR56" s="6"/>
      <c r="LLS56" s="6"/>
      <c r="LLT56" s="6"/>
      <c r="LLU56" s="6"/>
      <c r="LLV56" s="6"/>
      <c r="LLW56" s="6"/>
      <c r="LLX56" s="6"/>
      <c r="LLY56" s="6"/>
      <c r="LLZ56" s="6"/>
      <c r="LMA56" s="6"/>
      <c r="LMB56" s="6"/>
      <c r="LMC56" s="6"/>
      <c r="LMD56" s="6"/>
      <c r="LME56" s="6"/>
      <c r="LMF56" s="6"/>
      <c r="LMG56" s="6"/>
      <c r="LMH56" s="6"/>
      <c r="LMI56" s="6"/>
      <c r="LMJ56" s="6"/>
      <c r="LMK56" s="6"/>
      <c r="LML56" s="6"/>
      <c r="LMM56" s="6"/>
      <c r="LMN56" s="6"/>
      <c r="LMO56" s="6"/>
      <c r="LMP56" s="6"/>
      <c r="LMQ56" s="6"/>
      <c r="LMR56" s="6"/>
      <c r="LMS56" s="6"/>
      <c r="LMT56" s="6"/>
      <c r="LMU56" s="6"/>
      <c r="LMV56" s="6"/>
      <c r="LMW56" s="6"/>
      <c r="LMX56" s="6"/>
      <c r="LMY56" s="6"/>
      <c r="LMZ56" s="6"/>
      <c r="LNA56" s="6"/>
      <c r="LNB56" s="6"/>
      <c r="LNC56" s="6"/>
      <c r="LND56" s="6"/>
      <c r="LNE56" s="6"/>
      <c r="LNF56" s="6"/>
      <c r="LNG56" s="6"/>
      <c r="LNH56" s="6"/>
      <c r="LNI56" s="6"/>
      <c r="LNJ56" s="6"/>
      <c r="LNK56" s="6"/>
      <c r="LNL56" s="6"/>
      <c r="LNM56" s="6"/>
      <c r="LNN56" s="6"/>
      <c r="LNO56" s="6"/>
      <c r="LNP56" s="6"/>
      <c r="LNQ56" s="6"/>
      <c r="LNR56" s="6"/>
      <c r="LNS56" s="6"/>
      <c r="LNT56" s="6"/>
      <c r="LNU56" s="6"/>
      <c r="LNV56" s="6"/>
      <c r="LNW56" s="6"/>
      <c r="LNX56" s="6"/>
      <c r="LNY56" s="6"/>
      <c r="LNZ56" s="6"/>
      <c r="LOA56" s="6"/>
      <c r="LOB56" s="6"/>
      <c r="LOC56" s="6"/>
      <c r="LOD56" s="6"/>
      <c r="LOE56" s="6"/>
      <c r="LOF56" s="6"/>
      <c r="LOG56" s="6"/>
      <c r="LOH56" s="6"/>
      <c r="LOI56" s="6"/>
      <c r="LOJ56" s="6"/>
      <c r="LOK56" s="6"/>
      <c r="LOL56" s="6"/>
      <c r="LOM56" s="6"/>
      <c r="LON56" s="6"/>
      <c r="LOO56" s="6"/>
      <c r="LOP56" s="6"/>
      <c r="LOQ56" s="6"/>
      <c r="LOR56" s="6"/>
      <c r="LOS56" s="6"/>
      <c r="LOT56" s="6"/>
      <c r="LOU56" s="6"/>
      <c r="LOV56" s="6"/>
      <c r="LOW56" s="6"/>
      <c r="LOX56" s="6"/>
      <c r="LOY56" s="6"/>
      <c r="LOZ56" s="6"/>
      <c r="LPA56" s="6"/>
      <c r="LPB56" s="6"/>
      <c r="LPC56" s="6"/>
      <c r="LPD56" s="6"/>
      <c r="LPE56" s="6"/>
      <c r="LPF56" s="6"/>
      <c r="LPG56" s="6"/>
      <c r="LPH56" s="6"/>
      <c r="LPI56" s="6"/>
      <c r="LPJ56" s="6"/>
      <c r="LPK56" s="6"/>
      <c r="LPL56" s="6"/>
      <c r="LPM56" s="6"/>
      <c r="LPN56" s="6"/>
      <c r="LPO56" s="6"/>
      <c r="LPP56" s="6"/>
      <c r="LPQ56" s="6"/>
      <c r="LPR56" s="6"/>
      <c r="LPS56" s="6"/>
      <c r="LPT56" s="6"/>
      <c r="LPU56" s="6"/>
      <c r="LPV56" s="6"/>
      <c r="LPW56" s="6"/>
      <c r="LPX56" s="6"/>
      <c r="LPY56" s="6"/>
      <c r="LPZ56" s="6"/>
      <c r="LQA56" s="6"/>
      <c r="LQB56" s="6"/>
      <c r="LQC56" s="6"/>
      <c r="LQD56" s="6"/>
      <c r="LQE56" s="6"/>
      <c r="LQF56" s="6"/>
      <c r="LQG56" s="6"/>
      <c r="LQH56" s="6"/>
      <c r="LQI56" s="6"/>
      <c r="LQJ56" s="6"/>
      <c r="LQK56" s="6"/>
      <c r="LQL56" s="6"/>
      <c r="LQM56" s="6"/>
      <c r="LQN56" s="6"/>
      <c r="LQO56" s="6"/>
      <c r="LQP56" s="6"/>
      <c r="LQQ56" s="6"/>
      <c r="LQR56" s="6"/>
      <c r="LQS56" s="6"/>
      <c r="LQT56" s="6"/>
      <c r="LQU56" s="6"/>
      <c r="LQV56" s="6"/>
      <c r="LQW56" s="6"/>
      <c r="LQX56" s="6"/>
      <c r="LQY56" s="6"/>
      <c r="LQZ56" s="6"/>
      <c r="LRA56" s="6"/>
      <c r="LRB56" s="6"/>
      <c r="LRC56" s="6"/>
      <c r="LRD56" s="6"/>
      <c r="LRE56" s="6"/>
      <c r="LRF56" s="6"/>
      <c r="LRG56" s="6"/>
      <c r="LRH56" s="6"/>
      <c r="LRI56" s="6"/>
      <c r="LRJ56" s="6"/>
      <c r="LRK56" s="6"/>
      <c r="LRL56" s="6"/>
      <c r="LRM56" s="6"/>
      <c r="LRN56" s="6"/>
      <c r="LRO56" s="6"/>
      <c r="LRP56" s="6"/>
      <c r="LRQ56" s="6"/>
      <c r="LRR56" s="6"/>
      <c r="LRS56" s="6"/>
      <c r="LRT56" s="6"/>
      <c r="LRU56" s="6"/>
      <c r="LRV56" s="6"/>
      <c r="LRW56" s="6"/>
      <c r="LRX56" s="6"/>
      <c r="LRY56" s="6"/>
      <c r="LRZ56" s="6"/>
      <c r="LSA56" s="6"/>
      <c r="LSB56" s="6"/>
      <c r="LSC56" s="6"/>
      <c r="LSD56" s="6"/>
      <c r="LSE56" s="6"/>
      <c r="LSF56" s="6"/>
      <c r="LSG56" s="6"/>
      <c r="LSH56" s="6"/>
      <c r="LSI56" s="6"/>
      <c r="LSJ56" s="6"/>
      <c r="LSK56" s="6"/>
      <c r="LSL56" s="6"/>
      <c r="LSM56" s="6"/>
      <c r="LSN56" s="6"/>
      <c r="LSO56" s="6"/>
      <c r="LSP56" s="6"/>
      <c r="LSQ56" s="6"/>
      <c r="LSR56" s="6"/>
      <c r="LSS56" s="6"/>
      <c r="LST56" s="6"/>
      <c r="LSU56" s="6"/>
      <c r="LSV56" s="6"/>
      <c r="LSW56" s="6"/>
      <c r="LSX56" s="6"/>
      <c r="LSY56" s="6"/>
      <c r="LSZ56" s="6"/>
      <c r="LTA56" s="6"/>
      <c r="LTB56" s="6"/>
      <c r="LTC56" s="6"/>
      <c r="LTD56" s="6"/>
      <c r="LTE56" s="6"/>
      <c r="LTF56" s="6"/>
      <c r="LTG56" s="6"/>
      <c r="LTH56" s="6"/>
      <c r="LTI56" s="6"/>
      <c r="LTJ56" s="6"/>
      <c r="LTK56" s="6"/>
      <c r="LTL56" s="6"/>
      <c r="LTM56" s="6"/>
      <c r="LTN56" s="6"/>
      <c r="LTO56" s="6"/>
      <c r="LTP56" s="6"/>
      <c r="LTQ56" s="6"/>
      <c r="LTR56" s="6"/>
      <c r="LTS56" s="6"/>
      <c r="LTT56" s="6"/>
      <c r="LTU56" s="6"/>
      <c r="LTV56" s="6"/>
      <c r="LTW56" s="6"/>
      <c r="LTX56" s="6"/>
      <c r="LTY56" s="6"/>
      <c r="LTZ56" s="6"/>
      <c r="LUA56" s="6"/>
      <c r="LUB56" s="6"/>
      <c r="LUC56" s="6"/>
      <c r="LUD56" s="6"/>
      <c r="LUE56" s="6"/>
      <c r="LUF56" s="6"/>
      <c r="LUG56" s="6"/>
      <c r="LUH56" s="6"/>
      <c r="LUI56" s="6"/>
      <c r="LUJ56" s="6"/>
      <c r="LUK56" s="6"/>
      <c r="LUL56" s="6"/>
      <c r="LUM56" s="6"/>
      <c r="LUN56" s="6"/>
      <c r="LUO56" s="6"/>
      <c r="LUP56" s="6"/>
      <c r="LUQ56" s="6"/>
      <c r="LUR56" s="6"/>
      <c r="LUS56" s="6"/>
      <c r="LUT56" s="6"/>
      <c r="LUU56" s="6"/>
      <c r="LUV56" s="6"/>
      <c r="LUW56" s="6"/>
      <c r="LUX56" s="6"/>
      <c r="LUY56" s="6"/>
      <c r="LUZ56" s="6"/>
      <c r="LVA56" s="6"/>
      <c r="LVB56" s="6"/>
      <c r="LVC56" s="6"/>
      <c r="LVD56" s="6"/>
      <c r="LVE56" s="6"/>
      <c r="LVF56" s="6"/>
      <c r="LVG56" s="6"/>
      <c r="LVH56" s="6"/>
      <c r="LVI56" s="6"/>
      <c r="LVJ56" s="6"/>
      <c r="LVK56" s="6"/>
      <c r="LVL56" s="6"/>
      <c r="LVM56" s="6"/>
      <c r="LVN56" s="6"/>
      <c r="LVO56" s="6"/>
      <c r="LVP56" s="6"/>
      <c r="LVQ56" s="6"/>
      <c r="LVR56" s="6"/>
      <c r="LVS56" s="6"/>
      <c r="LVT56" s="6"/>
      <c r="LVU56" s="6"/>
      <c r="LVV56" s="6"/>
      <c r="LVW56" s="6"/>
      <c r="LVX56" s="6"/>
      <c r="LVY56" s="6"/>
      <c r="LVZ56" s="6"/>
      <c r="LWA56" s="6"/>
      <c r="LWB56" s="6"/>
      <c r="LWC56" s="6"/>
      <c r="LWD56" s="6"/>
      <c r="LWE56" s="6"/>
      <c r="LWF56" s="6"/>
      <c r="LWG56" s="6"/>
      <c r="LWH56" s="6"/>
      <c r="LWI56" s="6"/>
      <c r="LWJ56" s="6"/>
      <c r="LWK56" s="6"/>
      <c r="LWL56" s="6"/>
      <c r="LWM56" s="6"/>
      <c r="LWN56" s="6"/>
      <c r="LWO56" s="6"/>
      <c r="LWP56" s="6"/>
      <c r="LWQ56" s="6"/>
      <c r="LWR56" s="6"/>
      <c r="LWS56" s="6"/>
      <c r="LWT56" s="6"/>
      <c r="LWU56" s="6"/>
      <c r="LWV56" s="6"/>
      <c r="LWW56" s="6"/>
      <c r="LWX56" s="6"/>
      <c r="LWY56" s="6"/>
      <c r="LWZ56" s="6"/>
      <c r="LXA56" s="6"/>
      <c r="LXB56" s="6"/>
      <c r="LXC56" s="6"/>
      <c r="LXD56" s="6"/>
      <c r="LXE56" s="6"/>
      <c r="LXF56" s="6"/>
      <c r="LXG56" s="6"/>
      <c r="LXH56" s="6"/>
      <c r="LXI56" s="6"/>
      <c r="LXJ56" s="6"/>
      <c r="LXK56" s="6"/>
      <c r="LXL56" s="6"/>
      <c r="LXM56" s="6"/>
      <c r="LXN56" s="6"/>
      <c r="LXO56" s="6"/>
      <c r="LXP56" s="6"/>
      <c r="LXQ56" s="6"/>
      <c r="LXR56" s="6"/>
      <c r="LXS56" s="6"/>
      <c r="LXT56" s="6"/>
      <c r="LXU56" s="6"/>
      <c r="LXV56" s="6"/>
      <c r="LXW56" s="6"/>
      <c r="LXX56" s="6"/>
      <c r="LXY56" s="6"/>
      <c r="LXZ56" s="6"/>
      <c r="LYA56" s="6"/>
      <c r="LYB56" s="6"/>
      <c r="LYC56" s="6"/>
      <c r="LYD56" s="6"/>
      <c r="LYE56" s="6"/>
      <c r="LYF56" s="6"/>
      <c r="LYG56" s="6"/>
      <c r="LYH56" s="6"/>
      <c r="LYI56" s="6"/>
      <c r="LYJ56" s="6"/>
      <c r="LYK56" s="6"/>
      <c r="LYL56" s="6"/>
      <c r="LYM56" s="6"/>
      <c r="LYN56" s="6"/>
      <c r="LYO56" s="6"/>
      <c r="LYP56" s="6"/>
      <c r="LYQ56" s="6"/>
      <c r="LYR56" s="6"/>
      <c r="LYS56" s="6"/>
      <c r="LYT56" s="6"/>
      <c r="LYU56" s="6"/>
      <c r="LYV56" s="6"/>
      <c r="LYW56" s="6"/>
      <c r="LYX56" s="6"/>
      <c r="LYY56" s="6"/>
      <c r="LYZ56" s="6"/>
      <c r="LZA56" s="6"/>
      <c r="LZB56" s="6"/>
      <c r="LZC56" s="6"/>
      <c r="LZD56" s="6"/>
      <c r="LZE56" s="6"/>
      <c r="LZF56" s="6"/>
      <c r="LZG56" s="6"/>
      <c r="LZH56" s="6"/>
      <c r="LZI56" s="6"/>
      <c r="LZJ56" s="6"/>
      <c r="LZK56" s="6"/>
      <c r="LZL56" s="6"/>
      <c r="LZM56" s="6"/>
      <c r="LZN56" s="6"/>
      <c r="LZO56" s="6"/>
      <c r="LZP56" s="6"/>
      <c r="LZQ56" s="6"/>
      <c r="LZR56" s="6"/>
      <c r="LZS56" s="6"/>
      <c r="LZT56" s="6"/>
      <c r="LZU56" s="6"/>
      <c r="LZV56" s="6"/>
      <c r="LZW56" s="6"/>
      <c r="LZX56" s="6"/>
      <c r="LZY56" s="6"/>
      <c r="LZZ56" s="6"/>
      <c r="MAA56" s="6"/>
      <c r="MAB56" s="6"/>
      <c r="MAC56" s="6"/>
      <c r="MAD56" s="6"/>
      <c r="MAE56" s="6"/>
      <c r="MAF56" s="6"/>
      <c r="MAG56" s="6"/>
      <c r="MAH56" s="6"/>
      <c r="MAI56" s="6"/>
      <c r="MAJ56" s="6"/>
      <c r="MAK56" s="6"/>
      <c r="MAL56" s="6"/>
      <c r="MAM56" s="6"/>
      <c r="MAN56" s="6"/>
      <c r="MAO56" s="6"/>
      <c r="MAP56" s="6"/>
      <c r="MAQ56" s="6"/>
      <c r="MAR56" s="6"/>
      <c r="MAS56" s="6"/>
      <c r="MAT56" s="6"/>
      <c r="MAU56" s="6"/>
      <c r="MAV56" s="6"/>
      <c r="MAW56" s="6"/>
      <c r="MAX56" s="6"/>
      <c r="MAY56" s="6"/>
      <c r="MAZ56" s="6"/>
      <c r="MBA56" s="6"/>
      <c r="MBB56" s="6"/>
      <c r="MBC56" s="6"/>
      <c r="MBD56" s="6"/>
      <c r="MBE56" s="6"/>
      <c r="MBF56" s="6"/>
      <c r="MBG56" s="6"/>
      <c r="MBH56" s="6"/>
      <c r="MBI56" s="6"/>
      <c r="MBJ56" s="6"/>
      <c r="MBK56" s="6"/>
      <c r="MBL56" s="6"/>
      <c r="MBM56" s="6"/>
      <c r="MBN56" s="6"/>
      <c r="MBO56" s="6"/>
      <c r="MBP56" s="6"/>
      <c r="MBQ56" s="6"/>
      <c r="MBR56" s="6"/>
      <c r="MBS56" s="6"/>
      <c r="MBT56" s="6"/>
      <c r="MBU56" s="6"/>
      <c r="MBV56" s="6"/>
      <c r="MBW56" s="6"/>
      <c r="MBX56" s="6"/>
      <c r="MBY56" s="6"/>
      <c r="MBZ56" s="6"/>
      <c r="MCA56" s="6"/>
      <c r="MCB56" s="6"/>
      <c r="MCC56" s="6"/>
      <c r="MCD56" s="6"/>
      <c r="MCE56" s="6"/>
      <c r="MCF56" s="6"/>
      <c r="MCG56" s="6"/>
      <c r="MCH56" s="6"/>
      <c r="MCI56" s="6"/>
      <c r="MCJ56" s="6"/>
      <c r="MCK56" s="6"/>
      <c r="MCL56" s="6"/>
      <c r="MCM56" s="6"/>
      <c r="MCN56" s="6"/>
      <c r="MCO56" s="6"/>
      <c r="MCP56" s="6"/>
      <c r="MCQ56" s="6"/>
      <c r="MCR56" s="6"/>
      <c r="MCS56" s="6"/>
      <c r="MCT56" s="6"/>
      <c r="MCU56" s="6"/>
      <c r="MCV56" s="6"/>
      <c r="MCW56" s="6"/>
      <c r="MCX56" s="6"/>
      <c r="MCY56" s="6"/>
      <c r="MCZ56" s="6"/>
      <c r="MDA56" s="6"/>
      <c r="MDB56" s="6"/>
      <c r="MDC56" s="6"/>
      <c r="MDD56" s="6"/>
      <c r="MDE56" s="6"/>
      <c r="MDF56" s="6"/>
      <c r="MDG56" s="6"/>
      <c r="MDH56" s="6"/>
      <c r="MDI56" s="6"/>
      <c r="MDJ56" s="6"/>
      <c r="MDK56" s="6"/>
      <c r="MDL56" s="6"/>
      <c r="MDM56" s="6"/>
      <c r="MDN56" s="6"/>
      <c r="MDO56" s="6"/>
      <c r="MDP56" s="6"/>
      <c r="MDQ56" s="6"/>
      <c r="MDR56" s="6"/>
      <c r="MDS56" s="6"/>
      <c r="MDT56" s="6"/>
      <c r="MDU56" s="6"/>
      <c r="MDV56" s="6"/>
      <c r="MDW56" s="6"/>
      <c r="MDX56" s="6"/>
      <c r="MDY56" s="6"/>
      <c r="MDZ56" s="6"/>
      <c r="MEA56" s="6"/>
      <c r="MEB56" s="6"/>
      <c r="MEC56" s="6"/>
      <c r="MED56" s="6"/>
      <c r="MEE56" s="6"/>
      <c r="MEF56" s="6"/>
      <c r="MEG56" s="6"/>
      <c r="MEH56" s="6"/>
      <c r="MEI56" s="6"/>
      <c r="MEJ56" s="6"/>
      <c r="MEK56" s="6"/>
      <c r="MEL56" s="6"/>
      <c r="MEM56" s="6"/>
      <c r="MEN56" s="6"/>
      <c r="MEO56" s="6"/>
      <c r="MEP56" s="6"/>
      <c r="MEQ56" s="6"/>
      <c r="MER56" s="6"/>
      <c r="MES56" s="6"/>
      <c r="MET56" s="6"/>
      <c r="MEU56" s="6"/>
      <c r="MEV56" s="6"/>
      <c r="MEW56" s="6"/>
      <c r="MEX56" s="6"/>
      <c r="MEY56" s="6"/>
      <c r="MEZ56" s="6"/>
      <c r="MFA56" s="6"/>
      <c r="MFB56" s="6"/>
      <c r="MFC56" s="6"/>
      <c r="MFD56" s="6"/>
      <c r="MFE56" s="6"/>
      <c r="MFF56" s="6"/>
      <c r="MFG56" s="6"/>
      <c r="MFH56" s="6"/>
      <c r="MFI56" s="6"/>
      <c r="MFJ56" s="6"/>
      <c r="MFK56" s="6"/>
      <c r="MFL56" s="6"/>
      <c r="MFM56" s="6"/>
      <c r="MFN56" s="6"/>
      <c r="MFO56" s="6"/>
      <c r="MFP56" s="6"/>
      <c r="MFQ56" s="6"/>
      <c r="MFR56" s="6"/>
      <c r="MFS56" s="6"/>
      <c r="MFT56" s="6"/>
      <c r="MFU56" s="6"/>
      <c r="MFV56" s="6"/>
      <c r="MFW56" s="6"/>
      <c r="MFX56" s="6"/>
      <c r="MFY56" s="6"/>
      <c r="MFZ56" s="6"/>
      <c r="MGA56" s="6"/>
      <c r="MGB56" s="6"/>
      <c r="MGC56" s="6"/>
      <c r="MGD56" s="6"/>
      <c r="MGE56" s="6"/>
      <c r="MGF56" s="6"/>
      <c r="MGG56" s="6"/>
      <c r="MGH56" s="6"/>
      <c r="MGI56" s="6"/>
      <c r="MGJ56" s="6"/>
      <c r="MGK56" s="6"/>
      <c r="MGL56" s="6"/>
      <c r="MGM56" s="6"/>
      <c r="MGN56" s="6"/>
      <c r="MGO56" s="6"/>
      <c r="MGP56" s="6"/>
      <c r="MGQ56" s="6"/>
      <c r="MGR56" s="6"/>
      <c r="MGS56" s="6"/>
      <c r="MGT56" s="6"/>
      <c r="MGU56" s="6"/>
      <c r="MGV56" s="6"/>
      <c r="MGW56" s="6"/>
      <c r="MGX56" s="6"/>
      <c r="MGY56" s="6"/>
      <c r="MGZ56" s="6"/>
      <c r="MHA56" s="6"/>
      <c r="MHB56" s="6"/>
      <c r="MHC56" s="6"/>
      <c r="MHD56" s="6"/>
      <c r="MHE56" s="6"/>
      <c r="MHF56" s="6"/>
      <c r="MHG56" s="6"/>
      <c r="MHH56" s="6"/>
      <c r="MHI56" s="6"/>
      <c r="MHJ56" s="6"/>
      <c r="MHK56" s="6"/>
      <c r="MHL56" s="6"/>
      <c r="MHM56" s="6"/>
      <c r="MHN56" s="6"/>
      <c r="MHO56" s="6"/>
      <c r="MHP56" s="6"/>
      <c r="MHQ56" s="6"/>
      <c r="MHR56" s="6"/>
      <c r="MHS56" s="6"/>
      <c r="MHT56" s="6"/>
      <c r="MHU56" s="6"/>
      <c r="MHV56" s="6"/>
      <c r="MHW56" s="6"/>
      <c r="MHX56" s="6"/>
      <c r="MHY56" s="6"/>
      <c r="MHZ56" s="6"/>
      <c r="MIA56" s="6"/>
      <c r="MIB56" s="6"/>
      <c r="MIC56" s="6"/>
      <c r="MID56" s="6"/>
      <c r="MIE56" s="6"/>
      <c r="MIF56" s="6"/>
      <c r="MIG56" s="6"/>
      <c r="MIH56" s="6"/>
      <c r="MII56" s="6"/>
      <c r="MIJ56" s="6"/>
      <c r="MIK56" s="6"/>
      <c r="MIL56" s="6"/>
      <c r="MIM56" s="6"/>
      <c r="MIN56" s="6"/>
      <c r="MIO56" s="6"/>
      <c r="MIP56" s="6"/>
      <c r="MIQ56" s="6"/>
      <c r="MIR56" s="6"/>
      <c r="MIS56" s="6"/>
      <c r="MIT56" s="6"/>
      <c r="MIU56" s="6"/>
      <c r="MIV56" s="6"/>
      <c r="MIW56" s="6"/>
      <c r="MIX56" s="6"/>
      <c r="MIY56" s="6"/>
      <c r="MIZ56" s="6"/>
      <c r="MJA56" s="6"/>
      <c r="MJB56" s="6"/>
      <c r="MJC56" s="6"/>
      <c r="MJD56" s="6"/>
      <c r="MJE56" s="6"/>
      <c r="MJF56" s="6"/>
      <c r="MJG56" s="6"/>
      <c r="MJH56" s="6"/>
      <c r="MJI56" s="6"/>
      <c r="MJJ56" s="6"/>
      <c r="MJK56" s="6"/>
      <c r="MJL56" s="6"/>
      <c r="MJM56" s="6"/>
      <c r="MJN56" s="6"/>
      <c r="MJO56" s="6"/>
      <c r="MJP56" s="6"/>
      <c r="MJQ56" s="6"/>
      <c r="MJR56" s="6"/>
      <c r="MJS56" s="6"/>
      <c r="MJT56" s="6"/>
      <c r="MJU56" s="6"/>
      <c r="MJV56" s="6"/>
      <c r="MJW56" s="6"/>
      <c r="MJX56" s="6"/>
      <c r="MJY56" s="6"/>
      <c r="MJZ56" s="6"/>
      <c r="MKA56" s="6"/>
      <c r="MKB56" s="6"/>
      <c r="MKC56" s="6"/>
      <c r="MKD56" s="6"/>
      <c r="MKE56" s="6"/>
      <c r="MKF56" s="6"/>
      <c r="MKG56" s="6"/>
      <c r="MKH56" s="6"/>
      <c r="MKI56" s="6"/>
      <c r="MKJ56" s="6"/>
      <c r="MKK56" s="6"/>
      <c r="MKL56" s="6"/>
      <c r="MKM56" s="6"/>
      <c r="MKN56" s="6"/>
      <c r="MKO56" s="6"/>
      <c r="MKP56" s="6"/>
      <c r="MKQ56" s="6"/>
      <c r="MKR56" s="6"/>
      <c r="MKS56" s="6"/>
      <c r="MKT56" s="6"/>
      <c r="MKU56" s="6"/>
      <c r="MKV56" s="6"/>
      <c r="MKW56" s="6"/>
      <c r="MKX56" s="6"/>
      <c r="MKY56" s="6"/>
      <c r="MKZ56" s="6"/>
      <c r="MLA56" s="6"/>
      <c r="MLB56" s="6"/>
      <c r="MLC56" s="6"/>
      <c r="MLD56" s="6"/>
      <c r="MLE56" s="6"/>
      <c r="MLF56" s="6"/>
      <c r="MLG56" s="6"/>
      <c r="MLH56" s="6"/>
      <c r="MLI56" s="6"/>
      <c r="MLJ56" s="6"/>
      <c r="MLK56" s="6"/>
      <c r="MLL56" s="6"/>
      <c r="MLM56" s="6"/>
      <c r="MLN56" s="6"/>
      <c r="MLO56" s="6"/>
      <c r="MLP56" s="6"/>
      <c r="MLQ56" s="6"/>
      <c r="MLR56" s="6"/>
      <c r="MLS56" s="6"/>
      <c r="MLT56" s="6"/>
      <c r="MLU56" s="6"/>
      <c r="MLV56" s="6"/>
      <c r="MLW56" s="6"/>
      <c r="MLX56" s="6"/>
      <c r="MLY56" s="6"/>
      <c r="MLZ56" s="6"/>
      <c r="MMA56" s="6"/>
      <c r="MMB56" s="6"/>
      <c r="MMC56" s="6"/>
      <c r="MMD56" s="6"/>
      <c r="MME56" s="6"/>
      <c r="MMF56" s="6"/>
      <c r="MMG56" s="6"/>
      <c r="MMH56" s="6"/>
      <c r="MMI56" s="6"/>
      <c r="MMJ56" s="6"/>
      <c r="MMK56" s="6"/>
      <c r="MML56" s="6"/>
      <c r="MMM56" s="6"/>
      <c r="MMN56" s="6"/>
      <c r="MMO56" s="6"/>
      <c r="MMP56" s="6"/>
      <c r="MMQ56" s="6"/>
      <c r="MMR56" s="6"/>
      <c r="MMS56" s="6"/>
      <c r="MMT56" s="6"/>
      <c r="MMU56" s="6"/>
      <c r="MMV56" s="6"/>
      <c r="MMW56" s="6"/>
      <c r="MMX56" s="6"/>
      <c r="MMY56" s="6"/>
      <c r="MMZ56" s="6"/>
      <c r="MNA56" s="6"/>
      <c r="MNB56" s="6"/>
      <c r="MNC56" s="6"/>
      <c r="MND56" s="6"/>
      <c r="MNE56" s="6"/>
      <c r="MNF56" s="6"/>
      <c r="MNG56" s="6"/>
      <c r="MNH56" s="6"/>
      <c r="MNI56" s="6"/>
      <c r="MNJ56" s="6"/>
      <c r="MNK56" s="6"/>
      <c r="MNL56" s="6"/>
      <c r="MNM56" s="6"/>
      <c r="MNN56" s="6"/>
      <c r="MNO56" s="6"/>
      <c r="MNP56" s="6"/>
      <c r="MNQ56" s="6"/>
      <c r="MNR56" s="6"/>
      <c r="MNS56" s="6"/>
      <c r="MNT56" s="6"/>
      <c r="MNU56" s="6"/>
      <c r="MNV56" s="6"/>
      <c r="MNW56" s="6"/>
      <c r="MNX56" s="6"/>
      <c r="MNY56" s="6"/>
      <c r="MNZ56" s="6"/>
      <c r="MOA56" s="6"/>
      <c r="MOB56" s="6"/>
      <c r="MOC56" s="6"/>
      <c r="MOD56" s="6"/>
      <c r="MOE56" s="6"/>
      <c r="MOF56" s="6"/>
      <c r="MOG56" s="6"/>
      <c r="MOH56" s="6"/>
      <c r="MOI56" s="6"/>
      <c r="MOJ56" s="6"/>
      <c r="MOK56" s="6"/>
      <c r="MOL56" s="6"/>
      <c r="MOM56" s="6"/>
      <c r="MON56" s="6"/>
      <c r="MOO56" s="6"/>
      <c r="MOP56" s="6"/>
      <c r="MOQ56" s="6"/>
      <c r="MOR56" s="6"/>
      <c r="MOS56" s="6"/>
      <c r="MOT56" s="6"/>
      <c r="MOU56" s="6"/>
      <c r="MOV56" s="6"/>
      <c r="MOW56" s="6"/>
      <c r="MOX56" s="6"/>
      <c r="MOY56" s="6"/>
      <c r="MOZ56" s="6"/>
      <c r="MPA56" s="6"/>
      <c r="MPB56" s="6"/>
      <c r="MPC56" s="6"/>
      <c r="MPD56" s="6"/>
      <c r="MPE56" s="6"/>
      <c r="MPF56" s="6"/>
      <c r="MPG56" s="6"/>
      <c r="MPH56" s="6"/>
      <c r="MPI56" s="6"/>
      <c r="MPJ56" s="6"/>
      <c r="MPK56" s="6"/>
      <c r="MPL56" s="6"/>
      <c r="MPM56" s="6"/>
      <c r="MPN56" s="6"/>
      <c r="MPO56" s="6"/>
      <c r="MPP56" s="6"/>
      <c r="MPQ56" s="6"/>
      <c r="MPR56" s="6"/>
      <c r="MPS56" s="6"/>
      <c r="MPT56" s="6"/>
      <c r="MPU56" s="6"/>
      <c r="MPV56" s="6"/>
      <c r="MPW56" s="6"/>
      <c r="MPX56" s="6"/>
      <c r="MPY56" s="6"/>
      <c r="MPZ56" s="6"/>
      <c r="MQA56" s="6"/>
      <c r="MQB56" s="6"/>
      <c r="MQC56" s="6"/>
      <c r="MQD56" s="6"/>
      <c r="MQE56" s="6"/>
      <c r="MQF56" s="6"/>
      <c r="MQG56" s="6"/>
      <c r="MQH56" s="6"/>
      <c r="MQI56" s="6"/>
      <c r="MQJ56" s="6"/>
      <c r="MQK56" s="6"/>
      <c r="MQL56" s="6"/>
      <c r="MQM56" s="6"/>
      <c r="MQN56" s="6"/>
      <c r="MQO56" s="6"/>
      <c r="MQP56" s="6"/>
      <c r="MQQ56" s="6"/>
      <c r="MQR56" s="6"/>
      <c r="MQS56" s="6"/>
      <c r="MQT56" s="6"/>
      <c r="MQU56" s="6"/>
      <c r="MQV56" s="6"/>
      <c r="MQW56" s="6"/>
      <c r="MQX56" s="6"/>
      <c r="MQY56" s="6"/>
      <c r="MQZ56" s="6"/>
      <c r="MRA56" s="6"/>
      <c r="MRB56" s="6"/>
      <c r="MRC56" s="6"/>
      <c r="MRD56" s="6"/>
      <c r="MRE56" s="6"/>
      <c r="MRF56" s="6"/>
      <c r="MRG56" s="6"/>
      <c r="MRH56" s="6"/>
      <c r="MRI56" s="6"/>
      <c r="MRJ56" s="6"/>
      <c r="MRK56" s="6"/>
      <c r="MRL56" s="6"/>
      <c r="MRM56" s="6"/>
      <c r="MRN56" s="6"/>
      <c r="MRO56" s="6"/>
      <c r="MRP56" s="6"/>
      <c r="MRQ56" s="6"/>
      <c r="MRR56" s="6"/>
      <c r="MRS56" s="6"/>
      <c r="MRT56" s="6"/>
      <c r="MRU56" s="6"/>
      <c r="MRV56" s="6"/>
      <c r="MRW56" s="6"/>
      <c r="MRX56" s="6"/>
      <c r="MRY56" s="6"/>
      <c r="MRZ56" s="6"/>
      <c r="MSA56" s="6"/>
      <c r="MSB56" s="6"/>
      <c r="MSC56" s="6"/>
      <c r="MSD56" s="6"/>
      <c r="MSE56" s="6"/>
      <c r="MSF56" s="6"/>
      <c r="MSG56" s="6"/>
      <c r="MSH56" s="6"/>
      <c r="MSI56" s="6"/>
      <c r="MSJ56" s="6"/>
      <c r="MSK56" s="6"/>
      <c r="MSL56" s="6"/>
      <c r="MSM56" s="6"/>
      <c r="MSN56" s="6"/>
      <c r="MSO56" s="6"/>
      <c r="MSP56" s="6"/>
      <c r="MSQ56" s="6"/>
      <c r="MSR56" s="6"/>
      <c r="MSS56" s="6"/>
      <c r="MST56" s="6"/>
      <c r="MSU56" s="6"/>
      <c r="MSV56" s="6"/>
      <c r="MSW56" s="6"/>
      <c r="MSX56" s="6"/>
      <c r="MSY56" s="6"/>
      <c r="MSZ56" s="6"/>
      <c r="MTA56" s="6"/>
      <c r="MTB56" s="6"/>
      <c r="MTC56" s="6"/>
      <c r="MTD56" s="6"/>
      <c r="MTE56" s="6"/>
      <c r="MTF56" s="6"/>
      <c r="MTG56" s="6"/>
      <c r="MTH56" s="6"/>
      <c r="MTI56" s="6"/>
      <c r="MTJ56" s="6"/>
      <c r="MTK56" s="6"/>
      <c r="MTL56" s="6"/>
      <c r="MTM56" s="6"/>
      <c r="MTN56" s="6"/>
      <c r="MTO56" s="6"/>
      <c r="MTP56" s="6"/>
      <c r="MTQ56" s="6"/>
      <c r="MTR56" s="6"/>
      <c r="MTS56" s="6"/>
      <c r="MTT56" s="6"/>
      <c r="MTU56" s="6"/>
      <c r="MTV56" s="6"/>
      <c r="MTW56" s="6"/>
      <c r="MTX56" s="6"/>
      <c r="MTY56" s="6"/>
      <c r="MTZ56" s="6"/>
      <c r="MUA56" s="6"/>
      <c r="MUB56" s="6"/>
      <c r="MUC56" s="6"/>
      <c r="MUD56" s="6"/>
      <c r="MUE56" s="6"/>
      <c r="MUF56" s="6"/>
      <c r="MUG56" s="6"/>
      <c r="MUH56" s="6"/>
      <c r="MUI56" s="6"/>
      <c r="MUJ56" s="6"/>
      <c r="MUK56" s="6"/>
      <c r="MUL56" s="6"/>
      <c r="MUM56" s="6"/>
      <c r="MUN56" s="6"/>
      <c r="MUO56" s="6"/>
      <c r="MUP56" s="6"/>
      <c r="MUQ56" s="6"/>
      <c r="MUR56" s="6"/>
      <c r="MUS56" s="6"/>
      <c r="MUT56" s="6"/>
      <c r="MUU56" s="6"/>
      <c r="MUV56" s="6"/>
      <c r="MUW56" s="6"/>
      <c r="MUX56" s="6"/>
      <c r="MUY56" s="6"/>
      <c r="MUZ56" s="6"/>
      <c r="MVA56" s="6"/>
      <c r="MVB56" s="6"/>
      <c r="MVC56" s="6"/>
      <c r="MVD56" s="6"/>
      <c r="MVE56" s="6"/>
      <c r="MVF56" s="6"/>
      <c r="MVG56" s="6"/>
      <c r="MVH56" s="6"/>
      <c r="MVI56" s="6"/>
      <c r="MVJ56" s="6"/>
      <c r="MVK56" s="6"/>
      <c r="MVL56" s="6"/>
      <c r="MVM56" s="6"/>
      <c r="MVN56" s="6"/>
      <c r="MVO56" s="6"/>
      <c r="MVP56" s="6"/>
      <c r="MVQ56" s="6"/>
      <c r="MVR56" s="6"/>
      <c r="MVS56" s="6"/>
      <c r="MVT56" s="6"/>
      <c r="MVU56" s="6"/>
      <c r="MVV56" s="6"/>
      <c r="MVW56" s="6"/>
      <c r="MVX56" s="6"/>
      <c r="MVY56" s="6"/>
      <c r="MVZ56" s="6"/>
      <c r="MWA56" s="6"/>
      <c r="MWB56" s="6"/>
      <c r="MWC56" s="6"/>
      <c r="MWD56" s="6"/>
      <c r="MWE56" s="6"/>
      <c r="MWF56" s="6"/>
      <c r="MWG56" s="6"/>
      <c r="MWH56" s="6"/>
      <c r="MWI56" s="6"/>
      <c r="MWJ56" s="6"/>
      <c r="MWK56" s="6"/>
      <c r="MWL56" s="6"/>
      <c r="MWM56" s="6"/>
      <c r="MWN56" s="6"/>
      <c r="MWO56" s="6"/>
      <c r="MWP56" s="6"/>
      <c r="MWQ56" s="6"/>
      <c r="MWR56" s="6"/>
      <c r="MWS56" s="6"/>
      <c r="MWT56" s="6"/>
      <c r="MWU56" s="6"/>
      <c r="MWV56" s="6"/>
      <c r="MWW56" s="6"/>
      <c r="MWX56" s="6"/>
      <c r="MWY56" s="6"/>
      <c r="MWZ56" s="6"/>
      <c r="MXA56" s="6"/>
      <c r="MXB56" s="6"/>
      <c r="MXC56" s="6"/>
      <c r="MXD56" s="6"/>
      <c r="MXE56" s="6"/>
      <c r="MXF56" s="6"/>
      <c r="MXG56" s="6"/>
      <c r="MXH56" s="6"/>
      <c r="MXI56" s="6"/>
      <c r="MXJ56" s="6"/>
      <c r="MXK56" s="6"/>
      <c r="MXL56" s="6"/>
      <c r="MXM56" s="6"/>
      <c r="MXN56" s="6"/>
      <c r="MXO56" s="6"/>
      <c r="MXP56" s="6"/>
      <c r="MXQ56" s="6"/>
      <c r="MXR56" s="6"/>
      <c r="MXS56" s="6"/>
      <c r="MXT56" s="6"/>
      <c r="MXU56" s="6"/>
      <c r="MXV56" s="6"/>
      <c r="MXW56" s="6"/>
      <c r="MXX56" s="6"/>
      <c r="MXY56" s="6"/>
      <c r="MXZ56" s="6"/>
      <c r="MYA56" s="6"/>
      <c r="MYB56" s="6"/>
      <c r="MYC56" s="6"/>
      <c r="MYD56" s="6"/>
      <c r="MYE56" s="6"/>
      <c r="MYF56" s="6"/>
      <c r="MYG56" s="6"/>
      <c r="MYH56" s="6"/>
      <c r="MYI56" s="6"/>
      <c r="MYJ56" s="6"/>
      <c r="MYK56" s="6"/>
      <c r="MYL56" s="6"/>
      <c r="MYM56" s="6"/>
      <c r="MYN56" s="6"/>
      <c r="MYO56" s="6"/>
      <c r="MYP56" s="6"/>
      <c r="MYQ56" s="6"/>
      <c r="MYR56" s="6"/>
      <c r="MYS56" s="6"/>
      <c r="MYT56" s="6"/>
      <c r="MYU56" s="6"/>
      <c r="MYV56" s="6"/>
      <c r="MYW56" s="6"/>
      <c r="MYX56" s="6"/>
      <c r="MYY56" s="6"/>
      <c r="MYZ56" s="6"/>
      <c r="MZA56" s="6"/>
      <c r="MZB56" s="6"/>
      <c r="MZC56" s="6"/>
      <c r="MZD56" s="6"/>
      <c r="MZE56" s="6"/>
      <c r="MZF56" s="6"/>
      <c r="MZG56" s="6"/>
      <c r="MZH56" s="6"/>
      <c r="MZI56" s="6"/>
      <c r="MZJ56" s="6"/>
      <c r="MZK56" s="6"/>
      <c r="MZL56" s="6"/>
      <c r="MZM56" s="6"/>
      <c r="MZN56" s="6"/>
      <c r="MZO56" s="6"/>
      <c r="MZP56" s="6"/>
      <c r="MZQ56" s="6"/>
      <c r="MZR56" s="6"/>
      <c r="MZS56" s="6"/>
      <c r="MZT56" s="6"/>
      <c r="MZU56" s="6"/>
      <c r="MZV56" s="6"/>
      <c r="MZW56" s="6"/>
      <c r="MZX56" s="6"/>
      <c r="MZY56" s="6"/>
      <c r="MZZ56" s="6"/>
      <c r="NAA56" s="6"/>
      <c r="NAB56" s="6"/>
      <c r="NAC56" s="6"/>
      <c r="NAD56" s="6"/>
      <c r="NAE56" s="6"/>
      <c r="NAF56" s="6"/>
      <c r="NAG56" s="6"/>
      <c r="NAH56" s="6"/>
      <c r="NAI56" s="6"/>
      <c r="NAJ56" s="6"/>
      <c r="NAK56" s="6"/>
      <c r="NAL56" s="6"/>
      <c r="NAM56" s="6"/>
      <c r="NAN56" s="6"/>
      <c r="NAO56" s="6"/>
      <c r="NAP56" s="6"/>
      <c r="NAQ56" s="6"/>
      <c r="NAR56" s="6"/>
      <c r="NAS56" s="6"/>
      <c r="NAT56" s="6"/>
      <c r="NAU56" s="6"/>
      <c r="NAV56" s="6"/>
      <c r="NAW56" s="6"/>
      <c r="NAX56" s="6"/>
      <c r="NAY56" s="6"/>
      <c r="NAZ56" s="6"/>
      <c r="NBA56" s="6"/>
      <c r="NBB56" s="6"/>
      <c r="NBC56" s="6"/>
      <c r="NBD56" s="6"/>
      <c r="NBE56" s="6"/>
      <c r="NBF56" s="6"/>
      <c r="NBG56" s="6"/>
      <c r="NBH56" s="6"/>
      <c r="NBI56" s="6"/>
      <c r="NBJ56" s="6"/>
      <c r="NBK56" s="6"/>
      <c r="NBL56" s="6"/>
      <c r="NBM56" s="6"/>
      <c r="NBN56" s="6"/>
      <c r="NBO56" s="6"/>
      <c r="NBP56" s="6"/>
      <c r="NBQ56" s="6"/>
      <c r="NBR56" s="6"/>
      <c r="NBS56" s="6"/>
      <c r="NBT56" s="6"/>
      <c r="NBU56" s="6"/>
      <c r="NBV56" s="6"/>
      <c r="NBW56" s="6"/>
      <c r="NBX56" s="6"/>
      <c r="NBY56" s="6"/>
      <c r="NBZ56" s="6"/>
      <c r="NCA56" s="6"/>
      <c r="NCB56" s="6"/>
      <c r="NCC56" s="6"/>
      <c r="NCD56" s="6"/>
      <c r="NCE56" s="6"/>
      <c r="NCF56" s="6"/>
      <c r="NCG56" s="6"/>
      <c r="NCH56" s="6"/>
      <c r="NCI56" s="6"/>
      <c r="NCJ56" s="6"/>
      <c r="NCK56" s="6"/>
      <c r="NCL56" s="6"/>
      <c r="NCM56" s="6"/>
      <c r="NCN56" s="6"/>
      <c r="NCO56" s="6"/>
      <c r="NCP56" s="6"/>
      <c r="NCQ56" s="6"/>
      <c r="NCR56" s="6"/>
      <c r="NCS56" s="6"/>
      <c r="NCT56" s="6"/>
      <c r="NCU56" s="6"/>
      <c r="NCV56" s="6"/>
      <c r="NCW56" s="6"/>
      <c r="NCX56" s="6"/>
      <c r="NCY56" s="6"/>
      <c r="NCZ56" s="6"/>
      <c r="NDA56" s="6"/>
      <c r="NDB56" s="6"/>
      <c r="NDC56" s="6"/>
      <c r="NDD56" s="6"/>
      <c r="NDE56" s="6"/>
      <c r="NDF56" s="6"/>
      <c r="NDG56" s="6"/>
      <c r="NDH56" s="6"/>
      <c r="NDI56" s="6"/>
      <c r="NDJ56" s="6"/>
      <c r="NDK56" s="6"/>
      <c r="NDL56" s="6"/>
      <c r="NDM56" s="6"/>
      <c r="NDN56" s="6"/>
      <c r="NDO56" s="6"/>
      <c r="NDP56" s="6"/>
      <c r="NDQ56" s="6"/>
      <c r="NDR56" s="6"/>
      <c r="NDS56" s="6"/>
      <c r="NDT56" s="6"/>
      <c r="NDU56" s="6"/>
      <c r="NDV56" s="6"/>
      <c r="NDW56" s="6"/>
      <c r="NDX56" s="6"/>
      <c r="NDY56" s="6"/>
      <c r="NDZ56" s="6"/>
      <c r="NEA56" s="6"/>
      <c r="NEB56" s="6"/>
      <c r="NEC56" s="6"/>
      <c r="NED56" s="6"/>
      <c r="NEE56" s="6"/>
      <c r="NEF56" s="6"/>
      <c r="NEG56" s="6"/>
      <c r="NEH56" s="6"/>
      <c r="NEI56" s="6"/>
      <c r="NEJ56" s="6"/>
      <c r="NEK56" s="6"/>
      <c r="NEL56" s="6"/>
      <c r="NEM56" s="6"/>
      <c r="NEN56" s="6"/>
      <c r="NEO56" s="6"/>
      <c r="NEP56" s="6"/>
      <c r="NEQ56" s="6"/>
      <c r="NER56" s="6"/>
      <c r="NES56" s="6"/>
      <c r="NET56" s="6"/>
      <c r="NEU56" s="6"/>
      <c r="NEV56" s="6"/>
      <c r="NEW56" s="6"/>
      <c r="NEX56" s="6"/>
      <c r="NEY56" s="6"/>
      <c r="NEZ56" s="6"/>
      <c r="NFA56" s="6"/>
      <c r="NFB56" s="6"/>
      <c r="NFC56" s="6"/>
      <c r="NFD56" s="6"/>
      <c r="NFE56" s="6"/>
      <c r="NFF56" s="6"/>
      <c r="NFG56" s="6"/>
      <c r="NFH56" s="6"/>
      <c r="NFI56" s="6"/>
      <c r="NFJ56" s="6"/>
      <c r="NFK56" s="6"/>
      <c r="NFL56" s="6"/>
      <c r="NFM56" s="6"/>
      <c r="NFN56" s="6"/>
      <c r="NFO56" s="6"/>
      <c r="NFP56" s="6"/>
      <c r="NFQ56" s="6"/>
      <c r="NFR56" s="6"/>
      <c r="NFS56" s="6"/>
      <c r="NFT56" s="6"/>
      <c r="NFU56" s="6"/>
      <c r="NFV56" s="6"/>
      <c r="NFW56" s="6"/>
      <c r="NFX56" s="6"/>
      <c r="NFY56" s="6"/>
      <c r="NFZ56" s="6"/>
      <c r="NGA56" s="6"/>
      <c r="NGB56" s="6"/>
      <c r="NGC56" s="6"/>
      <c r="NGD56" s="6"/>
      <c r="NGE56" s="6"/>
      <c r="NGF56" s="6"/>
      <c r="NGG56" s="6"/>
      <c r="NGH56" s="6"/>
      <c r="NGI56" s="6"/>
      <c r="NGJ56" s="6"/>
      <c r="NGK56" s="6"/>
      <c r="NGL56" s="6"/>
      <c r="NGM56" s="6"/>
      <c r="NGN56" s="6"/>
      <c r="NGO56" s="6"/>
      <c r="NGP56" s="6"/>
      <c r="NGQ56" s="6"/>
      <c r="NGR56" s="6"/>
      <c r="NGS56" s="6"/>
      <c r="NGT56" s="6"/>
      <c r="NGU56" s="6"/>
      <c r="NGV56" s="6"/>
      <c r="NGW56" s="6"/>
      <c r="NGX56" s="6"/>
      <c r="NGY56" s="6"/>
      <c r="NGZ56" s="6"/>
      <c r="NHA56" s="6"/>
      <c r="NHB56" s="6"/>
      <c r="NHC56" s="6"/>
      <c r="NHD56" s="6"/>
      <c r="NHE56" s="6"/>
      <c r="NHF56" s="6"/>
      <c r="NHG56" s="6"/>
      <c r="NHH56" s="6"/>
      <c r="NHI56" s="6"/>
      <c r="NHJ56" s="6"/>
      <c r="NHK56" s="6"/>
      <c r="NHL56" s="6"/>
      <c r="NHM56" s="6"/>
      <c r="NHN56" s="6"/>
      <c r="NHO56" s="6"/>
      <c r="NHP56" s="6"/>
      <c r="NHQ56" s="6"/>
      <c r="NHR56" s="6"/>
      <c r="NHS56" s="6"/>
      <c r="NHT56" s="6"/>
      <c r="NHU56" s="6"/>
      <c r="NHV56" s="6"/>
      <c r="NHW56" s="6"/>
      <c r="NHX56" s="6"/>
      <c r="NHY56" s="6"/>
      <c r="NHZ56" s="6"/>
      <c r="NIA56" s="6"/>
      <c r="NIB56" s="6"/>
      <c r="NIC56" s="6"/>
      <c r="NID56" s="6"/>
      <c r="NIE56" s="6"/>
      <c r="NIF56" s="6"/>
      <c r="NIG56" s="6"/>
      <c r="NIH56" s="6"/>
      <c r="NII56" s="6"/>
      <c r="NIJ56" s="6"/>
      <c r="NIK56" s="6"/>
      <c r="NIL56" s="6"/>
      <c r="NIM56" s="6"/>
      <c r="NIN56" s="6"/>
      <c r="NIO56" s="6"/>
      <c r="NIP56" s="6"/>
      <c r="NIQ56" s="6"/>
      <c r="NIR56" s="6"/>
      <c r="NIS56" s="6"/>
      <c r="NIT56" s="6"/>
      <c r="NIU56" s="6"/>
      <c r="NIV56" s="6"/>
      <c r="NIW56" s="6"/>
      <c r="NIX56" s="6"/>
      <c r="NIY56" s="6"/>
      <c r="NIZ56" s="6"/>
      <c r="NJA56" s="6"/>
      <c r="NJB56" s="6"/>
      <c r="NJC56" s="6"/>
      <c r="NJD56" s="6"/>
      <c r="NJE56" s="6"/>
      <c r="NJF56" s="6"/>
      <c r="NJG56" s="6"/>
      <c r="NJH56" s="6"/>
      <c r="NJI56" s="6"/>
      <c r="NJJ56" s="6"/>
      <c r="NJK56" s="6"/>
      <c r="NJL56" s="6"/>
      <c r="NJM56" s="6"/>
      <c r="NJN56" s="6"/>
      <c r="NJO56" s="6"/>
      <c r="NJP56" s="6"/>
      <c r="NJQ56" s="6"/>
      <c r="NJR56" s="6"/>
      <c r="NJS56" s="6"/>
      <c r="NJT56" s="6"/>
      <c r="NJU56" s="6"/>
      <c r="NJV56" s="6"/>
      <c r="NJW56" s="6"/>
      <c r="NJX56" s="6"/>
      <c r="NJY56" s="6"/>
      <c r="NJZ56" s="6"/>
      <c r="NKA56" s="6"/>
      <c r="NKB56" s="6"/>
      <c r="NKC56" s="6"/>
      <c r="NKD56" s="6"/>
      <c r="NKE56" s="6"/>
      <c r="NKF56" s="6"/>
      <c r="NKG56" s="6"/>
      <c r="NKH56" s="6"/>
      <c r="NKI56" s="6"/>
      <c r="NKJ56" s="6"/>
      <c r="NKK56" s="6"/>
      <c r="NKL56" s="6"/>
      <c r="NKM56" s="6"/>
      <c r="NKN56" s="6"/>
      <c r="NKO56" s="6"/>
      <c r="NKP56" s="6"/>
      <c r="NKQ56" s="6"/>
      <c r="NKR56" s="6"/>
      <c r="NKS56" s="6"/>
      <c r="NKT56" s="6"/>
      <c r="NKU56" s="6"/>
      <c r="NKV56" s="6"/>
      <c r="NKW56" s="6"/>
      <c r="NKX56" s="6"/>
      <c r="NKY56" s="6"/>
      <c r="NKZ56" s="6"/>
      <c r="NLA56" s="6"/>
      <c r="NLB56" s="6"/>
      <c r="NLC56" s="6"/>
      <c r="NLD56" s="6"/>
      <c r="NLE56" s="6"/>
      <c r="NLF56" s="6"/>
      <c r="NLG56" s="6"/>
      <c r="NLH56" s="6"/>
      <c r="NLI56" s="6"/>
      <c r="NLJ56" s="6"/>
      <c r="NLK56" s="6"/>
      <c r="NLL56" s="6"/>
      <c r="NLM56" s="6"/>
      <c r="NLN56" s="6"/>
      <c r="NLO56" s="6"/>
      <c r="NLP56" s="6"/>
      <c r="NLQ56" s="6"/>
      <c r="NLR56" s="6"/>
      <c r="NLS56" s="6"/>
      <c r="NLT56" s="6"/>
      <c r="NLU56" s="6"/>
      <c r="NLV56" s="6"/>
      <c r="NLW56" s="6"/>
      <c r="NLX56" s="6"/>
      <c r="NLY56" s="6"/>
      <c r="NLZ56" s="6"/>
      <c r="NMA56" s="6"/>
      <c r="NMB56" s="6"/>
      <c r="NMC56" s="6"/>
      <c r="NMD56" s="6"/>
      <c r="NME56" s="6"/>
      <c r="NMF56" s="6"/>
      <c r="NMG56" s="6"/>
      <c r="NMH56" s="6"/>
      <c r="NMI56" s="6"/>
      <c r="NMJ56" s="6"/>
      <c r="NMK56" s="6"/>
      <c r="NML56" s="6"/>
      <c r="NMM56" s="6"/>
      <c r="NMN56" s="6"/>
      <c r="NMO56" s="6"/>
      <c r="NMP56" s="6"/>
      <c r="NMQ56" s="6"/>
      <c r="NMR56" s="6"/>
      <c r="NMS56" s="6"/>
      <c r="NMT56" s="6"/>
      <c r="NMU56" s="6"/>
      <c r="NMV56" s="6"/>
      <c r="NMW56" s="6"/>
      <c r="NMX56" s="6"/>
      <c r="NMY56" s="6"/>
      <c r="NMZ56" s="6"/>
      <c r="NNA56" s="6"/>
      <c r="NNB56" s="6"/>
      <c r="NNC56" s="6"/>
      <c r="NND56" s="6"/>
      <c r="NNE56" s="6"/>
      <c r="NNF56" s="6"/>
      <c r="NNG56" s="6"/>
      <c r="NNH56" s="6"/>
      <c r="NNI56" s="6"/>
      <c r="NNJ56" s="6"/>
      <c r="NNK56" s="6"/>
      <c r="NNL56" s="6"/>
      <c r="NNM56" s="6"/>
      <c r="NNN56" s="6"/>
      <c r="NNO56" s="6"/>
      <c r="NNP56" s="6"/>
      <c r="NNQ56" s="6"/>
      <c r="NNR56" s="6"/>
      <c r="NNS56" s="6"/>
      <c r="NNT56" s="6"/>
      <c r="NNU56" s="6"/>
      <c r="NNV56" s="6"/>
      <c r="NNW56" s="6"/>
      <c r="NNX56" s="6"/>
      <c r="NNY56" s="6"/>
      <c r="NNZ56" s="6"/>
      <c r="NOA56" s="6"/>
      <c r="NOB56" s="6"/>
      <c r="NOC56" s="6"/>
      <c r="NOD56" s="6"/>
      <c r="NOE56" s="6"/>
      <c r="NOF56" s="6"/>
      <c r="NOG56" s="6"/>
      <c r="NOH56" s="6"/>
      <c r="NOI56" s="6"/>
      <c r="NOJ56" s="6"/>
      <c r="NOK56" s="6"/>
      <c r="NOL56" s="6"/>
      <c r="NOM56" s="6"/>
      <c r="NON56" s="6"/>
      <c r="NOO56" s="6"/>
      <c r="NOP56" s="6"/>
      <c r="NOQ56" s="6"/>
      <c r="NOR56" s="6"/>
      <c r="NOS56" s="6"/>
      <c r="NOT56" s="6"/>
      <c r="NOU56" s="6"/>
      <c r="NOV56" s="6"/>
      <c r="NOW56" s="6"/>
      <c r="NOX56" s="6"/>
      <c r="NOY56" s="6"/>
      <c r="NOZ56" s="6"/>
      <c r="NPA56" s="6"/>
      <c r="NPB56" s="6"/>
      <c r="NPC56" s="6"/>
      <c r="NPD56" s="6"/>
      <c r="NPE56" s="6"/>
      <c r="NPF56" s="6"/>
      <c r="NPG56" s="6"/>
      <c r="NPH56" s="6"/>
      <c r="NPI56" s="6"/>
      <c r="NPJ56" s="6"/>
      <c r="NPK56" s="6"/>
      <c r="NPL56" s="6"/>
      <c r="NPM56" s="6"/>
      <c r="NPN56" s="6"/>
      <c r="NPO56" s="6"/>
      <c r="NPP56" s="6"/>
      <c r="NPQ56" s="6"/>
      <c r="NPR56" s="6"/>
      <c r="NPS56" s="6"/>
      <c r="NPT56" s="6"/>
      <c r="NPU56" s="6"/>
      <c r="NPV56" s="6"/>
      <c r="NPW56" s="6"/>
      <c r="NPX56" s="6"/>
      <c r="NPY56" s="6"/>
      <c r="NPZ56" s="6"/>
      <c r="NQA56" s="6"/>
      <c r="NQB56" s="6"/>
      <c r="NQC56" s="6"/>
      <c r="NQD56" s="6"/>
      <c r="NQE56" s="6"/>
      <c r="NQF56" s="6"/>
      <c r="NQG56" s="6"/>
      <c r="NQH56" s="6"/>
      <c r="NQI56" s="6"/>
      <c r="NQJ56" s="6"/>
      <c r="NQK56" s="6"/>
      <c r="NQL56" s="6"/>
      <c r="NQM56" s="6"/>
      <c r="NQN56" s="6"/>
      <c r="NQO56" s="6"/>
      <c r="NQP56" s="6"/>
      <c r="NQQ56" s="6"/>
      <c r="NQR56" s="6"/>
      <c r="NQS56" s="6"/>
      <c r="NQT56" s="6"/>
      <c r="NQU56" s="6"/>
      <c r="NQV56" s="6"/>
      <c r="NQW56" s="6"/>
      <c r="NQX56" s="6"/>
      <c r="NQY56" s="6"/>
      <c r="NQZ56" s="6"/>
      <c r="NRA56" s="6"/>
      <c r="NRB56" s="6"/>
      <c r="NRC56" s="6"/>
      <c r="NRD56" s="6"/>
      <c r="NRE56" s="6"/>
      <c r="NRF56" s="6"/>
      <c r="NRG56" s="6"/>
      <c r="NRH56" s="6"/>
      <c r="NRI56" s="6"/>
      <c r="NRJ56" s="6"/>
      <c r="NRK56" s="6"/>
      <c r="NRL56" s="6"/>
      <c r="NRM56" s="6"/>
      <c r="NRN56" s="6"/>
      <c r="NRO56" s="6"/>
      <c r="NRP56" s="6"/>
      <c r="NRQ56" s="6"/>
      <c r="NRR56" s="6"/>
      <c r="NRS56" s="6"/>
      <c r="NRT56" s="6"/>
      <c r="NRU56" s="6"/>
      <c r="NRV56" s="6"/>
      <c r="NRW56" s="6"/>
      <c r="NRX56" s="6"/>
      <c r="NRY56" s="6"/>
      <c r="NRZ56" s="6"/>
      <c r="NSA56" s="6"/>
      <c r="NSB56" s="6"/>
      <c r="NSC56" s="6"/>
      <c r="NSD56" s="6"/>
      <c r="NSE56" s="6"/>
      <c r="NSF56" s="6"/>
      <c r="NSG56" s="6"/>
      <c r="NSH56" s="6"/>
      <c r="NSI56" s="6"/>
      <c r="NSJ56" s="6"/>
      <c r="NSK56" s="6"/>
      <c r="NSL56" s="6"/>
      <c r="NSM56" s="6"/>
      <c r="NSN56" s="6"/>
      <c r="NSO56" s="6"/>
      <c r="NSP56" s="6"/>
      <c r="NSQ56" s="6"/>
      <c r="NSR56" s="6"/>
      <c r="NSS56" s="6"/>
      <c r="NST56" s="6"/>
      <c r="NSU56" s="6"/>
      <c r="NSV56" s="6"/>
      <c r="NSW56" s="6"/>
      <c r="NSX56" s="6"/>
      <c r="NSY56" s="6"/>
      <c r="NSZ56" s="6"/>
      <c r="NTA56" s="6"/>
      <c r="NTB56" s="6"/>
      <c r="NTC56" s="6"/>
      <c r="NTD56" s="6"/>
      <c r="NTE56" s="6"/>
      <c r="NTF56" s="6"/>
      <c r="NTG56" s="6"/>
      <c r="NTH56" s="6"/>
      <c r="NTI56" s="6"/>
      <c r="NTJ56" s="6"/>
      <c r="NTK56" s="6"/>
      <c r="NTL56" s="6"/>
      <c r="NTM56" s="6"/>
      <c r="NTN56" s="6"/>
      <c r="NTO56" s="6"/>
      <c r="NTP56" s="6"/>
      <c r="NTQ56" s="6"/>
      <c r="NTR56" s="6"/>
      <c r="NTS56" s="6"/>
      <c r="NTT56" s="6"/>
      <c r="NTU56" s="6"/>
      <c r="NTV56" s="6"/>
      <c r="NTW56" s="6"/>
      <c r="NTX56" s="6"/>
      <c r="NTY56" s="6"/>
      <c r="NTZ56" s="6"/>
      <c r="NUA56" s="6"/>
      <c r="NUB56" s="6"/>
      <c r="NUC56" s="6"/>
      <c r="NUD56" s="6"/>
      <c r="NUE56" s="6"/>
      <c r="NUF56" s="6"/>
      <c r="NUG56" s="6"/>
      <c r="NUH56" s="6"/>
      <c r="NUI56" s="6"/>
      <c r="NUJ56" s="6"/>
      <c r="NUK56" s="6"/>
      <c r="NUL56" s="6"/>
      <c r="NUM56" s="6"/>
      <c r="NUN56" s="6"/>
      <c r="NUO56" s="6"/>
      <c r="NUP56" s="6"/>
      <c r="NUQ56" s="6"/>
      <c r="NUR56" s="6"/>
      <c r="NUS56" s="6"/>
      <c r="NUT56" s="6"/>
      <c r="NUU56" s="6"/>
      <c r="NUV56" s="6"/>
      <c r="NUW56" s="6"/>
      <c r="NUX56" s="6"/>
      <c r="NUY56" s="6"/>
      <c r="NUZ56" s="6"/>
      <c r="NVA56" s="6"/>
      <c r="NVB56" s="6"/>
      <c r="NVC56" s="6"/>
      <c r="NVD56" s="6"/>
      <c r="NVE56" s="6"/>
      <c r="NVF56" s="6"/>
      <c r="NVG56" s="6"/>
      <c r="NVH56" s="6"/>
      <c r="NVI56" s="6"/>
      <c r="NVJ56" s="6"/>
      <c r="NVK56" s="6"/>
      <c r="NVL56" s="6"/>
      <c r="NVM56" s="6"/>
      <c r="NVN56" s="6"/>
      <c r="NVO56" s="6"/>
      <c r="NVP56" s="6"/>
      <c r="NVQ56" s="6"/>
      <c r="NVR56" s="6"/>
      <c r="NVS56" s="6"/>
      <c r="NVT56" s="6"/>
      <c r="NVU56" s="6"/>
      <c r="NVV56" s="6"/>
      <c r="NVW56" s="6"/>
      <c r="NVX56" s="6"/>
      <c r="NVY56" s="6"/>
      <c r="NVZ56" s="6"/>
      <c r="NWA56" s="6"/>
      <c r="NWB56" s="6"/>
      <c r="NWC56" s="6"/>
      <c r="NWD56" s="6"/>
      <c r="NWE56" s="6"/>
      <c r="NWF56" s="6"/>
      <c r="NWG56" s="6"/>
      <c r="NWH56" s="6"/>
      <c r="NWI56" s="6"/>
      <c r="NWJ56" s="6"/>
      <c r="NWK56" s="6"/>
      <c r="NWL56" s="6"/>
      <c r="NWM56" s="6"/>
      <c r="NWN56" s="6"/>
      <c r="NWO56" s="6"/>
      <c r="NWP56" s="6"/>
      <c r="NWQ56" s="6"/>
      <c r="NWR56" s="6"/>
      <c r="NWS56" s="6"/>
      <c r="NWT56" s="6"/>
      <c r="NWU56" s="6"/>
      <c r="NWV56" s="6"/>
      <c r="NWW56" s="6"/>
      <c r="NWX56" s="6"/>
      <c r="NWY56" s="6"/>
      <c r="NWZ56" s="6"/>
      <c r="NXA56" s="6"/>
      <c r="NXB56" s="6"/>
      <c r="NXC56" s="6"/>
      <c r="NXD56" s="6"/>
      <c r="NXE56" s="6"/>
      <c r="NXF56" s="6"/>
      <c r="NXG56" s="6"/>
      <c r="NXH56" s="6"/>
      <c r="NXI56" s="6"/>
      <c r="NXJ56" s="6"/>
      <c r="NXK56" s="6"/>
      <c r="NXL56" s="6"/>
      <c r="NXM56" s="6"/>
      <c r="NXN56" s="6"/>
      <c r="NXO56" s="6"/>
      <c r="NXP56" s="6"/>
      <c r="NXQ56" s="6"/>
      <c r="NXR56" s="6"/>
      <c r="NXS56" s="6"/>
      <c r="NXT56" s="6"/>
      <c r="NXU56" s="6"/>
      <c r="NXV56" s="6"/>
      <c r="NXW56" s="6"/>
      <c r="NXX56" s="6"/>
      <c r="NXY56" s="6"/>
      <c r="NXZ56" s="6"/>
      <c r="NYA56" s="6"/>
      <c r="NYB56" s="6"/>
      <c r="NYC56" s="6"/>
      <c r="NYD56" s="6"/>
      <c r="NYE56" s="6"/>
      <c r="NYF56" s="6"/>
      <c r="NYG56" s="6"/>
      <c r="NYH56" s="6"/>
      <c r="NYI56" s="6"/>
      <c r="NYJ56" s="6"/>
      <c r="NYK56" s="6"/>
      <c r="NYL56" s="6"/>
      <c r="NYM56" s="6"/>
      <c r="NYN56" s="6"/>
      <c r="NYO56" s="6"/>
      <c r="NYP56" s="6"/>
      <c r="NYQ56" s="6"/>
      <c r="NYR56" s="6"/>
      <c r="NYS56" s="6"/>
      <c r="NYT56" s="6"/>
      <c r="NYU56" s="6"/>
      <c r="NYV56" s="6"/>
      <c r="NYW56" s="6"/>
      <c r="NYX56" s="6"/>
      <c r="NYY56" s="6"/>
      <c r="NYZ56" s="6"/>
      <c r="NZA56" s="6"/>
      <c r="NZB56" s="6"/>
      <c r="NZC56" s="6"/>
      <c r="NZD56" s="6"/>
      <c r="NZE56" s="6"/>
      <c r="NZF56" s="6"/>
      <c r="NZG56" s="6"/>
      <c r="NZH56" s="6"/>
      <c r="NZI56" s="6"/>
      <c r="NZJ56" s="6"/>
      <c r="NZK56" s="6"/>
      <c r="NZL56" s="6"/>
      <c r="NZM56" s="6"/>
      <c r="NZN56" s="6"/>
      <c r="NZO56" s="6"/>
      <c r="NZP56" s="6"/>
      <c r="NZQ56" s="6"/>
      <c r="NZR56" s="6"/>
      <c r="NZS56" s="6"/>
      <c r="NZT56" s="6"/>
      <c r="NZU56" s="6"/>
      <c r="NZV56" s="6"/>
      <c r="NZW56" s="6"/>
      <c r="NZX56" s="6"/>
      <c r="NZY56" s="6"/>
      <c r="NZZ56" s="6"/>
      <c r="OAA56" s="6"/>
      <c r="OAB56" s="6"/>
      <c r="OAC56" s="6"/>
      <c r="OAD56" s="6"/>
      <c r="OAE56" s="6"/>
      <c r="OAF56" s="6"/>
      <c r="OAG56" s="6"/>
      <c r="OAH56" s="6"/>
      <c r="OAI56" s="6"/>
      <c r="OAJ56" s="6"/>
      <c r="OAK56" s="6"/>
      <c r="OAL56" s="6"/>
      <c r="OAM56" s="6"/>
      <c r="OAN56" s="6"/>
      <c r="OAO56" s="6"/>
      <c r="OAP56" s="6"/>
      <c r="OAQ56" s="6"/>
      <c r="OAR56" s="6"/>
      <c r="OAS56" s="6"/>
      <c r="OAT56" s="6"/>
      <c r="OAU56" s="6"/>
      <c r="OAV56" s="6"/>
      <c r="OAW56" s="6"/>
      <c r="OAX56" s="6"/>
      <c r="OAY56" s="6"/>
      <c r="OAZ56" s="6"/>
      <c r="OBA56" s="6"/>
      <c r="OBB56" s="6"/>
      <c r="OBC56" s="6"/>
      <c r="OBD56" s="6"/>
      <c r="OBE56" s="6"/>
      <c r="OBF56" s="6"/>
      <c r="OBG56" s="6"/>
      <c r="OBH56" s="6"/>
      <c r="OBI56" s="6"/>
      <c r="OBJ56" s="6"/>
      <c r="OBK56" s="6"/>
      <c r="OBL56" s="6"/>
      <c r="OBM56" s="6"/>
      <c r="OBN56" s="6"/>
      <c r="OBO56" s="6"/>
      <c r="OBP56" s="6"/>
      <c r="OBQ56" s="6"/>
      <c r="OBR56" s="6"/>
      <c r="OBS56" s="6"/>
      <c r="OBT56" s="6"/>
      <c r="OBU56" s="6"/>
      <c r="OBV56" s="6"/>
      <c r="OBW56" s="6"/>
      <c r="OBX56" s="6"/>
      <c r="OBY56" s="6"/>
      <c r="OBZ56" s="6"/>
      <c r="OCA56" s="6"/>
      <c r="OCB56" s="6"/>
      <c r="OCC56" s="6"/>
      <c r="OCD56" s="6"/>
      <c r="OCE56" s="6"/>
      <c r="OCF56" s="6"/>
      <c r="OCG56" s="6"/>
      <c r="OCH56" s="6"/>
      <c r="OCI56" s="6"/>
      <c r="OCJ56" s="6"/>
      <c r="OCK56" s="6"/>
      <c r="OCL56" s="6"/>
      <c r="OCM56" s="6"/>
      <c r="OCN56" s="6"/>
      <c r="OCO56" s="6"/>
      <c r="OCP56" s="6"/>
      <c r="OCQ56" s="6"/>
      <c r="OCR56" s="6"/>
      <c r="OCS56" s="6"/>
      <c r="OCT56" s="6"/>
      <c r="OCU56" s="6"/>
      <c r="OCV56" s="6"/>
      <c r="OCW56" s="6"/>
      <c r="OCX56" s="6"/>
      <c r="OCY56" s="6"/>
      <c r="OCZ56" s="6"/>
      <c r="ODA56" s="6"/>
      <c r="ODB56" s="6"/>
      <c r="ODC56" s="6"/>
      <c r="ODD56" s="6"/>
      <c r="ODE56" s="6"/>
      <c r="ODF56" s="6"/>
      <c r="ODG56" s="6"/>
      <c r="ODH56" s="6"/>
      <c r="ODI56" s="6"/>
      <c r="ODJ56" s="6"/>
      <c r="ODK56" s="6"/>
      <c r="ODL56" s="6"/>
      <c r="ODM56" s="6"/>
      <c r="ODN56" s="6"/>
      <c r="ODO56" s="6"/>
      <c r="ODP56" s="6"/>
      <c r="ODQ56" s="6"/>
      <c r="ODR56" s="6"/>
      <c r="ODS56" s="6"/>
      <c r="ODT56" s="6"/>
      <c r="ODU56" s="6"/>
      <c r="ODV56" s="6"/>
      <c r="ODW56" s="6"/>
      <c r="ODX56" s="6"/>
      <c r="ODY56" s="6"/>
      <c r="ODZ56" s="6"/>
      <c r="OEA56" s="6"/>
      <c r="OEB56" s="6"/>
      <c r="OEC56" s="6"/>
      <c r="OED56" s="6"/>
      <c r="OEE56" s="6"/>
      <c r="OEF56" s="6"/>
      <c r="OEG56" s="6"/>
      <c r="OEH56" s="6"/>
      <c r="OEI56" s="6"/>
      <c r="OEJ56" s="6"/>
      <c r="OEK56" s="6"/>
      <c r="OEL56" s="6"/>
      <c r="OEM56" s="6"/>
      <c r="OEN56" s="6"/>
      <c r="OEO56" s="6"/>
      <c r="OEP56" s="6"/>
      <c r="OEQ56" s="6"/>
      <c r="OER56" s="6"/>
      <c r="OES56" s="6"/>
      <c r="OET56" s="6"/>
      <c r="OEU56" s="6"/>
      <c r="OEV56" s="6"/>
      <c r="OEW56" s="6"/>
      <c r="OEX56" s="6"/>
      <c r="OEY56" s="6"/>
      <c r="OEZ56" s="6"/>
      <c r="OFA56" s="6"/>
      <c r="OFB56" s="6"/>
      <c r="OFC56" s="6"/>
      <c r="OFD56" s="6"/>
      <c r="OFE56" s="6"/>
      <c r="OFF56" s="6"/>
      <c r="OFG56" s="6"/>
      <c r="OFH56" s="6"/>
      <c r="OFI56" s="6"/>
      <c r="OFJ56" s="6"/>
      <c r="OFK56" s="6"/>
      <c r="OFL56" s="6"/>
      <c r="OFM56" s="6"/>
      <c r="OFN56" s="6"/>
      <c r="OFO56" s="6"/>
      <c r="OFP56" s="6"/>
      <c r="OFQ56" s="6"/>
      <c r="OFR56" s="6"/>
      <c r="OFS56" s="6"/>
      <c r="OFT56" s="6"/>
      <c r="OFU56" s="6"/>
      <c r="OFV56" s="6"/>
      <c r="OFW56" s="6"/>
      <c r="OFX56" s="6"/>
      <c r="OFY56" s="6"/>
      <c r="OFZ56" s="6"/>
      <c r="OGA56" s="6"/>
      <c r="OGB56" s="6"/>
      <c r="OGC56" s="6"/>
      <c r="OGD56" s="6"/>
      <c r="OGE56" s="6"/>
      <c r="OGF56" s="6"/>
      <c r="OGG56" s="6"/>
      <c r="OGH56" s="6"/>
      <c r="OGI56" s="6"/>
      <c r="OGJ56" s="6"/>
      <c r="OGK56" s="6"/>
      <c r="OGL56" s="6"/>
      <c r="OGM56" s="6"/>
      <c r="OGN56" s="6"/>
      <c r="OGO56" s="6"/>
      <c r="OGP56" s="6"/>
      <c r="OGQ56" s="6"/>
      <c r="OGR56" s="6"/>
      <c r="OGS56" s="6"/>
      <c r="OGT56" s="6"/>
      <c r="OGU56" s="6"/>
      <c r="OGV56" s="6"/>
      <c r="OGW56" s="6"/>
      <c r="OGX56" s="6"/>
      <c r="OGY56" s="6"/>
      <c r="OGZ56" s="6"/>
      <c r="OHA56" s="6"/>
      <c r="OHB56" s="6"/>
      <c r="OHC56" s="6"/>
      <c r="OHD56" s="6"/>
      <c r="OHE56" s="6"/>
      <c r="OHF56" s="6"/>
      <c r="OHG56" s="6"/>
      <c r="OHH56" s="6"/>
      <c r="OHI56" s="6"/>
      <c r="OHJ56" s="6"/>
      <c r="OHK56" s="6"/>
      <c r="OHL56" s="6"/>
      <c r="OHM56" s="6"/>
      <c r="OHN56" s="6"/>
      <c r="OHO56" s="6"/>
      <c r="OHP56" s="6"/>
      <c r="OHQ56" s="6"/>
      <c r="OHR56" s="6"/>
      <c r="OHS56" s="6"/>
      <c r="OHT56" s="6"/>
      <c r="OHU56" s="6"/>
      <c r="OHV56" s="6"/>
      <c r="OHW56" s="6"/>
      <c r="OHX56" s="6"/>
      <c r="OHY56" s="6"/>
      <c r="OHZ56" s="6"/>
      <c r="OIA56" s="6"/>
      <c r="OIB56" s="6"/>
      <c r="OIC56" s="6"/>
      <c r="OID56" s="6"/>
      <c r="OIE56" s="6"/>
      <c r="OIF56" s="6"/>
      <c r="OIG56" s="6"/>
      <c r="OIH56" s="6"/>
      <c r="OII56" s="6"/>
      <c r="OIJ56" s="6"/>
      <c r="OIK56" s="6"/>
      <c r="OIL56" s="6"/>
      <c r="OIM56" s="6"/>
      <c r="OIN56" s="6"/>
      <c r="OIO56" s="6"/>
      <c r="OIP56" s="6"/>
      <c r="OIQ56" s="6"/>
      <c r="OIR56" s="6"/>
      <c r="OIS56" s="6"/>
      <c r="OIT56" s="6"/>
      <c r="OIU56" s="6"/>
      <c r="OIV56" s="6"/>
      <c r="OIW56" s="6"/>
      <c r="OIX56" s="6"/>
      <c r="OIY56" s="6"/>
      <c r="OIZ56" s="6"/>
      <c r="OJA56" s="6"/>
      <c r="OJB56" s="6"/>
      <c r="OJC56" s="6"/>
      <c r="OJD56" s="6"/>
      <c r="OJE56" s="6"/>
      <c r="OJF56" s="6"/>
      <c r="OJG56" s="6"/>
      <c r="OJH56" s="6"/>
      <c r="OJI56" s="6"/>
      <c r="OJJ56" s="6"/>
      <c r="OJK56" s="6"/>
      <c r="OJL56" s="6"/>
      <c r="OJM56" s="6"/>
      <c r="OJN56" s="6"/>
      <c r="OJO56" s="6"/>
      <c r="OJP56" s="6"/>
      <c r="OJQ56" s="6"/>
      <c r="OJR56" s="6"/>
      <c r="OJS56" s="6"/>
      <c r="OJT56" s="6"/>
      <c r="OJU56" s="6"/>
      <c r="OJV56" s="6"/>
      <c r="OJW56" s="6"/>
      <c r="OJX56" s="6"/>
      <c r="OJY56" s="6"/>
      <c r="OJZ56" s="6"/>
      <c r="OKA56" s="6"/>
      <c r="OKB56" s="6"/>
      <c r="OKC56" s="6"/>
      <c r="OKD56" s="6"/>
      <c r="OKE56" s="6"/>
      <c r="OKF56" s="6"/>
      <c r="OKG56" s="6"/>
      <c r="OKH56" s="6"/>
      <c r="OKI56" s="6"/>
      <c r="OKJ56" s="6"/>
      <c r="OKK56" s="6"/>
      <c r="OKL56" s="6"/>
      <c r="OKM56" s="6"/>
      <c r="OKN56" s="6"/>
      <c r="OKO56" s="6"/>
      <c r="OKP56" s="6"/>
      <c r="OKQ56" s="6"/>
      <c r="OKR56" s="6"/>
      <c r="OKS56" s="6"/>
      <c r="OKT56" s="6"/>
      <c r="OKU56" s="6"/>
      <c r="OKV56" s="6"/>
      <c r="OKW56" s="6"/>
      <c r="OKX56" s="6"/>
      <c r="OKY56" s="6"/>
      <c r="OKZ56" s="6"/>
      <c r="OLA56" s="6"/>
      <c r="OLB56" s="6"/>
      <c r="OLC56" s="6"/>
      <c r="OLD56" s="6"/>
      <c r="OLE56" s="6"/>
      <c r="OLF56" s="6"/>
      <c r="OLG56" s="6"/>
      <c r="OLH56" s="6"/>
      <c r="OLI56" s="6"/>
      <c r="OLJ56" s="6"/>
      <c r="OLK56" s="6"/>
      <c r="OLL56" s="6"/>
      <c r="OLM56" s="6"/>
      <c r="OLN56" s="6"/>
      <c r="OLO56" s="6"/>
      <c r="OLP56" s="6"/>
      <c r="OLQ56" s="6"/>
      <c r="OLR56" s="6"/>
      <c r="OLS56" s="6"/>
      <c r="OLT56" s="6"/>
      <c r="OLU56" s="6"/>
      <c r="OLV56" s="6"/>
      <c r="OLW56" s="6"/>
      <c r="OLX56" s="6"/>
      <c r="OLY56" s="6"/>
      <c r="OLZ56" s="6"/>
      <c r="OMA56" s="6"/>
      <c r="OMB56" s="6"/>
      <c r="OMC56" s="6"/>
      <c r="OMD56" s="6"/>
      <c r="OME56" s="6"/>
      <c r="OMF56" s="6"/>
      <c r="OMG56" s="6"/>
      <c r="OMH56" s="6"/>
      <c r="OMI56" s="6"/>
      <c r="OMJ56" s="6"/>
      <c r="OMK56" s="6"/>
      <c r="OML56" s="6"/>
      <c r="OMM56" s="6"/>
      <c r="OMN56" s="6"/>
      <c r="OMO56" s="6"/>
      <c r="OMP56" s="6"/>
      <c r="OMQ56" s="6"/>
      <c r="OMR56" s="6"/>
      <c r="OMS56" s="6"/>
      <c r="OMT56" s="6"/>
      <c r="OMU56" s="6"/>
      <c r="OMV56" s="6"/>
      <c r="OMW56" s="6"/>
      <c r="OMX56" s="6"/>
      <c r="OMY56" s="6"/>
      <c r="OMZ56" s="6"/>
      <c r="ONA56" s="6"/>
      <c r="ONB56" s="6"/>
      <c r="ONC56" s="6"/>
      <c r="OND56" s="6"/>
      <c r="ONE56" s="6"/>
      <c r="ONF56" s="6"/>
      <c r="ONG56" s="6"/>
      <c r="ONH56" s="6"/>
      <c r="ONI56" s="6"/>
      <c r="ONJ56" s="6"/>
      <c r="ONK56" s="6"/>
      <c r="ONL56" s="6"/>
      <c r="ONM56" s="6"/>
      <c r="ONN56" s="6"/>
      <c r="ONO56" s="6"/>
      <c r="ONP56" s="6"/>
      <c r="ONQ56" s="6"/>
      <c r="ONR56" s="6"/>
      <c r="ONS56" s="6"/>
      <c r="ONT56" s="6"/>
      <c r="ONU56" s="6"/>
      <c r="ONV56" s="6"/>
      <c r="ONW56" s="6"/>
      <c r="ONX56" s="6"/>
      <c r="ONY56" s="6"/>
      <c r="ONZ56" s="6"/>
      <c r="OOA56" s="6"/>
      <c r="OOB56" s="6"/>
      <c r="OOC56" s="6"/>
      <c r="OOD56" s="6"/>
      <c r="OOE56" s="6"/>
      <c r="OOF56" s="6"/>
      <c r="OOG56" s="6"/>
      <c r="OOH56" s="6"/>
      <c r="OOI56" s="6"/>
      <c r="OOJ56" s="6"/>
      <c r="OOK56" s="6"/>
      <c r="OOL56" s="6"/>
      <c r="OOM56" s="6"/>
      <c r="OON56" s="6"/>
      <c r="OOO56" s="6"/>
      <c r="OOP56" s="6"/>
      <c r="OOQ56" s="6"/>
      <c r="OOR56" s="6"/>
      <c r="OOS56" s="6"/>
      <c r="OOT56" s="6"/>
      <c r="OOU56" s="6"/>
      <c r="OOV56" s="6"/>
      <c r="OOW56" s="6"/>
      <c r="OOX56" s="6"/>
      <c r="OOY56" s="6"/>
      <c r="OOZ56" s="6"/>
      <c r="OPA56" s="6"/>
      <c r="OPB56" s="6"/>
      <c r="OPC56" s="6"/>
      <c r="OPD56" s="6"/>
      <c r="OPE56" s="6"/>
      <c r="OPF56" s="6"/>
      <c r="OPG56" s="6"/>
      <c r="OPH56" s="6"/>
      <c r="OPI56" s="6"/>
      <c r="OPJ56" s="6"/>
      <c r="OPK56" s="6"/>
      <c r="OPL56" s="6"/>
      <c r="OPM56" s="6"/>
      <c r="OPN56" s="6"/>
      <c r="OPO56" s="6"/>
      <c r="OPP56" s="6"/>
      <c r="OPQ56" s="6"/>
      <c r="OPR56" s="6"/>
      <c r="OPS56" s="6"/>
      <c r="OPT56" s="6"/>
      <c r="OPU56" s="6"/>
      <c r="OPV56" s="6"/>
      <c r="OPW56" s="6"/>
      <c r="OPX56" s="6"/>
      <c r="OPY56" s="6"/>
      <c r="OPZ56" s="6"/>
      <c r="OQA56" s="6"/>
      <c r="OQB56" s="6"/>
      <c r="OQC56" s="6"/>
      <c r="OQD56" s="6"/>
      <c r="OQE56" s="6"/>
      <c r="OQF56" s="6"/>
      <c r="OQG56" s="6"/>
      <c r="OQH56" s="6"/>
      <c r="OQI56" s="6"/>
      <c r="OQJ56" s="6"/>
      <c r="OQK56" s="6"/>
      <c r="OQL56" s="6"/>
      <c r="OQM56" s="6"/>
      <c r="OQN56" s="6"/>
      <c r="OQO56" s="6"/>
      <c r="OQP56" s="6"/>
      <c r="OQQ56" s="6"/>
      <c r="OQR56" s="6"/>
      <c r="OQS56" s="6"/>
      <c r="OQT56" s="6"/>
      <c r="OQU56" s="6"/>
      <c r="OQV56" s="6"/>
      <c r="OQW56" s="6"/>
      <c r="OQX56" s="6"/>
      <c r="OQY56" s="6"/>
      <c r="OQZ56" s="6"/>
      <c r="ORA56" s="6"/>
      <c r="ORB56" s="6"/>
      <c r="ORC56" s="6"/>
      <c r="ORD56" s="6"/>
      <c r="ORE56" s="6"/>
      <c r="ORF56" s="6"/>
      <c r="ORG56" s="6"/>
      <c r="ORH56" s="6"/>
      <c r="ORI56" s="6"/>
      <c r="ORJ56" s="6"/>
      <c r="ORK56" s="6"/>
      <c r="ORL56" s="6"/>
      <c r="ORM56" s="6"/>
      <c r="ORN56" s="6"/>
      <c r="ORO56" s="6"/>
      <c r="ORP56" s="6"/>
      <c r="ORQ56" s="6"/>
      <c r="ORR56" s="6"/>
      <c r="ORS56" s="6"/>
      <c r="ORT56" s="6"/>
      <c r="ORU56" s="6"/>
      <c r="ORV56" s="6"/>
      <c r="ORW56" s="6"/>
      <c r="ORX56" s="6"/>
      <c r="ORY56" s="6"/>
      <c r="ORZ56" s="6"/>
      <c r="OSA56" s="6"/>
      <c r="OSB56" s="6"/>
      <c r="OSC56" s="6"/>
      <c r="OSD56" s="6"/>
      <c r="OSE56" s="6"/>
      <c r="OSF56" s="6"/>
      <c r="OSG56" s="6"/>
      <c r="OSH56" s="6"/>
      <c r="OSI56" s="6"/>
      <c r="OSJ56" s="6"/>
      <c r="OSK56" s="6"/>
      <c r="OSL56" s="6"/>
      <c r="OSM56" s="6"/>
      <c r="OSN56" s="6"/>
      <c r="OSO56" s="6"/>
      <c r="OSP56" s="6"/>
      <c r="OSQ56" s="6"/>
      <c r="OSR56" s="6"/>
      <c r="OSS56" s="6"/>
      <c r="OST56" s="6"/>
      <c r="OSU56" s="6"/>
      <c r="OSV56" s="6"/>
      <c r="OSW56" s="6"/>
      <c r="OSX56" s="6"/>
      <c r="OSY56" s="6"/>
      <c r="OSZ56" s="6"/>
      <c r="OTA56" s="6"/>
      <c r="OTB56" s="6"/>
      <c r="OTC56" s="6"/>
      <c r="OTD56" s="6"/>
      <c r="OTE56" s="6"/>
      <c r="OTF56" s="6"/>
      <c r="OTG56" s="6"/>
      <c r="OTH56" s="6"/>
      <c r="OTI56" s="6"/>
      <c r="OTJ56" s="6"/>
      <c r="OTK56" s="6"/>
      <c r="OTL56" s="6"/>
      <c r="OTM56" s="6"/>
      <c r="OTN56" s="6"/>
      <c r="OTO56" s="6"/>
      <c r="OTP56" s="6"/>
      <c r="OTQ56" s="6"/>
      <c r="OTR56" s="6"/>
      <c r="OTS56" s="6"/>
      <c r="OTT56" s="6"/>
      <c r="OTU56" s="6"/>
      <c r="OTV56" s="6"/>
      <c r="OTW56" s="6"/>
      <c r="OTX56" s="6"/>
      <c r="OTY56" s="6"/>
      <c r="OTZ56" s="6"/>
      <c r="OUA56" s="6"/>
      <c r="OUB56" s="6"/>
      <c r="OUC56" s="6"/>
      <c r="OUD56" s="6"/>
      <c r="OUE56" s="6"/>
      <c r="OUF56" s="6"/>
      <c r="OUG56" s="6"/>
      <c r="OUH56" s="6"/>
      <c r="OUI56" s="6"/>
      <c r="OUJ56" s="6"/>
      <c r="OUK56" s="6"/>
      <c r="OUL56" s="6"/>
      <c r="OUM56" s="6"/>
      <c r="OUN56" s="6"/>
      <c r="OUO56" s="6"/>
      <c r="OUP56" s="6"/>
      <c r="OUQ56" s="6"/>
      <c r="OUR56" s="6"/>
      <c r="OUS56" s="6"/>
      <c r="OUT56" s="6"/>
      <c r="OUU56" s="6"/>
      <c r="OUV56" s="6"/>
      <c r="OUW56" s="6"/>
      <c r="OUX56" s="6"/>
      <c r="OUY56" s="6"/>
      <c r="OUZ56" s="6"/>
      <c r="OVA56" s="6"/>
      <c r="OVB56" s="6"/>
      <c r="OVC56" s="6"/>
      <c r="OVD56" s="6"/>
      <c r="OVE56" s="6"/>
      <c r="OVF56" s="6"/>
      <c r="OVG56" s="6"/>
      <c r="OVH56" s="6"/>
      <c r="OVI56" s="6"/>
      <c r="OVJ56" s="6"/>
      <c r="OVK56" s="6"/>
      <c r="OVL56" s="6"/>
      <c r="OVM56" s="6"/>
      <c r="OVN56" s="6"/>
      <c r="OVO56" s="6"/>
      <c r="OVP56" s="6"/>
      <c r="OVQ56" s="6"/>
      <c r="OVR56" s="6"/>
      <c r="OVS56" s="6"/>
      <c r="OVT56" s="6"/>
      <c r="OVU56" s="6"/>
      <c r="OVV56" s="6"/>
      <c r="OVW56" s="6"/>
      <c r="OVX56" s="6"/>
      <c r="OVY56" s="6"/>
      <c r="OVZ56" s="6"/>
      <c r="OWA56" s="6"/>
      <c r="OWB56" s="6"/>
      <c r="OWC56" s="6"/>
      <c r="OWD56" s="6"/>
      <c r="OWE56" s="6"/>
      <c r="OWF56" s="6"/>
      <c r="OWG56" s="6"/>
      <c r="OWH56" s="6"/>
      <c r="OWI56" s="6"/>
      <c r="OWJ56" s="6"/>
      <c r="OWK56" s="6"/>
      <c r="OWL56" s="6"/>
      <c r="OWM56" s="6"/>
      <c r="OWN56" s="6"/>
      <c r="OWO56" s="6"/>
      <c r="OWP56" s="6"/>
      <c r="OWQ56" s="6"/>
      <c r="OWR56" s="6"/>
      <c r="OWS56" s="6"/>
      <c r="OWT56" s="6"/>
      <c r="OWU56" s="6"/>
      <c r="OWV56" s="6"/>
      <c r="OWW56" s="6"/>
      <c r="OWX56" s="6"/>
      <c r="OWY56" s="6"/>
      <c r="OWZ56" s="6"/>
      <c r="OXA56" s="6"/>
      <c r="OXB56" s="6"/>
      <c r="OXC56" s="6"/>
      <c r="OXD56" s="6"/>
      <c r="OXE56" s="6"/>
      <c r="OXF56" s="6"/>
      <c r="OXG56" s="6"/>
      <c r="OXH56" s="6"/>
      <c r="OXI56" s="6"/>
      <c r="OXJ56" s="6"/>
      <c r="OXK56" s="6"/>
      <c r="OXL56" s="6"/>
      <c r="OXM56" s="6"/>
      <c r="OXN56" s="6"/>
      <c r="OXO56" s="6"/>
      <c r="OXP56" s="6"/>
      <c r="OXQ56" s="6"/>
      <c r="OXR56" s="6"/>
      <c r="OXS56" s="6"/>
      <c r="OXT56" s="6"/>
      <c r="OXU56" s="6"/>
      <c r="OXV56" s="6"/>
      <c r="OXW56" s="6"/>
      <c r="OXX56" s="6"/>
      <c r="OXY56" s="6"/>
      <c r="OXZ56" s="6"/>
      <c r="OYA56" s="6"/>
      <c r="OYB56" s="6"/>
      <c r="OYC56" s="6"/>
      <c r="OYD56" s="6"/>
      <c r="OYE56" s="6"/>
      <c r="OYF56" s="6"/>
      <c r="OYG56" s="6"/>
      <c r="OYH56" s="6"/>
      <c r="OYI56" s="6"/>
      <c r="OYJ56" s="6"/>
      <c r="OYK56" s="6"/>
      <c r="OYL56" s="6"/>
      <c r="OYM56" s="6"/>
      <c r="OYN56" s="6"/>
      <c r="OYO56" s="6"/>
      <c r="OYP56" s="6"/>
      <c r="OYQ56" s="6"/>
      <c r="OYR56" s="6"/>
      <c r="OYS56" s="6"/>
      <c r="OYT56" s="6"/>
      <c r="OYU56" s="6"/>
      <c r="OYV56" s="6"/>
      <c r="OYW56" s="6"/>
      <c r="OYX56" s="6"/>
      <c r="OYY56" s="6"/>
      <c r="OYZ56" s="6"/>
      <c r="OZA56" s="6"/>
      <c r="OZB56" s="6"/>
      <c r="OZC56" s="6"/>
      <c r="OZD56" s="6"/>
      <c r="OZE56" s="6"/>
      <c r="OZF56" s="6"/>
      <c r="OZG56" s="6"/>
      <c r="OZH56" s="6"/>
      <c r="OZI56" s="6"/>
      <c r="OZJ56" s="6"/>
      <c r="OZK56" s="6"/>
      <c r="OZL56" s="6"/>
      <c r="OZM56" s="6"/>
      <c r="OZN56" s="6"/>
      <c r="OZO56" s="6"/>
      <c r="OZP56" s="6"/>
      <c r="OZQ56" s="6"/>
      <c r="OZR56" s="6"/>
      <c r="OZS56" s="6"/>
      <c r="OZT56" s="6"/>
      <c r="OZU56" s="6"/>
      <c r="OZV56" s="6"/>
      <c r="OZW56" s="6"/>
      <c r="OZX56" s="6"/>
      <c r="OZY56" s="6"/>
      <c r="OZZ56" s="6"/>
      <c r="PAA56" s="6"/>
      <c r="PAB56" s="6"/>
      <c r="PAC56" s="6"/>
      <c r="PAD56" s="6"/>
      <c r="PAE56" s="6"/>
      <c r="PAF56" s="6"/>
      <c r="PAG56" s="6"/>
      <c r="PAH56" s="6"/>
      <c r="PAI56" s="6"/>
      <c r="PAJ56" s="6"/>
      <c r="PAK56" s="6"/>
      <c r="PAL56" s="6"/>
      <c r="PAM56" s="6"/>
      <c r="PAN56" s="6"/>
      <c r="PAO56" s="6"/>
      <c r="PAP56" s="6"/>
      <c r="PAQ56" s="6"/>
      <c r="PAR56" s="6"/>
      <c r="PAS56" s="6"/>
      <c r="PAT56" s="6"/>
      <c r="PAU56" s="6"/>
      <c r="PAV56" s="6"/>
      <c r="PAW56" s="6"/>
      <c r="PAX56" s="6"/>
      <c r="PAY56" s="6"/>
      <c r="PAZ56" s="6"/>
      <c r="PBA56" s="6"/>
      <c r="PBB56" s="6"/>
      <c r="PBC56" s="6"/>
      <c r="PBD56" s="6"/>
      <c r="PBE56" s="6"/>
      <c r="PBF56" s="6"/>
      <c r="PBG56" s="6"/>
      <c r="PBH56" s="6"/>
      <c r="PBI56" s="6"/>
      <c r="PBJ56" s="6"/>
      <c r="PBK56" s="6"/>
      <c r="PBL56" s="6"/>
      <c r="PBM56" s="6"/>
      <c r="PBN56" s="6"/>
      <c r="PBO56" s="6"/>
      <c r="PBP56" s="6"/>
      <c r="PBQ56" s="6"/>
      <c r="PBR56" s="6"/>
      <c r="PBS56" s="6"/>
      <c r="PBT56" s="6"/>
      <c r="PBU56" s="6"/>
      <c r="PBV56" s="6"/>
      <c r="PBW56" s="6"/>
      <c r="PBX56" s="6"/>
      <c r="PBY56" s="6"/>
      <c r="PBZ56" s="6"/>
      <c r="PCA56" s="6"/>
      <c r="PCB56" s="6"/>
      <c r="PCC56" s="6"/>
      <c r="PCD56" s="6"/>
      <c r="PCE56" s="6"/>
      <c r="PCF56" s="6"/>
      <c r="PCG56" s="6"/>
      <c r="PCH56" s="6"/>
      <c r="PCI56" s="6"/>
      <c r="PCJ56" s="6"/>
      <c r="PCK56" s="6"/>
      <c r="PCL56" s="6"/>
      <c r="PCM56" s="6"/>
      <c r="PCN56" s="6"/>
      <c r="PCO56" s="6"/>
      <c r="PCP56" s="6"/>
      <c r="PCQ56" s="6"/>
      <c r="PCR56" s="6"/>
      <c r="PCS56" s="6"/>
      <c r="PCT56" s="6"/>
      <c r="PCU56" s="6"/>
      <c r="PCV56" s="6"/>
      <c r="PCW56" s="6"/>
      <c r="PCX56" s="6"/>
      <c r="PCY56" s="6"/>
      <c r="PCZ56" s="6"/>
      <c r="PDA56" s="6"/>
      <c r="PDB56" s="6"/>
      <c r="PDC56" s="6"/>
      <c r="PDD56" s="6"/>
      <c r="PDE56" s="6"/>
      <c r="PDF56" s="6"/>
      <c r="PDG56" s="6"/>
      <c r="PDH56" s="6"/>
      <c r="PDI56" s="6"/>
      <c r="PDJ56" s="6"/>
      <c r="PDK56" s="6"/>
      <c r="PDL56" s="6"/>
      <c r="PDM56" s="6"/>
      <c r="PDN56" s="6"/>
      <c r="PDO56" s="6"/>
      <c r="PDP56" s="6"/>
      <c r="PDQ56" s="6"/>
      <c r="PDR56" s="6"/>
      <c r="PDS56" s="6"/>
      <c r="PDT56" s="6"/>
      <c r="PDU56" s="6"/>
      <c r="PDV56" s="6"/>
      <c r="PDW56" s="6"/>
      <c r="PDX56" s="6"/>
      <c r="PDY56" s="6"/>
      <c r="PDZ56" s="6"/>
      <c r="PEA56" s="6"/>
      <c r="PEB56" s="6"/>
      <c r="PEC56" s="6"/>
      <c r="PED56" s="6"/>
      <c r="PEE56" s="6"/>
      <c r="PEF56" s="6"/>
      <c r="PEG56" s="6"/>
      <c r="PEH56" s="6"/>
      <c r="PEI56" s="6"/>
      <c r="PEJ56" s="6"/>
      <c r="PEK56" s="6"/>
      <c r="PEL56" s="6"/>
      <c r="PEM56" s="6"/>
      <c r="PEN56" s="6"/>
      <c r="PEO56" s="6"/>
      <c r="PEP56" s="6"/>
      <c r="PEQ56" s="6"/>
      <c r="PER56" s="6"/>
      <c r="PES56" s="6"/>
      <c r="PET56" s="6"/>
      <c r="PEU56" s="6"/>
      <c r="PEV56" s="6"/>
      <c r="PEW56" s="6"/>
      <c r="PEX56" s="6"/>
      <c r="PEY56" s="6"/>
      <c r="PEZ56" s="6"/>
      <c r="PFA56" s="6"/>
      <c r="PFB56" s="6"/>
      <c r="PFC56" s="6"/>
      <c r="PFD56" s="6"/>
      <c r="PFE56" s="6"/>
      <c r="PFF56" s="6"/>
      <c r="PFG56" s="6"/>
      <c r="PFH56" s="6"/>
      <c r="PFI56" s="6"/>
      <c r="PFJ56" s="6"/>
      <c r="PFK56" s="6"/>
      <c r="PFL56" s="6"/>
      <c r="PFM56" s="6"/>
      <c r="PFN56" s="6"/>
      <c r="PFO56" s="6"/>
      <c r="PFP56" s="6"/>
      <c r="PFQ56" s="6"/>
      <c r="PFR56" s="6"/>
      <c r="PFS56" s="6"/>
      <c r="PFT56" s="6"/>
      <c r="PFU56" s="6"/>
      <c r="PFV56" s="6"/>
      <c r="PFW56" s="6"/>
      <c r="PFX56" s="6"/>
      <c r="PFY56" s="6"/>
      <c r="PFZ56" s="6"/>
      <c r="PGA56" s="6"/>
      <c r="PGB56" s="6"/>
      <c r="PGC56" s="6"/>
      <c r="PGD56" s="6"/>
      <c r="PGE56" s="6"/>
      <c r="PGF56" s="6"/>
      <c r="PGG56" s="6"/>
      <c r="PGH56" s="6"/>
      <c r="PGI56" s="6"/>
      <c r="PGJ56" s="6"/>
      <c r="PGK56" s="6"/>
      <c r="PGL56" s="6"/>
      <c r="PGM56" s="6"/>
      <c r="PGN56" s="6"/>
      <c r="PGO56" s="6"/>
      <c r="PGP56" s="6"/>
      <c r="PGQ56" s="6"/>
      <c r="PGR56" s="6"/>
      <c r="PGS56" s="6"/>
      <c r="PGT56" s="6"/>
      <c r="PGU56" s="6"/>
      <c r="PGV56" s="6"/>
      <c r="PGW56" s="6"/>
      <c r="PGX56" s="6"/>
      <c r="PGY56" s="6"/>
      <c r="PGZ56" s="6"/>
      <c r="PHA56" s="6"/>
      <c r="PHB56" s="6"/>
      <c r="PHC56" s="6"/>
      <c r="PHD56" s="6"/>
      <c r="PHE56" s="6"/>
      <c r="PHF56" s="6"/>
      <c r="PHG56" s="6"/>
      <c r="PHH56" s="6"/>
      <c r="PHI56" s="6"/>
      <c r="PHJ56" s="6"/>
      <c r="PHK56" s="6"/>
      <c r="PHL56" s="6"/>
      <c r="PHM56" s="6"/>
      <c r="PHN56" s="6"/>
      <c r="PHO56" s="6"/>
      <c r="PHP56" s="6"/>
      <c r="PHQ56" s="6"/>
      <c r="PHR56" s="6"/>
      <c r="PHS56" s="6"/>
      <c r="PHT56" s="6"/>
      <c r="PHU56" s="6"/>
      <c r="PHV56" s="6"/>
      <c r="PHW56" s="6"/>
      <c r="PHX56" s="6"/>
      <c r="PHY56" s="6"/>
      <c r="PHZ56" s="6"/>
      <c r="PIA56" s="6"/>
      <c r="PIB56" s="6"/>
      <c r="PIC56" s="6"/>
      <c r="PID56" s="6"/>
      <c r="PIE56" s="6"/>
      <c r="PIF56" s="6"/>
      <c r="PIG56" s="6"/>
      <c r="PIH56" s="6"/>
      <c r="PII56" s="6"/>
      <c r="PIJ56" s="6"/>
      <c r="PIK56" s="6"/>
      <c r="PIL56" s="6"/>
      <c r="PIM56" s="6"/>
      <c r="PIN56" s="6"/>
      <c r="PIO56" s="6"/>
      <c r="PIP56" s="6"/>
      <c r="PIQ56" s="6"/>
      <c r="PIR56" s="6"/>
      <c r="PIS56" s="6"/>
      <c r="PIT56" s="6"/>
      <c r="PIU56" s="6"/>
      <c r="PIV56" s="6"/>
      <c r="PIW56" s="6"/>
      <c r="PIX56" s="6"/>
      <c r="PIY56" s="6"/>
      <c r="PIZ56" s="6"/>
      <c r="PJA56" s="6"/>
      <c r="PJB56" s="6"/>
      <c r="PJC56" s="6"/>
      <c r="PJD56" s="6"/>
      <c r="PJE56" s="6"/>
      <c r="PJF56" s="6"/>
      <c r="PJG56" s="6"/>
      <c r="PJH56" s="6"/>
      <c r="PJI56" s="6"/>
      <c r="PJJ56" s="6"/>
      <c r="PJK56" s="6"/>
      <c r="PJL56" s="6"/>
      <c r="PJM56" s="6"/>
      <c r="PJN56" s="6"/>
      <c r="PJO56" s="6"/>
      <c r="PJP56" s="6"/>
      <c r="PJQ56" s="6"/>
      <c r="PJR56" s="6"/>
      <c r="PJS56" s="6"/>
      <c r="PJT56" s="6"/>
      <c r="PJU56" s="6"/>
      <c r="PJV56" s="6"/>
      <c r="PJW56" s="6"/>
      <c r="PJX56" s="6"/>
      <c r="PJY56" s="6"/>
      <c r="PJZ56" s="6"/>
      <c r="PKA56" s="6"/>
      <c r="PKB56" s="6"/>
      <c r="PKC56" s="6"/>
      <c r="PKD56" s="6"/>
      <c r="PKE56" s="6"/>
      <c r="PKF56" s="6"/>
      <c r="PKG56" s="6"/>
      <c r="PKH56" s="6"/>
      <c r="PKI56" s="6"/>
      <c r="PKJ56" s="6"/>
      <c r="PKK56" s="6"/>
      <c r="PKL56" s="6"/>
      <c r="PKM56" s="6"/>
      <c r="PKN56" s="6"/>
      <c r="PKO56" s="6"/>
      <c r="PKP56" s="6"/>
      <c r="PKQ56" s="6"/>
      <c r="PKR56" s="6"/>
      <c r="PKS56" s="6"/>
      <c r="PKT56" s="6"/>
      <c r="PKU56" s="6"/>
      <c r="PKV56" s="6"/>
      <c r="PKW56" s="6"/>
      <c r="PKX56" s="6"/>
      <c r="PKY56" s="6"/>
      <c r="PKZ56" s="6"/>
      <c r="PLA56" s="6"/>
      <c r="PLB56" s="6"/>
      <c r="PLC56" s="6"/>
      <c r="PLD56" s="6"/>
      <c r="PLE56" s="6"/>
      <c r="PLF56" s="6"/>
      <c r="PLG56" s="6"/>
      <c r="PLH56" s="6"/>
      <c r="PLI56" s="6"/>
      <c r="PLJ56" s="6"/>
      <c r="PLK56" s="6"/>
      <c r="PLL56" s="6"/>
      <c r="PLM56" s="6"/>
      <c r="PLN56" s="6"/>
      <c r="PLO56" s="6"/>
      <c r="PLP56" s="6"/>
      <c r="PLQ56" s="6"/>
      <c r="PLR56" s="6"/>
      <c r="PLS56" s="6"/>
      <c r="PLT56" s="6"/>
      <c r="PLU56" s="6"/>
      <c r="PLV56" s="6"/>
      <c r="PLW56" s="6"/>
      <c r="PLX56" s="6"/>
      <c r="PLY56" s="6"/>
      <c r="PLZ56" s="6"/>
      <c r="PMA56" s="6"/>
      <c r="PMB56" s="6"/>
      <c r="PMC56" s="6"/>
      <c r="PMD56" s="6"/>
      <c r="PME56" s="6"/>
      <c r="PMF56" s="6"/>
      <c r="PMG56" s="6"/>
      <c r="PMH56" s="6"/>
      <c r="PMI56" s="6"/>
      <c r="PMJ56" s="6"/>
      <c r="PMK56" s="6"/>
      <c r="PML56" s="6"/>
      <c r="PMM56" s="6"/>
      <c r="PMN56" s="6"/>
      <c r="PMO56" s="6"/>
      <c r="PMP56" s="6"/>
      <c r="PMQ56" s="6"/>
      <c r="PMR56" s="6"/>
      <c r="PMS56" s="6"/>
      <c r="PMT56" s="6"/>
      <c r="PMU56" s="6"/>
      <c r="PMV56" s="6"/>
      <c r="PMW56" s="6"/>
      <c r="PMX56" s="6"/>
      <c r="PMY56" s="6"/>
      <c r="PMZ56" s="6"/>
      <c r="PNA56" s="6"/>
      <c r="PNB56" s="6"/>
      <c r="PNC56" s="6"/>
      <c r="PND56" s="6"/>
      <c r="PNE56" s="6"/>
      <c r="PNF56" s="6"/>
      <c r="PNG56" s="6"/>
      <c r="PNH56" s="6"/>
      <c r="PNI56" s="6"/>
      <c r="PNJ56" s="6"/>
      <c r="PNK56" s="6"/>
      <c r="PNL56" s="6"/>
      <c r="PNM56" s="6"/>
      <c r="PNN56" s="6"/>
      <c r="PNO56" s="6"/>
      <c r="PNP56" s="6"/>
      <c r="PNQ56" s="6"/>
      <c r="PNR56" s="6"/>
      <c r="PNS56" s="6"/>
      <c r="PNT56" s="6"/>
      <c r="PNU56" s="6"/>
      <c r="PNV56" s="6"/>
      <c r="PNW56" s="6"/>
      <c r="PNX56" s="6"/>
      <c r="PNY56" s="6"/>
      <c r="PNZ56" s="6"/>
      <c r="POA56" s="6"/>
      <c r="POB56" s="6"/>
      <c r="POC56" s="6"/>
      <c r="POD56" s="6"/>
      <c r="POE56" s="6"/>
      <c r="POF56" s="6"/>
      <c r="POG56" s="6"/>
      <c r="POH56" s="6"/>
      <c r="POI56" s="6"/>
      <c r="POJ56" s="6"/>
      <c r="POK56" s="6"/>
      <c r="POL56" s="6"/>
      <c r="POM56" s="6"/>
      <c r="PON56" s="6"/>
      <c r="POO56" s="6"/>
      <c r="POP56" s="6"/>
      <c r="POQ56" s="6"/>
      <c r="POR56" s="6"/>
      <c r="POS56" s="6"/>
      <c r="POT56" s="6"/>
      <c r="POU56" s="6"/>
      <c r="POV56" s="6"/>
      <c r="POW56" s="6"/>
      <c r="POX56" s="6"/>
      <c r="POY56" s="6"/>
      <c r="POZ56" s="6"/>
      <c r="PPA56" s="6"/>
      <c r="PPB56" s="6"/>
      <c r="PPC56" s="6"/>
      <c r="PPD56" s="6"/>
      <c r="PPE56" s="6"/>
      <c r="PPF56" s="6"/>
      <c r="PPG56" s="6"/>
      <c r="PPH56" s="6"/>
      <c r="PPI56" s="6"/>
      <c r="PPJ56" s="6"/>
      <c r="PPK56" s="6"/>
      <c r="PPL56" s="6"/>
      <c r="PPM56" s="6"/>
      <c r="PPN56" s="6"/>
      <c r="PPO56" s="6"/>
      <c r="PPP56" s="6"/>
      <c r="PPQ56" s="6"/>
      <c r="PPR56" s="6"/>
      <c r="PPS56" s="6"/>
      <c r="PPT56" s="6"/>
      <c r="PPU56" s="6"/>
      <c r="PPV56" s="6"/>
      <c r="PPW56" s="6"/>
      <c r="PPX56" s="6"/>
      <c r="PPY56" s="6"/>
      <c r="PPZ56" s="6"/>
      <c r="PQA56" s="6"/>
      <c r="PQB56" s="6"/>
      <c r="PQC56" s="6"/>
      <c r="PQD56" s="6"/>
      <c r="PQE56" s="6"/>
      <c r="PQF56" s="6"/>
      <c r="PQG56" s="6"/>
      <c r="PQH56" s="6"/>
      <c r="PQI56" s="6"/>
      <c r="PQJ56" s="6"/>
      <c r="PQK56" s="6"/>
      <c r="PQL56" s="6"/>
      <c r="PQM56" s="6"/>
      <c r="PQN56" s="6"/>
      <c r="PQO56" s="6"/>
      <c r="PQP56" s="6"/>
      <c r="PQQ56" s="6"/>
      <c r="PQR56" s="6"/>
      <c r="PQS56" s="6"/>
      <c r="PQT56" s="6"/>
      <c r="PQU56" s="6"/>
      <c r="PQV56" s="6"/>
      <c r="PQW56" s="6"/>
      <c r="PQX56" s="6"/>
      <c r="PQY56" s="6"/>
      <c r="PQZ56" s="6"/>
      <c r="PRA56" s="6"/>
      <c r="PRB56" s="6"/>
      <c r="PRC56" s="6"/>
      <c r="PRD56" s="6"/>
      <c r="PRE56" s="6"/>
      <c r="PRF56" s="6"/>
      <c r="PRG56" s="6"/>
      <c r="PRH56" s="6"/>
      <c r="PRI56" s="6"/>
      <c r="PRJ56" s="6"/>
      <c r="PRK56" s="6"/>
      <c r="PRL56" s="6"/>
      <c r="PRM56" s="6"/>
      <c r="PRN56" s="6"/>
      <c r="PRO56" s="6"/>
      <c r="PRP56" s="6"/>
      <c r="PRQ56" s="6"/>
      <c r="PRR56" s="6"/>
      <c r="PRS56" s="6"/>
      <c r="PRT56" s="6"/>
      <c r="PRU56" s="6"/>
      <c r="PRV56" s="6"/>
      <c r="PRW56" s="6"/>
      <c r="PRX56" s="6"/>
      <c r="PRY56" s="6"/>
      <c r="PRZ56" s="6"/>
      <c r="PSA56" s="6"/>
      <c r="PSB56" s="6"/>
      <c r="PSC56" s="6"/>
      <c r="PSD56" s="6"/>
      <c r="PSE56" s="6"/>
      <c r="PSF56" s="6"/>
      <c r="PSG56" s="6"/>
      <c r="PSH56" s="6"/>
      <c r="PSI56" s="6"/>
      <c r="PSJ56" s="6"/>
      <c r="PSK56" s="6"/>
      <c r="PSL56" s="6"/>
      <c r="PSM56" s="6"/>
      <c r="PSN56" s="6"/>
      <c r="PSO56" s="6"/>
      <c r="PSP56" s="6"/>
      <c r="PSQ56" s="6"/>
      <c r="PSR56" s="6"/>
      <c r="PSS56" s="6"/>
      <c r="PST56" s="6"/>
      <c r="PSU56" s="6"/>
      <c r="PSV56" s="6"/>
      <c r="PSW56" s="6"/>
      <c r="PSX56" s="6"/>
      <c r="PSY56" s="6"/>
      <c r="PSZ56" s="6"/>
      <c r="PTA56" s="6"/>
      <c r="PTB56" s="6"/>
      <c r="PTC56" s="6"/>
      <c r="PTD56" s="6"/>
      <c r="PTE56" s="6"/>
      <c r="PTF56" s="6"/>
      <c r="PTG56" s="6"/>
      <c r="PTH56" s="6"/>
      <c r="PTI56" s="6"/>
      <c r="PTJ56" s="6"/>
      <c r="PTK56" s="6"/>
      <c r="PTL56" s="6"/>
      <c r="PTM56" s="6"/>
      <c r="PTN56" s="6"/>
      <c r="PTO56" s="6"/>
      <c r="PTP56" s="6"/>
      <c r="PTQ56" s="6"/>
      <c r="PTR56" s="6"/>
      <c r="PTS56" s="6"/>
      <c r="PTT56" s="6"/>
      <c r="PTU56" s="6"/>
      <c r="PTV56" s="6"/>
      <c r="PTW56" s="6"/>
      <c r="PTX56" s="6"/>
      <c r="PTY56" s="6"/>
      <c r="PTZ56" s="6"/>
      <c r="PUA56" s="6"/>
      <c r="PUB56" s="6"/>
      <c r="PUC56" s="6"/>
      <c r="PUD56" s="6"/>
      <c r="PUE56" s="6"/>
      <c r="PUF56" s="6"/>
      <c r="PUG56" s="6"/>
      <c r="PUH56" s="6"/>
      <c r="PUI56" s="6"/>
      <c r="PUJ56" s="6"/>
      <c r="PUK56" s="6"/>
      <c r="PUL56" s="6"/>
      <c r="PUM56" s="6"/>
      <c r="PUN56" s="6"/>
      <c r="PUO56" s="6"/>
      <c r="PUP56" s="6"/>
      <c r="PUQ56" s="6"/>
      <c r="PUR56" s="6"/>
      <c r="PUS56" s="6"/>
      <c r="PUT56" s="6"/>
      <c r="PUU56" s="6"/>
      <c r="PUV56" s="6"/>
      <c r="PUW56" s="6"/>
      <c r="PUX56" s="6"/>
      <c r="PUY56" s="6"/>
      <c r="PUZ56" s="6"/>
      <c r="PVA56" s="6"/>
      <c r="PVB56" s="6"/>
      <c r="PVC56" s="6"/>
      <c r="PVD56" s="6"/>
      <c r="PVE56" s="6"/>
      <c r="PVF56" s="6"/>
      <c r="PVG56" s="6"/>
      <c r="PVH56" s="6"/>
      <c r="PVI56" s="6"/>
      <c r="PVJ56" s="6"/>
      <c r="PVK56" s="6"/>
      <c r="PVL56" s="6"/>
      <c r="PVM56" s="6"/>
      <c r="PVN56" s="6"/>
      <c r="PVO56" s="6"/>
      <c r="PVP56" s="6"/>
      <c r="PVQ56" s="6"/>
      <c r="PVR56" s="6"/>
      <c r="PVS56" s="6"/>
      <c r="PVT56" s="6"/>
      <c r="PVU56" s="6"/>
      <c r="PVV56" s="6"/>
      <c r="PVW56" s="6"/>
      <c r="PVX56" s="6"/>
      <c r="PVY56" s="6"/>
      <c r="PVZ56" s="6"/>
      <c r="PWA56" s="6"/>
      <c r="PWB56" s="6"/>
      <c r="PWC56" s="6"/>
      <c r="PWD56" s="6"/>
      <c r="PWE56" s="6"/>
      <c r="PWF56" s="6"/>
      <c r="PWG56" s="6"/>
      <c r="PWH56" s="6"/>
      <c r="PWI56" s="6"/>
      <c r="PWJ56" s="6"/>
      <c r="PWK56" s="6"/>
      <c r="PWL56" s="6"/>
      <c r="PWM56" s="6"/>
      <c r="PWN56" s="6"/>
      <c r="PWO56" s="6"/>
      <c r="PWP56" s="6"/>
      <c r="PWQ56" s="6"/>
      <c r="PWR56" s="6"/>
      <c r="PWS56" s="6"/>
      <c r="PWT56" s="6"/>
      <c r="PWU56" s="6"/>
      <c r="PWV56" s="6"/>
      <c r="PWW56" s="6"/>
      <c r="PWX56" s="6"/>
      <c r="PWY56" s="6"/>
      <c r="PWZ56" s="6"/>
      <c r="PXA56" s="6"/>
      <c r="PXB56" s="6"/>
      <c r="PXC56" s="6"/>
      <c r="PXD56" s="6"/>
      <c r="PXE56" s="6"/>
      <c r="PXF56" s="6"/>
      <c r="PXG56" s="6"/>
      <c r="PXH56" s="6"/>
      <c r="PXI56" s="6"/>
      <c r="PXJ56" s="6"/>
      <c r="PXK56" s="6"/>
      <c r="PXL56" s="6"/>
      <c r="PXM56" s="6"/>
      <c r="PXN56" s="6"/>
      <c r="PXO56" s="6"/>
      <c r="PXP56" s="6"/>
      <c r="PXQ56" s="6"/>
      <c r="PXR56" s="6"/>
      <c r="PXS56" s="6"/>
      <c r="PXT56" s="6"/>
      <c r="PXU56" s="6"/>
      <c r="PXV56" s="6"/>
      <c r="PXW56" s="6"/>
      <c r="PXX56" s="6"/>
      <c r="PXY56" s="6"/>
      <c r="PXZ56" s="6"/>
      <c r="PYA56" s="6"/>
      <c r="PYB56" s="6"/>
      <c r="PYC56" s="6"/>
      <c r="PYD56" s="6"/>
      <c r="PYE56" s="6"/>
      <c r="PYF56" s="6"/>
      <c r="PYG56" s="6"/>
      <c r="PYH56" s="6"/>
      <c r="PYI56" s="6"/>
      <c r="PYJ56" s="6"/>
      <c r="PYK56" s="6"/>
      <c r="PYL56" s="6"/>
      <c r="PYM56" s="6"/>
      <c r="PYN56" s="6"/>
      <c r="PYO56" s="6"/>
      <c r="PYP56" s="6"/>
      <c r="PYQ56" s="6"/>
      <c r="PYR56" s="6"/>
      <c r="PYS56" s="6"/>
      <c r="PYT56" s="6"/>
      <c r="PYU56" s="6"/>
      <c r="PYV56" s="6"/>
      <c r="PYW56" s="6"/>
      <c r="PYX56" s="6"/>
      <c r="PYY56" s="6"/>
      <c r="PYZ56" s="6"/>
      <c r="PZA56" s="6"/>
      <c r="PZB56" s="6"/>
      <c r="PZC56" s="6"/>
      <c r="PZD56" s="6"/>
      <c r="PZE56" s="6"/>
      <c r="PZF56" s="6"/>
      <c r="PZG56" s="6"/>
      <c r="PZH56" s="6"/>
      <c r="PZI56" s="6"/>
      <c r="PZJ56" s="6"/>
      <c r="PZK56" s="6"/>
      <c r="PZL56" s="6"/>
      <c r="PZM56" s="6"/>
      <c r="PZN56" s="6"/>
      <c r="PZO56" s="6"/>
      <c r="PZP56" s="6"/>
      <c r="PZQ56" s="6"/>
      <c r="PZR56" s="6"/>
      <c r="PZS56" s="6"/>
      <c r="PZT56" s="6"/>
      <c r="PZU56" s="6"/>
      <c r="PZV56" s="6"/>
      <c r="PZW56" s="6"/>
      <c r="PZX56" s="6"/>
      <c r="PZY56" s="6"/>
      <c r="PZZ56" s="6"/>
      <c r="QAA56" s="6"/>
      <c r="QAB56" s="6"/>
      <c r="QAC56" s="6"/>
      <c r="QAD56" s="6"/>
      <c r="QAE56" s="6"/>
      <c r="QAF56" s="6"/>
      <c r="QAG56" s="6"/>
      <c r="QAH56" s="6"/>
      <c r="QAI56" s="6"/>
      <c r="QAJ56" s="6"/>
      <c r="QAK56" s="6"/>
      <c r="QAL56" s="6"/>
      <c r="QAM56" s="6"/>
      <c r="QAN56" s="6"/>
      <c r="QAO56" s="6"/>
      <c r="QAP56" s="6"/>
      <c r="QAQ56" s="6"/>
      <c r="QAR56" s="6"/>
      <c r="QAS56" s="6"/>
      <c r="QAT56" s="6"/>
      <c r="QAU56" s="6"/>
      <c r="QAV56" s="6"/>
      <c r="QAW56" s="6"/>
      <c r="QAX56" s="6"/>
      <c r="QAY56" s="6"/>
      <c r="QAZ56" s="6"/>
      <c r="QBA56" s="6"/>
      <c r="QBB56" s="6"/>
      <c r="QBC56" s="6"/>
      <c r="QBD56" s="6"/>
      <c r="QBE56" s="6"/>
      <c r="QBF56" s="6"/>
      <c r="QBG56" s="6"/>
      <c r="QBH56" s="6"/>
      <c r="QBI56" s="6"/>
      <c r="QBJ56" s="6"/>
      <c r="QBK56" s="6"/>
      <c r="QBL56" s="6"/>
      <c r="QBM56" s="6"/>
      <c r="QBN56" s="6"/>
      <c r="QBO56" s="6"/>
      <c r="QBP56" s="6"/>
      <c r="QBQ56" s="6"/>
      <c r="QBR56" s="6"/>
      <c r="QBS56" s="6"/>
      <c r="QBT56" s="6"/>
      <c r="QBU56" s="6"/>
      <c r="QBV56" s="6"/>
      <c r="QBW56" s="6"/>
      <c r="QBX56" s="6"/>
      <c r="QBY56" s="6"/>
      <c r="QBZ56" s="6"/>
      <c r="QCA56" s="6"/>
      <c r="QCB56" s="6"/>
      <c r="QCC56" s="6"/>
      <c r="QCD56" s="6"/>
      <c r="QCE56" s="6"/>
      <c r="QCF56" s="6"/>
      <c r="QCG56" s="6"/>
      <c r="QCH56" s="6"/>
      <c r="QCI56" s="6"/>
      <c r="QCJ56" s="6"/>
      <c r="QCK56" s="6"/>
      <c r="QCL56" s="6"/>
      <c r="QCM56" s="6"/>
      <c r="QCN56" s="6"/>
      <c r="QCO56" s="6"/>
      <c r="QCP56" s="6"/>
      <c r="QCQ56" s="6"/>
      <c r="QCR56" s="6"/>
      <c r="QCS56" s="6"/>
      <c r="QCT56" s="6"/>
      <c r="QCU56" s="6"/>
      <c r="QCV56" s="6"/>
      <c r="QCW56" s="6"/>
      <c r="QCX56" s="6"/>
      <c r="QCY56" s="6"/>
      <c r="QCZ56" s="6"/>
      <c r="QDA56" s="6"/>
      <c r="QDB56" s="6"/>
      <c r="QDC56" s="6"/>
      <c r="QDD56" s="6"/>
      <c r="QDE56" s="6"/>
      <c r="QDF56" s="6"/>
      <c r="QDG56" s="6"/>
      <c r="QDH56" s="6"/>
      <c r="QDI56" s="6"/>
      <c r="QDJ56" s="6"/>
      <c r="QDK56" s="6"/>
      <c r="QDL56" s="6"/>
      <c r="QDM56" s="6"/>
      <c r="QDN56" s="6"/>
      <c r="QDO56" s="6"/>
      <c r="QDP56" s="6"/>
      <c r="QDQ56" s="6"/>
      <c r="QDR56" s="6"/>
      <c r="QDS56" s="6"/>
      <c r="QDT56" s="6"/>
      <c r="QDU56" s="6"/>
      <c r="QDV56" s="6"/>
      <c r="QDW56" s="6"/>
      <c r="QDX56" s="6"/>
      <c r="QDY56" s="6"/>
      <c r="QDZ56" s="6"/>
      <c r="QEA56" s="6"/>
      <c r="QEB56" s="6"/>
      <c r="QEC56" s="6"/>
      <c r="QED56" s="6"/>
      <c r="QEE56" s="6"/>
      <c r="QEF56" s="6"/>
      <c r="QEG56" s="6"/>
      <c r="QEH56" s="6"/>
      <c r="QEI56" s="6"/>
      <c r="QEJ56" s="6"/>
      <c r="QEK56" s="6"/>
      <c r="QEL56" s="6"/>
      <c r="QEM56" s="6"/>
      <c r="QEN56" s="6"/>
      <c r="QEO56" s="6"/>
      <c r="QEP56" s="6"/>
      <c r="QEQ56" s="6"/>
      <c r="QER56" s="6"/>
      <c r="QES56" s="6"/>
      <c r="QET56" s="6"/>
      <c r="QEU56" s="6"/>
      <c r="QEV56" s="6"/>
      <c r="QEW56" s="6"/>
      <c r="QEX56" s="6"/>
      <c r="QEY56" s="6"/>
      <c r="QEZ56" s="6"/>
      <c r="QFA56" s="6"/>
      <c r="QFB56" s="6"/>
      <c r="QFC56" s="6"/>
      <c r="QFD56" s="6"/>
      <c r="QFE56" s="6"/>
      <c r="QFF56" s="6"/>
      <c r="QFG56" s="6"/>
      <c r="QFH56" s="6"/>
      <c r="QFI56" s="6"/>
      <c r="QFJ56" s="6"/>
      <c r="QFK56" s="6"/>
      <c r="QFL56" s="6"/>
      <c r="QFM56" s="6"/>
      <c r="QFN56" s="6"/>
      <c r="QFO56" s="6"/>
      <c r="QFP56" s="6"/>
      <c r="QFQ56" s="6"/>
      <c r="QFR56" s="6"/>
      <c r="QFS56" s="6"/>
      <c r="QFT56" s="6"/>
      <c r="QFU56" s="6"/>
      <c r="QFV56" s="6"/>
      <c r="QFW56" s="6"/>
      <c r="QFX56" s="6"/>
      <c r="QFY56" s="6"/>
      <c r="QFZ56" s="6"/>
      <c r="QGA56" s="6"/>
      <c r="QGB56" s="6"/>
      <c r="QGC56" s="6"/>
      <c r="QGD56" s="6"/>
      <c r="QGE56" s="6"/>
      <c r="QGF56" s="6"/>
      <c r="QGG56" s="6"/>
      <c r="QGH56" s="6"/>
      <c r="QGI56" s="6"/>
      <c r="QGJ56" s="6"/>
      <c r="QGK56" s="6"/>
      <c r="QGL56" s="6"/>
      <c r="QGM56" s="6"/>
      <c r="QGN56" s="6"/>
      <c r="QGO56" s="6"/>
      <c r="QGP56" s="6"/>
      <c r="QGQ56" s="6"/>
      <c r="QGR56" s="6"/>
      <c r="QGS56" s="6"/>
      <c r="QGT56" s="6"/>
      <c r="QGU56" s="6"/>
      <c r="QGV56" s="6"/>
      <c r="QGW56" s="6"/>
      <c r="QGX56" s="6"/>
      <c r="QGY56" s="6"/>
      <c r="QGZ56" s="6"/>
      <c r="QHA56" s="6"/>
      <c r="QHB56" s="6"/>
      <c r="QHC56" s="6"/>
      <c r="QHD56" s="6"/>
      <c r="QHE56" s="6"/>
      <c r="QHF56" s="6"/>
      <c r="QHG56" s="6"/>
      <c r="QHH56" s="6"/>
      <c r="QHI56" s="6"/>
      <c r="QHJ56" s="6"/>
      <c r="QHK56" s="6"/>
      <c r="QHL56" s="6"/>
      <c r="QHM56" s="6"/>
      <c r="QHN56" s="6"/>
      <c r="QHO56" s="6"/>
      <c r="QHP56" s="6"/>
      <c r="QHQ56" s="6"/>
      <c r="QHR56" s="6"/>
      <c r="QHS56" s="6"/>
      <c r="QHT56" s="6"/>
      <c r="QHU56" s="6"/>
      <c r="QHV56" s="6"/>
      <c r="QHW56" s="6"/>
      <c r="QHX56" s="6"/>
      <c r="QHY56" s="6"/>
      <c r="QHZ56" s="6"/>
      <c r="QIA56" s="6"/>
      <c r="QIB56" s="6"/>
      <c r="QIC56" s="6"/>
      <c r="QID56" s="6"/>
      <c r="QIE56" s="6"/>
      <c r="QIF56" s="6"/>
      <c r="QIG56" s="6"/>
      <c r="QIH56" s="6"/>
      <c r="QII56" s="6"/>
      <c r="QIJ56" s="6"/>
      <c r="QIK56" s="6"/>
      <c r="QIL56" s="6"/>
      <c r="QIM56" s="6"/>
      <c r="QIN56" s="6"/>
      <c r="QIO56" s="6"/>
      <c r="QIP56" s="6"/>
      <c r="QIQ56" s="6"/>
      <c r="QIR56" s="6"/>
      <c r="QIS56" s="6"/>
      <c r="QIT56" s="6"/>
      <c r="QIU56" s="6"/>
      <c r="QIV56" s="6"/>
      <c r="QIW56" s="6"/>
      <c r="QIX56" s="6"/>
      <c r="QIY56" s="6"/>
      <c r="QIZ56" s="6"/>
      <c r="QJA56" s="6"/>
      <c r="QJB56" s="6"/>
      <c r="QJC56" s="6"/>
      <c r="QJD56" s="6"/>
      <c r="QJE56" s="6"/>
      <c r="QJF56" s="6"/>
      <c r="QJG56" s="6"/>
      <c r="QJH56" s="6"/>
      <c r="QJI56" s="6"/>
      <c r="QJJ56" s="6"/>
      <c r="QJK56" s="6"/>
      <c r="QJL56" s="6"/>
      <c r="QJM56" s="6"/>
      <c r="QJN56" s="6"/>
      <c r="QJO56" s="6"/>
      <c r="QJP56" s="6"/>
      <c r="QJQ56" s="6"/>
      <c r="QJR56" s="6"/>
      <c r="QJS56" s="6"/>
      <c r="QJT56" s="6"/>
      <c r="QJU56" s="6"/>
      <c r="QJV56" s="6"/>
      <c r="QJW56" s="6"/>
      <c r="QJX56" s="6"/>
      <c r="QJY56" s="6"/>
      <c r="QJZ56" s="6"/>
      <c r="QKA56" s="6"/>
      <c r="QKB56" s="6"/>
      <c r="QKC56" s="6"/>
      <c r="QKD56" s="6"/>
      <c r="QKE56" s="6"/>
      <c r="QKF56" s="6"/>
      <c r="QKG56" s="6"/>
      <c r="QKH56" s="6"/>
      <c r="QKI56" s="6"/>
      <c r="QKJ56" s="6"/>
      <c r="QKK56" s="6"/>
      <c r="QKL56" s="6"/>
      <c r="QKM56" s="6"/>
      <c r="QKN56" s="6"/>
      <c r="QKO56" s="6"/>
      <c r="QKP56" s="6"/>
      <c r="QKQ56" s="6"/>
      <c r="QKR56" s="6"/>
      <c r="QKS56" s="6"/>
      <c r="QKT56" s="6"/>
      <c r="QKU56" s="6"/>
      <c r="QKV56" s="6"/>
      <c r="QKW56" s="6"/>
      <c r="QKX56" s="6"/>
      <c r="QKY56" s="6"/>
      <c r="QKZ56" s="6"/>
      <c r="QLA56" s="6"/>
      <c r="QLB56" s="6"/>
      <c r="QLC56" s="6"/>
      <c r="QLD56" s="6"/>
      <c r="QLE56" s="6"/>
      <c r="QLF56" s="6"/>
      <c r="QLG56" s="6"/>
      <c r="QLH56" s="6"/>
      <c r="QLI56" s="6"/>
      <c r="QLJ56" s="6"/>
      <c r="QLK56" s="6"/>
      <c r="QLL56" s="6"/>
      <c r="QLM56" s="6"/>
      <c r="QLN56" s="6"/>
      <c r="QLO56" s="6"/>
      <c r="QLP56" s="6"/>
      <c r="QLQ56" s="6"/>
      <c r="QLR56" s="6"/>
      <c r="QLS56" s="6"/>
      <c r="QLT56" s="6"/>
      <c r="QLU56" s="6"/>
      <c r="QLV56" s="6"/>
      <c r="QLW56" s="6"/>
      <c r="QLX56" s="6"/>
      <c r="QLY56" s="6"/>
      <c r="QLZ56" s="6"/>
      <c r="QMA56" s="6"/>
      <c r="QMB56" s="6"/>
      <c r="QMC56" s="6"/>
      <c r="QMD56" s="6"/>
      <c r="QME56" s="6"/>
      <c r="QMF56" s="6"/>
      <c r="QMG56" s="6"/>
      <c r="QMH56" s="6"/>
      <c r="QMI56" s="6"/>
      <c r="QMJ56" s="6"/>
      <c r="QMK56" s="6"/>
      <c r="QML56" s="6"/>
      <c r="QMM56" s="6"/>
      <c r="QMN56" s="6"/>
      <c r="QMO56" s="6"/>
      <c r="QMP56" s="6"/>
      <c r="QMQ56" s="6"/>
      <c r="QMR56" s="6"/>
      <c r="QMS56" s="6"/>
      <c r="QMT56" s="6"/>
      <c r="QMU56" s="6"/>
      <c r="QMV56" s="6"/>
      <c r="QMW56" s="6"/>
      <c r="QMX56" s="6"/>
      <c r="QMY56" s="6"/>
      <c r="QMZ56" s="6"/>
      <c r="QNA56" s="6"/>
      <c r="QNB56" s="6"/>
      <c r="QNC56" s="6"/>
      <c r="QND56" s="6"/>
      <c r="QNE56" s="6"/>
      <c r="QNF56" s="6"/>
      <c r="QNG56" s="6"/>
      <c r="QNH56" s="6"/>
      <c r="QNI56" s="6"/>
      <c r="QNJ56" s="6"/>
      <c r="QNK56" s="6"/>
      <c r="QNL56" s="6"/>
      <c r="QNM56" s="6"/>
      <c r="QNN56" s="6"/>
      <c r="QNO56" s="6"/>
      <c r="QNP56" s="6"/>
      <c r="QNQ56" s="6"/>
      <c r="QNR56" s="6"/>
      <c r="QNS56" s="6"/>
      <c r="QNT56" s="6"/>
      <c r="QNU56" s="6"/>
      <c r="QNV56" s="6"/>
      <c r="QNW56" s="6"/>
      <c r="QNX56" s="6"/>
      <c r="QNY56" s="6"/>
      <c r="QNZ56" s="6"/>
      <c r="QOA56" s="6"/>
      <c r="QOB56" s="6"/>
      <c r="QOC56" s="6"/>
      <c r="QOD56" s="6"/>
      <c r="QOE56" s="6"/>
      <c r="QOF56" s="6"/>
      <c r="QOG56" s="6"/>
      <c r="QOH56" s="6"/>
      <c r="QOI56" s="6"/>
      <c r="QOJ56" s="6"/>
      <c r="QOK56" s="6"/>
      <c r="QOL56" s="6"/>
      <c r="QOM56" s="6"/>
      <c r="QON56" s="6"/>
      <c r="QOO56" s="6"/>
      <c r="QOP56" s="6"/>
      <c r="QOQ56" s="6"/>
      <c r="QOR56" s="6"/>
      <c r="QOS56" s="6"/>
      <c r="QOT56" s="6"/>
      <c r="QOU56" s="6"/>
      <c r="QOV56" s="6"/>
      <c r="QOW56" s="6"/>
      <c r="QOX56" s="6"/>
      <c r="QOY56" s="6"/>
      <c r="QOZ56" s="6"/>
      <c r="QPA56" s="6"/>
      <c r="QPB56" s="6"/>
      <c r="QPC56" s="6"/>
      <c r="QPD56" s="6"/>
      <c r="QPE56" s="6"/>
      <c r="QPF56" s="6"/>
      <c r="QPG56" s="6"/>
      <c r="QPH56" s="6"/>
      <c r="QPI56" s="6"/>
      <c r="QPJ56" s="6"/>
      <c r="QPK56" s="6"/>
      <c r="QPL56" s="6"/>
      <c r="QPM56" s="6"/>
      <c r="QPN56" s="6"/>
      <c r="QPO56" s="6"/>
      <c r="QPP56" s="6"/>
      <c r="QPQ56" s="6"/>
      <c r="QPR56" s="6"/>
      <c r="QPS56" s="6"/>
      <c r="QPT56" s="6"/>
      <c r="QPU56" s="6"/>
      <c r="QPV56" s="6"/>
      <c r="QPW56" s="6"/>
      <c r="QPX56" s="6"/>
      <c r="QPY56" s="6"/>
      <c r="QPZ56" s="6"/>
      <c r="QQA56" s="6"/>
      <c r="QQB56" s="6"/>
      <c r="QQC56" s="6"/>
      <c r="QQD56" s="6"/>
      <c r="QQE56" s="6"/>
      <c r="QQF56" s="6"/>
      <c r="QQG56" s="6"/>
      <c r="QQH56" s="6"/>
      <c r="QQI56" s="6"/>
      <c r="QQJ56" s="6"/>
      <c r="QQK56" s="6"/>
      <c r="QQL56" s="6"/>
      <c r="QQM56" s="6"/>
      <c r="QQN56" s="6"/>
      <c r="QQO56" s="6"/>
      <c r="QQP56" s="6"/>
      <c r="QQQ56" s="6"/>
      <c r="QQR56" s="6"/>
      <c r="QQS56" s="6"/>
      <c r="QQT56" s="6"/>
      <c r="QQU56" s="6"/>
      <c r="QQV56" s="6"/>
      <c r="QQW56" s="6"/>
      <c r="QQX56" s="6"/>
      <c r="QQY56" s="6"/>
      <c r="QQZ56" s="6"/>
      <c r="QRA56" s="6"/>
      <c r="QRB56" s="6"/>
      <c r="QRC56" s="6"/>
      <c r="QRD56" s="6"/>
      <c r="QRE56" s="6"/>
      <c r="QRF56" s="6"/>
      <c r="QRG56" s="6"/>
      <c r="QRH56" s="6"/>
      <c r="QRI56" s="6"/>
      <c r="QRJ56" s="6"/>
      <c r="QRK56" s="6"/>
      <c r="QRL56" s="6"/>
      <c r="QRM56" s="6"/>
      <c r="QRN56" s="6"/>
      <c r="QRO56" s="6"/>
      <c r="QRP56" s="6"/>
      <c r="QRQ56" s="6"/>
      <c r="QRR56" s="6"/>
      <c r="QRS56" s="6"/>
      <c r="QRT56" s="6"/>
      <c r="QRU56" s="6"/>
      <c r="QRV56" s="6"/>
      <c r="QRW56" s="6"/>
      <c r="QRX56" s="6"/>
      <c r="QRY56" s="6"/>
      <c r="QRZ56" s="6"/>
      <c r="QSA56" s="6"/>
      <c r="QSB56" s="6"/>
      <c r="QSC56" s="6"/>
      <c r="QSD56" s="6"/>
      <c r="QSE56" s="6"/>
      <c r="QSF56" s="6"/>
      <c r="QSG56" s="6"/>
      <c r="QSH56" s="6"/>
      <c r="QSI56" s="6"/>
      <c r="QSJ56" s="6"/>
      <c r="QSK56" s="6"/>
      <c r="QSL56" s="6"/>
      <c r="QSM56" s="6"/>
      <c r="QSN56" s="6"/>
      <c r="QSO56" s="6"/>
      <c r="QSP56" s="6"/>
      <c r="QSQ56" s="6"/>
      <c r="QSR56" s="6"/>
      <c r="QSS56" s="6"/>
      <c r="QST56" s="6"/>
      <c r="QSU56" s="6"/>
      <c r="QSV56" s="6"/>
      <c r="QSW56" s="6"/>
      <c r="QSX56" s="6"/>
      <c r="QSY56" s="6"/>
      <c r="QSZ56" s="6"/>
      <c r="QTA56" s="6"/>
      <c r="QTB56" s="6"/>
      <c r="QTC56" s="6"/>
      <c r="QTD56" s="6"/>
      <c r="QTE56" s="6"/>
      <c r="QTF56" s="6"/>
      <c r="QTG56" s="6"/>
      <c r="QTH56" s="6"/>
      <c r="QTI56" s="6"/>
      <c r="QTJ56" s="6"/>
      <c r="QTK56" s="6"/>
      <c r="QTL56" s="6"/>
      <c r="QTM56" s="6"/>
      <c r="QTN56" s="6"/>
      <c r="QTO56" s="6"/>
      <c r="QTP56" s="6"/>
      <c r="QTQ56" s="6"/>
      <c r="QTR56" s="6"/>
      <c r="QTS56" s="6"/>
      <c r="QTT56" s="6"/>
      <c r="QTU56" s="6"/>
      <c r="QTV56" s="6"/>
      <c r="QTW56" s="6"/>
      <c r="QTX56" s="6"/>
      <c r="QTY56" s="6"/>
      <c r="QTZ56" s="6"/>
      <c r="QUA56" s="6"/>
      <c r="QUB56" s="6"/>
      <c r="QUC56" s="6"/>
      <c r="QUD56" s="6"/>
      <c r="QUE56" s="6"/>
      <c r="QUF56" s="6"/>
      <c r="QUG56" s="6"/>
      <c r="QUH56" s="6"/>
      <c r="QUI56" s="6"/>
      <c r="QUJ56" s="6"/>
      <c r="QUK56" s="6"/>
      <c r="QUL56" s="6"/>
      <c r="QUM56" s="6"/>
      <c r="QUN56" s="6"/>
      <c r="QUO56" s="6"/>
      <c r="QUP56" s="6"/>
      <c r="QUQ56" s="6"/>
      <c r="QUR56" s="6"/>
      <c r="QUS56" s="6"/>
      <c r="QUT56" s="6"/>
      <c r="QUU56" s="6"/>
      <c r="QUV56" s="6"/>
      <c r="QUW56" s="6"/>
      <c r="QUX56" s="6"/>
      <c r="QUY56" s="6"/>
      <c r="QUZ56" s="6"/>
      <c r="QVA56" s="6"/>
      <c r="QVB56" s="6"/>
      <c r="QVC56" s="6"/>
      <c r="QVD56" s="6"/>
      <c r="QVE56" s="6"/>
      <c r="QVF56" s="6"/>
      <c r="QVG56" s="6"/>
      <c r="QVH56" s="6"/>
      <c r="QVI56" s="6"/>
      <c r="QVJ56" s="6"/>
      <c r="QVK56" s="6"/>
      <c r="QVL56" s="6"/>
      <c r="QVM56" s="6"/>
      <c r="QVN56" s="6"/>
      <c r="QVO56" s="6"/>
      <c r="QVP56" s="6"/>
      <c r="QVQ56" s="6"/>
      <c r="QVR56" s="6"/>
      <c r="QVS56" s="6"/>
      <c r="QVT56" s="6"/>
      <c r="QVU56" s="6"/>
      <c r="QVV56" s="6"/>
      <c r="QVW56" s="6"/>
      <c r="QVX56" s="6"/>
      <c r="QVY56" s="6"/>
      <c r="QVZ56" s="6"/>
      <c r="QWA56" s="6"/>
      <c r="QWB56" s="6"/>
      <c r="QWC56" s="6"/>
      <c r="QWD56" s="6"/>
      <c r="QWE56" s="6"/>
      <c r="QWF56" s="6"/>
      <c r="QWG56" s="6"/>
      <c r="QWH56" s="6"/>
      <c r="QWI56" s="6"/>
      <c r="QWJ56" s="6"/>
      <c r="QWK56" s="6"/>
      <c r="QWL56" s="6"/>
      <c r="QWM56" s="6"/>
      <c r="QWN56" s="6"/>
      <c r="QWO56" s="6"/>
      <c r="QWP56" s="6"/>
      <c r="QWQ56" s="6"/>
      <c r="QWR56" s="6"/>
      <c r="QWS56" s="6"/>
      <c r="QWT56" s="6"/>
      <c r="QWU56" s="6"/>
      <c r="QWV56" s="6"/>
      <c r="QWW56" s="6"/>
      <c r="QWX56" s="6"/>
      <c r="QWY56" s="6"/>
      <c r="QWZ56" s="6"/>
      <c r="QXA56" s="6"/>
      <c r="QXB56" s="6"/>
      <c r="QXC56" s="6"/>
      <c r="QXD56" s="6"/>
      <c r="QXE56" s="6"/>
      <c r="QXF56" s="6"/>
      <c r="QXG56" s="6"/>
      <c r="QXH56" s="6"/>
      <c r="QXI56" s="6"/>
      <c r="QXJ56" s="6"/>
      <c r="QXK56" s="6"/>
      <c r="QXL56" s="6"/>
      <c r="QXM56" s="6"/>
      <c r="QXN56" s="6"/>
      <c r="QXO56" s="6"/>
      <c r="QXP56" s="6"/>
      <c r="QXQ56" s="6"/>
      <c r="QXR56" s="6"/>
      <c r="QXS56" s="6"/>
      <c r="QXT56" s="6"/>
      <c r="QXU56" s="6"/>
      <c r="QXV56" s="6"/>
      <c r="QXW56" s="6"/>
      <c r="QXX56" s="6"/>
      <c r="QXY56" s="6"/>
      <c r="QXZ56" s="6"/>
      <c r="QYA56" s="6"/>
      <c r="QYB56" s="6"/>
      <c r="QYC56" s="6"/>
      <c r="QYD56" s="6"/>
      <c r="QYE56" s="6"/>
      <c r="QYF56" s="6"/>
      <c r="QYG56" s="6"/>
      <c r="QYH56" s="6"/>
      <c r="QYI56" s="6"/>
      <c r="QYJ56" s="6"/>
      <c r="QYK56" s="6"/>
      <c r="QYL56" s="6"/>
      <c r="QYM56" s="6"/>
      <c r="QYN56" s="6"/>
      <c r="QYO56" s="6"/>
      <c r="QYP56" s="6"/>
      <c r="QYQ56" s="6"/>
      <c r="QYR56" s="6"/>
      <c r="QYS56" s="6"/>
      <c r="QYT56" s="6"/>
      <c r="QYU56" s="6"/>
      <c r="QYV56" s="6"/>
      <c r="QYW56" s="6"/>
      <c r="QYX56" s="6"/>
      <c r="QYY56" s="6"/>
      <c r="QYZ56" s="6"/>
      <c r="QZA56" s="6"/>
      <c r="QZB56" s="6"/>
      <c r="QZC56" s="6"/>
      <c r="QZD56" s="6"/>
      <c r="QZE56" s="6"/>
      <c r="QZF56" s="6"/>
      <c r="QZG56" s="6"/>
      <c r="QZH56" s="6"/>
      <c r="QZI56" s="6"/>
      <c r="QZJ56" s="6"/>
      <c r="QZK56" s="6"/>
      <c r="QZL56" s="6"/>
      <c r="QZM56" s="6"/>
      <c r="QZN56" s="6"/>
      <c r="QZO56" s="6"/>
      <c r="QZP56" s="6"/>
      <c r="QZQ56" s="6"/>
      <c r="QZR56" s="6"/>
      <c r="QZS56" s="6"/>
      <c r="QZT56" s="6"/>
      <c r="QZU56" s="6"/>
      <c r="QZV56" s="6"/>
      <c r="QZW56" s="6"/>
      <c r="QZX56" s="6"/>
      <c r="QZY56" s="6"/>
      <c r="QZZ56" s="6"/>
      <c r="RAA56" s="6"/>
      <c r="RAB56" s="6"/>
      <c r="RAC56" s="6"/>
      <c r="RAD56" s="6"/>
      <c r="RAE56" s="6"/>
      <c r="RAF56" s="6"/>
      <c r="RAG56" s="6"/>
      <c r="RAH56" s="6"/>
      <c r="RAI56" s="6"/>
      <c r="RAJ56" s="6"/>
      <c r="RAK56" s="6"/>
      <c r="RAL56" s="6"/>
      <c r="RAM56" s="6"/>
      <c r="RAN56" s="6"/>
      <c r="RAO56" s="6"/>
      <c r="RAP56" s="6"/>
      <c r="RAQ56" s="6"/>
      <c r="RAR56" s="6"/>
      <c r="RAS56" s="6"/>
      <c r="RAT56" s="6"/>
      <c r="RAU56" s="6"/>
      <c r="RAV56" s="6"/>
      <c r="RAW56" s="6"/>
      <c r="RAX56" s="6"/>
      <c r="RAY56" s="6"/>
      <c r="RAZ56" s="6"/>
      <c r="RBA56" s="6"/>
      <c r="RBB56" s="6"/>
      <c r="RBC56" s="6"/>
      <c r="RBD56" s="6"/>
      <c r="RBE56" s="6"/>
      <c r="RBF56" s="6"/>
      <c r="RBG56" s="6"/>
      <c r="RBH56" s="6"/>
      <c r="RBI56" s="6"/>
      <c r="RBJ56" s="6"/>
      <c r="RBK56" s="6"/>
      <c r="RBL56" s="6"/>
      <c r="RBM56" s="6"/>
      <c r="RBN56" s="6"/>
      <c r="RBO56" s="6"/>
      <c r="RBP56" s="6"/>
      <c r="RBQ56" s="6"/>
      <c r="RBR56" s="6"/>
      <c r="RBS56" s="6"/>
      <c r="RBT56" s="6"/>
      <c r="RBU56" s="6"/>
      <c r="RBV56" s="6"/>
      <c r="RBW56" s="6"/>
      <c r="RBX56" s="6"/>
      <c r="RBY56" s="6"/>
      <c r="RBZ56" s="6"/>
      <c r="RCA56" s="6"/>
      <c r="RCB56" s="6"/>
      <c r="RCC56" s="6"/>
      <c r="RCD56" s="6"/>
      <c r="RCE56" s="6"/>
      <c r="RCF56" s="6"/>
      <c r="RCG56" s="6"/>
      <c r="RCH56" s="6"/>
      <c r="RCI56" s="6"/>
      <c r="RCJ56" s="6"/>
      <c r="RCK56" s="6"/>
      <c r="RCL56" s="6"/>
      <c r="RCM56" s="6"/>
      <c r="RCN56" s="6"/>
      <c r="RCO56" s="6"/>
      <c r="RCP56" s="6"/>
      <c r="RCQ56" s="6"/>
      <c r="RCR56" s="6"/>
      <c r="RCS56" s="6"/>
      <c r="RCT56" s="6"/>
      <c r="RCU56" s="6"/>
      <c r="RCV56" s="6"/>
      <c r="RCW56" s="6"/>
      <c r="RCX56" s="6"/>
      <c r="RCY56" s="6"/>
      <c r="RCZ56" s="6"/>
      <c r="RDA56" s="6"/>
      <c r="RDB56" s="6"/>
      <c r="RDC56" s="6"/>
      <c r="RDD56" s="6"/>
      <c r="RDE56" s="6"/>
      <c r="RDF56" s="6"/>
      <c r="RDG56" s="6"/>
      <c r="RDH56" s="6"/>
      <c r="RDI56" s="6"/>
      <c r="RDJ56" s="6"/>
      <c r="RDK56" s="6"/>
      <c r="RDL56" s="6"/>
      <c r="RDM56" s="6"/>
      <c r="RDN56" s="6"/>
      <c r="RDO56" s="6"/>
      <c r="RDP56" s="6"/>
      <c r="RDQ56" s="6"/>
      <c r="RDR56" s="6"/>
      <c r="RDS56" s="6"/>
      <c r="RDT56" s="6"/>
      <c r="RDU56" s="6"/>
      <c r="RDV56" s="6"/>
      <c r="RDW56" s="6"/>
      <c r="RDX56" s="6"/>
      <c r="RDY56" s="6"/>
      <c r="RDZ56" s="6"/>
      <c r="REA56" s="6"/>
      <c r="REB56" s="6"/>
      <c r="REC56" s="6"/>
      <c r="RED56" s="6"/>
      <c r="REE56" s="6"/>
      <c r="REF56" s="6"/>
      <c r="REG56" s="6"/>
      <c r="REH56" s="6"/>
      <c r="REI56" s="6"/>
      <c r="REJ56" s="6"/>
      <c r="REK56" s="6"/>
      <c r="REL56" s="6"/>
      <c r="REM56" s="6"/>
      <c r="REN56" s="6"/>
      <c r="REO56" s="6"/>
      <c r="REP56" s="6"/>
      <c r="REQ56" s="6"/>
      <c r="RER56" s="6"/>
      <c r="RES56" s="6"/>
      <c r="RET56" s="6"/>
      <c r="REU56" s="6"/>
      <c r="REV56" s="6"/>
      <c r="REW56" s="6"/>
      <c r="REX56" s="6"/>
      <c r="REY56" s="6"/>
      <c r="REZ56" s="6"/>
      <c r="RFA56" s="6"/>
      <c r="RFB56" s="6"/>
      <c r="RFC56" s="6"/>
      <c r="RFD56" s="6"/>
      <c r="RFE56" s="6"/>
      <c r="RFF56" s="6"/>
      <c r="RFG56" s="6"/>
      <c r="RFH56" s="6"/>
      <c r="RFI56" s="6"/>
      <c r="RFJ56" s="6"/>
      <c r="RFK56" s="6"/>
      <c r="RFL56" s="6"/>
      <c r="RFM56" s="6"/>
      <c r="RFN56" s="6"/>
      <c r="RFO56" s="6"/>
      <c r="RFP56" s="6"/>
      <c r="RFQ56" s="6"/>
      <c r="RFR56" s="6"/>
      <c r="RFS56" s="6"/>
      <c r="RFT56" s="6"/>
      <c r="RFU56" s="6"/>
      <c r="RFV56" s="6"/>
      <c r="RFW56" s="6"/>
      <c r="RFX56" s="6"/>
      <c r="RFY56" s="6"/>
      <c r="RFZ56" s="6"/>
      <c r="RGA56" s="6"/>
      <c r="RGB56" s="6"/>
      <c r="RGC56" s="6"/>
      <c r="RGD56" s="6"/>
      <c r="RGE56" s="6"/>
      <c r="RGF56" s="6"/>
      <c r="RGG56" s="6"/>
      <c r="RGH56" s="6"/>
      <c r="RGI56" s="6"/>
      <c r="RGJ56" s="6"/>
      <c r="RGK56" s="6"/>
      <c r="RGL56" s="6"/>
      <c r="RGM56" s="6"/>
      <c r="RGN56" s="6"/>
      <c r="RGO56" s="6"/>
      <c r="RGP56" s="6"/>
      <c r="RGQ56" s="6"/>
      <c r="RGR56" s="6"/>
      <c r="RGS56" s="6"/>
      <c r="RGT56" s="6"/>
      <c r="RGU56" s="6"/>
      <c r="RGV56" s="6"/>
      <c r="RGW56" s="6"/>
      <c r="RGX56" s="6"/>
      <c r="RGY56" s="6"/>
      <c r="RGZ56" s="6"/>
      <c r="RHA56" s="6"/>
      <c r="RHB56" s="6"/>
      <c r="RHC56" s="6"/>
      <c r="RHD56" s="6"/>
      <c r="RHE56" s="6"/>
      <c r="RHF56" s="6"/>
      <c r="RHG56" s="6"/>
      <c r="RHH56" s="6"/>
      <c r="RHI56" s="6"/>
      <c r="RHJ56" s="6"/>
      <c r="RHK56" s="6"/>
      <c r="RHL56" s="6"/>
      <c r="RHM56" s="6"/>
      <c r="RHN56" s="6"/>
      <c r="RHO56" s="6"/>
      <c r="RHP56" s="6"/>
      <c r="RHQ56" s="6"/>
      <c r="RHR56" s="6"/>
      <c r="RHS56" s="6"/>
      <c r="RHT56" s="6"/>
      <c r="RHU56" s="6"/>
      <c r="RHV56" s="6"/>
      <c r="RHW56" s="6"/>
      <c r="RHX56" s="6"/>
      <c r="RHY56" s="6"/>
      <c r="RHZ56" s="6"/>
      <c r="RIA56" s="6"/>
      <c r="RIB56" s="6"/>
      <c r="RIC56" s="6"/>
      <c r="RID56" s="6"/>
      <c r="RIE56" s="6"/>
      <c r="RIF56" s="6"/>
      <c r="RIG56" s="6"/>
      <c r="RIH56" s="6"/>
      <c r="RII56" s="6"/>
      <c r="RIJ56" s="6"/>
      <c r="RIK56" s="6"/>
      <c r="RIL56" s="6"/>
      <c r="RIM56" s="6"/>
      <c r="RIN56" s="6"/>
      <c r="RIO56" s="6"/>
      <c r="RIP56" s="6"/>
      <c r="RIQ56" s="6"/>
      <c r="RIR56" s="6"/>
      <c r="RIS56" s="6"/>
      <c r="RIT56" s="6"/>
      <c r="RIU56" s="6"/>
      <c r="RIV56" s="6"/>
      <c r="RIW56" s="6"/>
      <c r="RIX56" s="6"/>
      <c r="RIY56" s="6"/>
      <c r="RIZ56" s="6"/>
      <c r="RJA56" s="6"/>
      <c r="RJB56" s="6"/>
      <c r="RJC56" s="6"/>
      <c r="RJD56" s="6"/>
      <c r="RJE56" s="6"/>
      <c r="RJF56" s="6"/>
      <c r="RJG56" s="6"/>
      <c r="RJH56" s="6"/>
      <c r="RJI56" s="6"/>
      <c r="RJJ56" s="6"/>
      <c r="RJK56" s="6"/>
      <c r="RJL56" s="6"/>
      <c r="RJM56" s="6"/>
      <c r="RJN56" s="6"/>
      <c r="RJO56" s="6"/>
      <c r="RJP56" s="6"/>
      <c r="RJQ56" s="6"/>
      <c r="RJR56" s="6"/>
      <c r="RJS56" s="6"/>
      <c r="RJT56" s="6"/>
      <c r="RJU56" s="6"/>
      <c r="RJV56" s="6"/>
      <c r="RJW56" s="6"/>
      <c r="RJX56" s="6"/>
      <c r="RJY56" s="6"/>
      <c r="RJZ56" s="6"/>
      <c r="RKA56" s="6"/>
      <c r="RKB56" s="6"/>
      <c r="RKC56" s="6"/>
      <c r="RKD56" s="6"/>
      <c r="RKE56" s="6"/>
      <c r="RKF56" s="6"/>
      <c r="RKG56" s="6"/>
      <c r="RKH56" s="6"/>
      <c r="RKI56" s="6"/>
      <c r="RKJ56" s="6"/>
      <c r="RKK56" s="6"/>
      <c r="RKL56" s="6"/>
      <c r="RKM56" s="6"/>
      <c r="RKN56" s="6"/>
      <c r="RKO56" s="6"/>
      <c r="RKP56" s="6"/>
      <c r="RKQ56" s="6"/>
      <c r="RKR56" s="6"/>
      <c r="RKS56" s="6"/>
      <c r="RKT56" s="6"/>
      <c r="RKU56" s="6"/>
      <c r="RKV56" s="6"/>
      <c r="RKW56" s="6"/>
      <c r="RKX56" s="6"/>
      <c r="RKY56" s="6"/>
      <c r="RKZ56" s="6"/>
      <c r="RLA56" s="6"/>
      <c r="RLB56" s="6"/>
      <c r="RLC56" s="6"/>
      <c r="RLD56" s="6"/>
      <c r="RLE56" s="6"/>
      <c r="RLF56" s="6"/>
      <c r="RLG56" s="6"/>
      <c r="RLH56" s="6"/>
      <c r="RLI56" s="6"/>
      <c r="RLJ56" s="6"/>
      <c r="RLK56" s="6"/>
      <c r="RLL56" s="6"/>
      <c r="RLM56" s="6"/>
      <c r="RLN56" s="6"/>
      <c r="RLO56" s="6"/>
      <c r="RLP56" s="6"/>
      <c r="RLQ56" s="6"/>
      <c r="RLR56" s="6"/>
      <c r="RLS56" s="6"/>
      <c r="RLT56" s="6"/>
      <c r="RLU56" s="6"/>
      <c r="RLV56" s="6"/>
      <c r="RLW56" s="6"/>
      <c r="RLX56" s="6"/>
      <c r="RLY56" s="6"/>
      <c r="RLZ56" s="6"/>
      <c r="RMA56" s="6"/>
      <c r="RMB56" s="6"/>
      <c r="RMC56" s="6"/>
      <c r="RMD56" s="6"/>
      <c r="RME56" s="6"/>
      <c r="RMF56" s="6"/>
      <c r="RMG56" s="6"/>
      <c r="RMH56" s="6"/>
      <c r="RMI56" s="6"/>
      <c r="RMJ56" s="6"/>
      <c r="RMK56" s="6"/>
      <c r="RML56" s="6"/>
      <c r="RMM56" s="6"/>
      <c r="RMN56" s="6"/>
      <c r="RMO56" s="6"/>
      <c r="RMP56" s="6"/>
      <c r="RMQ56" s="6"/>
      <c r="RMR56" s="6"/>
      <c r="RMS56" s="6"/>
      <c r="RMT56" s="6"/>
      <c r="RMU56" s="6"/>
      <c r="RMV56" s="6"/>
      <c r="RMW56" s="6"/>
      <c r="RMX56" s="6"/>
      <c r="RMY56" s="6"/>
      <c r="RMZ56" s="6"/>
      <c r="RNA56" s="6"/>
      <c r="RNB56" s="6"/>
      <c r="RNC56" s="6"/>
      <c r="RND56" s="6"/>
      <c r="RNE56" s="6"/>
      <c r="RNF56" s="6"/>
      <c r="RNG56" s="6"/>
      <c r="RNH56" s="6"/>
      <c r="RNI56" s="6"/>
      <c r="RNJ56" s="6"/>
      <c r="RNK56" s="6"/>
      <c r="RNL56" s="6"/>
      <c r="RNM56" s="6"/>
      <c r="RNN56" s="6"/>
      <c r="RNO56" s="6"/>
      <c r="RNP56" s="6"/>
      <c r="RNQ56" s="6"/>
      <c r="RNR56" s="6"/>
      <c r="RNS56" s="6"/>
      <c r="RNT56" s="6"/>
      <c r="RNU56" s="6"/>
      <c r="RNV56" s="6"/>
      <c r="RNW56" s="6"/>
      <c r="RNX56" s="6"/>
      <c r="RNY56" s="6"/>
      <c r="RNZ56" s="6"/>
      <c r="ROA56" s="6"/>
      <c r="ROB56" s="6"/>
      <c r="ROC56" s="6"/>
      <c r="ROD56" s="6"/>
      <c r="ROE56" s="6"/>
      <c r="ROF56" s="6"/>
      <c r="ROG56" s="6"/>
      <c r="ROH56" s="6"/>
      <c r="ROI56" s="6"/>
      <c r="ROJ56" s="6"/>
      <c r="ROK56" s="6"/>
      <c r="ROL56" s="6"/>
      <c r="ROM56" s="6"/>
      <c r="RON56" s="6"/>
      <c r="ROO56" s="6"/>
      <c r="ROP56" s="6"/>
      <c r="ROQ56" s="6"/>
      <c r="ROR56" s="6"/>
      <c r="ROS56" s="6"/>
      <c r="ROT56" s="6"/>
      <c r="ROU56" s="6"/>
      <c r="ROV56" s="6"/>
      <c r="ROW56" s="6"/>
      <c r="ROX56" s="6"/>
      <c r="ROY56" s="6"/>
      <c r="ROZ56" s="6"/>
      <c r="RPA56" s="6"/>
      <c r="RPB56" s="6"/>
      <c r="RPC56" s="6"/>
      <c r="RPD56" s="6"/>
      <c r="RPE56" s="6"/>
      <c r="RPF56" s="6"/>
      <c r="RPG56" s="6"/>
      <c r="RPH56" s="6"/>
      <c r="RPI56" s="6"/>
      <c r="RPJ56" s="6"/>
      <c r="RPK56" s="6"/>
      <c r="RPL56" s="6"/>
      <c r="RPM56" s="6"/>
      <c r="RPN56" s="6"/>
      <c r="RPO56" s="6"/>
      <c r="RPP56" s="6"/>
      <c r="RPQ56" s="6"/>
      <c r="RPR56" s="6"/>
      <c r="RPS56" s="6"/>
      <c r="RPT56" s="6"/>
      <c r="RPU56" s="6"/>
      <c r="RPV56" s="6"/>
      <c r="RPW56" s="6"/>
      <c r="RPX56" s="6"/>
      <c r="RPY56" s="6"/>
      <c r="RPZ56" s="6"/>
      <c r="RQA56" s="6"/>
      <c r="RQB56" s="6"/>
      <c r="RQC56" s="6"/>
      <c r="RQD56" s="6"/>
      <c r="RQE56" s="6"/>
      <c r="RQF56" s="6"/>
      <c r="RQG56" s="6"/>
      <c r="RQH56" s="6"/>
      <c r="RQI56" s="6"/>
      <c r="RQJ56" s="6"/>
      <c r="RQK56" s="6"/>
      <c r="RQL56" s="6"/>
      <c r="RQM56" s="6"/>
      <c r="RQN56" s="6"/>
      <c r="RQO56" s="6"/>
      <c r="RQP56" s="6"/>
      <c r="RQQ56" s="6"/>
      <c r="RQR56" s="6"/>
      <c r="RQS56" s="6"/>
      <c r="RQT56" s="6"/>
      <c r="RQU56" s="6"/>
      <c r="RQV56" s="6"/>
      <c r="RQW56" s="6"/>
      <c r="RQX56" s="6"/>
      <c r="RQY56" s="6"/>
      <c r="RQZ56" s="6"/>
      <c r="RRA56" s="6"/>
      <c r="RRB56" s="6"/>
      <c r="RRC56" s="6"/>
      <c r="RRD56" s="6"/>
      <c r="RRE56" s="6"/>
      <c r="RRF56" s="6"/>
      <c r="RRG56" s="6"/>
      <c r="RRH56" s="6"/>
      <c r="RRI56" s="6"/>
      <c r="RRJ56" s="6"/>
      <c r="RRK56" s="6"/>
      <c r="RRL56" s="6"/>
      <c r="RRM56" s="6"/>
      <c r="RRN56" s="6"/>
      <c r="RRO56" s="6"/>
      <c r="RRP56" s="6"/>
      <c r="RRQ56" s="6"/>
      <c r="RRR56" s="6"/>
      <c r="RRS56" s="6"/>
      <c r="RRT56" s="6"/>
      <c r="RRU56" s="6"/>
      <c r="RRV56" s="6"/>
      <c r="RRW56" s="6"/>
      <c r="RRX56" s="6"/>
      <c r="RRY56" s="6"/>
      <c r="RRZ56" s="6"/>
      <c r="RSA56" s="6"/>
      <c r="RSB56" s="6"/>
      <c r="RSC56" s="6"/>
      <c r="RSD56" s="6"/>
      <c r="RSE56" s="6"/>
      <c r="RSF56" s="6"/>
      <c r="RSG56" s="6"/>
      <c r="RSH56" s="6"/>
      <c r="RSI56" s="6"/>
      <c r="RSJ56" s="6"/>
      <c r="RSK56" s="6"/>
      <c r="RSL56" s="6"/>
      <c r="RSM56" s="6"/>
      <c r="RSN56" s="6"/>
      <c r="RSO56" s="6"/>
      <c r="RSP56" s="6"/>
      <c r="RSQ56" s="6"/>
      <c r="RSR56" s="6"/>
      <c r="RSS56" s="6"/>
      <c r="RST56" s="6"/>
      <c r="RSU56" s="6"/>
      <c r="RSV56" s="6"/>
      <c r="RSW56" s="6"/>
      <c r="RSX56" s="6"/>
      <c r="RSY56" s="6"/>
      <c r="RSZ56" s="6"/>
      <c r="RTA56" s="6"/>
      <c r="RTB56" s="6"/>
      <c r="RTC56" s="6"/>
      <c r="RTD56" s="6"/>
      <c r="RTE56" s="6"/>
      <c r="RTF56" s="6"/>
      <c r="RTG56" s="6"/>
      <c r="RTH56" s="6"/>
      <c r="RTI56" s="6"/>
      <c r="RTJ56" s="6"/>
      <c r="RTK56" s="6"/>
      <c r="RTL56" s="6"/>
      <c r="RTM56" s="6"/>
      <c r="RTN56" s="6"/>
      <c r="RTO56" s="6"/>
      <c r="RTP56" s="6"/>
      <c r="RTQ56" s="6"/>
      <c r="RTR56" s="6"/>
      <c r="RTS56" s="6"/>
      <c r="RTT56" s="6"/>
      <c r="RTU56" s="6"/>
      <c r="RTV56" s="6"/>
      <c r="RTW56" s="6"/>
      <c r="RTX56" s="6"/>
      <c r="RTY56" s="6"/>
      <c r="RTZ56" s="6"/>
      <c r="RUA56" s="6"/>
      <c r="RUB56" s="6"/>
      <c r="RUC56" s="6"/>
      <c r="RUD56" s="6"/>
      <c r="RUE56" s="6"/>
      <c r="RUF56" s="6"/>
      <c r="RUG56" s="6"/>
      <c r="RUH56" s="6"/>
      <c r="RUI56" s="6"/>
      <c r="RUJ56" s="6"/>
      <c r="RUK56" s="6"/>
      <c r="RUL56" s="6"/>
      <c r="RUM56" s="6"/>
      <c r="RUN56" s="6"/>
      <c r="RUO56" s="6"/>
      <c r="RUP56" s="6"/>
      <c r="RUQ56" s="6"/>
      <c r="RUR56" s="6"/>
      <c r="RUS56" s="6"/>
      <c r="RUT56" s="6"/>
      <c r="RUU56" s="6"/>
      <c r="RUV56" s="6"/>
      <c r="RUW56" s="6"/>
      <c r="RUX56" s="6"/>
      <c r="RUY56" s="6"/>
      <c r="RUZ56" s="6"/>
      <c r="RVA56" s="6"/>
      <c r="RVB56" s="6"/>
      <c r="RVC56" s="6"/>
      <c r="RVD56" s="6"/>
      <c r="RVE56" s="6"/>
      <c r="RVF56" s="6"/>
      <c r="RVG56" s="6"/>
      <c r="RVH56" s="6"/>
      <c r="RVI56" s="6"/>
      <c r="RVJ56" s="6"/>
      <c r="RVK56" s="6"/>
      <c r="RVL56" s="6"/>
      <c r="RVM56" s="6"/>
      <c r="RVN56" s="6"/>
      <c r="RVO56" s="6"/>
      <c r="RVP56" s="6"/>
      <c r="RVQ56" s="6"/>
      <c r="RVR56" s="6"/>
      <c r="RVS56" s="6"/>
      <c r="RVT56" s="6"/>
      <c r="RVU56" s="6"/>
      <c r="RVV56" s="6"/>
      <c r="RVW56" s="6"/>
      <c r="RVX56" s="6"/>
      <c r="RVY56" s="6"/>
      <c r="RVZ56" s="6"/>
      <c r="RWA56" s="6"/>
      <c r="RWB56" s="6"/>
      <c r="RWC56" s="6"/>
      <c r="RWD56" s="6"/>
      <c r="RWE56" s="6"/>
      <c r="RWF56" s="6"/>
      <c r="RWG56" s="6"/>
      <c r="RWH56" s="6"/>
      <c r="RWI56" s="6"/>
      <c r="RWJ56" s="6"/>
      <c r="RWK56" s="6"/>
      <c r="RWL56" s="6"/>
      <c r="RWM56" s="6"/>
      <c r="RWN56" s="6"/>
      <c r="RWO56" s="6"/>
      <c r="RWP56" s="6"/>
      <c r="RWQ56" s="6"/>
      <c r="RWR56" s="6"/>
      <c r="RWS56" s="6"/>
      <c r="RWT56" s="6"/>
      <c r="RWU56" s="6"/>
      <c r="RWV56" s="6"/>
      <c r="RWW56" s="6"/>
      <c r="RWX56" s="6"/>
      <c r="RWY56" s="6"/>
      <c r="RWZ56" s="6"/>
      <c r="RXA56" s="6"/>
      <c r="RXB56" s="6"/>
      <c r="RXC56" s="6"/>
      <c r="RXD56" s="6"/>
      <c r="RXE56" s="6"/>
      <c r="RXF56" s="6"/>
      <c r="RXG56" s="6"/>
      <c r="RXH56" s="6"/>
      <c r="RXI56" s="6"/>
      <c r="RXJ56" s="6"/>
      <c r="RXK56" s="6"/>
      <c r="RXL56" s="6"/>
      <c r="RXM56" s="6"/>
      <c r="RXN56" s="6"/>
      <c r="RXO56" s="6"/>
      <c r="RXP56" s="6"/>
      <c r="RXQ56" s="6"/>
      <c r="RXR56" s="6"/>
      <c r="RXS56" s="6"/>
      <c r="RXT56" s="6"/>
      <c r="RXU56" s="6"/>
      <c r="RXV56" s="6"/>
      <c r="RXW56" s="6"/>
      <c r="RXX56" s="6"/>
      <c r="RXY56" s="6"/>
      <c r="RXZ56" s="6"/>
      <c r="RYA56" s="6"/>
      <c r="RYB56" s="6"/>
      <c r="RYC56" s="6"/>
      <c r="RYD56" s="6"/>
      <c r="RYE56" s="6"/>
      <c r="RYF56" s="6"/>
      <c r="RYG56" s="6"/>
      <c r="RYH56" s="6"/>
      <c r="RYI56" s="6"/>
      <c r="RYJ56" s="6"/>
      <c r="RYK56" s="6"/>
      <c r="RYL56" s="6"/>
      <c r="RYM56" s="6"/>
      <c r="RYN56" s="6"/>
      <c r="RYO56" s="6"/>
      <c r="RYP56" s="6"/>
      <c r="RYQ56" s="6"/>
      <c r="RYR56" s="6"/>
      <c r="RYS56" s="6"/>
      <c r="RYT56" s="6"/>
      <c r="RYU56" s="6"/>
      <c r="RYV56" s="6"/>
      <c r="RYW56" s="6"/>
      <c r="RYX56" s="6"/>
      <c r="RYY56" s="6"/>
      <c r="RYZ56" s="6"/>
      <c r="RZA56" s="6"/>
      <c r="RZB56" s="6"/>
      <c r="RZC56" s="6"/>
      <c r="RZD56" s="6"/>
      <c r="RZE56" s="6"/>
      <c r="RZF56" s="6"/>
      <c r="RZG56" s="6"/>
      <c r="RZH56" s="6"/>
      <c r="RZI56" s="6"/>
      <c r="RZJ56" s="6"/>
      <c r="RZK56" s="6"/>
      <c r="RZL56" s="6"/>
      <c r="RZM56" s="6"/>
      <c r="RZN56" s="6"/>
      <c r="RZO56" s="6"/>
      <c r="RZP56" s="6"/>
      <c r="RZQ56" s="6"/>
      <c r="RZR56" s="6"/>
      <c r="RZS56" s="6"/>
      <c r="RZT56" s="6"/>
      <c r="RZU56" s="6"/>
      <c r="RZV56" s="6"/>
      <c r="RZW56" s="6"/>
      <c r="RZX56" s="6"/>
      <c r="RZY56" s="6"/>
      <c r="RZZ56" s="6"/>
      <c r="SAA56" s="6"/>
      <c r="SAB56" s="6"/>
      <c r="SAC56" s="6"/>
      <c r="SAD56" s="6"/>
      <c r="SAE56" s="6"/>
      <c r="SAF56" s="6"/>
      <c r="SAG56" s="6"/>
      <c r="SAH56" s="6"/>
      <c r="SAI56" s="6"/>
      <c r="SAJ56" s="6"/>
      <c r="SAK56" s="6"/>
      <c r="SAL56" s="6"/>
      <c r="SAM56" s="6"/>
      <c r="SAN56" s="6"/>
      <c r="SAO56" s="6"/>
      <c r="SAP56" s="6"/>
      <c r="SAQ56" s="6"/>
      <c r="SAR56" s="6"/>
      <c r="SAS56" s="6"/>
      <c r="SAT56" s="6"/>
      <c r="SAU56" s="6"/>
      <c r="SAV56" s="6"/>
      <c r="SAW56" s="6"/>
      <c r="SAX56" s="6"/>
      <c r="SAY56" s="6"/>
      <c r="SAZ56" s="6"/>
      <c r="SBA56" s="6"/>
      <c r="SBB56" s="6"/>
      <c r="SBC56" s="6"/>
      <c r="SBD56" s="6"/>
      <c r="SBE56" s="6"/>
      <c r="SBF56" s="6"/>
      <c r="SBG56" s="6"/>
      <c r="SBH56" s="6"/>
      <c r="SBI56" s="6"/>
      <c r="SBJ56" s="6"/>
      <c r="SBK56" s="6"/>
      <c r="SBL56" s="6"/>
      <c r="SBM56" s="6"/>
      <c r="SBN56" s="6"/>
      <c r="SBO56" s="6"/>
      <c r="SBP56" s="6"/>
      <c r="SBQ56" s="6"/>
      <c r="SBR56" s="6"/>
      <c r="SBS56" s="6"/>
      <c r="SBT56" s="6"/>
      <c r="SBU56" s="6"/>
      <c r="SBV56" s="6"/>
      <c r="SBW56" s="6"/>
      <c r="SBX56" s="6"/>
      <c r="SBY56" s="6"/>
      <c r="SBZ56" s="6"/>
      <c r="SCA56" s="6"/>
      <c r="SCB56" s="6"/>
      <c r="SCC56" s="6"/>
      <c r="SCD56" s="6"/>
      <c r="SCE56" s="6"/>
      <c r="SCF56" s="6"/>
      <c r="SCG56" s="6"/>
      <c r="SCH56" s="6"/>
      <c r="SCI56" s="6"/>
      <c r="SCJ56" s="6"/>
      <c r="SCK56" s="6"/>
      <c r="SCL56" s="6"/>
      <c r="SCM56" s="6"/>
      <c r="SCN56" s="6"/>
      <c r="SCO56" s="6"/>
      <c r="SCP56" s="6"/>
      <c r="SCQ56" s="6"/>
      <c r="SCR56" s="6"/>
      <c r="SCS56" s="6"/>
      <c r="SCT56" s="6"/>
      <c r="SCU56" s="6"/>
      <c r="SCV56" s="6"/>
      <c r="SCW56" s="6"/>
      <c r="SCX56" s="6"/>
      <c r="SCY56" s="6"/>
      <c r="SCZ56" s="6"/>
      <c r="SDA56" s="6"/>
      <c r="SDB56" s="6"/>
      <c r="SDC56" s="6"/>
      <c r="SDD56" s="6"/>
      <c r="SDE56" s="6"/>
      <c r="SDF56" s="6"/>
      <c r="SDG56" s="6"/>
      <c r="SDH56" s="6"/>
      <c r="SDI56" s="6"/>
      <c r="SDJ56" s="6"/>
      <c r="SDK56" s="6"/>
      <c r="SDL56" s="6"/>
      <c r="SDM56" s="6"/>
      <c r="SDN56" s="6"/>
      <c r="SDO56" s="6"/>
      <c r="SDP56" s="6"/>
      <c r="SDQ56" s="6"/>
      <c r="SDR56" s="6"/>
      <c r="SDS56" s="6"/>
      <c r="SDT56" s="6"/>
      <c r="SDU56" s="6"/>
      <c r="SDV56" s="6"/>
      <c r="SDW56" s="6"/>
      <c r="SDX56" s="6"/>
      <c r="SDY56" s="6"/>
      <c r="SDZ56" s="6"/>
      <c r="SEA56" s="6"/>
      <c r="SEB56" s="6"/>
      <c r="SEC56" s="6"/>
      <c r="SED56" s="6"/>
      <c r="SEE56" s="6"/>
      <c r="SEF56" s="6"/>
      <c r="SEG56" s="6"/>
      <c r="SEH56" s="6"/>
      <c r="SEI56" s="6"/>
      <c r="SEJ56" s="6"/>
      <c r="SEK56" s="6"/>
      <c r="SEL56" s="6"/>
      <c r="SEM56" s="6"/>
      <c r="SEN56" s="6"/>
      <c r="SEO56" s="6"/>
      <c r="SEP56" s="6"/>
      <c r="SEQ56" s="6"/>
      <c r="SER56" s="6"/>
      <c r="SES56" s="6"/>
      <c r="SET56" s="6"/>
      <c r="SEU56" s="6"/>
      <c r="SEV56" s="6"/>
      <c r="SEW56" s="6"/>
      <c r="SEX56" s="6"/>
      <c r="SEY56" s="6"/>
      <c r="SEZ56" s="6"/>
      <c r="SFA56" s="6"/>
      <c r="SFB56" s="6"/>
      <c r="SFC56" s="6"/>
      <c r="SFD56" s="6"/>
      <c r="SFE56" s="6"/>
      <c r="SFF56" s="6"/>
      <c r="SFG56" s="6"/>
      <c r="SFH56" s="6"/>
      <c r="SFI56" s="6"/>
      <c r="SFJ56" s="6"/>
      <c r="SFK56" s="6"/>
      <c r="SFL56" s="6"/>
      <c r="SFM56" s="6"/>
      <c r="SFN56" s="6"/>
      <c r="SFO56" s="6"/>
      <c r="SFP56" s="6"/>
      <c r="SFQ56" s="6"/>
      <c r="SFR56" s="6"/>
      <c r="SFS56" s="6"/>
      <c r="SFT56" s="6"/>
      <c r="SFU56" s="6"/>
      <c r="SFV56" s="6"/>
      <c r="SFW56" s="6"/>
      <c r="SFX56" s="6"/>
      <c r="SFY56" s="6"/>
      <c r="SFZ56" s="6"/>
      <c r="SGA56" s="6"/>
      <c r="SGB56" s="6"/>
      <c r="SGC56" s="6"/>
      <c r="SGD56" s="6"/>
      <c r="SGE56" s="6"/>
      <c r="SGF56" s="6"/>
      <c r="SGG56" s="6"/>
      <c r="SGH56" s="6"/>
      <c r="SGI56" s="6"/>
      <c r="SGJ56" s="6"/>
      <c r="SGK56" s="6"/>
      <c r="SGL56" s="6"/>
      <c r="SGM56" s="6"/>
      <c r="SGN56" s="6"/>
      <c r="SGO56" s="6"/>
      <c r="SGP56" s="6"/>
      <c r="SGQ56" s="6"/>
      <c r="SGR56" s="6"/>
      <c r="SGS56" s="6"/>
      <c r="SGT56" s="6"/>
      <c r="SGU56" s="6"/>
      <c r="SGV56" s="6"/>
      <c r="SGW56" s="6"/>
      <c r="SGX56" s="6"/>
      <c r="SGY56" s="6"/>
      <c r="SGZ56" s="6"/>
      <c r="SHA56" s="6"/>
      <c r="SHB56" s="6"/>
      <c r="SHC56" s="6"/>
      <c r="SHD56" s="6"/>
      <c r="SHE56" s="6"/>
      <c r="SHF56" s="6"/>
      <c r="SHG56" s="6"/>
      <c r="SHH56" s="6"/>
      <c r="SHI56" s="6"/>
      <c r="SHJ56" s="6"/>
      <c r="SHK56" s="6"/>
      <c r="SHL56" s="6"/>
      <c r="SHM56" s="6"/>
      <c r="SHN56" s="6"/>
      <c r="SHO56" s="6"/>
      <c r="SHP56" s="6"/>
      <c r="SHQ56" s="6"/>
      <c r="SHR56" s="6"/>
      <c r="SHS56" s="6"/>
      <c r="SHT56" s="6"/>
      <c r="SHU56" s="6"/>
      <c r="SHV56" s="6"/>
      <c r="SHW56" s="6"/>
      <c r="SHX56" s="6"/>
      <c r="SHY56" s="6"/>
      <c r="SHZ56" s="6"/>
      <c r="SIA56" s="6"/>
      <c r="SIB56" s="6"/>
      <c r="SIC56" s="6"/>
      <c r="SID56" s="6"/>
      <c r="SIE56" s="6"/>
      <c r="SIF56" s="6"/>
      <c r="SIG56" s="6"/>
      <c r="SIH56" s="6"/>
      <c r="SII56" s="6"/>
      <c r="SIJ56" s="6"/>
      <c r="SIK56" s="6"/>
      <c r="SIL56" s="6"/>
      <c r="SIM56" s="6"/>
      <c r="SIN56" s="6"/>
      <c r="SIO56" s="6"/>
      <c r="SIP56" s="6"/>
      <c r="SIQ56" s="6"/>
      <c r="SIR56" s="6"/>
      <c r="SIS56" s="6"/>
      <c r="SIT56" s="6"/>
      <c r="SIU56" s="6"/>
      <c r="SIV56" s="6"/>
      <c r="SIW56" s="6"/>
      <c r="SIX56" s="6"/>
      <c r="SIY56" s="6"/>
      <c r="SIZ56" s="6"/>
      <c r="SJA56" s="6"/>
      <c r="SJB56" s="6"/>
      <c r="SJC56" s="6"/>
      <c r="SJD56" s="6"/>
      <c r="SJE56" s="6"/>
      <c r="SJF56" s="6"/>
      <c r="SJG56" s="6"/>
      <c r="SJH56" s="6"/>
      <c r="SJI56" s="6"/>
      <c r="SJJ56" s="6"/>
      <c r="SJK56" s="6"/>
      <c r="SJL56" s="6"/>
      <c r="SJM56" s="6"/>
      <c r="SJN56" s="6"/>
      <c r="SJO56" s="6"/>
      <c r="SJP56" s="6"/>
      <c r="SJQ56" s="6"/>
      <c r="SJR56" s="6"/>
      <c r="SJS56" s="6"/>
      <c r="SJT56" s="6"/>
      <c r="SJU56" s="6"/>
      <c r="SJV56" s="6"/>
      <c r="SJW56" s="6"/>
      <c r="SJX56" s="6"/>
      <c r="SJY56" s="6"/>
      <c r="SJZ56" s="6"/>
      <c r="SKA56" s="6"/>
      <c r="SKB56" s="6"/>
      <c r="SKC56" s="6"/>
      <c r="SKD56" s="6"/>
      <c r="SKE56" s="6"/>
      <c r="SKF56" s="6"/>
      <c r="SKG56" s="6"/>
      <c r="SKH56" s="6"/>
      <c r="SKI56" s="6"/>
      <c r="SKJ56" s="6"/>
      <c r="SKK56" s="6"/>
      <c r="SKL56" s="6"/>
      <c r="SKM56" s="6"/>
      <c r="SKN56" s="6"/>
      <c r="SKO56" s="6"/>
      <c r="SKP56" s="6"/>
      <c r="SKQ56" s="6"/>
      <c r="SKR56" s="6"/>
      <c r="SKS56" s="6"/>
      <c r="SKT56" s="6"/>
      <c r="SKU56" s="6"/>
      <c r="SKV56" s="6"/>
      <c r="SKW56" s="6"/>
      <c r="SKX56" s="6"/>
      <c r="SKY56" s="6"/>
      <c r="SKZ56" s="6"/>
      <c r="SLA56" s="6"/>
      <c r="SLB56" s="6"/>
      <c r="SLC56" s="6"/>
      <c r="SLD56" s="6"/>
      <c r="SLE56" s="6"/>
      <c r="SLF56" s="6"/>
      <c r="SLG56" s="6"/>
      <c r="SLH56" s="6"/>
      <c r="SLI56" s="6"/>
      <c r="SLJ56" s="6"/>
      <c r="SLK56" s="6"/>
      <c r="SLL56" s="6"/>
      <c r="SLM56" s="6"/>
      <c r="SLN56" s="6"/>
      <c r="SLO56" s="6"/>
      <c r="SLP56" s="6"/>
      <c r="SLQ56" s="6"/>
      <c r="SLR56" s="6"/>
      <c r="SLS56" s="6"/>
      <c r="SLT56" s="6"/>
      <c r="SLU56" s="6"/>
      <c r="SLV56" s="6"/>
      <c r="SLW56" s="6"/>
      <c r="SLX56" s="6"/>
      <c r="SLY56" s="6"/>
      <c r="SLZ56" s="6"/>
      <c r="SMA56" s="6"/>
      <c r="SMB56" s="6"/>
      <c r="SMC56" s="6"/>
      <c r="SMD56" s="6"/>
      <c r="SME56" s="6"/>
      <c r="SMF56" s="6"/>
      <c r="SMG56" s="6"/>
      <c r="SMH56" s="6"/>
      <c r="SMI56" s="6"/>
      <c r="SMJ56" s="6"/>
      <c r="SMK56" s="6"/>
      <c r="SML56" s="6"/>
      <c r="SMM56" s="6"/>
      <c r="SMN56" s="6"/>
      <c r="SMO56" s="6"/>
      <c r="SMP56" s="6"/>
      <c r="SMQ56" s="6"/>
      <c r="SMR56" s="6"/>
      <c r="SMS56" s="6"/>
      <c r="SMT56" s="6"/>
      <c r="SMU56" s="6"/>
      <c r="SMV56" s="6"/>
      <c r="SMW56" s="6"/>
      <c r="SMX56" s="6"/>
      <c r="SMY56" s="6"/>
      <c r="SMZ56" s="6"/>
      <c r="SNA56" s="6"/>
      <c r="SNB56" s="6"/>
      <c r="SNC56" s="6"/>
      <c r="SND56" s="6"/>
      <c r="SNE56" s="6"/>
      <c r="SNF56" s="6"/>
      <c r="SNG56" s="6"/>
      <c r="SNH56" s="6"/>
      <c r="SNI56" s="6"/>
      <c r="SNJ56" s="6"/>
      <c r="SNK56" s="6"/>
      <c r="SNL56" s="6"/>
      <c r="SNM56" s="6"/>
      <c r="SNN56" s="6"/>
      <c r="SNO56" s="6"/>
      <c r="SNP56" s="6"/>
      <c r="SNQ56" s="6"/>
      <c r="SNR56" s="6"/>
      <c r="SNS56" s="6"/>
      <c r="SNT56" s="6"/>
      <c r="SNU56" s="6"/>
      <c r="SNV56" s="6"/>
      <c r="SNW56" s="6"/>
      <c r="SNX56" s="6"/>
      <c r="SNY56" s="6"/>
      <c r="SNZ56" s="6"/>
      <c r="SOA56" s="6"/>
      <c r="SOB56" s="6"/>
      <c r="SOC56" s="6"/>
      <c r="SOD56" s="6"/>
      <c r="SOE56" s="6"/>
      <c r="SOF56" s="6"/>
      <c r="SOG56" s="6"/>
      <c r="SOH56" s="6"/>
      <c r="SOI56" s="6"/>
      <c r="SOJ56" s="6"/>
      <c r="SOK56" s="6"/>
      <c r="SOL56" s="6"/>
      <c r="SOM56" s="6"/>
      <c r="SON56" s="6"/>
      <c r="SOO56" s="6"/>
      <c r="SOP56" s="6"/>
      <c r="SOQ56" s="6"/>
      <c r="SOR56" s="6"/>
      <c r="SOS56" s="6"/>
      <c r="SOT56" s="6"/>
      <c r="SOU56" s="6"/>
      <c r="SOV56" s="6"/>
      <c r="SOW56" s="6"/>
      <c r="SOX56" s="6"/>
      <c r="SOY56" s="6"/>
      <c r="SOZ56" s="6"/>
      <c r="SPA56" s="6"/>
      <c r="SPB56" s="6"/>
      <c r="SPC56" s="6"/>
      <c r="SPD56" s="6"/>
      <c r="SPE56" s="6"/>
      <c r="SPF56" s="6"/>
      <c r="SPG56" s="6"/>
      <c r="SPH56" s="6"/>
      <c r="SPI56" s="6"/>
      <c r="SPJ56" s="6"/>
      <c r="SPK56" s="6"/>
      <c r="SPL56" s="6"/>
      <c r="SPM56" s="6"/>
      <c r="SPN56" s="6"/>
      <c r="SPO56" s="6"/>
      <c r="SPP56" s="6"/>
      <c r="SPQ56" s="6"/>
      <c r="SPR56" s="6"/>
      <c r="SPS56" s="6"/>
      <c r="SPT56" s="6"/>
      <c r="SPU56" s="6"/>
      <c r="SPV56" s="6"/>
      <c r="SPW56" s="6"/>
      <c r="SPX56" s="6"/>
      <c r="SPY56" s="6"/>
      <c r="SPZ56" s="6"/>
      <c r="SQA56" s="6"/>
      <c r="SQB56" s="6"/>
      <c r="SQC56" s="6"/>
      <c r="SQD56" s="6"/>
      <c r="SQE56" s="6"/>
      <c r="SQF56" s="6"/>
      <c r="SQG56" s="6"/>
      <c r="SQH56" s="6"/>
      <c r="SQI56" s="6"/>
      <c r="SQJ56" s="6"/>
      <c r="SQK56" s="6"/>
      <c r="SQL56" s="6"/>
      <c r="SQM56" s="6"/>
      <c r="SQN56" s="6"/>
      <c r="SQO56" s="6"/>
      <c r="SQP56" s="6"/>
      <c r="SQQ56" s="6"/>
      <c r="SQR56" s="6"/>
      <c r="SQS56" s="6"/>
      <c r="SQT56" s="6"/>
      <c r="SQU56" s="6"/>
      <c r="SQV56" s="6"/>
      <c r="SQW56" s="6"/>
      <c r="SQX56" s="6"/>
      <c r="SQY56" s="6"/>
      <c r="SQZ56" s="6"/>
      <c r="SRA56" s="6"/>
      <c r="SRB56" s="6"/>
      <c r="SRC56" s="6"/>
      <c r="SRD56" s="6"/>
      <c r="SRE56" s="6"/>
      <c r="SRF56" s="6"/>
      <c r="SRG56" s="6"/>
      <c r="SRH56" s="6"/>
      <c r="SRI56" s="6"/>
      <c r="SRJ56" s="6"/>
      <c r="SRK56" s="6"/>
      <c r="SRL56" s="6"/>
      <c r="SRM56" s="6"/>
      <c r="SRN56" s="6"/>
      <c r="SRO56" s="6"/>
      <c r="SRP56" s="6"/>
      <c r="SRQ56" s="6"/>
      <c r="SRR56" s="6"/>
      <c r="SRS56" s="6"/>
      <c r="SRT56" s="6"/>
      <c r="SRU56" s="6"/>
      <c r="SRV56" s="6"/>
      <c r="SRW56" s="6"/>
      <c r="SRX56" s="6"/>
      <c r="SRY56" s="6"/>
      <c r="SRZ56" s="6"/>
      <c r="SSA56" s="6"/>
      <c r="SSB56" s="6"/>
      <c r="SSC56" s="6"/>
      <c r="SSD56" s="6"/>
      <c r="SSE56" s="6"/>
      <c r="SSF56" s="6"/>
      <c r="SSG56" s="6"/>
      <c r="SSH56" s="6"/>
      <c r="SSI56" s="6"/>
      <c r="SSJ56" s="6"/>
      <c r="SSK56" s="6"/>
      <c r="SSL56" s="6"/>
      <c r="SSM56" s="6"/>
      <c r="SSN56" s="6"/>
      <c r="SSO56" s="6"/>
      <c r="SSP56" s="6"/>
      <c r="SSQ56" s="6"/>
      <c r="SSR56" s="6"/>
      <c r="SSS56" s="6"/>
      <c r="SST56" s="6"/>
      <c r="SSU56" s="6"/>
      <c r="SSV56" s="6"/>
      <c r="SSW56" s="6"/>
      <c r="SSX56" s="6"/>
      <c r="SSY56" s="6"/>
      <c r="SSZ56" s="6"/>
      <c r="STA56" s="6"/>
      <c r="STB56" s="6"/>
      <c r="STC56" s="6"/>
      <c r="STD56" s="6"/>
      <c r="STE56" s="6"/>
      <c r="STF56" s="6"/>
      <c r="STG56" s="6"/>
      <c r="STH56" s="6"/>
      <c r="STI56" s="6"/>
      <c r="STJ56" s="6"/>
      <c r="STK56" s="6"/>
      <c r="STL56" s="6"/>
      <c r="STM56" s="6"/>
      <c r="STN56" s="6"/>
      <c r="STO56" s="6"/>
      <c r="STP56" s="6"/>
      <c r="STQ56" s="6"/>
      <c r="STR56" s="6"/>
      <c r="STS56" s="6"/>
      <c r="STT56" s="6"/>
      <c r="STU56" s="6"/>
      <c r="STV56" s="6"/>
      <c r="STW56" s="6"/>
      <c r="STX56" s="6"/>
      <c r="STY56" s="6"/>
      <c r="STZ56" s="6"/>
      <c r="SUA56" s="6"/>
      <c r="SUB56" s="6"/>
      <c r="SUC56" s="6"/>
      <c r="SUD56" s="6"/>
      <c r="SUE56" s="6"/>
      <c r="SUF56" s="6"/>
      <c r="SUG56" s="6"/>
      <c r="SUH56" s="6"/>
      <c r="SUI56" s="6"/>
      <c r="SUJ56" s="6"/>
      <c r="SUK56" s="6"/>
      <c r="SUL56" s="6"/>
      <c r="SUM56" s="6"/>
      <c r="SUN56" s="6"/>
      <c r="SUO56" s="6"/>
      <c r="SUP56" s="6"/>
      <c r="SUQ56" s="6"/>
      <c r="SUR56" s="6"/>
      <c r="SUS56" s="6"/>
      <c r="SUT56" s="6"/>
      <c r="SUU56" s="6"/>
      <c r="SUV56" s="6"/>
      <c r="SUW56" s="6"/>
      <c r="SUX56" s="6"/>
      <c r="SUY56" s="6"/>
      <c r="SUZ56" s="6"/>
      <c r="SVA56" s="6"/>
      <c r="SVB56" s="6"/>
      <c r="SVC56" s="6"/>
      <c r="SVD56" s="6"/>
      <c r="SVE56" s="6"/>
      <c r="SVF56" s="6"/>
      <c r="SVG56" s="6"/>
      <c r="SVH56" s="6"/>
      <c r="SVI56" s="6"/>
      <c r="SVJ56" s="6"/>
      <c r="SVK56" s="6"/>
      <c r="SVL56" s="6"/>
      <c r="SVM56" s="6"/>
      <c r="SVN56" s="6"/>
      <c r="SVO56" s="6"/>
      <c r="SVP56" s="6"/>
      <c r="SVQ56" s="6"/>
      <c r="SVR56" s="6"/>
      <c r="SVS56" s="6"/>
      <c r="SVT56" s="6"/>
      <c r="SVU56" s="6"/>
      <c r="SVV56" s="6"/>
      <c r="SVW56" s="6"/>
      <c r="SVX56" s="6"/>
      <c r="SVY56" s="6"/>
      <c r="SVZ56" s="6"/>
      <c r="SWA56" s="6"/>
      <c r="SWB56" s="6"/>
      <c r="SWC56" s="6"/>
      <c r="SWD56" s="6"/>
      <c r="SWE56" s="6"/>
      <c r="SWF56" s="6"/>
      <c r="SWG56" s="6"/>
      <c r="SWH56" s="6"/>
      <c r="SWI56" s="6"/>
      <c r="SWJ56" s="6"/>
      <c r="SWK56" s="6"/>
      <c r="SWL56" s="6"/>
      <c r="SWM56" s="6"/>
      <c r="SWN56" s="6"/>
      <c r="SWO56" s="6"/>
      <c r="SWP56" s="6"/>
      <c r="SWQ56" s="6"/>
      <c r="SWR56" s="6"/>
      <c r="SWS56" s="6"/>
      <c r="SWT56" s="6"/>
      <c r="SWU56" s="6"/>
      <c r="SWV56" s="6"/>
      <c r="SWW56" s="6"/>
      <c r="SWX56" s="6"/>
      <c r="SWY56" s="6"/>
      <c r="SWZ56" s="6"/>
      <c r="SXA56" s="6"/>
      <c r="SXB56" s="6"/>
      <c r="SXC56" s="6"/>
      <c r="SXD56" s="6"/>
      <c r="SXE56" s="6"/>
      <c r="SXF56" s="6"/>
      <c r="SXG56" s="6"/>
      <c r="SXH56" s="6"/>
      <c r="SXI56" s="6"/>
      <c r="SXJ56" s="6"/>
      <c r="SXK56" s="6"/>
      <c r="SXL56" s="6"/>
      <c r="SXM56" s="6"/>
      <c r="SXN56" s="6"/>
      <c r="SXO56" s="6"/>
      <c r="SXP56" s="6"/>
      <c r="SXQ56" s="6"/>
      <c r="SXR56" s="6"/>
      <c r="SXS56" s="6"/>
      <c r="SXT56" s="6"/>
      <c r="SXU56" s="6"/>
      <c r="SXV56" s="6"/>
      <c r="SXW56" s="6"/>
      <c r="SXX56" s="6"/>
      <c r="SXY56" s="6"/>
      <c r="SXZ56" s="6"/>
      <c r="SYA56" s="6"/>
      <c r="SYB56" s="6"/>
      <c r="SYC56" s="6"/>
      <c r="SYD56" s="6"/>
      <c r="SYE56" s="6"/>
      <c r="SYF56" s="6"/>
      <c r="SYG56" s="6"/>
      <c r="SYH56" s="6"/>
      <c r="SYI56" s="6"/>
      <c r="SYJ56" s="6"/>
      <c r="SYK56" s="6"/>
      <c r="SYL56" s="6"/>
      <c r="SYM56" s="6"/>
      <c r="SYN56" s="6"/>
      <c r="SYO56" s="6"/>
      <c r="SYP56" s="6"/>
      <c r="SYQ56" s="6"/>
      <c r="SYR56" s="6"/>
      <c r="SYS56" s="6"/>
      <c r="SYT56" s="6"/>
      <c r="SYU56" s="6"/>
      <c r="SYV56" s="6"/>
      <c r="SYW56" s="6"/>
      <c r="SYX56" s="6"/>
      <c r="SYY56" s="6"/>
      <c r="SYZ56" s="6"/>
      <c r="SZA56" s="6"/>
      <c r="SZB56" s="6"/>
      <c r="SZC56" s="6"/>
      <c r="SZD56" s="6"/>
      <c r="SZE56" s="6"/>
      <c r="SZF56" s="6"/>
      <c r="SZG56" s="6"/>
      <c r="SZH56" s="6"/>
      <c r="SZI56" s="6"/>
      <c r="SZJ56" s="6"/>
      <c r="SZK56" s="6"/>
      <c r="SZL56" s="6"/>
      <c r="SZM56" s="6"/>
      <c r="SZN56" s="6"/>
      <c r="SZO56" s="6"/>
      <c r="SZP56" s="6"/>
      <c r="SZQ56" s="6"/>
      <c r="SZR56" s="6"/>
      <c r="SZS56" s="6"/>
      <c r="SZT56" s="6"/>
      <c r="SZU56" s="6"/>
      <c r="SZV56" s="6"/>
      <c r="SZW56" s="6"/>
      <c r="SZX56" s="6"/>
      <c r="SZY56" s="6"/>
      <c r="SZZ56" s="6"/>
      <c r="TAA56" s="6"/>
      <c r="TAB56" s="6"/>
      <c r="TAC56" s="6"/>
      <c r="TAD56" s="6"/>
      <c r="TAE56" s="6"/>
      <c r="TAF56" s="6"/>
      <c r="TAG56" s="6"/>
      <c r="TAH56" s="6"/>
      <c r="TAI56" s="6"/>
      <c r="TAJ56" s="6"/>
      <c r="TAK56" s="6"/>
      <c r="TAL56" s="6"/>
      <c r="TAM56" s="6"/>
      <c r="TAN56" s="6"/>
      <c r="TAO56" s="6"/>
      <c r="TAP56" s="6"/>
      <c r="TAQ56" s="6"/>
      <c r="TAR56" s="6"/>
      <c r="TAS56" s="6"/>
      <c r="TAT56" s="6"/>
      <c r="TAU56" s="6"/>
      <c r="TAV56" s="6"/>
      <c r="TAW56" s="6"/>
      <c r="TAX56" s="6"/>
      <c r="TAY56" s="6"/>
      <c r="TAZ56" s="6"/>
      <c r="TBA56" s="6"/>
      <c r="TBB56" s="6"/>
      <c r="TBC56" s="6"/>
      <c r="TBD56" s="6"/>
      <c r="TBE56" s="6"/>
      <c r="TBF56" s="6"/>
      <c r="TBG56" s="6"/>
      <c r="TBH56" s="6"/>
      <c r="TBI56" s="6"/>
      <c r="TBJ56" s="6"/>
      <c r="TBK56" s="6"/>
      <c r="TBL56" s="6"/>
      <c r="TBM56" s="6"/>
      <c r="TBN56" s="6"/>
      <c r="TBO56" s="6"/>
      <c r="TBP56" s="6"/>
      <c r="TBQ56" s="6"/>
      <c r="TBR56" s="6"/>
      <c r="TBS56" s="6"/>
      <c r="TBT56" s="6"/>
      <c r="TBU56" s="6"/>
      <c r="TBV56" s="6"/>
      <c r="TBW56" s="6"/>
      <c r="TBX56" s="6"/>
      <c r="TBY56" s="6"/>
      <c r="TBZ56" s="6"/>
      <c r="TCA56" s="6"/>
      <c r="TCB56" s="6"/>
      <c r="TCC56" s="6"/>
      <c r="TCD56" s="6"/>
      <c r="TCE56" s="6"/>
      <c r="TCF56" s="6"/>
      <c r="TCG56" s="6"/>
      <c r="TCH56" s="6"/>
      <c r="TCI56" s="6"/>
      <c r="TCJ56" s="6"/>
      <c r="TCK56" s="6"/>
      <c r="TCL56" s="6"/>
      <c r="TCM56" s="6"/>
      <c r="TCN56" s="6"/>
      <c r="TCO56" s="6"/>
      <c r="TCP56" s="6"/>
      <c r="TCQ56" s="6"/>
      <c r="TCR56" s="6"/>
      <c r="TCS56" s="6"/>
      <c r="TCT56" s="6"/>
      <c r="TCU56" s="6"/>
      <c r="TCV56" s="6"/>
      <c r="TCW56" s="6"/>
      <c r="TCX56" s="6"/>
      <c r="TCY56" s="6"/>
      <c r="TCZ56" s="6"/>
      <c r="TDA56" s="6"/>
      <c r="TDB56" s="6"/>
      <c r="TDC56" s="6"/>
      <c r="TDD56" s="6"/>
      <c r="TDE56" s="6"/>
      <c r="TDF56" s="6"/>
      <c r="TDG56" s="6"/>
      <c r="TDH56" s="6"/>
      <c r="TDI56" s="6"/>
      <c r="TDJ56" s="6"/>
      <c r="TDK56" s="6"/>
      <c r="TDL56" s="6"/>
      <c r="TDM56" s="6"/>
      <c r="TDN56" s="6"/>
      <c r="TDO56" s="6"/>
      <c r="TDP56" s="6"/>
      <c r="TDQ56" s="6"/>
      <c r="TDR56" s="6"/>
      <c r="TDS56" s="6"/>
      <c r="TDT56" s="6"/>
      <c r="TDU56" s="6"/>
      <c r="TDV56" s="6"/>
      <c r="TDW56" s="6"/>
      <c r="TDX56" s="6"/>
      <c r="TDY56" s="6"/>
      <c r="TDZ56" s="6"/>
      <c r="TEA56" s="6"/>
      <c r="TEB56" s="6"/>
      <c r="TEC56" s="6"/>
      <c r="TED56" s="6"/>
      <c r="TEE56" s="6"/>
      <c r="TEF56" s="6"/>
      <c r="TEG56" s="6"/>
      <c r="TEH56" s="6"/>
      <c r="TEI56" s="6"/>
      <c r="TEJ56" s="6"/>
      <c r="TEK56" s="6"/>
      <c r="TEL56" s="6"/>
      <c r="TEM56" s="6"/>
      <c r="TEN56" s="6"/>
      <c r="TEO56" s="6"/>
      <c r="TEP56" s="6"/>
      <c r="TEQ56" s="6"/>
      <c r="TER56" s="6"/>
      <c r="TES56" s="6"/>
      <c r="TET56" s="6"/>
      <c r="TEU56" s="6"/>
      <c r="TEV56" s="6"/>
      <c r="TEW56" s="6"/>
      <c r="TEX56" s="6"/>
      <c r="TEY56" s="6"/>
      <c r="TEZ56" s="6"/>
      <c r="TFA56" s="6"/>
      <c r="TFB56" s="6"/>
      <c r="TFC56" s="6"/>
      <c r="TFD56" s="6"/>
      <c r="TFE56" s="6"/>
      <c r="TFF56" s="6"/>
      <c r="TFG56" s="6"/>
      <c r="TFH56" s="6"/>
      <c r="TFI56" s="6"/>
      <c r="TFJ56" s="6"/>
      <c r="TFK56" s="6"/>
      <c r="TFL56" s="6"/>
      <c r="TFM56" s="6"/>
      <c r="TFN56" s="6"/>
      <c r="TFO56" s="6"/>
      <c r="TFP56" s="6"/>
      <c r="TFQ56" s="6"/>
      <c r="TFR56" s="6"/>
      <c r="TFS56" s="6"/>
      <c r="TFT56" s="6"/>
      <c r="TFU56" s="6"/>
      <c r="TFV56" s="6"/>
      <c r="TFW56" s="6"/>
      <c r="TFX56" s="6"/>
      <c r="TFY56" s="6"/>
      <c r="TFZ56" s="6"/>
      <c r="TGA56" s="6"/>
      <c r="TGB56" s="6"/>
      <c r="TGC56" s="6"/>
      <c r="TGD56" s="6"/>
      <c r="TGE56" s="6"/>
      <c r="TGF56" s="6"/>
      <c r="TGG56" s="6"/>
      <c r="TGH56" s="6"/>
      <c r="TGI56" s="6"/>
      <c r="TGJ56" s="6"/>
      <c r="TGK56" s="6"/>
      <c r="TGL56" s="6"/>
      <c r="TGM56" s="6"/>
      <c r="TGN56" s="6"/>
      <c r="TGO56" s="6"/>
      <c r="TGP56" s="6"/>
      <c r="TGQ56" s="6"/>
      <c r="TGR56" s="6"/>
      <c r="TGS56" s="6"/>
      <c r="TGT56" s="6"/>
      <c r="TGU56" s="6"/>
      <c r="TGV56" s="6"/>
      <c r="TGW56" s="6"/>
      <c r="TGX56" s="6"/>
      <c r="TGY56" s="6"/>
      <c r="TGZ56" s="6"/>
      <c r="THA56" s="6"/>
      <c r="THB56" s="6"/>
      <c r="THC56" s="6"/>
      <c r="THD56" s="6"/>
      <c r="THE56" s="6"/>
      <c r="THF56" s="6"/>
      <c r="THG56" s="6"/>
      <c r="THH56" s="6"/>
      <c r="THI56" s="6"/>
      <c r="THJ56" s="6"/>
      <c r="THK56" s="6"/>
      <c r="THL56" s="6"/>
      <c r="THM56" s="6"/>
      <c r="THN56" s="6"/>
      <c r="THO56" s="6"/>
      <c r="THP56" s="6"/>
      <c r="THQ56" s="6"/>
      <c r="THR56" s="6"/>
      <c r="THS56" s="6"/>
      <c r="THT56" s="6"/>
      <c r="THU56" s="6"/>
      <c r="THV56" s="6"/>
      <c r="THW56" s="6"/>
      <c r="THX56" s="6"/>
      <c r="THY56" s="6"/>
      <c r="THZ56" s="6"/>
      <c r="TIA56" s="6"/>
      <c r="TIB56" s="6"/>
      <c r="TIC56" s="6"/>
      <c r="TID56" s="6"/>
      <c r="TIE56" s="6"/>
      <c r="TIF56" s="6"/>
      <c r="TIG56" s="6"/>
      <c r="TIH56" s="6"/>
      <c r="TII56" s="6"/>
      <c r="TIJ56" s="6"/>
      <c r="TIK56" s="6"/>
      <c r="TIL56" s="6"/>
      <c r="TIM56" s="6"/>
      <c r="TIN56" s="6"/>
      <c r="TIO56" s="6"/>
      <c r="TIP56" s="6"/>
      <c r="TIQ56" s="6"/>
      <c r="TIR56" s="6"/>
      <c r="TIS56" s="6"/>
      <c r="TIT56" s="6"/>
      <c r="TIU56" s="6"/>
      <c r="TIV56" s="6"/>
      <c r="TIW56" s="6"/>
      <c r="TIX56" s="6"/>
      <c r="TIY56" s="6"/>
      <c r="TIZ56" s="6"/>
      <c r="TJA56" s="6"/>
      <c r="TJB56" s="6"/>
      <c r="TJC56" s="6"/>
      <c r="TJD56" s="6"/>
      <c r="TJE56" s="6"/>
      <c r="TJF56" s="6"/>
      <c r="TJG56" s="6"/>
      <c r="TJH56" s="6"/>
      <c r="TJI56" s="6"/>
      <c r="TJJ56" s="6"/>
      <c r="TJK56" s="6"/>
      <c r="TJL56" s="6"/>
      <c r="TJM56" s="6"/>
      <c r="TJN56" s="6"/>
      <c r="TJO56" s="6"/>
      <c r="TJP56" s="6"/>
      <c r="TJQ56" s="6"/>
      <c r="TJR56" s="6"/>
      <c r="TJS56" s="6"/>
      <c r="TJT56" s="6"/>
      <c r="TJU56" s="6"/>
      <c r="TJV56" s="6"/>
      <c r="TJW56" s="6"/>
      <c r="TJX56" s="6"/>
      <c r="TJY56" s="6"/>
      <c r="TJZ56" s="6"/>
      <c r="TKA56" s="6"/>
      <c r="TKB56" s="6"/>
      <c r="TKC56" s="6"/>
      <c r="TKD56" s="6"/>
      <c r="TKE56" s="6"/>
      <c r="TKF56" s="6"/>
      <c r="TKG56" s="6"/>
      <c r="TKH56" s="6"/>
      <c r="TKI56" s="6"/>
      <c r="TKJ56" s="6"/>
      <c r="TKK56" s="6"/>
      <c r="TKL56" s="6"/>
      <c r="TKM56" s="6"/>
      <c r="TKN56" s="6"/>
      <c r="TKO56" s="6"/>
      <c r="TKP56" s="6"/>
      <c r="TKQ56" s="6"/>
      <c r="TKR56" s="6"/>
      <c r="TKS56" s="6"/>
      <c r="TKT56" s="6"/>
      <c r="TKU56" s="6"/>
      <c r="TKV56" s="6"/>
      <c r="TKW56" s="6"/>
      <c r="TKX56" s="6"/>
      <c r="TKY56" s="6"/>
      <c r="TKZ56" s="6"/>
      <c r="TLA56" s="6"/>
      <c r="TLB56" s="6"/>
      <c r="TLC56" s="6"/>
      <c r="TLD56" s="6"/>
      <c r="TLE56" s="6"/>
      <c r="TLF56" s="6"/>
      <c r="TLG56" s="6"/>
      <c r="TLH56" s="6"/>
      <c r="TLI56" s="6"/>
      <c r="TLJ56" s="6"/>
      <c r="TLK56" s="6"/>
      <c r="TLL56" s="6"/>
      <c r="TLM56" s="6"/>
      <c r="TLN56" s="6"/>
      <c r="TLO56" s="6"/>
      <c r="TLP56" s="6"/>
      <c r="TLQ56" s="6"/>
      <c r="TLR56" s="6"/>
      <c r="TLS56" s="6"/>
      <c r="TLT56" s="6"/>
      <c r="TLU56" s="6"/>
      <c r="TLV56" s="6"/>
      <c r="TLW56" s="6"/>
      <c r="TLX56" s="6"/>
      <c r="TLY56" s="6"/>
      <c r="TLZ56" s="6"/>
      <c r="TMA56" s="6"/>
      <c r="TMB56" s="6"/>
      <c r="TMC56" s="6"/>
      <c r="TMD56" s="6"/>
      <c r="TME56" s="6"/>
      <c r="TMF56" s="6"/>
      <c r="TMG56" s="6"/>
      <c r="TMH56" s="6"/>
      <c r="TMI56" s="6"/>
      <c r="TMJ56" s="6"/>
      <c r="TMK56" s="6"/>
      <c r="TML56" s="6"/>
      <c r="TMM56" s="6"/>
      <c r="TMN56" s="6"/>
      <c r="TMO56" s="6"/>
      <c r="TMP56" s="6"/>
      <c r="TMQ56" s="6"/>
      <c r="TMR56" s="6"/>
      <c r="TMS56" s="6"/>
      <c r="TMT56" s="6"/>
      <c r="TMU56" s="6"/>
      <c r="TMV56" s="6"/>
      <c r="TMW56" s="6"/>
      <c r="TMX56" s="6"/>
      <c r="TMY56" s="6"/>
      <c r="TMZ56" s="6"/>
      <c r="TNA56" s="6"/>
      <c r="TNB56" s="6"/>
      <c r="TNC56" s="6"/>
      <c r="TND56" s="6"/>
      <c r="TNE56" s="6"/>
      <c r="TNF56" s="6"/>
      <c r="TNG56" s="6"/>
      <c r="TNH56" s="6"/>
      <c r="TNI56" s="6"/>
      <c r="TNJ56" s="6"/>
      <c r="TNK56" s="6"/>
      <c r="TNL56" s="6"/>
      <c r="TNM56" s="6"/>
      <c r="TNN56" s="6"/>
      <c r="TNO56" s="6"/>
      <c r="TNP56" s="6"/>
      <c r="TNQ56" s="6"/>
      <c r="TNR56" s="6"/>
      <c r="TNS56" s="6"/>
      <c r="TNT56" s="6"/>
      <c r="TNU56" s="6"/>
      <c r="TNV56" s="6"/>
      <c r="TNW56" s="6"/>
      <c r="TNX56" s="6"/>
      <c r="TNY56" s="6"/>
      <c r="TNZ56" s="6"/>
      <c r="TOA56" s="6"/>
      <c r="TOB56" s="6"/>
      <c r="TOC56" s="6"/>
      <c r="TOD56" s="6"/>
      <c r="TOE56" s="6"/>
      <c r="TOF56" s="6"/>
      <c r="TOG56" s="6"/>
      <c r="TOH56" s="6"/>
      <c r="TOI56" s="6"/>
      <c r="TOJ56" s="6"/>
      <c r="TOK56" s="6"/>
      <c r="TOL56" s="6"/>
      <c r="TOM56" s="6"/>
      <c r="TON56" s="6"/>
      <c r="TOO56" s="6"/>
      <c r="TOP56" s="6"/>
      <c r="TOQ56" s="6"/>
      <c r="TOR56" s="6"/>
      <c r="TOS56" s="6"/>
      <c r="TOT56" s="6"/>
      <c r="TOU56" s="6"/>
      <c r="TOV56" s="6"/>
      <c r="TOW56" s="6"/>
      <c r="TOX56" s="6"/>
      <c r="TOY56" s="6"/>
      <c r="TOZ56" s="6"/>
      <c r="TPA56" s="6"/>
      <c r="TPB56" s="6"/>
      <c r="TPC56" s="6"/>
      <c r="TPD56" s="6"/>
      <c r="TPE56" s="6"/>
      <c r="TPF56" s="6"/>
      <c r="TPG56" s="6"/>
      <c r="TPH56" s="6"/>
      <c r="TPI56" s="6"/>
      <c r="TPJ56" s="6"/>
      <c r="TPK56" s="6"/>
      <c r="TPL56" s="6"/>
      <c r="TPM56" s="6"/>
      <c r="TPN56" s="6"/>
      <c r="TPO56" s="6"/>
      <c r="TPP56" s="6"/>
      <c r="TPQ56" s="6"/>
      <c r="TPR56" s="6"/>
      <c r="TPS56" s="6"/>
      <c r="TPT56" s="6"/>
      <c r="TPU56" s="6"/>
      <c r="TPV56" s="6"/>
      <c r="TPW56" s="6"/>
      <c r="TPX56" s="6"/>
      <c r="TPY56" s="6"/>
      <c r="TPZ56" s="6"/>
      <c r="TQA56" s="6"/>
      <c r="TQB56" s="6"/>
      <c r="TQC56" s="6"/>
      <c r="TQD56" s="6"/>
      <c r="TQE56" s="6"/>
      <c r="TQF56" s="6"/>
      <c r="TQG56" s="6"/>
      <c r="TQH56" s="6"/>
      <c r="TQI56" s="6"/>
      <c r="TQJ56" s="6"/>
      <c r="TQK56" s="6"/>
      <c r="TQL56" s="6"/>
      <c r="TQM56" s="6"/>
      <c r="TQN56" s="6"/>
      <c r="TQO56" s="6"/>
      <c r="TQP56" s="6"/>
      <c r="TQQ56" s="6"/>
      <c r="TQR56" s="6"/>
      <c r="TQS56" s="6"/>
      <c r="TQT56" s="6"/>
      <c r="TQU56" s="6"/>
      <c r="TQV56" s="6"/>
      <c r="TQW56" s="6"/>
      <c r="TQX56" s="6"/>
      <c r="TQY56" s="6"/>
      <c r="TQZ56" s="6"/>
      <c r="TRA56" s="6"/>
      <c r="TRB56" s="6"/>
      <c r="TRC56" s="6"/>
      <c r="TRD56" s="6"/>
      <c r="TRE56" s="6"/>
      <c r="TRF56" s="6"/>
      <c r="TRG56" s="6"/>
      <c r="TRH56" s="6"/>
      <c r="TRI56" s="6"/>
      <c r="TRJ56" s="6"/>
      <c r="TRK56" s="6"/>
      <c r="TRL56" s="6"/>
      <c r="TRM56" s="6"/>
      <c r="TRN56" s="6"/>
      <c r="TRO56" s="6"/>
      <c r="TRP56" s="6"/>
      <c r="TRQ56" s="6"/>
      <c r="TRR56" s="6"/>
      <c r="TRS56" s="6"/>
      <c r="TRT56" s="6"/>
      <c r="TRU56" s="6"/>
      <c r="TRV56" s="6"/>
      <c r="TRW56" s="6"/>
      <c r="TRX56" s="6"/>
      <c r="TRY56" s="6"/>
      <c r="TRZ56" s="6"/>
      <c r="TSA56" s="6"/>
      <c r="TSB56" s="6"/>
      <c r="TSC56" s="6"/>
      <c r="TSD56" s="6"/>
      <c r="TSE56" s="6"/>
      <c r="TSF56" s="6"/>
      <c r="TSG56" s="6"/>
      <c r="TSH56" s="6"/>
      <c r="TSI56" s="6"/>
      <c r="TSJ56" s="6"/>
      <c r="TSK56" s="6"/>
      <c r="TSL56" s="6"/>
      <c r="TSM56" s="6"/>
      <c r="TSN56" s="6"/>
      <c r="TSO56" s="6"/>
      <c r="TSP56" s="6"/>
      <c r="TSQ56" s="6"/>
      <c r="TSR56" s="6"/>
      <c r="TSS56" s="6"/>
      <c r="TST56" s="6"/>
      <c r="TSU56" s="6"/>
      <c r="TSV56" s="6"/>
      <c r="TSW56" s="6"/>
      <c r="TSX56" s="6"/>
      <c r="TSY56" s="6"/>
      <c r="TSZ56" s="6"/>
      <c r="TTA56" s="6"/>
      <c r="TTB56" s="6"/>
      <c r="TTC56" s="6"/>
      <c r="TTD56" s="6"/>
      <c r="TTE56" s="6"/>
      <c r="TTF56" s="6"/>
      <c r="TTG56" s="6"/>
      <c r="TTH56" s="6"/>
      <c r="TTI56" s="6"/>
      <c r="TTJ56" s="6"/>
      <c r="TTK56" s="6"/>
      <c r="TTL56" s="6"/>
      <c r="TTM56" s="6"/>
      <c r="TTN56" s="6"/>
      <c r="TTO56" s="6"/>
      <c r="TTP56" s="6"/>
      <c r="TTQ56" s="6"/>
      <c r="TTR56" s="6"/>
      <c r="TTS56" s="6"/>
      <c r="TTT56" s="6"/>
      <c r="TTU56" s="6"/>
      <c r="TTV56" s="6"/>
      <c r="TTW56" s="6"/>
      <c r="TTX56" s="6"/>
      <c r="TTY56" s="6"/>
      <c r="TTZ56" s="6"/>
      <c r="TUA56" s="6"/>
      <c r="TUB56" s="6"/>
      <c r="TUC56" s="6"/>
      <c r="TUD56" s="6"/>
      <c r="TUE56" s="6"/>
      <c r="TUF56" s="6"/>
      <c r="TUG56" s="6"/>
      <c r="TUH56" s="6"/>
      <c r="TUI56" s="6"/>
      <c r="TUJ56" s="6"/>
      <c r="TUK56" s="6"/>
      <c r="TUL56" s="6"/>
      <c r="TUM56" s="6"/>
      <c r="TUN56" s="6"/>
      <c r="TUO56" s="6"/>
      <c r="TUP56" s="6"/>
      <c r="TUQ56" s="6"/>
      <c r="TUR56" s="6"/>
      <c r="TUS56" s="6"/>
      <c r="TUT56" s="6"/>
      <c r="TUU56" s="6"/>
      <c r="TUV56" s="6"/>
      <c r="TUW56" s="6"/>
      <c r="TUX56" s="6"/>
      <c r="TUY56" s="6"/>
      <c r="TUZ56" s="6"/>
      <c r="TVA56" s="6"/>
      <c r="TVB56" s="6"/>
      <c r="TVC56" s="6"/>
      <c r="TVD56" s="6"/>
      <c r="TVE56" s="6"/>
      <c r="TVF56" s="6"/>
      <c r="TVG56" s="6"/>
      <c r="TVH56" s="6"/>
      <c r="TVI56" s="6"/>
      <c r="TVJ56" s="6"/>
      <c r="TVK56" s="6"/>
      <c r="TVL56" s="6"/>
      <c r="TVM56" s="6"/>
      <c r="TVN56" s="6"/>
      <c r="TVO56" s="6"/>
      <c r="TVP56" s="6"/>
      <c r="TVQ56" s="6"/>
      <c r="TVR56" s="6"/>
      <c r="TVS56" s="6"/>
      <c r="TVT56" s="6"/>
      <c r="TVU56" s="6"/>
      <c r="TVV56" s="6"/>
      <c r="TVW56" s="6"/>
      <c r="TVX56" s="6"/>
      <c r="TVY56" s="6"/>
      <c r="TVZ56" s="6"/>
      <c r="TWA56" s="6"/>
      <c r="TWB56" s="6"/>
      <c r="TWC56" s="6"/>
      <c r="TWD56" s="6"/>
      <c r="TWE56" s="6"/>
      <c r="TWF56" s="6"/>
      <c r="TWG56" s="6"/>
      <c r="TWH56" s="6"/>
      <c r="TWI56" s="6"/>
      <c r="TWJ56" s="6"/>
      <c r="TWK56" s="6"/>
      <c r="TWL56" s="6"/>
      <c r="TWM56" s="6"/>
      <c r="TWN56" s="6"/>
      <c r="TWO56" s="6"/>
      <c r="TWP56" s="6"/>
      <c r="TWQ56" s="6"/>
      <c r="TWR56" s="6"/>
      <c r="TWS56" s="6"/>
      <c r="TWT56" s="6"/>
      <c r="TWU56" s="6"/>
      <c r="TWV56" s="6"/>
      <c r="TWW56" s="6"/>
      <c r="TWX56" s="6"/>
      <c r="TWY56" s="6"/>
      <c r="TWZ56" s="6"/>
      <c r="TXA56" s="6"/>
      <c r="TXB56" s="6"/>
      <c r="TXC56" s="6"/>
      <c r="TXD56" s="6"/>
      <c r="TXE56" s="6"/>
      <c r="TXF56" s="6"/>
      <c r="TXG56" s="6"/>
      <c r="TXH56" s="6"/>
      <c r="TXI56" s="6"/>
      <c r="TXJ56" s="6"/>
      <c r="TXK56" s="6"/>
      <c r="TXL56" s="6"/>
      <c r="TXM56" s="6"/>
      <c r="TXN56" s="6"/>
      <c r="TXO56" s="6"/>
      <c r="TXP56" s="6"/>
      <c r="TXQ56" s="6"/>
      <c r="TXR56" s="6"/>
      <c r="TXS56" s="6"/>
      <c r="TXT56" s="6"/>
      <c r="TXU56" s="6"/>
      <c r="TXV56" s="6"/>
      <c r="TXW56" s="6"/>
      <c r="TXX56" s="6"/>
      <c r="TXY56" s="6"/>
      <c r="TXZ56" s="6"/>
      <c r="TYA56" s="6"/>
      <c r="TYB56" s="6"/>
      <c r="TYC56" s="6"/>
      <c r="TYD56" s="6"/>
      <c r="TYE56" s="6"/>
      <c r="TYF56" s="6"/>
      <c r="TYG56" s="6"/>
      <c r="TYH56" s="6"/>
      <c r="TYI56" s="6"/>
      <c r="TYJ56" s="6"/>
      <c r="TYK56" s="6"/>
      <c r="TYL56" s="6"/>
      <c r="TYM56" s="6"/>
      <c r="TYN56" s="6"/>
      <c r="TYO56" s="6"/>
      <c r="TYP56" s="6"/>
      <c r="TYQ56" s="6"/>
      <c r="TYR56" s="6"/>
      <c r="TYS56" s="6"/>
      <c r="TYT56" s="6"/>
      <c r="TYU56" s="6"/>
      <c r="TYV56" s="6"/>
      <c r="TYW56" s="6"/>
      <c r="TYX56" s="6"/>
      <c r="TYY56" s="6"/>
      <c r="TYZ56" s="6"/>
      <c r="TZA56" s="6"/>
      <c r="TZB56" s="6"/>
      <c r="TZC56" s="6"/>
      <c r="TZD56" s="6"/>
      <c r="TZE56" s="6"/>
      <c r="TZF56" s="6"/>
      <c r="TZG56" s="6"/>
      <c r="TZH56" s="6"/>
      <c r="TZI56" s="6"/>
      <c r="TZJ56" s="6"/>
      <c r="TZK56" s="6"/>
      <c r="TZL56" s="6"/>
      <c r="TZM56" s="6"/>
      <c r="TZN56" s="6"/>
      <c r="TZO56" s="6"/>
      <c r="TZP56" s="6"/>
      <c r="TZQ56" s="6"/>
      <c r="TZR56" s="6"/>
      <c r="TZS56" s="6"/>
      <c r="TZT56" s="6"/>
      <c r="TZU56" s="6"/>
      <c r="TZV56" s="6"/>
      <c r="TZW56" s="6"/>
      <c r="TZX56" s="6"/>
      <c r="TZY56" s="6"/>
      <c r="TZZ56" s="6"/>
      <c r="UAA56" s="6"/>
      <c r="UAB56" s="6"/>
      <c r="UAC56" s="6"/>
      <c r="UAD56" s="6"/>
      <c r="UAE56" s="6"/>
      <c r="UAF56" s="6"/>
      <c r="UAG56" s="6"/>
      <c r="UAH56" s="6"/>
      <c r="UAI56" s="6"/>
      <c r="UAJ56" s="6"/>
      <c r="UAK56" s="6"/>
      <c r="UAL56" s="6"/>
      <c r="UAM56" s="6"/>
      <c r="UAN56" s="6"/>
      <c r="UAO56" s="6"/>
      <c r="UAP56" s="6"/>
      <c r="UAQ56" s="6"/>
      <c r="UAR56" s="6"/>
      <c r="UAS56" s="6"/>
      <c r="UAT56" s="6"/>
      <c r="UAU56" s="6"/>
      <c r="UAV56" s="6"/>
      <c r="UAW56" s="6"/>
      <c r="UAX56" s="6"/>
      <c r="UAY56" s="6"/>
      <c r="UAZ56" s="6"/>
      <c r="UBA56" s="6"/>
      <c r="UBB56" s="6"/>
      <c r="UBC56" s="6"/>
      <c r="UBD56" s="6"/>
      <c r="UBE56" s="6"/>
      <c r="UBF56" s="6"/>
      <c r="UBG56" s="6"/>
      <c r="UBH56" s="6"/>
      <c r="UBI56" s="6"/>
      <c r="UBJ56" s="6"/>
      <c r="UBK56" s="6"/>
      <c r="UBL56" s="6"/>
      <c r="UBM56" s="6"/>
      <c r="UBN56" s="6"/>
      <c r="UBO56" s="6"/>
      <c r="UBP56" s="6"/>
      <c r="UBQ56" s="6"/>
      <c r="UBR56" s="6"/>
      <c r="UBS56" s="6"/>
      <c r="UBT56" s="6"/>
      <c r="UBU56" s="6"/>
      <c r="UBV56" s="6"/>
      <c r="UBW56" s="6"/>
      <c r="UBX56" s="6"/>
      <c r="UBY56" s="6"/>
      <c r="UBZ56" s="6"/>
      <c r="UCA56" s="6"/>
      <c r="UCB56" s="6"/>
      <c r="UCC56" s="6"/>
      <c r="UCD56" s="6"/>
      <c r="UCE56" s="6"/>
      <c r="UCF56" s="6"/>
      <c r="UCG56" s="6"/>
      <c r="UCH56" s="6"/>
      <c r="UCI56" s="6"/>
      <c r="UCJ56" s="6"/>
      <c r="UCK56" s="6"/>
      <c r="UCL56" s="6"/>
      <c r="UCM56" s="6"/>
      <c r="UCN56" s="6"/>
      <c r="UCO56" s="6"/>
      <c r="UCP56" s="6"/>
      <c r="UCQ56" s="6"/>
      <c r="UCR56" s="6"/>
      <c r="UCS56" s="6"/>
      <c r="UCT56" s="6"/>
      <c r="UCU56" s="6"/>
      <c r="UCV56" s="6"/>
      <c r="UCW56" s="6"/>
      <c r="UCX56" s="6"/>
      <c r="UCY56" s="6"/>
      <c r="UCZ56" s="6"/>
      <c r="UDA56" s="6"/>
      <c r="UDB56" s="6"/>
      <c r="UDC56" s="6"/>
      <c r="UDD56" s="6"/>
      <c r="UDE56" s="6"/>
      <c r="UDF56" s="6"/>
      <c r="UDG56" s="6"/>
      <c r="UDH56" s="6"/>
      <c r="UDI56" s="6"/>
      <c r="UDJ56" s="6"/>
      <c r="UDK56" s="6"/>
      <c r="UDL56" s="6"/>
      <c r="UDM56" s="6"/>
      <c r="UDN56" s="6"/>
      <c r="UDO56" s="6"/>
      <c r="UDP56" s="6"/>
      <c r="UDQ56" s="6"/>
      <c r="UDR56" s="6"/>
      <c r="UDS56" s="6"/>
      <c r="UDT56" s="6"/>
      <c r="UDU56" s="6"/>
      <c r="UDV56" s="6"/>
      <c r="UDW56" s="6"/>
      <c r="UDX56" s="6"/>
      <c r="UDY56" s="6"/>
      <c r="UDZ56" s="6"/>
      <c r="UEA56" s="6"/>
      <c r="UEB56" s="6"/>
      <c r="UEC56" s="6"/>
      <c r="UED56" s="6"/>
      <c r="UEE56" s="6"/>
      <c r="UEF56" s="6"/>
      <c r="UEG56" s="6"/>
      <c r="UEH56" s="6"/>
      <c r="UEI56" s="6"/>
      <c r="UEJ56" s="6"/>
      <c r="UEK56" s="6"/>
      <c r="UEL56" s="6"/>
      <c r="UEM56" s="6"/>
      <c r="UEN56" s="6"/>
      <c r="UEO56" s="6"/>
      <c r="UEP56" s="6"/>
      <c r="UEQ56" s="6"/>
      <c r="UER56" s="6"/>
      <c r="UES56" s="6"/>
      <c r="UET56" s="6"/>
      <c r="UEU56" s="6"/>
      <c r="UEV56" s="6"/>
      <c r="UEW56" s="6"/>
      <c r="UEX56" s="6"/>
      <c r="UEY56" s="6"/>
      <c r="UEZ56" s="6"/>
      <c r="UFA56" s="6"/>
      <c r="UFB56" s="6"/>
      <c r="UFC56" s="6"/>
      <c r="UFD56" s="6"/>
      <c r="UFE56" s="6"/>
      <c r="UFF56" s="6"/>
      <c r="UFG56" s="6"/>
      <c r="UFH56" s="6"/>
      <c r="UFI56" s="6"/>
      <c r="UFJ56" s="6"/>
      <c r="UFK56" s="6"/>
      <c r="UFL56" s="6"/>
      <c r="UFM56" s="6"/>
      <c r="UFN56" s="6"/>
      <c r="UFO56" s="6"/>
      <c r="UFP56" s="6"/>
      <c r="UFQ56" s="6"/>
      <c r="UFR56" s="6"/>
      <c r="UFS56" s="6"/>
      <c r="UFT56" s="6"/>
      <c r="UFU56" s="6"/>
      <c r="UFV56" s="6"/>
      <c r="UFW56" s="6"/>
      <c r="UFX56" s="6"/>
      <c r="UFY56" s="6"/>
      <c r="UFZ56" s="6"/>
      <c r="UGA56" s="6"/>
      <c r="UGB56" s="6"/>
      <c r="UGC56" s="6"/>
      <c r="UGD56" s="6"/>
      <c r="UGE56" s="6"/>
      <c r="UGF56" s="6"/>
      <c r="UGG56" s="6"/>
      <c r="UGH56" s="6"/>
      <c r="UGI56" s="6"/>
      <c r="UGJ56" s="6"/>
      <c r="UGK56" s="6"/>
      <c r="UGL56" s="6"/>
      <c r="UGM56" s="6"/>
      <c r="UGN56" s="6"/>
      <c r="UGO56" s="6"/>
      <c r="UGP56" s="6"/>
      <c r="UGQ56" s="6"/>
      <c r="UGR56" s="6"/>
      <c r="UGS56" s="6"/>
      <c r="UGT56" s="6"/>
      <c r="UGU56" s="6"/>
      <c r="UGV56" s="6"/>
      <c r="UGW56" s="6"/>
      <c r="UGX56" s="6"/>
      <c r="UGY56" s="6"/>
      <c r="UGZ56" s="6"/>
      <c r="UHA56" s="6"/>
      <c r="UHB56" s="6"/>
      <c r="UHC56" s="6"/>
      <c r="UHD56" s="6"/>
      <c r="UHE56" s="6"/>
      <c r="UHF56" s="6"/>
      <c r="UHG56" s="6"/>
      <c r="UHH56" s="6"/>
      <c r="UHI56" s="6"/>
      <c r="UHJ56" s="6"/>
      <c r="UHK56" s="6"/>
      <c r="UHL56" s="6"/>
      <c r="UHM56" s="6"/>
      <c r="UHN56" s="6"/>
      <c r="UHO56" s="6"/>
      <c r="UHP56" s="6"/>
      <c r="UHQ56" s="6"/>
      <c r="UHR56" s="6"/>
      <c r="UHS56" s="6"/>
      <c r="UHT56" s="6"/>
      <c r="UHU56" s="6"/>
      <c r="UHV56" s="6"/>
      <c r="UHW56" s="6"/>
      <c r="UHX56" s="6"/>
      <c r="UHY56" s="6"/>
      <c r="UHZ56" s="6"/>
      <c r="UIA56" s="6"/>
      <c r="UIB56" s="6"/>
      <c r="UIC56" s="6"/>
      <c r="UID56" s="6"/>
      <c r="UIE56" s="6"/>
      <c r="UIF56" s="6"/>
      <c r="UIG56" s="6"/>
      <c r="UIH56" s="6"/>
      <c r="UII56" s="6"/>
      <c r="UIJ56" s="6"/>
      <c r="UIK56" s="6"/>
      <c r="UIL56" s="6"/>
      <c r="UIM56" s="6"/>
      <c r="UIN56" s="6"/>
      <c r="UIO56" s="6"/>
      <c r="UIP56" s="6"/>
      <c r="UIQ56" s="6"/>
      <c r="UIR56" s="6"/>
      <c r="UIS56" s="6"/>
      <c r="UIT56" s="6"/>
      <c r="UIU56" s="6"/>
      <c r="UIV56" s="6"/>
      <c r="UIW56" s="6"/>
      <c r="UIX56" s="6"/>
      <c r="UIY56" s="6"/>
      <c r="UIZ56" s="6"/>
      <c r="UJA56" s="6"/>
      <c r="UJB56" s="6"/>
      <c r="UJC56" s="6"/>
      <c r="UJD56" s="6"/>
      <c r="UJE56" s="6"/>
      <c r="UJF56" s="6"/>
      <c r="UJG56" s="6"/>
      <c r="UJH56" s="6"/>
      <c r="UJI56" s="6"/>
      <c r="UJJ56" s="6"/>
      <c r="UJK56" s="6"/>
      <c r="UJL56" s="6"/>
      <c r="UJM56" s="6"/>
      <c r="UJN56" s="6"/>
      <c r="UJO56" s="6"/>
      <c r="UJP56" s="6"/>
      <c r="UJQ56" s="6"/>
      <c r="UJR56" s="6"/>
      <c r="UJS56" s="6"/>
      <c r="UJT56" s="6"/>
      <c r="UJU56" s="6"/>
      <c r="UJV56" s="6"/>
      <c r="UJW56" s="6"/>
      <c r="UJX56" s="6"/>
      <c r="UJY56" s="6"/>
      <c r="UJZ56" s="6"/>
      <c r="UKA56" s="6"/>
      <c r="UKB56" s="6"/>
      <c r="UKC56" s="6"/>
      <c r="UKD56" s="6"/>
      <c r="UKE56" s="6"/>
      <c r="UKF56" s="6"/>
      <c r="UKG56" s="6"/>
      <c r="UKH56" s="6"/>
      <c r="UKI56" s="6"/>
      <c r="UKJ56" s="6"/>
      <c r="UKK56" s="6"/>
      <c r="UKL56" s="6"/>
      <c r="UKM56" s="6"/>
      <c r="UKN56" s="6"/>
      <c r="UKO56" s="6"/>
      <c r="UKP56" s="6"/>
      <c r="UKQ56" s="6"/>
      <c r="UKR56" s="6"/>
      <c r="UKS56" s="6"/>
      <c r="UKT56" s="6"/>
      <c r="UKU56" s="6"/>
      <c r="UKV56" s="6"/>
      <c r="UKW56" s="6"/>
      <c r="UKX56" s="6"/>
      <c r="UKY56" s="6"/>
      <c r="UKZ56" s="6"/>
      <c r="ULA56" s="6"/>
      <c r="ULB56" s="6"/>
      <c r="ULC56" s="6"/>
      <c r="ULD56" s="6"/>
      <c r="ULE56" s="6"/>
      <c r="ULF56" s="6"/>
      <c r="ULG56" s="6"/>
      <c r="ULH56" s="6"/>
      <c r="ULI56" s="6"/>
      <c r="ULJ56" s="6"/>
      <c r="ULK56" s="6"/>
      <c r="ULL56" s="6"/>
      <c r="ULM56" s="6"/>
      <c r="ULN56" s="6"/>
      <c r="ULO56" s="6"/>
      <c r="ULP56" s="6"/>
      <c r="ULQ56" s="6"/>
      <c r="ULR56" s="6"/>
      <c r="ULS56" s="6"/>
      <c r="ULT56" s="6"/>
      <c r="ULU56" s="6"/>
      <c r="ULV56" s="6"/>
      <c r="ULW56" s="6"/>
      <c r="ULX56" s="6"/>
      <c r="ULY56" s="6"/>
      <c r="ULZ56" s="6"/>
      <c r="UMA56" s="6"/>
      <c r="UMB56" s="6"/>
      <c r="UMC56" s="6"/>
      <c r="UMD56" s="6"/>
      <c r="UME56" s="6"/>
      <c r="UMF56" s="6"/>
      <c r="UMG56" s="6"/>
      <c r="UMH56" s="6"/>
      <c r="UMI56" s="6"/>
      <c r="UMJ56" s="6"/>
      <c r="UMK56" s="6"/>
      <c r="UML56" s="6"/>
      <c r="UMM56" s="6"/>
      <c r="UMN56" s="6"/>
      <c r="UMO56" s="6"/>
      <c r="UMP56" s="6"/>
      <c r="UMQ56" s="6"/>
      <c r="UMR56" s="6"/>
      <c r="UMS56" s="6"/>
      <c r="UMT56" s="6"/>
      <c r="UMU56" s="6"/>
      <c r="UMV56" s="6"/>
      <c r="UMW56" s="6"/>
      <c r="UMX56" s="6"/>
      <c r="UMY56" s="6"/>
      <c r="UMZ56" s="6"/>
      <c r="UNA56" s="6"/>
      <c r="UNB56" s="6"/>
      <c r="UNC56" s="6"/>
      <c r="UND56" s="6"/>
      <c r="UNE56" s="6"/>
      <c r="UNF56" s="6"/>
      <c r="UNG56" s="6"/>
      <c r="UNH56" s="6"/>
      <c r="UNI56" s="6"/>
      <c r="UNJ56" s="6"/>
      <c r="UNK56" s="6"/>
      <c r="UNL56" s="6"/>
      <c r="UNM56" s="6"/>
      <c r="UNN56" s="6"/>
      <c r="UNO56" s="6"/>
      <c r="UNP56" s="6"/>
      <c r="UNQ56" s="6"/>
      <c r="UNR56" s="6"/>
      <c r="UNS56" s="6"/>
      <c r="UNT56" s="6"/>
      <c r="UNU56" s="6"/>
      <c r="UNV56" s="6"/>
      <c r="UNW56" s="6"/>
      <c r="UNX56" s="6"/>
      <c r="UNY56" s="6"/>
      <c r="UNZ56" s="6"/>
      <c r="UOA56" s="6"/>
      <c r="UOB56" s="6"/>
      <c r="UOC56" s="6"/>
      <c r="UOD56" s="6"/>
      <c r="UOE56" s="6"/>
      <c r="UOF56" s="6"/>
      <c r="UOG56" s="6"/>
      <c r="UOH56" s="6"/>
      <c r="UOI56" s="6"/>
      <c r="UOJ56" s="6"/>
      <c r="UOK56" s="6"/>
      <c r="UOL56" s="6"/>
      <c r="UOM56" s="6"/>
      <c r="UON56" s="6"/>
      <c r="UOO56" s="6"/>
      <c r="UOP56" s="6"/>
      <c r="UOQ56" s="6"/>
      <c r="UOR56" s="6"/>
      <c r="UOS56" s="6"/>
      <c r="UOT56" s="6"/>
      <c r="UOU56" s="6"/>
      <c r="UOV56" s="6"/>
      <c r="UOW56" s="6"/>
      <c r="UOX56" s="6"/>
      <c r="UOY56" s="6"/>
      <c r="UOZ56" s="6"/>
      <c r="UPA56" s="6"/>
      <c r="UPB56" s="6"/>
      <c r="UPC56" s="6"/>
      <c r="UPD56" s="6"/>
      <c r="UPE56" s="6"/>
      <c r="UPF56" s="6"/>
      <c r="UPG56" s="6"/>
      <c r="UPH56" s="6"/>
      <c r="UPI56" s="6"/>
      <c r="UPJ56" s="6"/>
      <c r="UPK56" s="6"/>
      <c r="UPL56" s="6"/>
      <c r="UPM56" s="6"/>
      <c r="UPN56" s="6"/>
      <c r="UPO56" s="6"/>
      <c r="UPP56" s="6"/>
      <c r="UPQ56" s="6"/>
      <c r="UPR56" s="6"/>
      <c r="UPS56" s="6"/>
      <c r="UPT56" s="6"/>
      <c r="UPU56" s="6"/>
      <c r="UPV56" s="6"/>
      <c r="UPW56" s="6"/>
      <c r="UPX56" s="6"/>
      <c r="UPY56" s="6"/>
      <c r="UPZ56" s="6"/>
      <c r="UQA56" s="6"/>
      <c r="UQB56" s="6"/>
      <c r="UQC56" s="6"/>
      <c r="UQD56" s="6"/>
      <c r="UQE56" s="6"/>
      <c r="UQF56" s="6"/>
      <c r="UQG56" s="6"/>
      <c r="UQH56" s="6"/>
      <c r="UQI56" s="6"/>
      <c r="UQJ56" s="6"/>
      <c r="UQK56" s="6"/>
      <c r="UQL56" s="6"/>
      <c r="UQM56" s="6"/>
      <c r="UQN56" s="6"/>
      <c r="UQO56" s="6"/>
      <c r="UQP56" s="6"/>
      <c r="UQQ56" s="6"/>
      <c r="UQR56" s="6"/>
      <c r="UQS56" s="6"/>
      <c r="UQT56" s="6"/>
      <c r="UQU56" s="6"/>
      <c r="UQV56" s="6"/>
      <c r="UQW56" s="6"/>
      <c r="UQX56" s="6"/>
      <c r="UQY56" s="6"/>
      <c r="UQZ56" s="6"/>
      <c r="URA56" s="6"/>
      <c r="URB56" s="6"/>
      <c r="URC56" s="6"/>
      <c r="URD56" s="6"/>
      <c r="URE56" s="6"/>
      <c r="URF56" s="6"/>
      <c r="URG56" s="6"/>
      <c r="URH56" s="6"/>
      <c r="URI56" s="6"/>
      <c r="URJ56" s="6"/>
      <c r="URK56" s="6"/>
      <c r="URL56" s="6"/>
      <c r="URM56" s="6"/>
      <c r="URN56" s="6"/>
      <c r="URO56" s="6"/>
      <c r="URP56" s="6"/>
      <c r="URQ56" s="6"/>
      <c r="URR56" s="6"/>
      <c r="URS56" s="6"/>
      <c r="URT56" s="6"/>
      <c r="URU56" s="6"/>
      <c r="URV56" s="6"/>
      <c r="URW56" s="6"/>
      <c r="URX56" s="6"/>
      <c r="URY56" s="6"/>
      <c r="URZ56" s="6"/>
      <c r="USA56" s="6"/>
      <c r="USB56" s="6"/>
      <c r="USC56" s="6"/>
      <c r="USD56" s="6"/>
      <c r="USE56" s="6"/>
      <c r="USF56" s="6"/>
      <c r="USG56" s="6"/>
      <c r="USH56" s="6"/>
      <c r="USI56" s="6"/>
      <c r="USJ56" s="6"/>
      <c r="USK56" s="6"/>
      <c r="USL56" s="6"/>
      <c r="USM56" s="6"/>
      <c r="USN56" s="6"/>
      <c r="USO56" s="6"/>
      <c r="USP56" s="6"/>
      <c r="USQ56" s="6"/>
      <c r="USR56" s="6"/>
      <c r="USS56" s="6"/>
      <c r="UST56" s="6"/>
      <c r="USU56" s="6"/>
      <c r="USV56" s="6"/>
      <c r="USW56" s="6"/>
      <c r="USX56" s="6"/>
      <c r="USY56" s="6"/>
      <c r="USZ56" s="6"/>
      <c r="UTA56" s="6"/>
      <c r="UTB56" s="6"/>
      <c r="UTC56" s="6"/>
      <c r="UTD56" s="6"/>
      <c r="UTE56" s="6"/>
      <c r="UTF56" s="6"/>
      <c r="UTG56" s="6"/>
      <c r="UTH56" s="6"/>
      <c r="UTI56" s="6"/>
      <c r="UTJ56" s="6"/>
      <c r="UTK56" s="6"/>
      <c r="UTL56" s="6"/>
      <c r="UTM56" s="6"/>
      <c r="UTN56" s="6"/>
      <c r="UTO56" s="6"/>
      <c r="UTP56" s="6"/>
      <c r="UTQ56" s="6"/>
      <c r="UTR56" s="6"/>
      <c r="UTS56" s="6"/>
      <c r="UTT56" s="6"/>
      <c r="UTU56" s="6"/>
      <c r="UTV56" s="6"/>
      <c r="UTW56" s="6"/>
      <c r="UTX56" s="6"/>
      <c r="UTY56" s="6"/>
      <c r="UTZ56" s="6"/>
      <c r="UUA56" s="6"/>
      <c r="UUB56" s="6"/>
      <c r="UUC56" s="6"/>
      <c r="UUD56" s="6"/>
      <c r="UUE56" s="6"/>
      <c r="UUF56" s="6"/>
      <c r="UUG56" s="6"/>
      <c r="UUH56" s="6"/>
      <c r="UUI56" s="6"/>
      <c r="UUJ56" s="6"/>
      <c r="UUK56" s="6"/>
      <c r="UUL56" s="6"/>
      <c r="UUM56" s="6"/>
      <c r="UUN56" s="6"/>
      <c r="UUO56" s="6"/>
      <c r="UUP56" s="6"/>
      <c r="UUQ56" s="6"/>
      <c r="UUR56" s="6"/>
      <c r="UUS56" s="6"/>
      <c r="UUT56" s="6"/>
      <c r="UUU56" s="6"/>
      <c r="UUV56" s="6"/>
      <c r="UUW56" s="6"/>
      <c r="UUX56" s="6"/>
      <c r="UUY56" s="6"/>
      <c r="UUZ56" s="6"/>
      <c r="UVA56" s="6"/>
      <c r="UVB56" s="6"/>
      <c r="UVC56" s="6"/>
      <c r="UVD56" s="6"/>
      <c r="UVE56" s="6"/>
      <c r="UVF56" s="6"/>
      <c r="UVG56" s="6"/>
      <c r="UVH56" s="6"/>
      <c r="UVI56" s="6"/>
      <c r="UVJ56" s="6"/>
      <c r="UVK56" s="6"/>
      <c r="UVL56" s="6"/>
      <c r="UVM56" s="6"/>
      <c r="UVN56" s="6"/>
      <c r="UVO56" s="6"/>
      <c r="UVP56" s="6"/>
      <c r="UVQ56" s="6"/>
      <c r="UVR56" s="6"/>
      <c r="UVS56" s="6"/>
      <c r="UVT56" s="6"/>
      <c r="UVU56" s="6"/>
      <c r="UVV56" s="6"/>
      <c r="UVW56" s="6"/>
      <c r="UVX56" s="6"/>
      <c r="UVY56" s="6"/>
      <c r="UVZ56" s="6"/>
      <c r="UWA56" s="6"/>
      <c r="UWB56" s="6"/>
      <c r="UWC56" s="6"/>
      <c r="UWD56" s="6"/>
      <c r="UWE56" s="6"/>
      <c r="UWF56" s="6"/>
      <c r="UWG56" s="6"/>
      <c r="UWH56" s="6"/>
      <c r="UWI56" s="6"/>
      <c r="UWJ56" s="6"/>
      <c r="UWK56" s="6"/>
      <c r="UWL56" s="6"/>
      <c r="UWM56" s="6"/>
      <c r="UWN56" s="6"/>
      <c r="UWO56" s="6"/>
      <c r="UWP56" s="6"/>
      <c r="UWQ56" s="6"/>
      <c r="UWR56" s="6"/>
      <c r="UWS56" s="6"/>
      <c r="UWT56" s="6"/>
      <c r="UWU56" s="6"/>
      <c r="UWV56" s="6"/>
      <c r="UWW56" s="6"/>
      <c r="UWX56" s="6"/>
      <c r="UWY56" s="6"/>
      <c r="UWZ56" s="6"/>
      <c r="UXA56" s="6"/>
      <c r="UXB56" s="6"/>
      <c r="UXC56" s="6"/>
      <c r="UXD56" s="6"/>
      <c r="UXE56" s="6"/>
      <c r="UXF56" s="6"/>
      <c r="UXG56" s="6"/>
      <c r="UXH56" s="6"/>
      <c r="UXI56" s="6"/>
      <c r="UXJ56" s="6"/>
      <c r="UXK56" s="6"/>
      <c r="UXL56" s="6"/>
      <c r="UXM56" s="6"/>
      <c r="UXN56" s="6"/>
      <c r="UXO56" s="6"/>
      <c r="UXP56" s="6"/>
      <c r="UXQ56" s="6"/>
      <c r="UXR56" s="6"/>
      <c r="UXS56" s="6"/>
      <c r="UXT56" s="6"/>
      <c r="UXU56" s="6"/>
      <c r="UXV56" s="6"/>
      <c r="UXW56" s="6"/>
      <c r="UXX56" s="6"/>
      <c r="UXY56" s="6"/>
      <c r="UXZ56" s="6"/>
      <c r="UYA56" s="6"/>
      <c r="UYB56" s="6"/>
      <c r="UYC56" s="6"/>
      <c r="UYD56" s="6"/>
      <c r="UYE56" s="6"/>
      <c r="UYF56" s="6"/>
      <c r="UYG56" s="6"/>
      <c r="UYH56" s="6"/>
      <c r="UYI56" s="6"/>
      <c r="UYJ56" s="6"/>
      <c r="UYK56" s="6"/>
      <c r="UYL56" s="6"/>
      <c r="UYM56" s="6"/>
      <c r="UYN56" s="6"/>
      <c r="UYO56" s="6"/>
      <c r="UYP56" s="6"/>
      <c r="UYQ56" s="6"/>
      <c r="UYR56" s="6"/>
      <c r="UYS56" s="6"/>
      <c r="UYT56" s="6"/>
      <c r="UYU56" s="6"/>
      <c r="UYV56" s="6"/>
      <c r="UYW56" s="6"/>
      <c r="UYX56" s="6"/>
      <c r="UYY56" s="6"/>
      <c r="UYZ56" s="6"/>
      <c r="UZA56" s="6"/>
      <c r="UZB56" s="6"/>
      <c r="UZC56" s="6"/>
      <c r="UZD56" s="6"/>
      <c r="UZE56" s="6"/>
      <c r="UZF56" s="6"/>
      <c r="UZG56" s="6"/>
      <c r="UZH56" s="6"/>
      <c r="UZI56" s="6"/>
      <c r="UZJ56" s="6"/>
      <c r="UZK56" s="6"/>
      <c r="UZL56" s="6"/>
      <c r="UZM56" s="6"/>
      <c r="UZN56" s="6"/>
      <c r="UZO56" s="6"/>
      <c r="UZP56" s="6"/>
      <c r="UZQ56" s="6"/>
      <c r="UZR56" s="6"/>
      <c r="UZS56" s="6"/>
      <c r="UZT56" s="6"/>
      <c r="UZU56" s="6"/>
      <c r="UZV56" s="6"/>
      <c r="UZW56" s="6"/>
      <c r="UZX56" s="6"/>
      <c r="UZY56" s="6"/>
      <c r="UZZ56" s="6"/>
      <c r="VAA56" s="6"/>
      <c r="VAB56" s="6"/>
      <c r="VAC56" s="6"/>
      <c r="VAD56" s="6"/>
      <c r="VAE56" s="6"/>
      <c r="VAF56" s="6"/>
      <c r="VAG56" s="6"/>
      <c r="VAH56" s="6"/>
      <c r="VAI56" s="6"/>
      <c r="VAJ56" s="6"/>
      <c r="VAK56" s="6"/>
      <c r="VAL56" s="6"/>
      <c r="VAM56" s="6"/>
      <c r="VAN56" s="6"/>
      <c r="VAO56" s="6"/>
      <c r="VAP56" s="6"/>
      <c r="VAQ56" s="6"/>
      <c r="VAR56" s="6"/>
      <c r="VAS56" s="6"/>
      <c r="VAT56" s="6"/>
      <c r="VAU56" s="6"/>
      <c r="VAV56" s="6"/>
      <c r="VAW56" s="6"/>
      <c r="VAX56" s="6"/>
      <c r="VAY56" s="6"/>
      <c r="VAZ56" s="6"/>
      <c r="VBA56" s="6"/>
      <c r="VBB56" s="6"/>
      <c r="VBC56" s="6"/>
      <c r="VBD56" s="6"/>
      <c r="VBE56" s="6"/>
      <c r="VBF56" s="6"/>
      <c r="VBG56" s="6"/>
      <c r="VBH56" s="6"/>
      <c r="VBI56" s="6"/>
      <c r="VBJ56" s="6"/>
      <c r="VBK56" s="6"/>
      <c r="VBL56" s="6"/>
      <c r="VBM56" s="6"/>
      <c r="VBN56" s="6"/>
      <c r="VBO56" s="6"/>
      <c r="VBP56" s="6"/>
      <c r="VBQ56" s="6"/>
      <c r="VBR56" s="6"/>
      <c r="VBS56" s="6"/>
      <c r="VBT56" s="6"/>
      <c r="VBU56" s="6"/>
      <c r="VBV56" s="6"/>
      <c r="VBW56" s="6"/>
      <c r="VBX56" s="6"/>
      <c r="VBY56" s="6"/>
      <c r="VBZ56" s="6"/>
      <c r="VCA56" s="6"/>
      <c r="VCB56" s="6"/>
      <c r="VCC56" s="6"/>
      <c r="VCD56" s="6"/>
      <c r="VCE56" s="6"/>
      <c r="VCF56" s="6"/>
      <c r="VCG56" s="6"/>
      <c r="VCH56" s="6"/>
      <c r="VCI56" s="6"/>
      <c r="VCJ56" s="6"/>
      <c r="VCK56" s="6"/>
      <c r="VCL56" s="6"/>
      <c r="VCM56" s="6"/>
      <c r="VCN56" s="6"/>
      <c r="VCO56" s="6"/>
      <c r="VCP56" s="6"/>
      <c r="VCQ56" s="6"/>
      <c r="VCR56" s="6"/>
      <c r="VCS56" s="6"/>
      <c r="VCT56" s="6"/>
      <c r="VCU56" s="6"/>
      <c r="VCV56" s="6"/>
      <c r="VCW56" s="6"/>
      <c r="VCX56" s="6"/>
      <c r="VCY56" s="6"/>
      <c r="VCZ56" s="6"/>
      <c r="VDA56" s="6"/>
      <c r="VDB56" s="6"/>
      <c r="VDC56" s="6"/>
      <c r="VDD56" s="6"/>
      <c r="VDE56" s="6"/>
      <c r="VDF56" s="6"/>
      <c r="VDG56" s="6"/>
      <c r="VDH56" s="6"/>
      <c r="VDI56" s="6"/>
      <c r="VDJ56" s="6"/>
      <c r="VDK56" s="6"/>
      <c r="VDL56" s="6"/>
      <c r="VDM56" s="6"/>
      <c r="VDN56" s="6"/>
      <c r="VDO56" s="6"/>
      <c r="VDP56" s="6"/>
      <c r="VDQ56" s="6"/>
      <c r="VDR56" s="6"/>
      <c r="VDS56" s="6"/>
      <c r="VDT56" s="6"/>
      <c r="VDU56" s="6"/>
      <c r="VDV56" s="6"/>
      <c r="VDW56" s="6"/>
      <c r="VDX56" s="6"/>
      <c r="VDY56" s="6"/>
      <c r="VDZ56" s="6"/>
      <c r="VEA56" s="6"/>
      <c r="VEB56" s="6"/>
      <c r="VEC56" s="6"/>
      <c r="VED56" s="6"/>
      <c r="VEE56" s="6"/>
      <c r="VEF56" s="6"/>
      <c r="VEG56" s="6"/>
      <c r="VEH56" s="6"/>
      <c r="VEI56" s="6"/>
      <c r="VEJ56" s="6"/>
      <c r="VEK56" s="6"/>
      <c r="VEL56" s="6"/>
      <c r="VEM56" s="6"/>
      <c r="VEN56" s="6"/>
      <c r="VEO56" s="6"/>
      <c r="VEP56" s="6"/>
      <c r="VEQ56" s="6"/>
      <c r="VER56" s="6"/>
      <c r="VES56" s="6"/>
      <c r="VET56" s="6"/>
      <c r="VEU56" s="6"/>
      <c r="VEV56" s="6"/>
      <c r="VEW56" s="6"/>
      <c r="VEX56" s="6"/>
      <c r="VEY56" s="6"/>
      <c r="VEZ56" s="6"/>
      <c r="VFA56" s="6"/>
      <c r="VFB56" s="6"/>
      <c r="VFC56" s="6"/>
      <c r="VFD56" s="6"/>
      <c r="VFE56" s="6"/>
      <c r="VFF56" s="6"/>
      <c r="VFG56" s="6"/>
      <c r="VFH56" s="6"/>
      <c r="VFI56" s="6"/>
      <c r="VFJ56" s="6"/>
      <c r="VFK56" s="6"/>
      <c r="VFL56" s="6"/>
      <c r="VFM56" s="6"/>
      <c r="VFN56" s="6"/>
      <c r="VFO56" s="6"/>
      <c r="VFP56" s="6"/>
      <c r="VFQ56" s="6"/>
      <c r="VFR56" s="6"/>
      <c r="VFS56" s="6"/>
      <c r="VFT56" s="6"/>
      <c r="VFU56" s="6"/>
      <c r="VFV56" s="6"/>
      <c r="VFW56" s="6"/>
      <c r="VFX56" s="6"/>
      <c r="VFY56" s="6"/>
      <c r="VFZ56" s="6"/>
      <c r="VGA56" s="6"/>
      <c r="VGB56" s="6"/>
      <c r="VGC56" s="6"/>
      <c r="VGD56" s="6"/>
      <c r="VGE56" s="6"/>
      <c r="VGF56" s="6"/>
      <c r="VGG56" s="6"/>
      <c r="VGH56" s="6"/>
      <c r="VGI56" s="6"/>
      <c r="VGJ56" s="6"/>
      <c r="VGK56" s="6"/>
      <c r="VGL56" s="6"/>
      <c r="VGM56" s="6"/>
      <c r="VGN56" s="6"/>
      <c r="VGO56" s="6"/>
      <c r="VGP56" s="6"/>
      <c r="VGQ56" s="6"/>
      <c r="VGR56" s="6"/>
      <c r="VGS56" s="6"/>
      <c r="VGT56" s="6"/>
      <c r="VGU56" s="6"/>
      <c r="VGV56" s="6"/>
      <c r="VGW56" s="6"/>
      <c r="VGX56" s="6"/>
      <c r="VGY56" s="6"/>
      <c r="VGZ56" s="6"/>
      <c r="VHA56" s="6"/>
      <c r="VHB56" s="6"/>
      <c r="VHC56" s="6"/>
      <c r="VHD56" s="6"/>
      <c r="VHE56" s="6"/>
      <c r="VHF56" s="6"/>
      <c r="VHG56" s="6"/>
      <c r="VHH56" s="6"/>
      <c r="VHI56" s="6"/>
      <c r="VHJ56" s="6"/>
      <c r="VHK56" s="6"/>
      <c r="VHL56" s="6"/>
      <c r="VHM56" s="6"/>
      <c r="VHN56" s="6"/>
      <c r="VHO56" s="6"/>
      <c r="VHP56" s="6"/>
      <c r="VHQ56" s="6"/>
      <c r="VHR56" s="6"/>
      <c r="VHS56" s="6"/>
      <c r="VHT56" s="6"/>
      <c r="VHU56" s="6"/>
      <c r="VHV56" s="6"/>
      <c r="VHW56" s="6"/>
      <c r="VHX56" s="6"/>
      <c r="VHY56" s="6"/>
      <c r="VHZ56" s="6"/>
      <c r="VIA56" s="6"/>
      <c r="VIB56" s="6"/>
      <c r="VIC56" s="6"/>
      <c r="VID56" s="6"/>
      <c r="VIE56" s="6"/>
      <c r="VIF56" s="6"/>
      <c r="VIG56" s="6"/>
      <c r="VIH56" s="6"/>
      <c r="VII56" s="6"/>
      <c r="VIJ56" s="6"/>
      <c r="VIK56" s="6"/>
      <c r="VIL56" s="6"/>
      <c r="VIM56" s="6"/>
      <c r="VIN56" s="6"/>
      <c r="VIO56" s="6"/>
      <c r="VIP56" s="6"/>
      <c r="VIQ56" s="6"/>
      <c r="VIR56" s="6"/>
      <c r="VIS56" s="6"/>
      <c r="VIT56" s="6"/>
      <c r="VIU56" s="6"/>
      <c r="VIV56" s="6"/>
      <c r="VIW56" s="6"/>
      <c r="VIX56" s="6"/>
      <c r="VIY56" s="6"/>
      <c r="VIZ56" s="6"/>
      <c r="VJA56" s="6"/>
      <c r="VJB56" s="6"/>
      <c r="VJC56" s="6"/>
      <c r="VJD56" s="6"/>
      <c r="VJE56" s="6"/>
      <c r="VJF56" s="6"/>
      <c r="VJG56" s="6"/>
      <c r="VJH56" s="6"/>
      <c r="VJI56" s="6"/>
      <c r="VJJ56" s="6"/>
      <c r="VJK56" s="6"/>
      <c r="VJL56" s="6"/>
      <c r="VJM56" s="6"/>
      <c r="VJN56" s="6"/>
      <c r="VJO56" s="6"/>
      <c r="VJP56" s="6"/>
      <c r="VJQ56" s="6"/>
      <c r="VJR56" s="6"/>
      <c r="VJS56" s="6"/>
      <c r="VJT56" s="6"/>
      <c r="VJU56" s="6"/>
      <c r="VJV56" s="6"/>
      <c r="VJW56" s="6"/>
      <c r="VJX56" s="6"/>
      <c r="VJY56" s="6"/>
      <c r="VJZ56" s="6"/>
      <c r="VKA56" s="6"/>
      <c r="VKB56" s="6"/>
      <c r="VKC56" s="6"/>
      <c r="VKD56" s="6"/>
      <c r="VKE56" s="6"/>
      <c r="VKF56" s="6"/>
      <c r="VKG56" s="6"/>
      <c r="VKH56" s="6"/>
      <c r="VKI56" s="6"/>
      <c r="VKJ56" s="6"/>
      <c r="VKK56" s="6"/>
      <c r="VKL56" s="6"/>
      <c r="VKM56" s="6"/>
      <c r="VKN56" s="6"/>
      <c r="VKO56" s="6"/>
      <c r="VKP56" s="6"/>
      <c r="VKQ56" s="6"/>
      <c r="VKR56" s="6"/>
      <c r="VKS56" s="6"/>
      <c r="VKT56" s="6"/>
      <c r="VKU56" s="6"/>
      <c r="VKV56" s="6"/>
      <c r="VKW56" s="6"/>
      <c r="VKX56" s="6"/>
      <c r="VKY56" s="6"/>
      <c r="VKZ56" s="6"/>
      <c r="VLA56" s="6"/>
      <c r="VLB56" s="6"/>
      <c r="VLC56" s="6"/>
      <c r="VLD56" s="6"/>
      <c r="VLE56" s="6"/>
      <c r="VLF56" s="6"/>
      <c r="VLG56" s="6"/>
      <c r="VLH56" s="6"/>
      <c r="VLI56" s="6"/>
      <c r="VLJ56" s="6"/>
      <c r="VLK56" s="6"/>
      <c r="VLL56" s="6"/>
      <c r="VLM56" s="6"/>
      <c r="VLN56" s="6"/>
      <c r="VLO56" s="6"/>
      <c r="VLP56" s="6"/>
      <c r="VLQ56" s="6"/>
      <c r="VLR56" s="6"/>
      <c r="VLS56" s="6"/>
      <c r="VLT56" s="6"/>
      <c r="VLU56" s="6"/>
      <c r="VLV56" s="6"/>
      <c r="VLW56" s="6"/>
      <c r="VLX56" s="6"/>
      <c r="VLY56" s="6"/>
      <c r="VLZ56" s="6"/>
      <c r="VMA56" s="6"/>
      <c r="VMB56" s="6"/>
      <c r="VMC56" s="6"/>
      <c r="VMD56" s="6"/>
      <c r="VME56" s="6"/>
      <c r="VMF56" s="6"/>
      <c r="VMG56" s="6"/>
      <c r="VMH56" s="6"/>
      <c r="VMI56" s="6"/>
      <c r="VMJ56" s="6"/>
      <c r="VMK56" s="6"/>
      <c r="VML56" s="6"/>
      <c r="VMM56" s="6"/>
      <c r="VMN56" s="6"/>
      <c r="VMO56" s="6"/>
      <c r="VMP56" s="6"/>
      <c r="VMQ56" s="6"/>
      <c r="VMR56" s="6"/>
      <c r="VMS56" s="6"/>
      <c r="VMT56" s="6"/>
      <c r="VMU56" s="6"/>
      <c r="VMV56" s="6"/>
      <c r="VMW56" s="6"/>
      <c r="VMX56" s="6"/>
      <c r="VMY56" s="6"/>
      <c r="VMZ56" s="6"/>
      <c r="VNA56" s="6"/>
      <c r="VNB56" s="6"/>
      <c r="VNC56" s="6"/>
      <c r="VND56" s="6"/>
      <c r="VNE56" s="6"/>
      <c r="VNF56" s="6"/>
      <c r="VNG56" s="6"/>
      <c r="VNH56" s="6"/>
      <c r="VNI56" s="6"/>
      <c r="VNJ56" s="6"/>
      <c r="VNK56" s="6"/>
      <c r="VNL56" s="6"/>
      <c r="VNM56" s="6"/>
      <c r="VNN56" s="6"/>
      <c r="VNO56" s="6"/>
      <c r="VNP56" s="6"/>
      <c r="VNQ56" s="6"/>
      <c r="VNR56" s="6"/>
      <c r="VNS56" s="6"/>
      <c r="VNT56" s="6"/>
      <c r="VNU56" s="6"/>
      <c r="VNV56" s="6"/>
      <c r="VNW56" s="6"/>
      <c r="VNX56" s="6"/>
      <c r="VNY56" s="6"/>
      <c r="VNZ56" s="6"/>
      <c r="VOA56" s="6"/>
      <c r="VOB56" s="6"/>
      <c r="VOC56" s="6"/>
      <c r="VOD56" s="6"/>
      <c r="VOE56" s="6"/>
      <c r="VOF56" s="6"/>
      <c r="VOG56" s="6"/>
      <c r="VOH56" s="6"/>
      <c r="VOI56" s="6"/>
      <c r="VOJ56" s="6"/>
      <c r="VOK56" s="6"/>
      <c r="VOL56" s="6"/>
      <c r="VOM56" s="6"/>
      <c r="VON56" s="6"/>
      <c r="VOO56" s="6"/>
      <c r="VOP56" s="6"/>
      <c r="VOQ56" s="6"/>
      <c r="VOR56" s="6"/>
      <c r="VOS56" s="6"/>
      <c r="VOT56" s="6"/>
      <c r="VOU56" s="6"/>
      <c r="VOV56" s="6"/>
      <c r="VOW56" s="6"/>
      <c r="VOX56" s="6"/>
      <c r="VOY56" s="6"/>
      <c r="VOZ56" s="6"/>
      <c r="VPA56" s="6"/>
      <c r="VPB56" s="6"/>
      <c r="VPC56" s="6"/>
      <c r="VPD56" s="6"/>
      <c r="VPE56" s="6"/>
      <c r="VPF56" s="6"/>
      <c r="VPG56" s="6"/>
      <c r="VPH56" s="6"/>
      <c r="VPI56" s="6"/>
      <c r="VPJ56" s="6"/>
      <c r="VPK56" s="6"/>
      <c r="VPL56" s="6"/>
      <c r="VPM56" s="6"/>
      <c r="VPN56" s="6"/>
      <c r="VPO56" s="6"/>
      <c r="VPP56" s="6"/>
      <c r="VPQ56" s="6"/>
      <c r="VPR56" s="6"/>
      <c r="VPS56" s="6"/>
      <c r="VPT56" s="6"/>
      <c r="VPU56" s="6"/>
      <c r="VPV56" s="6"/>
      <c r="VPW56" s="6"/>
      <c r="VPX56" s="6"/>
      <c r="VPY56" s="6"/>
      <c r="VPZ56" s="6"/>
      <c r="VQA56" s="6"/>
      <c r="VQB56" s="6"/>
      <c r="VQC56" s="6"/>
      <c r="VQD56" s="6"/>
      <c r="VQE56" s="6"/>
      <c r="VQF56" s="6"/>
      <c r="VQG56" s="6"/>
      <c r="VQH56" s="6"/>
      <c r="VQI56" s="6"/>
      <c r="VQJ56" s="6"/>
      <c r="VQK56" s="6"/>
      <c r="VQL56" s="6"/>
      <c r="VQM56" s="6"/>
      <c r="VQN56" s="6"/>
      <c r="VQO56" s="6"/>
      <c r="VQP56" s="6"/>
      <c r="VQQ56" s="6"/>
      <c r="VQR56" s="6"/>
      <c r="VQS56" s="6"/>
      <c r="VQT56" s="6"/>
      <c r="VQU56" s="6"/>
      <c r="VQV56" s="6"/>
      <c r="VQW56" s="6"/>
      <c r="VQX56" s="6"/>
      <c r="VQY56" s="6"/>
      <c r="VQZ56" s="6"/>
      <c r="VRA56" s="6"/>
      <c r="VRB56" s="6"/>
      <c r="VRC56" s="6"/>
      <c r="VRD56" s="6"/>
      <c r="VRE56" s="6"/>
      <c r="VRF56" s="6"/>
      <c r="VRG56" s="6"/>
      <c r="VRH56" s="6"/>
      <c r="VRI56" s="6"/>
      <c r="VRJ56" s="6"/>
      <c r="VRK56" s="6"/>
      <c r="VRL56" s="6"/>
      <c r="VRM56" s="6"/>
      <c r="VRN56" s="6"/>
      <c r="VRO56" s="6"/>
      <c r="VRP56" s="6"/>
      <c r="VRQ56" s="6"/>
      <c r="VRR56" s="6"/>
      <c r="VRS56" s="6"/>
      <c r="VRT56" s="6"/>
      <c r="VRU56" s="6"/>
      <c r="VRV56" s="6"/>
      <c r="VRW56" s="6"/>
      <c r="VRX56" s="6"/>
      <c r="VRY56" s="6"/>
      <c r="VRZ56" s="6"/>
      <c r="VSA56" s="6"/>
      <c r="VSB56" s="6"/>
      <c r="VSC56" s="6"/>
      <c r="VSD56" s="6"/>
      <c r="VSE56" s="6"/>
      <c r="VSF56" s="6"/>
      <c r="VSG56" s="6"/>
      <c r="VSH56" s="6"/>
      <c r="VSI56" s="6"/>
      <c r="VSJ56" s="6"/>
      <c r="VSK56" s="6"/>
      <c r="VSL56" s="6"/>
      <c r="VSM56" s="6"/>
      <c r="VSN56" s="6"/>
      <c r="VSO56" s="6"/>
      <c r="VSP56" s="6"/>
      <c r="VSQ56" s="6"/>
      <c r="VSR56" s="6"/>
      <c r="VSS56" s="6"/>
      <c r="VST56" s="6"/>
      <c r="VSU56" s="6"/>
      <c r="VSV56" s="6"/>
      <c r="VSW56" s="6"/>
      <c r="VSX56" s="6"/>
      <c r="VSY56" s="6"/>
      <c r="VSZ56" s="6"/>
      <c r="VTA56" s="6"/>
      <c r="VTB56" s="6"/>
      <c r="VTC56" s="6"/>
      <c r="VTD56" s="6"/>
      <c r="VTE56" s="6"/>
      <c r="VTF56" s="6"/>
      <c r="VTG56" s="6"/>
      <c r="VTH56" s="6"/>
      <c r="VTI56" s="6"/>
      <c r="VTJ56" s="6"/>
      <c r="VTK56" s="6"/>
      <c r="VTL56" s="6"/>
      <c r="VTM56" s="6"/>
      <c r="VTN56" s="6"/>
      <c r="VTO56" s="6"/>
      <c r="VTP56" s="6"/>
      <c r="VTQ56" s="6"/>
      <c r="VTR56" s="6"/>
      <c r="VTS56" s="6"/>
      <c r="VTT56" s="6"/>
      <c r="VTU56" s="6"/>
      <c r="VTV56" s="6"/>
      <c r="VTW56" s="6"/>
      <c r="VTX56" s="6"/>
      <c r="VTY56" s="6"/>
      <c r="VTZ56" s="6"/>
      <c r="VUA56" s="6"/>
      <c r="VUB56" s="6"/>
      <c r="VUC56" s="6"/>
      <c r="VUD56" s="6"/>
      <c r="VUE56" s="6"/>
      <c r="VUF56" s="6"/>
      <c r="VUG56" s="6"/>
      <c r="VUH56" s="6"/>
      <c r="VUI56" s="6"/>
      <c r="VUJ56" s="6"/>
      <c r="VUK56" s="6"/>
      <c r="VUL56" s="6"/>
      <c r="VUM56" s="6"/>
      <c r="VUN56" s="6"/>
      <c r="VUO56" s="6"/>
      <c r="VUP56" s="6"/>
      <c r="VUQ56" s="6"/>
      <c r="VUR56" s="6"/>
      <c r="VUS56" s="6"/>
      <c r="VUT56" s="6"/>
      <c r="VUU56" s="6"/>
      <c r="VUV56" s="6"/>
      <c r="VUW56" s="6"/>
      <c r="VUX56" s="6"/>
      <c r="VUY56" s="6"/>
      <c r="VUZ56" s="6"/>
      <c r="VVA56" s="6"/>
      <c r="VVB56" s="6"/>
      <c r="VVC56" s="6"/>
      <c r="VVD56" s="6"/>
      <c r="VVE56" s="6"/>
      <c r="VVF56" s="6"/>
      <c r="VVG56" s="6"/>
      <c r="VVH56" s="6"/>
      <c r="VVI56" s="6"/>
      <c r="VVJ56" s="6"/>
      <c r="VVK56" s="6"/>
      <c r="VVL56" s="6"/>
      <c r="VVM56" s="6"/>
      <c r="VVN56" s="6"/>
      <c r="VVO56" s="6"/>
      <c r="VVP56" s="6"/>
      <c r="VVQ56" s="6"/>
      <c r="VVR56" s="6"/>
      <c r="VVS56" s="6"/>
      <c r="VVT56" s="6"/>
      <c r="VVU56" s="6"/>
      <c r="VVV56" s="6"/>
      <c r="VVW56" s="6"/>
      <c r="VVX56" s="6"/>
      <c r="VVY56" s="6"/>
      <c r="VVZ56" s="6"/>
      <c r="VWA56" s="6"/>
      <c r="VWB56" s="6"/>
      <c r="VWC56" s="6"/>
      <c r="VWD56" s="6"/>
      <c r="VWE56" s="6"/>
      <c r="VWF56" s="6"/>
      <c r="VWG56" s="6"/>
      <c r="VWH56" s="6"/>
      <c r="VWI56" s="6"/>
      <c r="VWJ56" s="6"/>
      <c r="VWK56" s="6"/>
      <c r="VWL56" s="6"/>
      <c r="VWM56" s="6"/>
      <c r="VWN56" s="6"/>
      <c r="VWO56" s="6"/>
      <c r="VWP56" s="6"/>
      <c r="VWQ56" s="6"/>
      <c r="VWR56" s="6"/>
      <c r="VWS56" s="6"/>
      <c r="VWT56" s="6"/>
      <c r="VWU56" s="6"/>
      <c r="VWV56" s="6"/>
      <c r="VWW56" s="6"/>
      <c r="VWX56" s="6"/>
      <c r="VWY56" s="6"/>
      <c r="VWZ56" s="6"/>
      <c r="VXA56" s="6"/>
      <c r="VXB56" s="6"/>
      <c r="VXC56" s="6"/>
      <c r="VXD56" s="6"/>
      <c r="VXE56" s="6"/>
      <c r="VXF56" s="6"/>
      <c r="VXG56" s="6"/>
      <c r="VXH56" s="6"/>
      <c r="VXI56" s="6"/>
      <c r="VXJ56" s="6"/>
      <c r="VXK56" s="6"/>
      <c r="VXL56" s="6"/>
      <c r="VXM56" s="6"/>
      <c r="VXN56" s="6"/>
      <c r="VXO56" s="6"/>
      <c r="VXP56" s="6"/>
      <c r="VXQ56" s="6"/>
      <c r="VXR56" s="6"/>
      <c r="VXS56" s="6"/>
      <c r="VXT56" s="6"/>
      <c r="VXU56" s="6"/>
      <c r="VXV56" s="6"/>
      <c r="VXW56" s="6"/>
      <c r="VXX56" s="6"/>
      <c r="VXY56" s="6"/>
      <c r="VXZ56" s="6"/>
      <c r="VYA56" s="6"/>
      <c r="VYB56" s="6"/>
      <c r="VYC56" s="6"/>
      <c r="VYD56" s="6"/>
      <c r="VYE56" s="6"/>
      <c r="VYF56" s="6"/>
      <c r="VYG56" s="6"/>
      <c r="VYH56" s="6"/>
      <c r="VYI56" s="6"/>
      <c r="VYJ56" s="6"/>
      <c r="VYK56" s="6"/>
      <c r="VYL56" s="6"/>
      <c r="VYM56" s="6"/>
      <c r="VYN56" s="6"/>
      <c r="VYO56" s="6"/>
      <c r="VYP56" s="6"/>
      <c r="VYQ56" s="6"/>
      <c r="VYR56" s="6"/>
      <c r="VYS56" s="6"/>
      <c r="VYT56" s="6"/>
      <c r="VYU56" s="6"/>
      <c r="VYV56" s="6"/>
      <c r="VYW56" s="6"/>
      <c r="VYX56" s="6"/>
      <c r="VYY56" s="6"/>
      <c r="VYZ56" s="6"/>
      <c r="VZA56" s="6"/>
      <c r="VZB56" s="6"/>
      <c r="VZC56" s="6"/>
      <c r="VZD56" s="6"/>
      <c r="VZE56" s="6"/>
      <c r="VZF56" s="6"/>
      <c r="VZG56" s="6"/>
      <c r="VZH56" s="6"/>
      <c r="VZI56" s="6"/>
      <c r="VZJ56" s="6"/>
      <c r="VZK56" s="6"/>
      <c r="VZL56" s="6"/>
      <c r="VZM56" s="6"/>
      <c r="VZN56" s="6"/>
      <c r="VZO56" s="6"/>
      <c r="VZP56" s="6"/>
      <c r="VZQ56" s="6"/>
      <c r="VZR56" s="6"/>
      <c r="VZS56" s="6"/>
      <c r="VZT56" s="6"/>
      <c r="VZU56" s="6"/>
      <c r="VZV56" s="6"/>
      <c r="VZW56" s="6"/>
      <c r="VZX56" s="6"/>
      <c r="VZY56" s="6"/>
      <c r="VZZ56" s="6"/>
      <c r="WAA56" s="6"/>
      <c r="WAB56" s="6"/>
      <c r="WAC56" s="6"/>
      <c r="WAD56" s="6"/>
      <c r="WAE56" s="6"/>
      <c r="WAF56" s="6"/>
      <c r="WAG56" s="6"/>
      <c r="WAH56" s="6"/>
      <c r="WAI56" s="6"/>
      <c r="WAJ56" s="6"/>
      <c r="WAK56" s="6"/>
      <c r="WAL56" s="6"/>
      <c r="WAM56" s="6"/>
      <c r="WAN56" s="6"/>
      <c r="WAO56" s="6"/>
      <c r="WAP56" s="6"/>
      <c r="WAQ56" s="6"/>
      <c r="WAR56" s="6"/>
      <c r="WAS56" s="6"/>
      <c r="WAT56" s="6"/>
      <c r="WAU56" s="6"/>
      <c r="WAV56" s="6"/>
      <c r="WAW56" s="6"/>
      <c r="WAX56" s="6"/>
      <c r="WAY56" s="6"/>
      <c r="WAZ56" s="6"/>
      <c r="WBA56" s="6"/>
      <c r="WBB56" s="6"/>
      <c r="WBC56" s="6"/>
      <c r="WBD56" s="6"/>
      <c r="WBE56" s="6"/>
      <c r="WBF56" s="6"/>
      <c r="WBG56" s="6"/>
      <c r="WBH56" s="6"/>
      <c r="WBI56" s="6"/>
      <c r="WBJ56" s="6"/>
      <c r="WBK56" s="6"/>
      <c r="WBL56" s="6"/>
      <c r="WBM56" s="6"/>
      <c r="WBN56" s="6"/>
      <c r="WBO56" s="6"/>
      <c r="WBP56" s="6"/>
      <c r="WBQ56" s="6"/>
      <c r="WBR56" s="6"/>
      <c r="WBS56" s="6"/>
      <c r="WBT56" s="6"/>
      <c r="WBU56" s="6"/>
      <c r="WBV56" s="6"/>
      <c r="WBW56" s="6"/>
      <c r="WBX56" s="6"/>
      <c r="WBY56" s="6"/>
      <c r="WBZ56" s="6"/>
      <c r="WCA56" s="6"/>
      <c r="WCB56" s="6"/>
      <c r="WCC56" s="6"/>
      <c r="WCD56" s="6"/>
      <c r="WCE56" s="6"/>
      <c r="WCF56" s="6"/>
      <c r="WCG56" s="6"/>
      <c r="WCH56" s="6"/>
      <c r="WCI56" s="6"/>
      <c r="WCJ56" s="6"/>
      <c r="WCK56" s="6"/>
      <c r="WCL56" s="6"/>
      <c r="WCM56" s="6"/>
      <c r="WCN56" s="6"/>
      <c r="WCO56" s="6"/>
      <c r="WCP56" s="6"/>
      <c r="WCQ56" s="6"/>
      <c r="WCR56" s="6"/>
      <c r="WCS56" s="6"/>
      <c r="WCT56" s="6"/>
      <c r="WCU56" s="6"/>
      <c r="WCV56" s="6"/>
      <c r="WCW56" s="6"/>
      <c r="WCX56" s="6"/>
      <c r="WCY56" s="6"/>
      <c r="WCZ56" s="6"/>
      <c r="WDA56" s="6"/>
      <c r="WDB56" s="6"/>
      <c r="WDC56" s="6"/>
      <c r="WDD56" s="6"/>
      <c r="WDE56" s="6"/>
      <c r="WDF56" s="6"/>
      <c r="WDG56" s="6"/>
      <c r="WDH56" s="6"/>
      <c r="WDI56" s="6"/>
      <c r="WDJ56" s="6"/>
      <c r="WDK56" s="6"/>
      <c r="WDL56" s="6"/>
      <c r="WDM56" s="6"/>
      <c r="WDN56" s="6"/>
      <c r="WDO56" s="6"/>
      <c r="WDP56" s="6"/>
      <c r="WDQ56" s="6"/>
      <c r="WDR56" s="6"/>
      <c r="WDS56" s="6"/>
      <c r="WDT56" s="6"/>
      <c r="WDU56" s="6"/>
      <c r="WDV56" s="6"/>
      <c r="WDW56" s="6"/>
      <c r="WDX56" s="6"/>
      <c r="WDY56" s="6"/>
      <c r="WDZ56" s="6"/>
      <c r="WEA56" s="6"/>
      <c r="WEB56" s="6"/>
      <c r="WEC56" s="6"/>
      <c r="WED56" s="6"/>
      <c r="WEE56" s="6"/>
      <c r="WEF56" s="6"/>
      <c r="WEG56" s="6"/>
      <c r="WEH56" s="6"/>
      <c r="WEI56" s="6"/>
      <c r="WEJ56" s="6"/>
      <c r="WEK56" s="6"/>
      <c r="WEL56" s="6"/>
      <c r="WEM56" s="6"/>
      <c r="WEN56" s="6"/>
      <c r="WEO56" s="6"/>
      <c r="WEP56" s="6"/>
      <c r="WEQ56" s="6"/>
      <c r="WER56" s="6"/>
      <c r="WES56" s="6"/>
      <c r="WET56" s="6"/>
      <c r="WEU56" s="6"/>
      <c r="WEV56" s="6"/>
      <c r="WEW56" s="6"/>
      <c r="WEX56" s="6"/>
      <c r="WEY56" s="6"/>
      <c r="WEZ56" s="6"/>
      <c r="WFA56" s="6"/>
      <c r="WFB56" s="6"/>
      <c r="WFC56" s="6"/>
      <c r="WFD56" s="6"/>
      <c r="WFE56" s="6"/>
      <c r="WFF56" s="6"/>
      <c r="WFG56" s="6"/>
      <c r="WFH56" s="6"/>
      <c r="WFI56" s="6"/>
      <c r="WFJ56" s="6"/>
      <c r="WFK56" s="6"/>
      <c r="WFL56" s="6"/>
      <c r="WFM56" s="6"/>
      <c r="WFN56" s="6"/>
      <c r="WFO56" s="6"/>
      <c r="WFP56" s="6"/>
      <c r="WFQ56" s="6"/>
      <c r="WFR56" s="6"/>
      <c r="WFS56" s="6"/>
      <c r="WFT56" s="6"/>
      <c r="WFU56" s="6"/>
      <c r="WFV56" s="6"/>
      <c r="WFW56" s="6"/>
      <c r="WFX56" s="6"/>
      <c r="WFY56" s="6"/>
      <c r="WFZ56" s="6"/>
      <c r="WGA56" s="6"/>
      <c r="WGB56" s="6"/>
      <c r="WGC56" s="6"/>
      <c r="WGD56" s="6"/>
      <c r="WGE56" s="6"/>
      <c r="WGF56" s="6"/>
      <c r="WGG56" s="6"/>
      <c r="WGH56" s="6"/>
      <c r="WGI56" s="6"/>
      <c r="WGJ56" s="6"/>
      <c r="WGK56" s="6"/>
      <c r="WGL56" s="6"/>
      <c r="WGM56" s="6"/>
      <c r="WGN56" s="6"/>
      <c r="WGO56" s="6"/>
      <c r="WGP56" s="6"/>
      <c r="WGQ56" s="6"/>
      <c r="WGR56" s="6"/>
      <c r="WGS56" s="6"/>
      <c r="WGT56" s="6"/>
      <c r="WGU56" s="6"/>
      <c r="WGV56" s="6"/>
      <c r="WGW56" s="6"/>
      <c r="WGX56" s="6"/>
      <c r="WGY56" s="6"/>
      <c r="WGZ56" s="6"/>
      <c r="WHA56" s="6"/>
      <c r="WHB56" s="6"/>
      <c r="WHC56" s="6"/>
      <c r="WHD56" s="6"/>
      <c r="WHE56" s="6"/>
      <c r="WHF56" s="6"/>
      <c r="WHG56" s="6"/>
      <c r="WHH56" s="6"/>
      <c r="WHI56" s="6"/>
      <c r="WHJ56" s="6"/>
      <c r="WHK56" s="6"/>
      <c r="WHL56" s="6"/>
      <c r="WHM56" s="6"/>
      <c r="WHN56" s="6"/>
      <c r="WHO56" s="6"/>
      <c r="WHP56" s="6"/>
      <c r="WHQ56" s="6"/>
      <c r="WHR56" s="6"/>
      <c r="WHS56" s="6"/>
      <c r="WHT56" s="6"/>
      <c r="WHU56" s="6"/>
      <c r="WHV56" s="6"/>
      <c r="WHW56" s="6"/>
      <c r="WHX56" s="6"/>
      <c r="WHY56" s="6"/>
      <c r="WHZ56" s="6"/>
      <c r="WIA56" s="6"/>
      <c r="WIB56" s="6"/>
      <c r="WIC56" s="6"/>
      <c r="WID56" s="6"/>
      <c r="WIE56" s="6"/>
      <c r="WIF56" s="6"/>
      <c r="WIG56" s="6"/>
      <c r="WIH56" s="6"/>
      <c r="WII56" s="6"/>
      <c r="WIJ56" s="6"/>
      <c r="WIK56" s="6"/>
      <c r="WIL56" s="6"/>
      <c r="WIM56" s="6"/>
      <c r="WIN56" s="6"/>
      <c r="WIO56" s="6"/>
      <c r="WIP56" s="6"/>
      <c r="WIQ56" s="6"/>
      <c r="WIR56" s="6"/>
      <c r="WIS56" s="6"/>
      <c r="WIT56" s="6"/>
      <c r="WIU56" s="6"/>
      <c r="WIV56" s="6"/>
      <c r="WIW56" s="6"/>
      <c r="WIX56" s="6"/>
      <c r="WIY56" s="6"/>
      <c r="WIZ56" s="6"/>
      <c r="WJA56" s="6"/>
      <c r="WJB56" s="6"/>
      <c r="WJC56" s="6"/>
      <c r="WJD56" s="6"/>
      <c r="WJE56" s="6"/>
      <c r="WJF56" s="6"/>
      <c r="WJG56" s="6"/>
      <c r="WJH56" s="6"/>
      <c r="WJI56" s="6"/>
      <c r="WJJ56" s="6"/>
      <c r="WJK56" s="6"/>
      <c r="WJL56" s="6"/>
      <c r="WJM56" s="6"/>
      <c r="WJN56" s="6"/>
      <c r="WJO56" s="6"/>
      <c r="WJP56" s="6"/>
      <c r="WJQ56" s="6"/>
      <c r="WJR56" s="6"/>
      <c r="WJS56" s="6"/>
      <c r="WJT56" s="6"/>
      <c r="WJU56" s="6"/>
      <c r="WJV56" s="6"/>
      <c r="WJW56" s="6"/>
      <c r="WJX56" s="6"/>
      <c r="WJY56" s="6"/>
      <c r="WJZ56" s="6"/>
      <c r="WKA56" s="6"/>
      <c r="WKB56" s="6"/>
      <c r="WKC56" s="6"/>
      <c r="WKD56" s="6"/>
      <c r="WKE56" s="6"/>
      <c r="WKF56" s="6"/>
      <c r="WKG56" s="6"/>
      <c r="WKH56" s="6"/>
      <c r="WKI56" s="6"/>
      <c r="WKJ56" s="6"/>
      <c r="WKK56" s="6"/>
      <c r="WKL56" s="6"/>
      <c r="WKM56" s="6"/>
      <c r="WKN56" s="6"/>
      <c r="WKO56" s="6"/>
      <c r="WKP56" s="6"/>
      <c r="WKQ56" s="6"/>
      <c r="WKR56" s="6"/>
      <c r="WKS56" s="6"/>
      <c r="WKT56" s="6"/>
      <c r="WKU56" s="6"/>
      <c r="WKV56" s="6"/>
      <c r="WKW56" s="6"/>
      <c r="WKX56" s="6"/>
      <c r="WKY56" s="6"/>
      <c r="WKZ56" s="6"/>
      <c r="WLA56" s="6"/>
      <c r="WLB56" s="6"/>
      <c r="WLC56" s="6"/>
      <c r="WLD56" s="6"/>
      <c r="WLE56" s="6"/>
      <c r="WLF56" s="6"/>
      <c r="WLG56" s="6"/>
      <c r="WLH56" s="6"/>
      <c r="WLI56" s="6"/>
      <c r="WLJ56" s="6"/>
      <c r="WLK56" s="6"/>
      <c r="WLL56" s="6"/>
      <c r="WLM56" s="6"/>
      <c r="WLN56" s="6"/>
      <c r="WLO56" s="6"/>
      <c r="WLP56" s="6"/>
      <c r="WLQ56" s="6"/>
      <c r="WLR56" s="6"/>
      <c r="WLS56" s="6"/>
      <c r="WLT56" s="6"/>
      <c r="WLU56" s="6"/>
      <c r="WLV56" s="6"/>
      <c r="WLW56" s="6"/>
      <c r="WLX56" s="6"/>
      <c r="WLY56" s="6"/>
      <c r="WLZ56" s="6"/>
      <c r="WMA56" s="6"/>
      <c r="WMB56" s="6"/>
      <c r="WMC56" s="6"/>
      <c r="WMD56" s="6"/>
      <c r="WME56" s="6"/>
      <c r="WMF56" s="6"/>
      <c r="WMG56" s="6"/>
      <c r="WMH56" s="6"/>
      <c r="WMI56" s="6"/>
      <c r="WMJ56" s="6"/>
      <c r="WMK56" s="6"/>
      <c r="WML56" s="6"/>
      <c r="WMM56" s="6"/>
      <c r="WMN56" s="6"/>
      <c r="WMO56" s="6"/>
      <c r="WMP56" s="6"/>
      <c r="WMQ56" s="6"/>
      <c r="WMR56" s="6"/>
      <c r="WMS56" s="6"/>
      <c r="WMT56" s="6"/>
      <c r="WMU56" s="6"/>
      <c r="WMV56" s="6"/>
      <c r="WMW56" s="6"/>
      <c r="WMX56" s="6"/>
      <c r="WMY56" s="6"/>
      <c r="WMZ56" s="6"/>
      <c r="WNA56" s="6"/>
      <c r="WNB56" s="6"/>
      <c r="WNC56" s="6"/>
      <c r="WND56" s="6"/>
      <c r="WNE56" s="6"/>
      <c r="WNF56" s="6"/>
      <c r="WNG56" s="6"/>
      <c r="WNH56" s="6"/>
      <c r="WNI56" s="6"/>
      <c r="WNJ56" s="6"/>
      <c r="WNK56" s="6"/>
      <c r="WNL56" s="6"/>
      <c r="WNM56" s="6"/>
      <c r="WNN56" s="6"/>
      <c r="WNO56" s="6"/>
      <c r="WNP56" s="6"/>
      <c r="WNQ56" s="6"/>
      <c r="WNR56" s="6"/>
      <c r="WNS56" s="6"/>
      <c r="WNT56" s="6"/>
      <c r="WNU56" s="6"/>
      <c r="WNV56" s="6"/>
      <c r="WNW56" s="6"/>
      <c r="WNX56" s="6"/>
      <c r="WNY56" s="6"/>
      <c r="WNZ56" s="6"/>
      <c r="WOA56" s="6"/>
      <c r="WOB56" s="6"/>
      <c r="WOC56" s="6"/>
      <c r="WOD56" s="6"/>
      <c r="WOE56" s="6"/>
      <c r="WOF56" s="6"/>
      <c r="WOG56" s="6"/>
      <c r="WOH56" s="6"/>
      <c r="WOI56" s="6"/>
      <c r="WOJ56" s="6"/>
      <c r="WOK56" s="6"/>
      <c r="WOL56" s="6"/>
      <c r="WOM56" s="6"/>
      <c r="WON56" s="6"/>
      <c r="WOO56" s="6"/>
      <c r="WOP56" s="6"/>
      <c r="WOQ56" s="6"/>
      <c r="WOR56" s="6"/>
      <c r="WOS56" s="6"/>
      <c r="WOT56" s="6"/>
      <c r="WOU56" s="6"/>
      <c r="WOV56" s="6"/>
      <c r="WOW56" s="6"/>
      <c r="WOX56" s="6"/>
      <c r="WOY56" s="6"/>
      <c r="WOZ56" s="6"/>
      <c r="WPA56" s="6"/>
      <c r="WPB56" s="6"/>
      <c r="WPC56" s="6"/>
      <c r="WPD56" s="6"/>
      <c r="WPE56" s="6"/>
      <c r="WPF56" s="6"/>
      <c r="WPG56" s="6"/>
      <c r="WPH56" s="6"/>
      <c r="WPI56" s="6"/>
      <c r="WPJ56" s="6"/>
      <c r="WPK56" s="6"/>
      <c r="WPL56" s="6"/>
      <c r="WPM56" s="6"/>
      <c r="WPN56" s="6"/>
      <c r="WPO56" s="6"/>
      <c r="WPP56" s="6"/>
      <c r="WPQ56" s="6"/>
      <c r="WPR56" s="6"/>
      <c r="WPS56" s="6"/>
      <c r="WPT56" s="6"/>
      <c r="WPU56" s="6"/>
      <c r="WPV56" s="6"/>
      <c r="WPW56" s="6"/>
      <c r="WPX56" s="6"/>
      <c r="WPY56" s="6"/>
      <c r="WPZ56" s="6"/>
      <c r="WQA56" s="6"/>
      <c r="WQB56" s="6"/>
      <c r="WQC56" s="6"/>
      <c r="WQD56" s="6"/>
      <c r="WQE56" s="6"/>
      <c r="WQF56" s="6"/>
      <c r="WQG56" s="6"/>
      <c r="WQH56" s="6"/>
      <c r="WQI56" s="6"/>
      <c r="WQJ56" s="6"/>
      <c r="WQK56" s="6"/>
      <c r="WQL56" s="6"/>
      <c r="WQM56" s="6"/>
      <c r="WQN56" s="6"/>
      <c r="WQO56" s="6"/>
      <c r="WQP56" s="6"/>
      <c r="WQQ56" s="6"/>
      <c r="WQR56" s="6"/>
      <c r="WQS56" s="6"/>
      <c r="WQT56" s="6"/>
      <c r="WQU56" s="6"/>
      <c r="WQV56" s="6"/>
      <c r="WQW56" s="6"/>
      <c r="WQX56" s="6"/>
      <c r="WQY56" s="6"/>
      <c r="WQZ56" s="6"/>
      <c r="WRA56" s="6"/>
      <c r="WRB56" s="6"/>
      <c r="WRC56" s="6"/>
      <c r="WRD56" s="6"/>
      <c r="WRE56" s="6"/>
      <c r="WRF56" s="6"/>
      <c r="WRG56" s="6"/>
      <c r="WRH56" s="6"/>
      <c r="WRI56" s="6"/>
      <c r="WRJ56" s="6"/>
      <c r="WRK56" s="6"/>
      <c r="WRL56" s="6"/>
      <c r="WRM56" s="6"/>
      <c r="WRN56" s="6"/>
      <c r="WRO56" s="6"/>
      <c r="WRP56" s="6"/>
      <c r="WRQ56" s="6"/>
      <c r="WRR56" s="6"/>
      <c r="WRS56" s="6"/>
      <c r="WRT56" s="6"/>
      <c r="WRU56" s="6"/>
      <c r="WRV56" s="6"/>
      <c r="WRW56" s="6"/>
      <c r="WRX56" s="6"/>
      <c r="WRY56" s="6"/>
      <c r="WRZ56" s="6"/>
      <c r="WSA56" s="6"/>
      <c r="WSB56" s="6"/>
      <c r="WSC56" s="6"/>
      <c r="WSD56" s="6"/>
      <c r="WSE56" s="6"/>
      <c r="WSF56" s="6"/>
      <c r="WSG56" s="6"/>
      <c r="WSH56" s="6"/>
      <c r="WSI56" s="6"/>
      <c r="WSJ56" s="6"/>
      <c r="WSK56" s="6"/>
      <c r="WSL56" s="6"/>
      <c r="WSM56" s="6"/>
      <c r="WSN56" s="6"/>
      <c r="WSO56" s="6"/>
      <c r="WSP56" s="6"/>
      <c r="WSQ56" s="6"/>
      <c r="WSR56" s="6"/>
      <c r="WSS56" s="6"/>
      <c r="WST56" s="6"/>
      <c r="WSU56" s="6"/>
      <c r="WSV56" s="6"/>
      <c r="WSW56" s="6"/>
      <c r="WSX56" s="6"/>
      <c r="WSY56" s="6"/>
      <c r="WSZ56" s="6"/>
      <c r="WTA56" s="6"/>
      <c r="WTB56" s="6"/>
      <c r="WTC56" s="6"/>
      <c r="WTD56" s="6"/>
      <c r="WTE56" s="6"/>
      <c r="WTF56" s="6"/>
      <c r="WTG56" s="6"/>
      <c r="WTH56" s="6"/>
      <c r="WTI56" s="6"/>
      <c r="WTJ56" s="6"/>
      <c r="WTK56" s="6"/>
      <c r="WTL56" s="6"/>
      <c r="WTM56" s="6"/>
      <c r="WTN56" s="6"/>
      <c r="WTO56" s="6"/>
      <c r="WTP56" s="6"/>
      <c r="WTQ56" s="6"/>
      <c r="WTR56" s="6"/>
      <c r="WTS56" s="6"/>
      <c r="WTT56" s="6"/>
      <c r="WTU56" s="6"/>
      <c r="WTV56" s="6"/>
      <c r="WTW56" s="6"/>
      <c r="WTX56" s="6"/>
      <c r="WTY56" s="6"/>
      <c r="WTZ56" s="6"/>
      <c r="WUA56" s="6"/>
      <c r="WUB56" s="6"/>
      <c r="WUC56" s="6"/>
      <c r="WUD56" s="6"/>
      <c r="WUE56" s="6"/>
      <c r="WUF56" s="6"/>
      <c r="WUG56" s="6"/>
      <c r="WUH56" s="6"/>
      <c r="WUI56" s="6"/>
      <c r="WUJ56" s="6"/>
      <c r="WUK56" s="6"/>
      <c r="WUL56" s="6"/>
      <c r="WUM56" s="6"/>
      <c r="WUN56" s="6"/>
      <c r="WUO56" s="6"/>
      <c r="WUP56" s="6"/>
      <c r="WUQ56" s="6"/>
      <c r="WUR56" s="6"/>
      <c r="WUS56" s="6"/>
      <c r="WUT56" s="6"/>
      <c r="WUU56" s="6"/>
      <c r="WUV56" s="6"/>
      <c r="WUW56" s="6"/>
      <c r="WUX56" s="6"/>
      <c r="WUY56" s="6"/>
      <c r="WUZ56" s="6"/>
      <c r="WVA56" s="6"/>
      <c r="WVB56" s="6"/>
      <c r="WVC56" s="6"/>
      <c r="WVD56" s="6"/>
      <c r="WVE56" s="6"/>
      <c r="WVF56" s="6"/>
      <c r="WVG56" s="6"/>
      <c r="WVH56" s="6"/>
      <c r="WVI56" s="6"/>
      <c r="WVJ56" s="6"/>
      <c r="WVK56" s="6"/>
      <c r="WVL56" s="6"/>
      <c r="WVM56" s="6"/>
      <c r="WVN56" s="6"/>
      <c r="WVO56" s="6"/>
      <c r="WVP56" s="6"/>
      <c r="WVQ56" s="6"/>
      <c r="WVR56" s="6"/>
      <c r="WVS56" s="6"/>
      <c r="WVT56" s="6"/>
      <c r="WVU56" s="6"/>
      <c r="WVV56" s="6"/>
      <c r="WVW56" s="6"/>
      <c r="WVX56" s="6"/>
      <c r="WVY56" s="6"/>
      <c r="WVZ56" s="6"/>
      <c r="WWA56" s="6"/>
      <c r="WWB56" s="6"/>
      <c r="WWC56" s="6"/>
      <c r="WWD56" s="6"/>
      <c r="WWE56" s="6"/>
      <c r="WWF56" s="6"/>
      <c r="WWG56" s="6"/>
      <c r="WWH56" s="6"/>
      <c r="WWI56" s="6"/>
      <c r="WWJ56" s="6"/>
      <c r="WWK56" s="6"/>
      <c r="WWL56" s="6"/>
      <c r="WWM56" s="6"/>
      <c r="WWN56" s="6"/>
      <c r="WWO56" s="6"/>
      <c r="WWP56" s="6"/>
      <c r="WWQ56" s="6"/>
      <c r="WWR56" s="6"/>
      <c r="WWS56" s="6"/>
      <c r="WWT56" s="6"/>
      <c r="WWU56" s="6"/>
      <c r="WWV56" s="6"/>
      <c r="WWW56" s="6"/>
      <c r="WWX56" s="6"/>
      <c r="WWY56" s="6"/>
      <c r="WWZ56" s="6"/>
      <c r="WXA56" s="6"/>
      <c r="WXB56" s="6"/>
      <c r="WXC56" s="6"/>
      <c r="WXD56" s="6"/>
      <c r="WXE56" s="6"/>
      <c r="WXF56" s="6"/>
      <c r="WXG56" s="6"/>
      <c r="WXH56" s="6"/>
      <c r="WXI56" s="6"/>
      <c r="WXJ56" s="6"/>
      <c r="WXK56" s="6"/>
      <c r="WXL56" s="6"/>
      <c r="WXM56" s="6"/>
      <c r="WXN56" s="6"/>
      <c r="WXO56" s="6"/>
      <c r="WXP56" s="6"/>
      <c r="WXQ56" s="6"/>
      <c r="WXR56" s="6"/>
      <c r="WXS56" s="6"/>
      <c r="WXT56" s="6"/>
      <c r="WXU56" s="6"/>
      <c r="WXV56" s="6"/>
      <c r="WXW56" s="6"/>
      <c r="WXX56" s="6"/>
      <c r="WXY56" s="6"/>
      <c r="WXZ56" s="6"/>
      <c r="WYA56" s="6"/>
      <c r="WYB56" s="6"/>
      <c r="WYC56" s="6"/>
      <c r="WYD56" s="6"/>
      <c r="WYE56" s="6"/>
      <c r="WYF56" s="6"/>
      <c r="WYG56" s="6"/>
      <c r="WYH56" s="6"/>
      <c r="WYI56" s="6"/>
      <c r="WYJ56" s="6"/>
      <c r="WYK56" s="6"/>
      <c r="WYL56" s="6"/>
      <c r="WYM56" s="6"/>
      <c r="WYN56" s="6"/>
      <c r="WYO56" s="6"/>
      <c r="WYP56" s="6"/>
      <c r="WYQ56" s="6"/>
      <c r="WYR56" s="6"/>
      <c r="WYS56" s="6"/>
      <c r="WYT56" s="6"/>
      <c r="WYU56" s="6"/>
      <c r="WYV56" s="6"/>
      <c r="WYW56" s="6"/>
      <c r="WYX56" s="6"/>
      <c r="WYY56" s="6"/>
      <c r="WYZ56" s="6"/>
      <c r="WZA56" s="6"/>
      <c r="WZB56" s="6"/>
      <c r="WZC56" s="6"/>
      <c r="WZD56" s="6"/>
      <c r="WZE56" s="6"/>
      <c r="WZF56" s="6"/>
      <c r="WZG56" s="6"/>
      <c r="WZH56" s="6"/>
      <c r="WZI56" s="6"/>
      <c r="WZJ56" s="6"/>
      <c r="WZK56" s="6"/>
      <c r="WZL56" s="6"/>
      <c r="WZM56" s="6"/>
      <c r="WZN56" s="6"/>
      <c r="WZO56" s="6"/>
      <c r="WZP56" s="6"/>
      <c r="WZQ56" s="6"/>
      <c r="WZR56" s="6"/>
      <c r="WZS56" s="6"/>
      <c r="WZT56" s="6"/>
      <c r="WZU56" s="6"/>
      <c r="WZV56" s="6"/>
      <c r="WZW56" s="6"/>
      <c r="WZX56" s="6"/>
      <c r="WZY56" s="6"/>
      <c r="WZZ56" s="6"/>
      <c r="XAA56" s="6"/>
      <c r="XAB56" s="6"/>
      <c r="XAC56" s="6"/>
      <c r="XAD56" s="6"/>
      <c r="XAE56" s="6"/>
      <c r="XAF56" s="6"/>
      <c r="XAG56" s="6"/>
      <c r="XAH56" s="6"/>
      <c r="XAI56" s="6"/>
      <c r="XAJ56" s="6"/>
      <c r="XAK56" s="6"/>
      <c r="XAL56" s="6"/>
      <c r="XAM56" s="6"/>
      <c r="XAN56" s="6"/>
      <c r="XAO56" s="6"/>
      <c r="XAP56" s="6"/>
      <c r="XAQ56" s="6"/>
      <c r="XAR56" s="6"/>
      <c r="XAS56" s="6"/>
      <c r="XAT56" s="6"/>
      <c r="XAU56" s="6"/>
      <c r="XAV56" s="6"/>
      <c r="XAW56" s="6"/>
      <c r="XAX56" s="6"/>
      <c r="XAY56" s="6"/>
      <c r="XAZ56" s="6"/>
      <c r="XBA56" s="6"/>
      <c r="XBB56" s="6"/>
      <c r="XBC56" s="6"/>
      <c r="XBD56" s="6"/>
      <c r="XBE56" s="6"/>
      <c r="XBF56" s="6"/>
      <c r="XBG56" s="6"/>
      <c r="XBH56" s="6"/>
      <c r="XBI56" s="6"/>
      <c r="XBJ56" s="6"/>
      <c r="XBK56" s="6"/>
      <c r="XBL56" s="6"/>
      <c r="XBM56" s="6"/>
      <c r="XBN56" s="6"/>
      <c r="XBO56" s="6"/>
      <c r="XBP56" s="6"/>
      <c r="XBQ56" s="6"/>
      <c r="XBR56" s="6"/>
      <c r="XBS56" s="6"/>
      <c r="XBT56" s="6"/>
      <c r="XBU56" s="6"/>
      <c r="XBV56" s="6"/>
      <c r="XBW56" s="6"/>
      <c r="XBX56" s="6"/>
      <c r="XBY56" s="6"/>
      <c r="XBZ56" s="6"/>
      <c r="XCA56" s="6"/>
      <c r="XCB56" s="6"/>
      <c r="XCC56" s="6"/>
      <c r="XCD56" s="6"/>
      <c r="XCE56" s="6"/>
      <c r="XCF56" s="6"/>
      <c r="XCG56" s="6"/>
      <c r="XCH56" s="6"/>
      <c r="XCI56" s="6"/>
      <c r="XCJ56" s="6"/>
      <c r="XCK56" s="6"/>
      <c r="XCL56" s="6"/>
      <c r="XCM56" s="6"/>
      <c r="XCN56" s="6"/>
      <c r="XCO56" s="6"/>
      <c r="XCP56" s="6"/>
      <c r="XCQ56" s="6"/>
      <c r="XCR56" s="6"/>
      <c r="XCS56" s="6"/>
      <c r="XCT56" s="6"/>
      <c r="XCU56" s="6"/>
      <c r="XCV56" s="6"/>
      <c r="XCW56" s="6"/>
      <c r="XCX56" s="6"/>
      <c r="XCY56" s="6"/>
      <c r="XCZ56" s="6"/>
      <c r="XDA56" s="6"/>
      <c r="XDB56" s="6"/>
      <c r="XDC56" s="6"/>
      <c r="XDD56" s="6"/>
      <c r="XDE56" s="6"/>
      <c r="XDF56" s="6"/>
      <c r="XDG56" s="6"/>
      <c r="XDH56" s="6"/>
      <c r="XDI56" s="6"/>
      <c r="XDJ56" s="6"/>
      <c r="XDK56" s="6"/>
      <c r="XDL56" s="6"/>
      <c r="XDM56" s="6"/>
      <c r="XDN56" s="6"/>
      <c r="XDO56" s="6"/>
      <c r="XDP56" s="6"/>
      <c r="XDQ56" s="6"/>
      <c r="XDR56" s="6"/>
      <c r="XDS56" s="6"/>
      <c r="XDT56" s="6"/>
      <c r="XDU56" s="6"/>
      <c r="XDV56" s="6"/>
      <c r="XDW56" s="6"/>
      <c r="XDX56" s="6"/>
      <c r="XDY56" s="6"/>
      <c r="XDZ56" s="6"/>
      <c r="XEA56" s="6"/>
      <c r="XEB56" s="6"/>
      <c r="XEC56" s="6"/>
      <c r="XED56" s="6"/>
      <c r="XEE56" s="6"/>
      <c r="XEF56" s="6"/>
      <c r="XEG56" s="6"/>
      <c r="XEH56" s="6"/>
      <c r="XEI56" s="6"/>
      <c r="XEJ56" s="6"/>
      <c r="XEK56" s="6"/>
      <c r="XEL56" s="6"/>
      <c r="XEM56" s="6"/>
      <c r="XEN56" s="6"/>
      <c r="XEO56" s="6"/>
      <c r="XEP56" s="6"/>
      <c r="XEQ56" s="6"/>
      <c r="XER56" s="6"/>
      <c r="XES56" s="6"/>
      <c r="XET56" s="6"/>
      <c r="XEU56" s="6"/>
      <c r="XEV56" s="6"/>
      <c r="XEW56" s="6"/>
      <c r="XEX56" s="6"/>
      <c r="XEY56" s="6"/>
      <c r="XEZ56" s="6"/>
      <c r="XFA56" s="6"/>
      <c r="XFB56" s="6"/>
    </row>
    <row r="57" spans="1:16382" s="6" customFormat="1" ht="64.8">
      <c r="A57" s="30">
        <f t="shared" si="0"/>
        <v>52</v>
      </c>
      <c r="B57" s="45"/>
      <c r="C57" s="46" t="s">
        <v>8</v>
      </c>
      <c r="D57" s="31" t="s">
        <v>140</v>
      </c>
      <c r="E57" s="32" t="s">
        <v>294</v>
      </c>
      <c r="F57" s="97" t="s">
        <v>293</v>
      </c>
      <c r="G57" s="31" t="s">
        <v>140</v>
      </c>
      <c r="H57" s="33">
        <v>43620</v>
      </c>
      <c r="I57" s="48"/>
      <c r="J57" s="48"/>
      <c r="K57" s="48" t="s">
        <v>12</v>
      </c>
      <c r="L57" s="48" t="s">
        <v>295</v>
      </c>
      <c r="M57" s="95" t="s">
        <v>296</v>
      </c>
      <c r="N57" s="31" t="s">
        <v>104</v>
      </c>
      <c r="O57" s="33" t="s">
        <v>97</v>
      </c>
      <c r="P57" s="33">
        <v>43620</v>
      </c>
      <c r="Q57" s="110" t="s">
        <v>297</v>
      </c>
      <c r="R57" s="31"/>
      <c r="S57" s="33"/>
      <c r="T57" s="33"/>
      <c r="U57" s="33"/>
      <c r="V57" s="33"/>
      <c r="W57" s="31"/>
      <c r="X57" s="33"/>
      <c r="Y57" s="31"/>
      <c r="Z57" s="33"/>
    </row>
    <row r="58" spans="1:16382" s="6" customFormat="1" ht="86.4">
      <c r="A58" s="30">
        <f t="shared" si="0"/>
        <v>53</v>
      </c>
      <c r="B58" s="45"/>
      <c r="C58" s="46" t="s">
        <v>8</v>
      </c>
      <c r="D58" s="31" t="s">
        <v>140</v>
      </c>
      <c r="E58" s="32" t="s">
        <v>244</v>
      </c>
      <c r="F58" s="97" t="s">
        <v>298</v>
      </c>
      <c r="G58" s="31" t="s">
        <v>140</v>
      </c>
      <c r="H58" s="33">
        <v>43620</v>
      </c>
      <c r="I58" s="48" t="s">
        <v>12</v>
      </c>
      <c r="J58" s="48" t="s">
        <v>295</v>
      </c>
      <c r="K58" s="48" t="s">
        <v>12</v>
      </c>
      <c r="L58" s="48" t="s">
        <v>17</v>
      </c>
      <c r="M58" s="95" t="s">
        <v>299</v>
      </c>
      <c r="N58" s="31" t="s">
        <v>104</v>
      </c>
      <c r="O58" s="33" t="s">
        <v>97</v>
      </c>
      <c r="P58" s="33">
        <v>43620</v>
      </c>
      <c r="Q58" s="99" t="s">
        <v>300</v>
      </c>
      <c r="R58" s="31"/>
      <c r="S58" s="33"/>
      <c r="T58" s="33"/>
      <c r="U58" s="33"/>
      <c r="V58" s="33"/>
      <c r="W58" s="31"/>
      <c r="X58" s="33"/>
      <c r="Y58" s="31"/>
      <c r="Z58" s="33"/>
    </row>
    <row r="59" spans="1:16382" s="6" customFormat="1" ht="54">
      <c r="A59" s="30">
        <f t="shared" si="0"/>
        <v>54</v>
      </c>
      <c r="B59" s="45"/>
      <c r="C59" s="46" t="s">
        <v>8</v>
      </c>
      <c r="D59" s="31" t="s">
        <v>140</v>
      </c>
      <c r="E59" s="32" t="s">
        <v>301</v>
      </c>
      <c r="F59" s="97" t="s">
        <v>302</v>
      </c>
      <c r="G59" s="31" t="s">
        <v>140</v>
      </c>
      <c r="H59" s="33">
        <v>43620</v>
      </c>
      <c r="I59" s="32"/>
      <c r="J59" s="31"/>
      <c r="K59" s="48" t="s">
        <v>11</v>
      </c>
      <c r="L59" s="48" t="s">
        <v>16</v>
      </c>
      <c r="M59" s="97" t="s">
        <v>303</v>
      </c>
      <c r="N59" s="31" t="s">
        <v>104</v>
      </c>
      <c r="O59" s="33" t="s">
        <v>97</v>
      </c>
      <c r="P59" s="33">
        <v>43620</v>
      </c>
      <c r="Q59" s="110" t="s">
        <v>306</v>
      </c>
      <c r="R59" s="33"/>
      <c r="S59" s="33"/>
      <c r="T59" s="33"/>
      <c r="U59" s="31"/>
      <c r="V59" s="33"/>
      <c r="W59" s="31"/>
      <c r="X59" s="33"/>
      <c r="Y59" s="31"/>
      <c r="Z59" s="33"/>
    </row>
    <row r="60" spans="1:16382" s="6" customFormat="1" ht="64.8">
      <c r="A60" s="30">
        <f t="shared" si="0"/>
        <v>55</v>
      </c>
      <c r="B60" s="45"/>
      <c r="C60" s="46" t="s">
        <v>8</v>
      </c>
      <c r="D60" s="31" t="s">
        <v>140</v>
      </c>
      <c r="E60" s="32" t="s">
        <v>301</v>
      </c>
      <c r="F60" s="97" t="s">
        <v>304</v>
      </c>
      <c r="G60" s="31" t="s">
        <v>140</v>
      </c>
      <c r="H60" s="33">
        <v>43620</v>
      </c>
      <c r="I60" s="32"/>
      <c r="J60" s="31"/>
      <c r="K60" s="48" t="s">
        <v>11</v>
      </c>
      <c r="L60" s="48" t="s">
        <v>16</v>
      </c>
      <c r="M60" s="97" t="s">
        <v>305</v>
      </c>
      <c r="N60" s="31" t="s">
        <v>104</v>
      </c>
      <c r="O60" s="33" t="s">
        <v>97</v>
      </c>
      <c r="P60" s="33">
        <v>43620</v>
      </c>
      <c r="Q60" s="110" t="s">
        <v>307</v>
      </c>
      <c r="R60" s="33"/>
      <c r="S60" s="33"/>
      <c r="T60" s="33"/>
      <c r="U60" s="31"/>
      <c r="V60" s="33"/>
      <c r="W60" s="31"/>
      <c r="X60" s="33"/>
      <c r="Y60" s="31"/>
      <c r="Z60" s="33"/>
    </row>
    <row r="61" spans="1:16382" s="6" customFormat="1" ht="43.2">
      <c r="A61" s="30">
        <f t="shared" si="0"/>
        <v>56</v>
      </c>
      <c r="B61" s="45"/>
      <c r="C61" s="46" t="s">
        <v>8</v>
      </c>
      <c r="D61" s="31" t="s">
        <v>140</v>
      </c>
      <c r="E61" s="32" t="s">
        <v>309</v>
      </c>
      <c r="F61" s="97" t="s">
        <v>308</v>
      </c>
      <c r="G61" s="31" t="s">
        <v>140</v>
      </c>
      <c r="H61" s="33">
        <v>43622</v>
      </c>
      <c r="I61" s="32"/>
      <c r="J61" s="31"/>
      <c r="K61" s="48" t="s">
        <v>11</v>
      </c>
      <c r="L61" s="48" t="s">
        <v>14</v>
      </c>
      <c r="M61" s="97" t="s">
        <v>311</v>
      </c>
      <c r="N61" s="31" t="s">
        <v>104</v>
      </c>
      <c r="O61" s="33" t="s">
        <v>97</v>
      </c>
      <c r="P61" s="33">
        <v>43622</v>
      </c>
      <c r="Q61" s="110" t="s">
        <v>316</v>
      </c>
      <c r="R61" s="33"/>
      <c r="S61" s="33"/>
      <c r="T61" s="33"/>
      <c r="U61" s="31"/>
      <c r="V61" s="33"/>
      <c r="W61" s="31"/>
      <c r="X61" s="33"/>
      <c r="Y61" s="31"/>
      <c r="Z61" s="33"/>
    </row>
    <row r="62" spans="1:16382" s="6" customFormat="1" ht="151.19999999999999">
      <c r="A62" s="30">
        <f t="shared" si="0"/>
        <v>57</v>
      </c>
      <c r="B62" s="45"/>
      <c r="C62" s="46" t="s">
        <v>48</v>
      </c>
      <c r="D62" s="31" t="s">
        <v>140</v>
      </c>
      <c r="E62" s="32" t="s">
        <v>309</v>
      </c>
      <c r="F62" s="97" t="s">
        <v>310</v>
      </c>
      <c r="G62" s="31" t="s">
        <v>140</v>
      </c>
      <c r="H62" s="33">
        <v>43622</v>
      </c>
      <c r="I62" s="33"/>
      <c r="J62" s="33"/>
      <c r="K62" s="48" t="s">
        <v>13</v>
      </c>
      <c r="L62" s="48" t="s">
        <v>14</v>
      </c>
      <c r="M62" s="99" t="s">
        <v>315</v>
      </c>
      <c r="N62" s="31" t="s">
        <v>104</v>
      </c>
      <c r="O62" s="33" t="s">
        <v>97</v>
      </c>
      <c r="P62" s="33">
        <v>43622</v>
      </c>
      <c r="Q62" s="110"/>
      <c r="R62" s="33"/>
      <c r="S62" s="31"/>
      <c r="T62" s="33"/>
      <c r="U62" s="31"/>
      <c r="V62" s="33"/>
      <c r="W62" s="31"/>
      <c r="X62" s="33"/>
      <c r="Y62" s="31"/>
      <c r="Z62" s="33"/>
    </row>
    <row r="63" spans="1:16382" s="6" customFormat="1" ht="140.4">
      <c r="A63" s="30">
        <f t="shared" si="0"/>
        <v>58</v>
      </c>
      <c r="B63" s="45"/>
      <c r="C63" s="46" t="s">
        <v>8</v>
      </c>
      <c r="D63" s="31" t="s">
        <v>140</v>
      </c>
      <c r="E63" s="32" t="s">
        <v>151</v>
      </c>
      <c r="F63" s="97" t="s">
        <v>317</v>
      </c>
      <c r="G63" s="31" t="s">
        <v>140</v>
      </c>
      <c r="H63" s="33">
        <v>43626</v>
      </c>
      <c r="I63" s="33"/>
      <c r="J63" s="33"/>
      <c r="K63" s="48" t="s">
        <v>13</v>
      </c>
      <c r="L63" s="48" t="s">
        <v>14</v>
      </c>
      <c r="M63" s="99" t="s">
        <v>318</v>
      </c>
      <c r="N63" s="31" t="s">
        <v>104</v>
      </c>
      <c r="O63" s="33" t="s">
        <v>97</v>
      </c>
      <c r="P63" s="33">
        <v>43626</v>
      </c>
      <c r="Q63" s="110" t="s">
        <v>347</v>
      </c>
      <c r="R63" s="33"/>
      <c r="S63" s="31"/>
      <c r="T63" s="33"/>
      <c r="U63" s="31"/>
      <c r="V63" s="33"/>
      <c r="W63" s="31"/>
      <c r="X63" s="33"/>
      <c r="Y63" s="31"/>
      <c r="Z63" s="33"/>
    </row>
    <row r="64" spans="1:16382" s="6" customFormat="1" ht="32.4">
      <c r="A64" s="30">
        <f t="shared" si="0"/>
        <v>59</v>
      </c>
      <c r="B64" s="45"/>
      <c r="C64" s="46" t="s">
        <v>8</v>
      </c>
      <c r="D64" s="31" t="s">
        <v>140</v>
      </c>
      <c r="E64" s="32" t="s">
        <v>322</v>
      </c>
      <c r="F64" s="97" t="s">
        <v>319</v>
      </c>
      <c r="G64" s="31" t="s">
        <v>140</v>
      </c>
      <c r="H64" s="33">
        <v>43628</v>
      </c>
      <c r="I64" s="48"/>
      <c r="J64" s="48"/>
      <c r="K64" s="48" t="s">
        <v>13</v>
      </c>
      <c r="L64" s="48" t="s">
        <v>14</v>
      </c>
      <c r="M64" s="95" t="s">
        <v>324</v>
      </c>
      <c r="N64" s="31" t="s">
        <v>104</v>
      </c>
      <c r="O64" s="33" t="s">
        <v>97</v>
      </c>
      <c r="P64" s="33">
        <v>43629</v>
      </c>
      <c r="Q64" s="97" t="s">
        <v>326</v>
      </c>
      <c r="R64" s="33"/>
      <c r="S64" s="31"/>
      <c r="T64" s="33"/>
      <c r="U64" s="31"/>
      <c r="V64" s="33"/>
      <c r="W64" s="31"/>
      <c r="X64" s="33"/>
      <c r="Y64" s="31"/>
      <c r="Z64" s="33"/>
    </row>
    <row r="65" spans="1:26" s="6" customFormat="1" ht="64.8">
      <c r="A65" s="30">
        <f t="shared" si="0"/>
        <v>60</v>
      </c>
      <c r="B65" s="45"/>
      <c r="C65" s="46" t="s">
        <v>8</v>
      </c>
      <c r="D65" s="31" t="s">
        <v>140</v>
      </c>
      <c r="E65" s="32" t="s">
        <v>322</v>
      </c>
      <c r="F65" s="97" t="s">
        <v>320</v>
      </c>
      <c r="G65" s="31" t="s">
        <v>140</v>
      </c>
      <c r="H65" s="33">
        <v>43628</v>
      </c>
      <c r="I65" s="32"/>
      <c r="J65" s="31"/>
      <c r="K65" s="48" t="s">
        <v>12</v>
      </c>
      <c r="L65" s="48" t="s">
        <v>14</v>
      </c>
      <c r="M65" s="97" t="s">
        <v>327</v>
      </c>
      <c r="N65" s="31" t="s">
        <v>104</v>
      </c>
      <c r="O65" s="33" t="s">
        <v>97</v>
      </c>
      <c r="P65" s="33">
        <v>43629</v>
      </c>
      <c r="Q65" s="111" t="s">
        <v>328</v>
      </c>
      <c r="R65" s="33"/>
      <c r="S65" s="31"/>
      <c r="T65" s="33"/>
      <c r="U65" s="31"/>
      <c r="V65" s="33"/>
      <c r="W65" s="31"/>
      <c r="X65" s="33"/>
      <c r="Y65" s="31"/>
      <c r="Z65" s="33"/>
    </row>
    <row r="66" spans="1:26" s="6" customFormat="1" ht="226.8">
      <c r="A66" s="30">
        <f t="shared" si="0"/>
        <v>61</v>
      </c>
      <c r="B66" s="45"/>
      <c r="C66" s="46" t="s">
        <v>8</v>
      </c>
      <c r="D66" s="31" t="s">
        <v>140</v>
      </c>
      <c r="E66" s="32" t="s">
        <v>322</v>
      </c>
      <c r="F66" s="97" t="s">
        <v>321</v>
      </c>
      <c r="G66" s="31" t="s">
        <v>140</v>
      </c>
      <c r="H66" s="33">
        <v>43628</v>
      </c>
      <c r="I66" s="32"/>
      <c r="J66" s="31"/>
      <c r="K66" s="48" t="s">
        <v>12</v>
      </c>
      <c r="L66" s="48" t="s">
        <v>14</v>
      </c>
      <c r="M66" s="97" t="s">
        <v>325</v>
      </c>
      <c r="N66" s="31" t="s">
        <v>104</v>
      </c>
      <c r="O66" s="33" t="s">
        <v>97</v>
      </c>
      <c r="P66" s="33">
        <v>43629</v>
      </c>
      <c r="Q66" s="111" t="s">
        <v>329</v>
      </c>
      <c r="R66" s="33"/>
      <c r="S66" s="31"/>
      <c r="T66" s="33"/>
      <c r="U66" s="31"/>
      <c r="V66" s="33"/>
      <c r="W66" s="31"/>
      <c r="X66" s="33"/>
      <c r="Y66" s="31"/>
      <c r="Z66" s="33"/>
    </row>
    <row r="67" spans="1:26" s="6" customFormat="1" ht="75.599999999999994">
      <c r="A67" s="30">
        <f t="shared" ref="A67:A73" si="1">ROW(A67)-5</f>
        <v>62</v>
      </c>
      <c r="B67" s="45"/>
      <c r="C67" s="46" t="s">
        <v>8</v>
      </c>
      <c r="D67" s="31" t="s">
        <v>140</v>
      </c>
      <c r="E67" s="32" t="s">
        <v>322</v>
      </c>
      <c r="F67" s="97" t="s">
        <v>330</v>
      </c>
      <c r="G67" s="31" t="s">
        <v>140</v>
      </c>
      <c r="H67" s="33"/>
      <c r="I67" s="32"/>
      <c r="J67" s="31"/>
      <c r="K67" s="48"/>
      <c r="L67" s="48"/>
      <c r="M67" s="97" t="s">
        <v>331</v>
      </c>
      <c r="N67" s="31" t="s">
        <v>104</v>
      </c>
      <c r="O67" s="33" t="s">
        <v>97</v>
      </c>
      <c r="P67" s="33">
        <v>43629</v>
      </c>
      <c r="Q67" s="110" t="s">
        <v>332</v>
      </c>
      <c r="R67" s="33"/>
      <c r="S67" s="31"/>
      <c r="T67" s="33"/>
      <c r="U67" s="31"/>
      <c r="V67" s="33"/>
      <c r="W67" s="31"/>
      <c r="X67" s="33"/>
      <c r="Y67" s="31"/>
      <c r="Z67" s="33"/>
    </row>
    <row r="68" spans="1:26" s="6" customFormat="1" ht="248.4">
      <c r="A68" s="30">
        <f t="shared" si="1"/>
        <v>63</v>
      </c>
      <c r="B68" s="45"/>
      <c r="C68" s="46" t="s">
        <v>8</v>
      </c>
      <c r="D68" s="31" t="s">
        <v>140</v>
      </c>
      <c r="E68" s="32" t="s">
        <v>322</v>
      </c>
      <c r="F68" s="97" t="s">
        <v>333</v>
      </c>
      <c r="G68" s="31" t="s">
        <v>140</v>
      </c>
      <c r="H68" s="33"/>
      <c r="I68" s="32"/>
      <c r="J68" s="31"/>
      <c r="K68" s="48"/>
      <c r="L68" s="48"/>
      <c r="M68" s="97" t="s">
        <v>335</v>
      </c>
      <c r="N68" s="31" t="s">
        <v>104</v>
      </c>
      <c r="O68" s="33" t="s">
        <v>97</v>
      </c>
      <c r="P68" s="33">
        <v>43629</v>
      </c>
      <c r="Q68" s="111" t="s">
        <v>334</v>
      </c>
      <c r="R68" s="33"/>
      <c r="S68" s="31"/>
      <c r="T68" s="33"/>
      <c r="U68" s="31"/>
      <c r="V68" s="33"/>
      <c r="W68" s="31"/>
      <c r="X68" s="33"/>
      <c r="Y68" s="31"/>
      <c r="Z68" s="33"/>
    </row>
    <row r="69" spans="1:26" s="6" customFormat="1" ht="291.60000000000002">
      <c r="A69" s="30">
        <f t="shared" si="1"/>
        <v>64</v>
      </c>
      <c r="B69" s="45"/>
      <c r="C69" s="46" t="s">
        <v>8</v>
      </c>
      <c r="D69" s="31" t="s">
        <v>140</v>
      </c>
      <c r="E69" s="32" t="s">
        <v>336</v>
      </c>
      <c r="F69" s="97" t="s">
        <v>337</v>
      </c>
      <c r="G69" s="31" t="s">
        <v>140</v>
      </c>
      <c r="H69" s="33">
        <v>43630</v>
      </c>
      <c r="I69" s="33"/>
      <c r="J69" s="33"/>
      <c r="K69" s="48"/>
      <c r="L69" s="48"/>
      <c r="M69" s="99" t="s">
        <v>338</v>
      </c>
      <c r="N69" s="31" t="s">
        <v>104</v>
      </c>
      <c r="O69" s="33" t="s">
        <v>97</v>
      </c>
      <c r="P69" s="33">
        <v>43630</v>
      </c>
      <c r="Q69" s="111" t="s">
        <v>345</v>
      </c>
      <c r="R69" s="33"/>
      <c r="S69" s="31"/>
      <c r="T69" s="33"/>
      <c r="U69" s="31"/>
      <c r="V69" s="33"/>
      <c r="W69" s="31"/>
      <c r="X69" s="33"/>
      <c r="Y69" s="31"/>
      <c r="Z69" s="33"/>
    </row>
    <row r="70" spans="1:26" s="6" customFormat="1" ht="118.8">
      <c r="A70" s="30">
        <f t="shared" si="1"/>
        <v>65</v>
      </c>
      <c r="B70" s="45"/>
      <c r="C70" s="46" t="s">
        <v>8</v>
      </c>
      <c r="D70" s="31" t="s">
        <v>140</v>
      </c>
      <c r="E70" s="32" t="s">
        <v>336</v>
      </c>
      <c r="F70" s="97" t="s">
        <v>339</v>
      </c>
      <c r="G70" s="31" t="s">
        <v>140</v>
      </c>
      <c r="H70" s="33">
        <v>43630</v>
      </c>
      <c r="I70" s="33"/>
      <c r="J70" s="33"/>
      <c r="K70" s="48"/>
      <c r="L70" s="48"/>
      <c r="M70" s="99" t="s">
        <v>340</v>
      </c>
      <c r="N70" s="31" t="s">
        <v>104</v>
      </c>
      <c r="O70" s="33" t="s">
        <v>97</v>
      </c>
      <c r="P70" s="33">
        <v>43630</v>
      </c>
      <c r="Q70" s="111" t="s">
        <v>345</v>
      </c>
      <c r="R70" s="33"/>
      <c r="S70" s="31"/>
      <c r="T70" s="33"/>
      <c r="U70" s="31"/>
      <c r="V70" s="33"/>
      <c r="W70" s="31"/>
      <c r="X70" s="33"/>
      <c r="Y70" s="31"/>
      <c r="Z70" s="33"/>
    </row>
    <row r="71" spans="1:26" s="6" customFormat="1" ht="151.19999999999999">
      <c r="A71" s="30">
        <f t="shared" si="1"/>
        <v>66</v>
      </c>
      <c r="B71" s="45"/>
      <c r="C71" s="46" t="s">
        <v>8</v>
      </c>
      <c r="D71" s="31" t="s">
        <v>140</v>
      </c>
      <c r="E71" s="32" t="s">
        <v>336</v>
      </c>
      <c r="F71" s="97" t="s">
        <v>341</v>
      </c>
      <c r="G71" s="31" t="s">
        <v>140</v>
      </c>
      <c r="H71" s="33">
        <v>43630</v>
      </c>
      <c r="I71" s="32"/>
      <c r="J71" s="31"/>
      <c r="K71" s="48"/>
      <c r="L71" s="48"/>
      <c r="M71" s="97" t="s">
        <v>342</v>
      </c>
      <c r="N71" s="31" t="s">
        <v>104</v>
      </c>
      <c r="O71" s="33" t="s">
        <v>97</v>
      </c>
      <c r="P71" s="33">
        <v>43630</v>
      </c>
      <c r="Q71" s="111" t="s">
        <v>348</v>
      </c>
      <c r="R71" s="33"/>
      <c r="S71" s="31"/>
      <c r="T71" s="33"/>
      <c r="U71" s="31"/>
      <c r="V71" s="33"/>
      <c r="W71" s="31"/>
      <c r="X71" s="33"/>
      <c r="Y71" s="31"/>
      <c r="Z71" s="33"/>
    </row>
    <row r="72" spans="1:26" s="6" customFormat="1" ht="108">
      <c r="A72" s="30">
        <f t="shared" si="1"/>
        <v>67</v>
      </c>
      <c r="B72" s="45"/>
      <c r="C72" s="46" t="s">
        <v>8</v>
      </c>
      <c r="D72" s="31" t="s">
        <v>140</v>
      </c>
      <c r="E72" s="32" t="s">
        <v>346</v>
      </c>
      <c r="F72" s="97" t="s">
        <v>343</v>
      </c>
      <c r="G72" s="31" t="s">
        <v>140</v>
      </c>
      <c r="H72" s="33">
        <v>43630</v>
      </c>
      <c r="I72" s="33"/>
      <c r="J72" s="33"/>
      <c r="K72" s="48"/>
      <c r="L72" s="48"/>
      <c r="M72" s="99" t="s">
        <v>344</v>
      </c>
      <c r="N72" s="31" t="s">
        <v>104</v>
      </c>
      <c r="O72" s="33" t="s">
        <v>97</v>
      </c>
      <c r="P72" s="33">
        <v>43630</v>
      </c>
      <c r="Q72" s="111" t="s">
        <v>349</v>
      </c>
      <c r="R72" s="33"/>
      <c r="S72" s="31"/>
      <c r="T72" s="33"/>
      <c r="U72" s="31"/>
      <c r="V72" s="33"/>
      <c r="W72" s="31"/>
      <c r="X72" s="33"/>
      <c r="Y72" s="31"/>
      <c r="Z72" s="33"/>
    </row>
    <row r="73" spans="1:26" s="6" customFormat="1" ht="129.6">
      <c r="A73" s="30">
        <f t="shared" si="1"/>
        <v>68</v>
      </c>
      <c r="B73" s="45"/>
      <c r="C73" s="46" t="s">
        <v>47</v>
      </c>
      <c r="D73" s="31" t="s">
        <v>140</v>
      </c>
      <c r="E73" s="32" t="s">
        <v>351</v>
      </c>
      <c r="F73" s="97" t="s">
        <v>350</v>
      </c>
      <c r="G73" s="31" t="s">
        <v>140</v>
      </c>
      <c r="H73" s="33">
        <v>43634</v>
      </c>
      <c r="I73" s="32"/>
      <c r="J73" s="31"/>
      <c r="K73" s="48"/>
      <c r="L73" s="48"/>
      <c r="M73" s="97" t="s">
        <v>352</v>
      </c>
      <c r="N73" s="31" t="s">
        <v>104</v>
      </c>
      <c r="O73" s="33" t="s">
        <v>97</v>
      </c>
      <c r="P73" s="112">
        <v>43635</v>
      </c>
      <c r="Q73" s="111"/>
      <c r="R73" s="33"/>
      <c r="S73" s="31"/>
      <c r="T73" s="33"/>
      <c r="U73" s="31"/>
      <c r="V73" s="33"/>
      <c r="W73" s="31"/>
      <c r="X73" s="33"/>
      <c r="Y73" s="31"/>
      <c r="Z73" s="33"/>
    </row>
    <row r="74" spans="1:26" s="6" customFormat="1" ht="108">
      <c r="A74" s="30">
        <f t="shared" si="0"/>
        <v>69</v>
      </c>
      <c r="B74" s="45"/>
      <c r="C74" s="46" t="s">
        <v>8</v>
      </c>
      <c r="D74" s="31" t="s">
        <v>140</v>
      </c>
      <c r="E74" s="32" t="s">
        <v>357</v>
      </c>
      <c r="F74" s="97" t="s">
        <v>353</v>
      </c>
      <c r="G74" s="31" t="s">
        <v>140</v>
      </c>
      <c r="H74" s="33">
        <v>43634</v>
      </c>
      <c r="I74" s="33"/>
      <c r="J74" s="33"/>
      <c r="K74" s="48"/>
      <c r="L74" s="48"/>
      <c r="M74" s="99" t="s">
        <v>354</v>
      </c>
      <c r="N74" s="31" t="s">
        <v>104</v>
      </c>
      <c r="O74" s="33" t="s">
        <v>97</v>
      </c>
      <c r="P74" s="112">
        <v>43635</v>
      </c>
      <c r="Q74" s="111" t="s">
        <v>399</v>
      </c>
      <c r="R74" s="33"/>
      <c r="S74" s="31"/>
      <c r="T74" s="33"/>
      <c r="U74" s="31"/>
      <c r="V74" s="33"/>
      <c r="W74" s="31"/>
      <c r="X74" s="33"/>
      <c r="Y74" s="31"/>
      <c r="Z74" s="33"/>
    </row>
    <row r="75" spans="1:26" s="6" customFormat="1" ht="64.8">
      <c r="A75" s="30">
        <f t="shared" si="0"/>
        <v>70</v>
      </c>
      <c r="B75" s="45"/>
      <c r="C75" s="46" t="s">
        <v>8</v>
      </c>
      <c r="D75" s="31" t="s">
        <v>140</v>
      </c>
      <c r="E75" s="32" t="s">
        <v>358</v>
      </c>
      <c r="F75" s="95" t="s">
        <v>355</v>
      </c>
      <c r="G75" s="31" t="s">
        <v>140</v>
      </c>
      <c r="H75" s="33">
        <v>43634</v>
      </c>
      <c r="I75" s="48"/>
      <c r="J75" s="48"/>
      <c r="K75" s="48"/>
      <c r="L75" s="48"/>
      <c r="M75" s="97" t="s">
        <v>356</v>
      </c>
      <c r="N75" s="31" t="s">
        <v>104</v>
      </c>
      <c r="O75" s="33" t="s">
        <v>97</v>
      </c>
      <c r="P75" s="112">
        <v>43635</v>
      </c>
      <c r="Q75" s="97"/>
      <c r="R75" s="33"/>
      <c r="S75" s="31"/>
      <c r="T75" s="33"/>
      <c r="U75" s="31"/>
      <c r="V75" s="33"/>
      <c r="W75" s="31"/>
      <c r="X75" s="33"/>
      <c r="Y75" s="31"/>
      <c r="Z75" s="33"/>
    </row>
    <row r="76" spans="1:26" s="6" customFormat="1" ht="21.6">
      <c r="A76" s="30">
        <f>ROW(A76)-5</f>
        <v>71</v>
      </c>
      <c r="B76" s="45"/>
      <c r="C76" s="46" t="s">
        <v>48</v>
      </c>
      <c r="D76" s="31" t="s">
        <v>140</v>
      </c>
      <c r="E76" s="32" t="s">
        <v>359</v>
      </c>
      <c r="F76" s="97" t="s">
        <v>360</v>
      </c>
      <c r="G76" s="31" t="s">
        <v>140</v>
      </c>
      <c r="H76" s="33">
        <v>43634</v>
      </c>
      <c r="I76" s="33"/>
      <c r="J76" s="33"/>
      <c r="K76" s="48"/>
      <c r="L76" s="48"/>
      <c r="M76" s="111" t="s">
        <v>361</v>
      </c>
      <c r="N76" s="31" t="s">
        <v>104</v>
      </c>
      <c r="O76" s="33" t="s">
        <v>97</v>
      </c>
      <c r="P76" s="112">
        <v>43635</v>
      </c>
      <c r="Q76" s="111" t="s">
        <v>372</v>
      </c>
      <c r="R76" s="33"/>
      <c r="S76" s="31"/>
      <c r="T76" s="33"/>
      <c r="U76" s="31"/>
      <c r="V76" s="33"/>
      <c r="W76" s="31"/>
      <c r="X76" s="33"/>
      <c r="Y76" s="31"/>
      <c r="Z76" s="33"/>
    </row>
    <row r="77" spans="1:26" s="6" customFormat="1" ht="21.6">
      <c r="A77" s="30">
        <f t="shared" ref="A77:A141" si="2">ROW(A77)-5</f>
        <v>72</v>
      </c>
      <c r="B77" s="45"/>
      <c r="C77" s="46" t="s">
        <v>48</v>
      </c>
      <c r="D77" s="31" t="s">
        <v>140</v>
      </c>
      <c r="E77" s="32" t="s">
        <v>359</v>
      </c>
      <c r="F77" s="97" t="s">
        <v>362</v>
      </c>
      <c r="G77" s="31" t="s">
        <v>140</v>
      </c>
      <c r="H77" s="33">
        <v>43634</v>
      </c>
      <c r="I77" s="33"/>
      <c r="J77" s="33"/>
      <c r="K77" s="48"/>
      <c r="L77" s="48"/>
      <c r="M77" s="111" t="s">
        <v>363</v>
      </c>
      <c r="N77" s="31" t="s">
        <v>104</v>
      </c>
      <c r="O77" s="33" t="s">
        <v>97</v>
      </c>
      <c r="P77" s="112">
        <v>43635</v>
      </c>
      <c r="Q77" s="111" t="s">
        <v>372</v>
      </c>
      <c r="R77" s="33"/>
      <c r="S77" s="31"/>
      <c r="T77" s="33"/>
      <c r="U77" s="31"/>
      <c r="V77" s="33"/>
      <c r="W77" s="31"/>
      <c r="X77" s="33"/>
      <c r="Y77" s="31"/>
      <c r="Z77" s="33"/>
    </row>
    <row r="78" spans="1:26" s="6" customFormat="1" ht="32.4">
      <c r="A78" s="30">
        <f t="shared" si="2"/>
        <v>73</v>
      </c>
      <c r="B78" s="45"/>
      <c r="C78" s="46" t="s">
        <v>48</v>
      </c>
      <c r="D78" s="31" t="s">
        <v>140</v>
      </c>
      <c r="E78" s="32" t="s">
        <v>359</v>
      </c>
      <c r="F78" s="97" t="s">
        <v>364</v>
      </c>
      <c r="G78" s="31" t="s">
        <v>140</v>
      </c>
      <c r="H78" s="33">
        <v>43634</v>
      </c>
      <c r="I78" s="48"/>
      <c r="J78" s="48"/>
      <c r="K78" s="98"/>
      <c r="L78" s="31"/>
      <c r="M78" s="95" t="s">
        <v>365</v>
      </c>
      <c r="N78" s="31" t="s">
        <v>104</v>
      </c>
      <c r="O78" s="33" t="s">
        <v>97</v>
      </c>
      <c r="P78" s="112">
        <v>43635</v>
      </c>
      <c r="Q78" s="111" t="s">
        <v>372</v>
      </c>
      <c r="R78" s="33"/>
      <c r="S78" s="31"/>
      <c r="T78" s="33"/>
      <c r="U78" s="31"/>
      <c r="V78" s="33"/>
      <c r="W78" s="31"/>
      <c r="X78" s="33"/>
      <c r="Y78" s="31"/>
      <c r="Z78" s="33"/>
    </row>
    <row r="79" spans="1:26" s="6" customFormat="1" ht="32.4">
      <c r="A79" s="30">
        <f t="shared" si="2"/>
        <v>74</v>
      </c>
      <c r="B79" s="45"/>
      <c r="C79" s="46" t="s">
        <v>48</v>
      </c>
      <c r="D79" s="31" t="s">
        <v>140</v>
      </c>
      <c r="E79" s="32" t="s">
        <v>359</v>
      </c>
      <c r="F79" s="97" t="s">
        <v>366</v>
      </c>
      <c r="G79" s="31" t="s">
        <v>140</v>
      </c>
      <c r="H79" s="33">
        <v>43634</v>
      </c>
      <c r="I79" s="32"/>
      <c r="J79" s="31"/>
      <c r="K79" s="48"/>
      <c r="L79" s="48"/>
      <c r="M79" s="97" t="s">
        <v>367</v>
      </c>
      <c r="N79" s="31" t="s">
        <v>104</v>
      </c>
      <c r="O79" s="33" t="s">
        <v>97</v>
      </c>
      <c r="P79" s="112">
        <v>43635</v>
      </c>
      <c r="Q79" s="111" t="s">
        <v>372</v>
      </c>
      <c r="R79" s="33"/>
      <c r="S79" s="31"/>
      <c r="T79" s="33"/>
      <c r="U79" s="31"/>
      <c r="V79" s="33"/>
      <c r="W79" s="31"/>
      <c r="X79" s="33"/>
      <c r="Y79" s="31"/>
      <c r="Z79" s="33"/>
    </row>
    <row r="80" spans="1:26" s="6" customFormat="1" ht="75.599999999999994">
      <c r="A80" s="30">
        <f t="shared" si="2"/>
        <v>75</v>
      </c>
      <c r="B80" s="45"/>
      <c r="C80" s="46" t="s">
        <v>8</v>
      </c>
      <c r="D80" s="31" t="s">
        <v>140</v>
      </c>
      <c r="E80" s="32" t="s">
        <v>351</v>
      </c>
      <c r="F80" s="97" t="s">
        <v>368</v>
      </c>
      <c r="G80" s="31" t="s">
        <v>140</v>
      </c>
      <c r="H80" s="33">
        <v>43635</v>
      </c>
      <c r="I80" s="48"/>
      <c r="J80" s="48"/>
      <c r="K80" s="98"/>
      <c r="L80" s="31"/>
      <c r="M80" s="95" t="s">
        <v>370</v>
      </c>
      <c r="N80" s="31" t="s">
        <v>104</v>
      </c>
      <c r="O80" s="33" t="s">
        <v>97</v>
      </c>
      <c r="P80" s="112">
        <v>43635</v>
      </c>
      <c r="Q80" s="97" t="s">
        <v>371</v>
      </c>
      <c r="R80" s="33"/>
      <c r="S80" s="31"/>
      <c r="T80" s="33"/>
      <c r="U80" s="31"/>
      <c r="V80" s="33"/>
      <c r="W80" s="31"/>
      <c r="X80" s="33"/>
      <c r="Y80" s="31"/>
      <c r="Z80" s="33"/>
    </row>
    <row r="81" spans="1:26" s="6" customFormat="1" ht="151.19999999999999">
      <c r="A81" s="30">
        <f t="shared" si="2"/>
        <v>76</v>
      </c>
      <c r="B81" s="45"/>
      <c r="C81" s="46" t="s">
        <v>8</v>
      </c>
      <c r="D81" s="31" t="s">
        <v>140</v>
      </c>
      <c r="E81" s="32" t="s">
        <v>377</v>
      </c>
      <c r="F81" s="97" t="s">
        <v>373</v>
      </c>
      <c r="G81" s="31" t="s">
        <v>140</v>
      </c>
      <c r="H81" s="33">
        <v>43640</v>
      </c>
      <c r="I81" s="33"/>
      <c r="J81" s="33"/>
      <c r="K81" s="48"/>
      <c r="L81" s="48"/>
      <c r="M81" s="111" t="s">
        <v>376</v>
      </c>
      <c r="N81" s="31" t="s">
        <v>104</v>
      </c>
      <c r="O81" s="33" t="s">
        <v>97</v>
      </c>
      <c r="P81" s="33">
        <v>43641</v>
      </c>
      <c r="Q81" s="111" t="s">
        <v>378</v>
      </c>
      <c r="R81" s="33"/>
      <c r="S81" s="31"/>
      <c r="T81" s="33"/>
      <c r="U81" s="31"/>
      <c r="V81" s="33"/>
      <c r="W81" s="31"/>
      <c r="X81" s="33"/>
      <c r="Y81" s="31"/>
      <c r="Z81" s="33"/>
    </row>
    <row r="82" spans="1:26" s="6" customFormat="1" ht="43.2">
      <c r="A82" s="30">
        <f t="shared" si="2"/>
        <v>77</v>
      </c>
      <c r="B82" s="45"/>
      <c r="C82" s="46" t="s">
        <v>8</v>
      </c>
      <c r="D82" s="31" t="s">
        <v>140</v>
      </c>
      <c r="E82" s="32" t="s">
        <v>377</v>
      </c>
      <c r="F82" s="97" t="s">
        <v>374</v>
      </c>
      <c r="G82" s="31" t="s">
        <v>140</v>
      </c>
      <c r="H82" s="33">
        <v>43640</v>
      </c>
      <c r="I82" s="33"/>
      <c r="J82" s="33"/>
      <c r="K82" s="48"/>
      <c r="L82" s="48"/>
      <c r="M82" s="111" t="s">
        <v>375</v>
      </c>
      <c r="N82" s="31" t="s">
        <v>104</v>
      </c>
      <c r="O82" s="33" t="s">
        <v>97</v>
      </c>
      <c r="P82" s="33">
        <v>43641</v>
      </c>
      <c r="Q82" s="111" t="s">
        <v>378</v>
      </c>
      <c r="R82" s="33"/>
      <c r="S82" s="31"/>
      <c r="T82" s="33"/>
      <c r="U82" s="31"/>
      <c r="V82" s="33"/>
      <c r="W82" s="31"/>
      <c r="X82" s="33"/>
      <c r="Y82" s="31"/>
      <c r="Z82" s="33"/>
    </row>
    <row r="83" spans="1:26" s="6" customFormat="1" ht="86.4">
      <c r="A83" s="30">
        <f t="shared" si="2"/>
        <v>78</v>
      </c>
      <c r="B83" s="45"/>
      <c r="C83" s="46" t="s">
        <v>8</v>
      </c>
      <c r="D83" s="31" t="s">
        <v>140</v>
      </c>
      <c r="E83" s="32" t="s">
        <v>322</v>
      </c>
      <c r="F83" s="97" t="s">
        <v>379</v>
      </c>
      <c r="G83" s="31" t="s">
        <v>140</v>
      </c>
      <c r="H83" s="33">
        <v>43642</v>
      </c>
      <c r="I83" s="48"/>
      <c r="J83" s="48"/>
      <c r="K83" s="98"/>
      <c r="L83" s="31"/>
      <c r="M83" s="95" t="s">
        <v>380</v>
      </c>
      <c r="N83" s="31" t="s">
        <v>104</v>
      </c>
      <c r="O83" s="33" t="s">
        <v>97</v>
      </c>
      <c r="P83" s="33">
        <v>43642</v>
      </c>
      <c r="Q83" s="97" t="s">
        <v>400</v>
      </c>
      <c r="R83" s="33"/>
      <c r="S83" s="31"/>
      <c r="T83" s="33"/>
      <c r="U83" s="31"/>
      <c r="V83" s="33"/>
      <c r="W83" s="31"/>
      <c r="X83" s="33"/>
      <c r="Y83" s="31"/>
      <c r="Z83" s="33"/>
    </row>
    <row r="84" spans="1:26" s="6" customFormat="1" ht="21.6">
      <c r="A84" s="30">
        <f t="shared" si="2"/>
        <v>79</v>
      </c>
      <c r="B84" s="45"/>
      <c r="C84" s="46" t="s">
        <v>8</v>
      </c>
      <c r="D84" s="31" t="s">
        <v>140</v>
      </c>
      <c r="E84" s="32" t="s">
        <v>322</v>
      </c>
      <c r="F84" s="97" t="s">
        <v>384</v>
      </c>
      <c r="G84" s="31" t="s">
        <v>140</v>
      </c>
      <c r="H84" s="33">
        <v>43642</v>
      </c>
      <c r="I84" s="32"/>
      <c r="J84" s="31"/>
      <c r="K84" s="98"/>
      <c r="L84" s="31"/>
      <c r="M84" s="97" t="s">
        <v>381</v>
      </c>
      <c r="N84" s="31" t="s">
        <v>104</v>
      </c>
      <c r="O84" s="33" t="s">
        <v>97</v>
      </c>
      <c r="P84" s="33">
        <v>43642</v>
      </c>
      <c r="Q84" s="111"/>
      <c r="R84" s="33"/>
      <c r="S84" s="31"/>
      <c r="T84" s="33"/>
      <c r="U84" s="31"/>
      <c r="V84" s="33"/>
      <c r="W84" s="31"/>
      <c r="X84" s="33"/>
      <c r="Y84" s="31"/>
      <c r="Z84" s="33"/>
    </row>
    <row r="85" spans="1:26" s="6" customFormat="1" ht="54">
      <c r="A85" s="30">
        <f t="shared" si="2"/>
        <v>80</v>
      </c>
      <c r="B85" s="45"/>
      <c r="C85" s="46" t="s">
        <v>8</v>
      </c>
      <c r="D85" s="31" t="s">
        <v>140</v>
      </c>
      <c r="E85" s="32" t="s">
        <v>322</v>
      </c>
      <c r="F85" s="97" t="s">
        <v>382</v>
      </c>
      <c r="G85" s="31" t="s">
        <v>140</v>
      </c>
      <c r="H85" s="33">
        <v>43642</v>
      </c>
      <c r="I85" s="48"/>
      <c r="J85" s="48"/>
      <c r="K85" s="98"/>
      <c r="L85" s="31"/>
      <c r="M85" s="95" t="s">
        <v>383</v>
      </c>
      <c r="N85" s="31" t="s">
        <v>104</v>
      </c>
      <c r="O85" s="33" t="s">
        <v>97</v>
      </c>
      <c r="P85" s="33">
        <v>43642</v>
      </c>
      <c r="Q85" s="97"/>
      <c r="R85" s="33"/>
      <c r="S85" s="31"/>
      <c r="T85" s="33"/>
      <c r="U85" s="31"/>
      <c r="V85" s="33"/>
      <c r="W85" s="31"/>
      <c r="X85" s="33"/>
      <c r="Y85" s="31"/>
      <c r="Z85" s="33"/>
    </row>
    <row r="86" spans="1:26" s="6" customFormat="1" ht="54">
      <c r="A86" s="30">
        <f t="shared" si="2"/>
        <v>81</v>
      </c>
      <c r="B86" s="45"/>
      <c r="C86" s="46" t="s">
        <v>8</v>
      </c>
      <c r="D86" s="31" t="s">
        <v>140</v>
      </c>
      <c r="E86" s="32" t="s">
        <v>322</v>
      </c>
      <c r="F86" s="97" t="s">
        <v>385</v>
      </c>
      <c r="G86" s="31" t="s">
        <v>140</v>
      </c>
      <c r="H86" s="33">
        <v>43643</v>
      </c>
      <c r="I86" s="98"/>
      <c r="J86" s="31"/>
      <c r="K86" s="95"/>
      <c r="L86" s="33"/>
      <c r="M86" s="113" t="s">
        <v>388</v>
      </c>
      <c r="N86" s="31" t="s">
        <v>104</v>
      </c>
      <c r="O86" s="33" t="s">
        <v>97</v>
      </c>
      <c r="P86" s="33">
        <v>43644</v>
      </c>
      <c r="Q86" s="97" t="s">
        <v>393</v>
      </c>
      <c r="R86" s="33"/>
      <c r="S86" s="31"/>
      <c r="T86" s="33"/>
      <c r="U86" s="31"/>
      <c r="V86" s="33"/>
      <c r="W86" s="31"/>
      <c r="X86" s="33"/>
    </row>
    <row r="87" spans="1:26" s="6" customFormat="1" ht="32.4">
      <c r="A87" s="30">
        <f t="shared" si="2"/>
        <v>82</v>
      </c>
      <c r="B87" s="45"/>
      <c r="C87" s="46" t="s">
        <v>8</v>
      </c>
      <c r="D87" s="31" t="s">
        <v>140</v>
      </c>
      <c r="E87" s="32" t="s">
        <v>386</v>
      </c>
      <c r="F87" s="97" t="s">
        <v>387</v>
      </c>
      <c r="G87" s="31" t="s">
        <v>140</v>
      </c>
      <c r="H87" s="33">
        <v>43643</v>
      </c>
      <c r="I87" s="98"/>
      <c r="J87" s="31"/>
      <c r="K87" s="95"/>
      <c r="L87" s="33"/>
      <c r="M87" s="113" t="s">
        <v>389</v>
      </c>
      <c r="N87" s="31" t="s">
        <v>104</v>
      </c>
      <c r="O87" s="33" t="s">
        <v>97</v>
      </c>
      <c r="P87" s="33">
        <v>43644</v>
      </c>
      <c r="Q87" s="97"/>
      <c r="R87" s="33"/>
      <c r="S87" s="31"/>
      <c r="T87" s="33"/>
      <c r="U87" s="31"/>
      <c r="V87" s="33"/>
      <c r="W87" s="31"/>
      <c r="X87" s="33"/>
    </row>
    <row r="88" spans="1:26" s="6" customFormat="1" ht="97.2">
      <c r="A88" s="30">
        <f t="shared" si="2"/>
        <v>83</v>
      </c>
      <c r="B88" s="45"/>
      <c r="C88" s="46" t="s">
        <v>8</v>
      </c>
      <c r="D88" s="31" t="s">
        <v>140</v>
      </c>
      <c r="E88" s="32" t="s">
        <v>386</v>
      </c>
      <c r="F88" s="97" t="s">
        <v>390</v>
      </c>
      <c r="G88" s="31" t="s">
        <v>140</v>
      </c>
      <c r="H88" s="33">
        <v>43643</v>
      </c>
      <c r="I88" s="98"/>
      <c r="J88" s="31"/>
      <c r="K88" s="95"/>
      <c r="L88" s="33"/>
      <c r="M88" s="114" t="s">
        <v>391</v>
      </c>
      <c r="N88" s="31" t="s">
        <v>104</v>
      </c>
      <c r="O88" s="33" t="s">
        <v>97</v>
      </c>
      <c r="P88" s="33">
        <v>43644</v>
      </c>
      <c r="Q88" s="97" t="s">
        <v>392</v>
      </c>
      <c r="R88" s="33"/>
      <c r="S88" s="31"/>
      <c r="T88" s="33"/>
      <c r="U88" s="31"/>
      <c r="V88" s="33"/>
      <c r="W88" s="31"/>
      <c r="X88" s="33"/>
    </row>
    <row r="89" spans="1:26" s="6" customFormat="1" ht="64.8">
      <c r="A89" s="30">
        <f t="shared" si="2"/>
        <v>84</v>
      </c>
      <c r="B89" s="45"/>
      <c r="C89" s="46" t="s">
        <v>8</v>
      </c>
      <c r="D89" s="31" t="s">
        <v>140</v>
      </c>
      <c r="E89" s="32" t="s">
        <v>322</v>
      </c>
      <c r="F89" s="97" t="s">
        <v>394</v>
      </c>
      <c r="G89" s="31" t="s">
        <v>140</v>
      </c>
      <c r="H89" s="33">
        <v>43647</v>
      </c>
      <c r="I89" s="95"/>
      <c r="J89" s="33"/>
      <c r="K89" s="96"/>
      <c r="L89" s="33"/>
      <c r="M89" s="97" t="s">
        <v>397</v>
      </c>
      <c r="N89" s="31" t="s">
        <v>104</v>
      </c>
      <c r="O89" s="33" t="s">
        <v>97</v>
      </c>
      <c r="P89" s="33">
        <v>43647</v>
      </c>
      <c r="Q89" s="97" t="s">
        <v>401</v>
      </c>
      <c r="R89" s="33"/>
      <c r="S89" s="31"/>
      <c r="T89" s="33"/>
      <c r="U89" s="31"/>
      <c r="V89" s="33"/>
    </row>
    <row r="90" spans="1:26" s="6" customFormat="1" ht="118.8">
      <c r="A90" s="30">
        <f t="shared" si="2"/>
        <v>85</v>
      </c>
      <c r="B90" s="45"/>
      <c r="C90" s="46" t="s">
        <v>8</v>
      </c>
      <c r="D90" s="31" t="s">
        <v>140</v>
      </c>
      <c r="E90" s="32" t="s">
        <v>395</v>
      </c>
      <c r="F90" s="97" t="s">
        <v>396</v>
      </c>
      <c r="G90" s="31" t="s">
        <v>140</v>
      </c>
      <c r="H90" s="33">
        <v>43647</v>
      </c>
      <c r="I90" s="95"/>
      <c r="J90" s="33"/>
      <c r="K90" s="96"/>
      <c r="L90" s="33"/>
      <c r="M90" s="97" t="s">
        <v>398</v>
      </c>
      <c r="N90" s="31" t="s">
        <v>104</v>
      </c>
      <c r="O90" s="33" t="s">
        <v>97</v>
      </c>
      <c r="P90" s="33">
        <v>43647</v>
      </c>
      <c r="Q90" s="97" t="s">
        <v>399</v>
      </c>
      <c r="R90" s="33"/>
      <c r="S90" s="31"/>
      <c r="T90" s="33"/>
      <c r="U90" s="31"/>
      <c r="V90" s="33"/>
    </row>
    <row r="91" spans="1:26" s="6" customFormat="1" ht="43.2">
      <c r="A91" s="30">
        <f t="shared" si="2"/>
        <v>86</v>
      </c>
      <c r="B91" s="45"/>
      <c r="C91" s="46" t="s">
        <v>8</v>
      </c>
      <c r="D91" s="31" t="s">
        <v>140</v>
      </c>
      <c r="E91" s="32" t="s">
        <v>403</v>
      </c>
      <c r="F91" s="97" t="s">
        <v>402</v>
      </c>
      <c r="G91" s="31" t="s">
        <v>140</v>
      </c>
      <c r="H91" s="33">
        <v>43649</v>
      </c>
      <c r="I91" s="95"/>
      <c r="J91" s="33"/>
      <c r="K91" s="96"/>
      <c r="L91" s="33"/>
      <c r="M91" s="97" t="s">
        <v>404</v>
      </c>
      <c r="N91" s="31" t="s">
        <v>104</v>
      </c>
      <c r="O91" s="31"/>
      <c r="P91" s="33">
        <v>43650</v>
      </c>
      <c r="Q91" s="97" t="s">
        <v>399</v>
      </c>
      <c r="R91" s="33"/>
      <c r="S91" s="31"/>
      <c r="T91" s="33"/>
      <c r="U91" s="31"/>
      <c r="V91" s="33"/>
    </row>
    <row r="92" spans="1:26" s="6" customFormat="1" ht="291.60000000000002">
      <c r="A92" s="30">
        <f t="shared" si="2"/>
        <v>87</v>
      </c>
      <c r="B92" s="45"/>
      <c r="C92" s="46" t="s">
        <v>48</v>
      </c>
      <c r="D92" s="31" t="s">
        <v>140</v>
      </c>
      <c r="E92" s="32" t="s">
        <v>405</v>
      </c>
      <c r="F92" s="97" t="s">
        <v>426</v>
      </c>
      <c r="G92" s="31" t="s">
        <v>140</v>
      </c>
      <c r="H92" s="33">
        <v>43651</v>
      </c>
      <c r="I92" s="95"/>
      <c r="J92" s="33"/>
      <c r="K92" s="96"/>
      <c r="L92" s="33"/>
      <c r="M92" s="97" t="s">
        <v>406</v>
      </c>
      <c r="N92" s="31" t="s">
        <v>104</v>
      </c>
      <c r="O92" s="31"/>
      <c r="P92" s="33">
        <v>43651</v>
      </c>
      <c r="Q92" s="97" t="s">
        <v>425</v>
      </c>
      <c r="R92" s="33"/>
      <c r="S92" s="31"/>
      <c r="T92" s="33"/>
      <c r="U92" s="31"/>
      <c r="V92" s="33"/>
    </row>
    <row r="93" spans="1:26" s="6" customFormat="1" ht="86.4">
      <c r="A93" s="30">
        <f t="shared" si="2"/>
        <v>88</v>
      </c>
      <c r="B93" s="45"/>
      <c r="C93" s="46" t="s">
        <v>8</v>
      </c>
      <c r="D93" s="31" t="s">
        <v>140</v>
      </c>
      <c r="E93" s="32" t="s">
        <v>322</v>
      </c>
      <c r="F93" s="97" t="s">
        <v>408</v>
      </c>
      <c r="G93" s="31" t="s">
        <v>140</v>
      </c>
      <c r="H93" s="33">
        <v>43654</v>
      </c>
      <c r="I93" s="95"/>
      <c r="J93" s="33"/>
      <c r="K93" s="96"/>
      <c r="L93" s="33"/>
      <c r="M93" s="97" t="s">
        <v>407</v>
      </c>
      <c r="N93" s="31" t="s">
        <v>104</v>
      </c>
      <c r="O93" s="31"/>
      <c r="P93" s="33">
        <v>43655</v>
      </c>
      <c r="Q93" s="97" t="s">
        <v>347</v>
      </c>
      <c r="R93" s="33"/>
      <c r="S93" s="31"/>
      <c r="T93" s="33"/>
      <c r="U93" s="31"/>
      <c r="V93" s="33"/>
    </row>
    <row r="94" spans="1:26" s="6" customFormat="1" ht="43.2">
      <c r="A94" s="30">
        <f t="shared" si="2"/>
        <v>89</v>
      </c>
      <c r="B94" s="45"/>
      <c r="C94" s="46" t="s">
        <v>8</v>
      </c>
      <c r="D94" s="31" t="s">
        <v>140</v>
      </c>
      <c r="E94" s="32" t="s">
        <v>322</v>
      </c>
      <c r="F94" s="97" t="s">
        <v>409</v>
      </c>
      <c r="G94" s="31" t="s">
        <v>140</v>
      </c>
      <c r="H94" s="33">
        <v>43663</v>
      </c>
      <c r="I94" s="95"/>
      <c r="J94" s="33"/>
      <c r="K94" s="96"/>
      <c r="L94" s="33"/>
      <c r="M94" s="97" t="s">
        <v>410</v>
      </c>
      <c r="N94" s="31" t="s">
        <v>104</v>
      </c>
      <c r="O94" s="31"/>
      <c r="P94" s="33">
        <v>43663</v>
      </c>
      <c r="Q94" s="97" t="s">
        <v>347</v>
      </c>
      <c r="R94" s="33"/>
      <c r="S94" s="31"/>
      <c r="T94" s="33"/>
      <c r="U94" s="31"/>
      <c r="V94" s="33"/>
    </row>
    <row r="95" spans="1:26" s="6" customFormat="1" ht="43.2">
      <c r="A95" s="30">
        <f t="shared" si="2"/>
        <v>90</v>
      </c>
      <c r="B95" s="45"/>
      <c r="C95" s="46" t="s">
        <v>8</v>
      </c>
      <c r="D95" s="31" t="s">
        <v>140</v>
      </c>
      <c r="E95" s="32" t="s">
        <v>322</v>
      </c>
      <c r="F95" s="97" t="s">
        <v>411</v>
      </c>
      <c r="G95" s="31" t="s">
        <v>140</v>
      </c>
      <c r="H95" s="33">
        <v>43663</v>
      </c>
      <c r="I95" s="95"/>
      <c r="J95" s="33"/>
      <c r="K95" s="96"/>
      <c r="L95" s="33"/>
      <c r="M95" s="97" t="s">
        <v>413</v>
      </c>
      <c r="N95" s="31" t="s">
        <v>104</v>
      </c>
      <c r="O95" s="31"/>
      <c r="P95" s="33">
        <v>43663</v>
      </c>
      <c r="Q95" s="97" t="s">
        <v>412</v>
      </c>
      <c r="R95" s="33"/>
      <c r="S95" s="31"/>
      <c r="T95" s="33"/>
      <c r="U95" s="31"/>
      <c r="V95" s="33"/>
    </row>
    <row r="96" spans="1:26" s="6" customFormat="1" ht="108">
      <c r="A96" s="30">
        <f t="shared" si="2"/>
        <v>91</v>
      </c>
      <c r="B96" s="45"/>
      <c r="C96" s="46" t="s">
        <v>8</v>
      </c>
      <c r="D96" s="31" t="s">
        <v>140</v>
      </c>
      <c r="E96" s="32" t="s">
        <v>322</v>
      </c>
      <c r="F96" s="97" t="s">
        <v>415</v>
      </c>
      <c r="G96" s="31" t="s">
        <v>140</v>
      </c>
      <c r="H96" s="33">
        <v>43663</v>
      </c>
      <c r="I96" s="95"/>
      <c r="J96" s="33"/>
      <c r="K96" s="96"/>
      <c r="L96" s="33"/>
      <c r="M96" s="97" t="s">
        <v>416</v>
      </c>
      <c r="N96" s="31" t="s">
        <v>104</v>
      </c>
      <c r="O96" s="31"/>
      <c r="P96" s="33">
        <v>43664</v>
      </c>
      <c r="Q96" s="97"/>
      <c r="R96" s="33"/>
      <c r="S96" s="31"/>
      <c r="T96" s="33"/>
      <c r="U96" s="31"/>
      <c r="V96" s="33"/>
    </row>
    <row r="97" spans="1:22" s="6" customFormat="1" ht="43.2">
      <c r="A97" s="30">
        <f t="shared" si="2"/>
        <v>92</v>
      </c>
      <c r="B97" s="45"/>
      <c r="C97" s="46" t="s">
        <v>48</v>
      </c>
      <c r="D97" s="31" t="s">
        <v>140</v>
      </c>
      <c r="E97" s="32" t="s">
        <v>322</v>
      </c>
      <c r="F97" s="97" t="s">
        <v>414</v>
      </c>
      <c r="G97" s="31" t="s">
        <v>140</v>
      </c>
      <c r="H97" s="33">
        <v>43663</v>
      </c>
      <c r="I97" s="95"/>
      <c r="J97" s="33"/>
      <c r="K97" s="96"/>
      <c r="L97" s="33"/>
      <c r="M97" s="97" t="s">
        <v>417</v>
      </c>
      <c r="N97" s="31" t="s">
        <v>104</v>
      </c>
      <c r="O97" s="31"/>
      <c r="P97" s="33">
        <v>43664</v>
      </c>
      <c r="Q97" s="97"/>
      <c r="R97" s="33"/>
      <c r="S97" s="31"/>
      <c r="T97" s="33"/>
      <c r="U97" s="31"/>
      <c r="V97" s="33"/>
    </row>
    <row r="98" spans="1:22" s="6" customFormat="1" ht="86.4">
      <c r="A98" s="30">
        <f t="shared" si="2"/>
        <v>93</v>
      </c>
      <c r="B98" s="45"/>
      <c r="C98" s="46" t="s">
        <v>8</v>
      </c>
      <c r="D98" s="31" t="s">
        <v>140</v>
      </c>
      <c r="E98" s="32" t="s">
        <v>437</v>
      </c>
      <c r="F98" s="97" t="s">
        <v>438</v>
      </c>
      <c r="G98" s="31" t="s">
        <v>140</v>
      </c>
      <c r="H98" s="33">
        <v>43670</v>
      </c>
      <c r="I98" s="95"/>
      <c r="J98" s="33"/>
      <c r="K98" s="96"/>
      <c r="L98" s="33"/>
      <c r="M98" s="97" t="s">
        <v>439</v>
      </c>
      <c r="N98" s="31" t="s">
        <v>104</v>
      </c>
      <c r="O98" s="31"/>
      <c r="P98" s="33">
        <v>43670</v>
      </c>
      <c r="Q98" s="97"/>
      <c r="R98" s="33"/>
      <c r="S98" s="31"/>
      <c r="T98" s="33"/>
      <c r="U98" s="31"/>
      <c r="V98" s="33"/>
    </row>
    <row r="99" spans="1:22" s="6" customFormat="1" ht="129.6">
      <c r="A99" s="30">
        <f t="shared" si="2"/>
        <v>94</v>
      </c>
      <c r="B99" s="45"/>
      <c r="C99" s="46" t="s">
        <v>47</v>
      </c>
      <c r="D99" s="31" t="s">
        <v>140</v>
      </c>
      <c r="E99" s="32" t="s">
        <v>440</v>
      </c>
      <c r="F99" s="97" t="s">
        <v>441</v>
      </c>
      <c r="G99" s="31" t="s">
        <v>140</v>
      </c>
      <c r="H99" s="33">
        <v>43671</v>
      </c>
      <c r="I99" s="95"/>
      <c r="J99" s="33"/>
      <c r="K99" s="96"/>
      <c r="L99" s="33"/>
      <c r="M99" s="97" t="s">
        <v>444</v>
      </c>
      <c r="N99" s="31" t="s">
        <v>104</v>
      </c>
      <c r="O99" s="31"/>
      <c r="P99" s="33">
        <v>43672</v>
      </c>
      <c r="Q99" s="97"/>
      <c r="R99" s="33"/>
      <c r="S99" s="31"/>
      <c r="T99" s="33"/>
      <c r="U99" s="31"/>
      <c r="V99" s="33"/>
    </row>
    <row r="100" spans="1:22" s="6" customFormat="1" ht="237.6">
      <c r="A100" s="30">
        <f t="shared" si="2"/>
        <v>95</v>
      </c>
      <c r="B100" s="45"/>
      <c r="C100" s="46" t="s">
        <v>47</v>
      </c>
      <c r="D100" s="31" t="s">
        <v>140</v>
      </c>
      <c r="E100" s="32" t="s">
        <v>442</v>
      </c>
      <c r="F100" s="97" t="s">
        <v>443</v>
      </c>
      <c r="G100" s="31" t="s">
        <v>140</v>
      </c>
      <c r="H100" s="33">
        <v>43671</v>
      </c>
      <c r="I100" s="95"/>
      <c r="J100" s="33"/>
      <c r="K100" s="96"/>
      <c r="L100" s="33"/>
      <c r="M100" s="97" t="s">
        <v>447</v>
      </c>
      <c r="N100" s="31" t="s">
        <v>104</v>
      </c>
      <c r="O100" s="31"/>
      <c r="P100" s="33">
        <v>43672</v>
      </c>
      <c r="Q100" s="97"/>
      <c r="R100" s="33"/>
      <c r="S100" s="31"/>
      <c r="T100" s="33"/>
      <c r="U100" s="31"/>
      <c r="V100" s="33"/>
    </row>
    <row r="101" spans="1:22" s="6" customFormat="1" ht="64.8">
      <c r="A101" s="30">
        <f t="shared" si="2"/>
        <v>96</v>
      </c>
      <c r="B101" s="45"/>
      <c r="C101" s="46" t="s">
        <v>8</v>
      </c>
      <c r="D101" s="31" t="s">
        <v>140</v>
      </c>
      <c r="E101" s="32" t="s">
        <v>446</v>
      </c>
      <c r="F101" s="97" t="s">
        <v>445</v>
      </c>
      <c r="G101" s="31" t="s">
        <v>140</v>
      </c>
      <c r="H101" s="33">
        <v>43685</v>
      </c>
      <c r="I101" s="95"/>
      <c r="J101" s="33"/>
      <c r="K101" s="96"/>
      <c r="L101" s="33"/>
      <c r="M101" s="97" t="s">
        <v>450</v>
      </c>
      <c r="N101" s="31" t="s">
        <v>104</v>
      </c>
      <c r="O101" s="31"/>
      <c r="P101" s="33">
        <v>43686</v>
      </c>
      <c r="Q101" s="97"/>
      <c r="R101" s="33"/>
      <c r="S101" s="31"/>
      <c r="T101" s="33"/>
      <c r="U101" s="31"/>
      <c r="V101" s="33"/>
    </row>
    <row r="102" spans="1:22" s="6" customFormat="1" ht="86.4">
      <c r="A102" s="30">
        <f t="shared" si="2"/>
        <v>97</v>
      </c>
      <c r="B102" s="45"/>
      <c r="C102" s="46" t="s">
        <v>8</v>
      </c>
      <c r="D102" s="31" t="s">
        <v>140</v>
      </c>
      <c r="E102" s="32" t="s">
        <v>448</v>
      </c>
      <c r="F102" s="97" t="s">
        <v>449</v>
      </c>
      <c r="G102" s="31" t="s">
        <v>140</v>
      </c>
      <c r="H102" s="33">
        <v>43685</v>
      </c>
      <c r="I102" s="95"/>
      <c r="J102" s="33"/>
      <c r="K102" s="96"/>
      <c r="L102" s="33"/>
      <c r="M102" s="97" t="s">
        <v>451</v>
      </c>
      <c r="N102" s="31" t="s">
        <v>104</v>
      </c>
      <c r="O102" s="31"/>
      <c r="P102" s="33">
        <v>43686</v>
      </c>
      <c r="Q102" s="97"/>
      <c r="R102" s="33"/>
      <c r="S102" s="31"/>
      <c r="T102" s="33"/>
      <c r="U102" s="31"/>
      <c r="V102" s="33"/>
    </row>
    <row r="103" spans="1:22" s="6" customFormat="1" ht="97.2">
      <c r="A103" s="30">
        <f t="shared" si="2"/>
        <v>98</v>
      </c>
      <c r="B103" s="45"/>
      <c r="C103" s="46" t="s">
        <v>8</v>
      </c>
      <c r="D103" s="31" t="s">
        <v>140</v>
      </c>
      <c r="E103" s="32" t="s">
        <v>460</v>
      </c>
      <c r="F103" s="97" t="s">
        <v>454</v>
      </c>
      <c r="G103" s="31" t="s">
        <v>140</v>
      </c>
      <c r="H103" s="33">
        <v>43686</v>
      </c>
      <c r="I103" s="95"/>
      <c r="J103" s="33"/>
      <c r="K103" s="96"/>
      <c r="L103" s="33"/>
      <c r="M103" s="97" t="s">
        <v>452</v>
      </c>
      <c r="N103" s="31" t="s">
        <v>104</v>
      </c>
      <c r="O103" s="31"/>
      <c r="P103" s="33">
        <v>43686</v>
      </c>
      <c r="Q103" s="97"/>
      <c r="R103" s="33"/>
      <c r="S103" s="31"/>
      <c r="T103" s="33"/>
      <c r="U103" s="31"/>
      <c r="V103" s="33"/>
    </row>
    <row r="104" spans="1:22" s="6" customFormat="1" ht="64.8">
      <c r="A104" s="30">
        <f t="shared" si="2"/>
        <v>99</v>
      </c>
      <c r="B104" s="45"/>
      <c r="C104" s="46" t="s">
        <v>8</v>
      </c>
      <c r="D104" s="31" t="s">
        <v>140</v>
      </c>
      <c r="E104" s="32" t="s">
        <v>461</v>
      </c>
      <c r="F104" s="97" t="s">
        <v>453</v>
      </c>
      <c r="G104" s="31" t="s">
        <v>140</v>
      </c>
      <c r="H104" s="33">
        <v>43686</v>
      </c>
      <c r="I104" s="95"/>
      <c r="J104" s="33"/>
      <c r="K104" s="96"/>
      <c r="L104" s="33"/>
      <c r="M104" s="97" t="s">
        <v>455</v>
      </c>
      <c r="N104" s="31" t="s">
        <v>104</v>
      </c>
      <c r="O104" s="31"/>
      <c r="P104" s="33">
        <v>43686</v>
      </c>
      <c r="Q104" s="97"/>
      <c r="R104" s="33"/>
      <c r="S104" s="31"/>
      <c r="T104" s="33"/>
      <c r="U104" s="31"/>
      <c r="V104" s="33"/>
    </row>
    <row r="105" spans="1:22" s="6" customFormat="1" ht="108">
      <c r="A105" s="30">
        <f t="shared" si="2"/>
        <v>100</v>
      </c>
      <c r="B105" s="45"/>
      <c r="C105" s="46" t="s">
        <v>8</v>
      </c>
      <c r="D105" s="31" t="s">
        <v>140</v>
      </c>
      <c r="E105" s="32" t="s">
        <v>461</v>
      </c>
      <c r="F105" s="97" t="s">
        <v>459</v>
      </c>
      <c r="G105" s="31" t="s">
        <v>140</v>
      </c>
      <c r="H105" s="33">
        <v>43686</v>
      </c>
      <c r="I105" s="95"/>
      <c r="J105" s="33"/>
      <c r="K105" s="96"/>
      <c r="L105" s="33"/>
      <c r="M105" s="97" t="s">
        <v>456</v>
      </c>
      <c r="N105" s="31" t="s">
        <v>104</v>
      </c>
      <c r="O105" s="31"/>
      <c r="P105" s="33">
        <v>43686</v>
      </c>
      <c r="Q105" s="97"/>
      <c r="R105" s="33"/>
      <c r="S105" s="31"/>
      <c r="T105" s="33"/>
      <c r="U105" s="31"/>
      <c r="V105" s="33"/>
    </row>
    <row r="106" spans="1:22" s="6" customFormat="1" ht="97.2">
      <c r="A106" s="30">
        <f t="shared" si="2"/>
        <v>101</v>
      </c>
      <c r="B106" s="45"/>
      <c r="C106" s="46" t="s">
        <v>8</v>
      </c>
      <c r="D106" s="31" t="s">
        <v>140</v>
      </c>
      <c r="E106" s="32" t="s">
        <v>461</v>
      </c>
      <c r="F106" s="97" t="s">
        <v>457</v>
      </c>
      <c r="G106" s="31" t="s">
        <v>140</v>
      </c>
      <c r="H106" s="33">
        <v>43686</v>
      </c>
      <c r="I106" s="95"/>
      <c r="J106" s="33"/>
      <c r="K106" s="96"/>
      <c r="L106" s="33"/>
      <c r="M106" s="97" t="s">
        <v>458</v>
      </c>
      <c r="N106" s="31" t="s">
        <v>104</v>
      </c>
      <c r="O106" s="31"/>
      <c r="P106" s="33">
        <v>43686</v>
      </c>
      <c r="Q106" s="97"/>
      <c r="R106" s="33"/>
      <c r="S106" s="31"/>
      <c r="T106" s="33"/>
      <c r="U106" s="31"/>
      <c r="V106" s="33"/>
    </row>
    <row r="107" spans="1:22" s="6" customFormat="1" ht="97.2">
      <c r="A107" s="30">
        <f t="shared" si="2"/>
        <v>102</v>
      </c>
      <c r="B107" s="45"/>
      <c r="C107" s="46" t="s">
        <v>8</v>
      </c>
      <c r="D107" s="31" t="s">
        <v>140</v>
      </c>
      <c r="E107" s="32" t="s">
        <v>462</v>
      </c>
      <c r="F107" s="97" t="s">
        <v>463</v>
      </c>
      <c r="G107" s="31" t="s">
        <v>140</v>
      </c>
      <c r="H107" s="33">
        <v>43696</v>
      </c>
      <c r="I107" s="95"/>
      <c r="J107" s="33"/>
      <c r="K107" s="96"/>
      <c r="L107" s="33"/>
      <c r="M107" s="97" t="s">
        <v>464</v>
      </c>
      <c r="N107" s="31" t="s">
        <v>104</v>
      </c>
      <c r="O107" s="31"/>
      <c r="P107" s="33">
        <v>43698</v>
      </c>
      <c r="Q107" s="97"/>
      <c r="R107" s="33"/>
      <c r="S107" s="31"/>
      <c r="T107" s="33"/>
      <c r="U107" s="31"/>
      <c r="V107" s="33"/>
    </row>
    <row r="108" spans="1:22" s="6" customFormat="1" ht="75.599999999999994">
      <c r="A108" s="30">
        <f t="shared" si="2"/>
        <v>103</v>
      </c>
      <c r="B108" s="45"/>
      <c r="C108" s="46" t="s">
        <v>8</v>
      </c>
      <c r="D108" s="31" t="s">
        <v>140</v>
      </c>
      <c r="E108" s="32" t="s">
        <v>465</v>
      </c>
      <c r="F108" s="97" t="s">
        <v>466</v>
      </c>
      <c r="G108" s="31" t="s">
        <v>140</v>
      </c>
      <c r="H108" s="33">
        <v>43699</v>
      </c>
      <c r="I108" s="95"/>
      <c r="J108" s="33"/>
      <c r="K108" s="96"/>
      <c r="L108" s="33"/>
      <c r="M108" s="97" t="s">
        <v>468</v>
      </c>
      <c r="N108" s="31" t="s">
        <v>104</v>
      </c>
      <c r="O108" s="31"/>
      <c r="P108" s="33">
        <v>43699</v>
      </c>
      <c r="Q108" s="97"/>
      <c r="R108" s="33"/>
      <c r="S108" s="31"/>
      <c r="T108" s="33"/>
      <c r="U108" s="31"/>
      <c r="V108" s="33"/>
    </row>
    <row r="109" spans="1:22" s="6" customFormat="1" ht="118.8">
      <c r="A109" s="30">
        <f>ROW(A109)-5</f>
        <v>104</v>
      </c>
      <c r="B109" s="45"/>
      <c r="C109" s="46" t="s">
        <v>8</v>
      </c>
      <c r="D109" s="31" t="s">
        <v>140</v>
      </c>
      <c r="E109" s="32" t="s">
        <v>465</v>
      </c>
      <c r="F109" s="97" t="s">
        <v>471</v>
      </c>
      <c r="G109" s="31" t="s">
        <v>104</v>
      </c>
      <c r="H109" s="33">
        <v>43699</v>
      </c>
      <c r="I109" s="95"/>
      <c r="J109" s="33"/>
      <c r="K109" s="96"/>
      <c r="L109" s="33"/>
      <c r="M109" s="97" t="s">
        <v>470</v>
      </c>
      <c r="N109" s="33" t="s">
        <v>469</v>
      </c>
      <c r="O109" s="31"/>
      <c r="P109" s="33">
        <v>43699</v>
      </c>
      <c r="Q109" s="97"/>
      <c r="R109" s="33"/>
      <c r="S109" s="31"/>
      <c r="T109" s="33"/>
      <c r="U109" s="31"/>
      <c r="V109" s="33"/>
    </row>
    <row r="110" spans="1:22" s="6" customFormat="1" ht="64.8">
      <c r="A110" s="30">
        <f t="shared" si="2"/>
        <v>105</v>
      </c>
      <c r="B110" s="45"/>
      <c r="C110" s="46" t="s">
        <v>8</v>
      </c>
      <c r="D110" s="31" t="s">
        <v>140</v>
      </c>
      <c r="E110" s="32" t="s">
        <v>467</v>
      </c>
      <c r="F110" s="97" t="s">
        <v>474</v>
      </c>
      <c r="G110" s="31" t="s">
        <v>140</v>
      </c>
      <c r="H110" s="33">
        <v>43703</v>
      </c>
      <c r="I110" s="95"/>
      <c r="J110" s="33"/>
      <c r="K110" s="96"/>
      <c r="L110" s="33"/>
      <c r="M110" s="97" t="s">
        <v>476</v>
      </c>
      <c r="N110" s="33" t="s">
        <v>140</v>
      </c>
      <c r="O110" s="31"/>
      <c r="P110" s="33">
        <v>43704</v>
      </c>
      <c r="Q110" s="97"/>
      <c r="R110" s="33"/>
      <c r="S110" s="31"/>
      <c r="T110" s="33"/>
      <c r="U110" s="31"/>
      <c r="V110" s="33"/>
    </row>
    <row r="111" spans="1:22" s="6" customFormat="1" ht="21.6">
      <c r="A111" s="30">
        <f t="shared" si="2"/>
        <v>106</v>
      </c>
      <c r="B111" s="45"/>
      <c r="C111" s="46" t="s">
        <v>8</v>
      </c>
      <c r="D111" s="31" t="s">
        <v>140</v>
      </c>
      <c r="E111" s="32" t="s">
        <v>472</v>
      </c>
      <c r="F111" s="97" t="s">
        <v>473</v>
      </c>
      <c r="G111" s="31" t="s">
        <v>140</v>
      </c>
      <c r="H111" s="33">
        <v>43703</v>
      </c>
      <c r="I111" s="95"/>
      <c r="J111" s="33"/>
      <c r="K111" s="96"/>
      <c r="L111" s="33"/>
      <c r="M111" s="97" t="s">
        <v>477</v>
      </c>
      <c r="N111" s="31" t="s">
        <v>104</v>
      </c>
      <c r="O111" s="31"/>
      <c r="P111" s="33">
        <v>43704</v>
      </c>
      <c r="Q111" s="97"/>
      <c r="R111" s="33"/>
      <c r="S111" s="31"/>
      <c r="T111" s="33"/>
      <c r="U111" s="31"/>
      <c r="V111" s="33"/>
    </row>
    <row r="112" spans="1:22" s="6" customFormat="1" ht="248.4">
      <c r="A112" s="30">
        <f t="shared" si="2"/>
        <v>107</v>
      </c>
      <c r="B112" s="45"/>
      <c r="C112" s="46" t="s">
        <v>8</v>
      </c>
      <c r="D112" s="31" t="s">
        <v>140</v>
      </c>
      <c r="E112" s="32" t="s">
        <v>125</v>
      </c>
      <c r="F112" s="97" t="s">
        <v>482</v>
      </c>
      <c r="G112" s="31" t="s">
        <v>140</v>
      </c>
      <c r="H112" s="33">
        <v>43706</v>
      </c>
      <c r="I112" s="95"/>
      <c r="J112" s="33"/>
      <c r="K112" s="96"/>
      <c r="L112" s="33"/>
      <c r="M112" s="97" t="s">
        <v>481</v>
      </c>
      <c r="N112" s="31" t="s">
        <v>104</v>
      </c>
      <c r="O112" s="31"/>
      <c r="P112" s="33">
        <v>43706</v>
      </c>
      <c r="Q112" s="97"/>
      <c r="R112" s="33"/>
      <c r="S112" s="31"/>
      <c r="T112" s="33"/>
      <c r="U112" s="31"/>
      <c r="V112" s="33"/>
    </row>
    <row r="113" spans="1:22" s="6" customFormat="1" ht="129.6">
      <c r="A113" s="30">
        <f t="shared" si="2"/>
        <v>108</v>
      </c>
      <c r="B113" s="45" t="s">
        <v>83</v>
      </c>
      <c r="C113" s="46" t="s">
        <v>8</v>
      </c>
      <c r="D113" s="31" t="s">
        <v>140</v>
      </c>
      <c r="E113" s="32" t="s">
        <v>478</v>
      </c>
      <c r="F113" s="97" t="s">
        <v>479</v>
      </c>
      <c r="G113" s="31" t="s">
        <v>480</v>
      </c>
      <c r="H113" s="33">
        <v>43706</v>
      </c>
      <c r="I113" s="95"/>
      <c r="J113" s="33"/>
      <c r="K113" s="96"/>
      <c r="L113" s="33"/>
      <c r="M113" s="97" t="s">
        <v>483</v>
      </c>
      <c r="N113" s="33" t="s">
        <v>104</v>
      </c>
      <c r="O113" s="31"/>
      <c r="P113" s="33">
        <v>43711</v>
      </c>
      <c r="Q113" s="97"/>
      <c r="R113" s="33"/>
      <c r="S113" s="31"/>
      <c r="T113" s="33"/>
      <c r="U113" s="31"/>
      <c r="V113" s="33"/>
    </row>
    <row r="114" spans="1:22" s="6" customFormat="1" ht="118.8">
      <c r="A114" s="30">
        <f t="shared" si="2"/>
        <v>109</v>
      </c>
      <c r="B114" s="45" t="s">
        <v>83</v>
      </c>
      <c r="C114" s="46" t="s">
        <v>8</v>
      </c>
      <c r="D114" s="31" t="s">
        <v>485</v>
      </c>
      <c r="E114" s="32" t="s">
        <v>171</v>
      </c>
      <c r="F114" s="97" t="s">
        <v>484</v>
      </c>
      <c r="G114" s="31" t="s">
        <v>140</v>
      </c>
      <c r="H114" s="33">
        <v>43725</v>
      </c>
      <c r="I114" s="95"/>
      <c r="J114" s="33"/>
      <c r="K114" s="96"/>
      <c r="L114" s="33"/>
      <c r="M114" s="97" t="s">
        <v>486</v>
      </c>
      <c r="N114" s="33" t="s">
        <v>104</v>
      </c>
      <c r="O114" s="31"/>
      <c r="P114" s="33">
        <v>43726</v>
      </c>
      <c r="Q114" s="97"/>
      <c r="R114" s="33"/>
      <c r="S114" s="31"/>
      <c r="T114" s="33"/>
      <c r="U114" s="31"/>
      <c r="V114" s="33"/>
    </row>
    <row r="115" spans="1:22" s="6" customFormat="1" ht="75.599999999999994">
      <c r="A115" s="30">
        <f t="shared" si="2"/>
        <v>110</v>
      </c>
      <c r="B115" s="45" t="s">
        <v>83</v>
      </c>
      <c r="C115" s="46"/>
      <c r="D115" s="31" t="s">
        <v>140</v>
      </c>
      <c r="E115" s="32" t="s">
        <v>171</v>
      </c>
      <c r="F115" s="97" t="s">
        <v>487</v>
      </c>
      <c r="G115" s="31" t="s">
        <v>488</v>
      </c>
      <c r="H115" s="33">
        <v>43727</v>
      </c>
      <c r="I115" s="95"/>
      <c r="J115" s="33"/>
      <c r="K115" s="96"/>
      <c r="L115" s="33"/>
      <c r="M115" s="97" t="s">
        <v>381</v>
      </c>
      <c r="N115" s="33" t="s">
        <v>104</v>
      </c>
      <c r="O115" s="31"/>
      <c r="P115" s="33">
        <v>43726</v>
      </c>
      <c r="Q115" s="97"/>
      <c r="R115" s="33"/>
      <c r="S115" s="31"/>
      <c r="T115" s="33"/>
      <c r="U115" s="31"/>
      <c r="V115" s="33"/>
    </row>
    <row r="116" spans="1:22" s="6" customFormat="1" ht="32.4">
      <c r="A116" s="30">
        <f t="shared" si="2"/>
        <v>111</v>
      </c>
      <c r="B116" s="45" t="s">
        <v>83</v>
      </c>
      <c r="C116" s="46"/>
      <c r="D116" s="31" t="s">
        <v>140</v>
      </c>
      <c r="E116" s="32" t="s">
        <v>489</v>
      </c>
      <c r="F116" s="97" t="s">
        <v>490</v>
      </c>
      <c r="G116" s="31" t="s">
        <v>488</v>
      </c>
      <c r="H116" s="33">
        <v>43727</v>
      </c>
      <c r="I116" s="95"/>
      <c r="J116" s="33"/>
      <c r="K116" s="96"/>
      <c r="L116" s="33"/>
      <c r="M116" s="97" t="s">
        <v>491</v>
      </c>
      <c r="N116" s="33" t="s">
        <v>104</v>
      </c>
      <c r="O116" s="31"/>
      <c r="P116" s="33">
        <v>43728</v>
      </c>
      <c r="Q116" s="97"/>
      <c r="R116" s="33"/>
      <c r="S116" s="31"/>
      <c r="T116" s="33"/>
      <c r="U116" s="31"/>
      <c r="V116" s="33"/>
    </row>
    <row r="117" spans="1:22" s="6" customFormat="1" ht="86.4">
      <c r="A117" s="30">
        <f t="shared" si="2"/>
        <v>112</v>
      </c>
      <c r="B117" s="45" t="s">
        <v>83</v>
      </c>
      <c r="C117" s="46"/>
      <c r="D117" s="31" t="s">
        <v>140</v>
      </c>
      <c r="E117" s="32" t="s">
        <v>492</v>
      </c>
      <c r="F117" s="97" t="s">
        <v>494</v>
      </c>
      <c r="G117" s="31" t="s">
        <v>140</v>
      </c>
      <c r="H117" s="33">
        <v>43746</v>
      </c>
      <c r="I117" s="95"/>
      <c r="J117" s="33"/>
      <c r="K117" s="96"/>
      <c r="L117" s="33"/>
      <c r="M117" s="97" t="s">
        <v>495</v>
      </c>
      <c r="N117" s="33" t="s">
        <v>104</v>
      </c>
      <c r="O117" s="31"/>
      <c r="P117" s="33">
        <v>43748</v>
      </c>
      <c r="Q117" s="97"/>
      <c r="R117" s="33"/>
      <c r="S117" s="31"/>
      <c r="T117" s="33"/>
      <c r="U117" s="31"/>
      <c r="V117" s="33"/>
    </row>
    <row r="118" spans="1:22" s="6" customFormat="1" ht="108">
      <c r="A118" s="30">
        <f t="shared" si="2"/>
        <v>113</v>
      </c>
      <c r="B118" s="45" t="s">
        <v>83</v>
      </c>
      <c r="C118" s="46"/>
      <c r="D118" s="31" t="s">
        <v>140</v>
      </c>
      <c r="E118" s="32" t="s">
        <v>489</v>
      </c>
      <c r="F118" s="97" t="s">
        <v>493</v>
      </c>
      <c r="G118" s="31" t="s">
        <v>140</v>
      </c>
      <c r="H118" s="33">
        <v>43746</v>
      </c>
      <c r="I118" s="95"/>
      <c r="J118" s="33"/>
      <c r="K118" s="96"/>
      <c r="L118" s="33"/>
      <c r="M118" s="97" t="s">
        <v>496</v>
      </c>
      <c r="N118" s="33" t="s">
        <v>104</v>
      </c>
      <c r="O118" s="31"/>
      <c r="P118" s="33">
        <v>43748</v>
      </c>
      <c r="Q118" s="97"/>
      <c r="R118" s="33"/>
      <c r="S118" s="31"/>
      <c r="T118" s="33"/>
      <c r="U118" s="31"/>
      <c r="V118" s="33"/>
    </row>
    <row r="119" spans="1:22" s="6" customFormat="1" ht="64.8">
      <c r="A119" s="30">
        <f t="shared" si="2"/>
        <v>114</v>
      </c>
      <c r="B119" s="45" t="s">
        <v>83</v>
      </c>
      <c r="C119" s="46"/>
      <c r="D119" s="31" t="s">
        <v>140</v>
      </c>
      <c r="E119" s="32" t="s">
        <v>489</v>
      </c>
      <c r="F119" s="97" t="s">
        <v>497</v>
      </c>
      <c r="G119" s="31" t="s">
        <v>140</v>
      </c>
      <c r="H119" s="33">
        <v>43763</v>
      </c>
      <c r="I119" s="95"/>
      <c r="J119" s="33"/>
      <c r="K119" s="96"/>
      <c r="L119" s="33"/>
      <c r="M119" s="97" t="s">
        <v>499</v>
      </c>
      <c r="N119" s="33" t="s">
        <v>104</v>
      </c>
      <c r="O119" s="31"/>
      <c r="P119" s="33">
        <v>43763</v>
      </c>
      <c r="Q119" s="97"/>
      <c r="R119" s="33"/>
      <c r="S119" s="31"/>
      <c r="T119" s="33"/>
      <c r="U119" s="31"/>
      <c r="V119" s="33"/>
    </row>
    <row r="120" spans="1:22" s="6" customFormat="1" ht="43.2">
      <c r="A120" s="30">
        <f t="shared" si="2"/>
        <v>115</v>
      </c>
      <c r="B120" s="45" t="s">
        <v>83</v>
      </c>
      <c r="C120" s="46"/>
      <c r="D120" s="31" t="s">
        <v>140</v>
      </c>
      <c r="E120" s="32" t="s">
        <v>489</v>
      </c>
      <c r="F120" s="97" t="s">
        <v>498</v>
      </c>
      <c r="G120" s="31" t="s">
        <v>140</v>
      </c>
      <c r="H120" s="33">
        <v>43769</v>
      </c>
      <c r="I120" s="95"/>
      <c r="J120" s="33"/>
      <c r="K120" s="96"/>
      <c r="L120" s="33"/>
      <c r="M120" s="97" t="s">
        <v>500</v>
      </c>
      <c r="N120" s="33" t="s">
        <v>104</v>
      </c>
      <c r="O120" s="31"/>
      <c r="P120" s="33">
        <v>43769</v>
      </c>
      <c r="Q120" s="97"/>
      <c r="R120" s="33"/>
      <c r="S120" s="31"/>
      <c r="T120" s="33"/>
      <c r="U120" s="31"/>
      <c r="V120" s="33"/>
    </row>
    <row r="121" spans="1:22" s="6" customFormat="1" ht="54">
      <c r="A121" s="30">
        <f t="shared" si="2"/>
        <v>116</v>
      </c>
      <c r="B121" s="45" t="s">
        <v>501</v>
      </c>
      <c r="C121" s="46"/>
      <c r="D121" s="31" t="s">
        <v>140</v>
      </c>
      <c r="E121" s="32" t="s">
        <v>502</v>
      </c>
      <c r="F121" s="97" t="s">
        <v>503</v>
      </c>
      <c r="G121" s="31" t="s">
        <v>140</v>
      </c>
      <c r="H121" s="33">
        <v>43775</v>
      </c>
      <c r="I121" s="95"/>
      <c r="J121" s="33"/>
      <c r="K121" s="96"/>
      <c r="L121" s="33"/>
      <c r="M121" s="97" t="s">
        <v>504</v>
      </c>
      <c r="N121" s="33" t="s">
        <v>104</v>
      </c>
      <c r="O121" s="31"/>
      <c r="P121" s="33">
        <v>43775</v>
      </c>
      <c r="Q121" s="97"/>
      <c r="R121" s="33"/>
      <c r="S121" s="31"/>
      <c r="T121" s="33"/>
      <c r="U121" s="31"/>
      <c r="V121" s="33"/>
    </row>
    <row r="122" spans="1:22" s="6" customFormat="1" ht="129.6">
      <c r="A122" s="30">
        <f t="shared" si="2"/>
        <v>117</v>
      </c>
      <c r="B122" s="45"/>
      <c r="C122" s="46"/>
      <c r="D122" s="31" t="s">
        <v>140</v>
      </c>
      <c r="E122" s="32" t="s">
        <v>505</v>
      </c>
      <c r="F122" s="97" t="s">
        <v>506</v>
      </c>
      <c r="G122" s="31" t="s">
        <v>140</v>
      </c>
      <c r="H122" s="33">
        <v>43777</v>
      </c>
      <c r="I122" s="95"/>
      <c r="J122" s="33"/>
      <c r="K122" s="96" t="s">
        <v>507</v>
      </c>
      <c r="L122" s="33"/>
      <c r="M122" s="97" t="s">
        <v>511</v>
      </c>
      <c r="N122" s="33" t="s">
        <v>104</v>
      </c>
      <c r="O122" s="31"/>
      <c r="P122" s="33">
        <v>43789</v>
      </c>
      <c r="Q122" s="97"/>
      <c r="R122" s="33"/>
      <c r="S122" s="31"/>
      <c r="T122" s="33"/>
      <c r="U122" s="31"/>
      <c r="V122" s="33"/>
    </row>
    <row r="123" spans="1:22" s="6" customFormat="1" ht="97.2">
      <c r="A123" s="30">
        <f t="shared" si="2"/>
        <v>118</v>
      </c>
      <c r="B123" s="45"/>
      <c r="C123" s="46"/>
      <c r="D123" s="31" t="s">
        <v>140</v>
      </c>
      <c r="E123" s="32" t="s">
        <v>508</v>
      </c>
      <c r="F123" s="97" t="s">
        <v>509</v>
      </c>
      <c r="G123" s="31" t="s">
        <v>140</v>
      </c>
      <c r="H123" s="33">
        <v>43791</v>
      </c>
      <c r="I123" s="95"/>
      <c r="J123" s="33"/>
      <c r="K123" s="96"/>
      <c r="L123" s="33"/>
      <c r="M123" s="97" t="s">
        <v>512</v>
      </c>
      <c r="N123" s="33" t="s">
        <v>104</v>
      </c>
      <c r="O123" s="31"/>
      <c r="P123" s="33">
        <v>43794</v>
      </c>
      <c r="Q123" s="97"/>
      <c r="R123" s="33"/>
      <c r="S123" s="31"/>
      <c r="T123" s="33"/>
      <c r="U123" s="31"/>
      <c r="V123" s="33"/>
    </row>
    <row r="124" spans="1:22" s="6" customFormat="1" ht="43.2">
      <c r="A124" s="30">
        <f t="shared" si="2"/>
        <v>119</v>
      </c>
      <c r="B124" s="45"/>
      <c r="C124" s="46"/>
      <c r="D124" s="31" t="s">
        <v>140</v>
      </c>
      <c r="E124" s="32" t="s">
        <v>508</v>
      </c>
      <c r="F124" s="97" t="s">
        <v>510</v>
      </c>
      <c r="G124" s="31" t="s">
        <v>140</v>
      </c>
      <c r="H124" s="33">
        <v>43791</v>
      </c>
      <c r="I124" s="95"/>
      <c r="J124" s="33"/>
      <c r="K124" s="96"/>
      <c r="L124" s="33"/>
      <c r="M124" s="97" t="s">
        <v>513</v>
      </c>
      <c r="N124" s="33" t="s">
        <v>104</v>
      </c>
      <c r="O124" s="31"/>
      <c r="P124" s="33">
        <v>43794</v>
      </c>
      <c r="Q124" s="97"/>
      <c r="R124" s="33"/>
      <c r="S124" s="31"/>
      <c r="T124" s="33"/>
      <c r="U124" s="31"/>
      <c r="V124" s="33"/>
    </row>
    <row r="125" spans="1:22" s="6" customFormat="1" ht="43.2">
      <c r="A125" s="30">
        <f t="shared" si="2"/>
        <v>120</v>
      </c>
      <c r="B125" s="45"/>
      <c r="C125" s="46"/>
      <c r="D125" s="31" t="s">
        <v>140</v>
      </c>
      <c r="E125" s="32" t="s">
        <v>514</v>
      </c>
      <c r="F125" s="97" t="s">
        <v>515</v>
      </c>
      <c r="G125" s="31" t="s">
        <v>140</v>
      </c>
      <c r="H125" s="33">
        <v>43804</v>
      </c>
      <c r="I125" s="95"/>
      <c r="J125" s="33"/>
      <c r="K125" s="96"/>
      <c r="L125" s="33"/>
      <c r="M125" s="97" t="s">
        <v>522</v>
      </c>
      <c r="N125" s="33" t="s">
        <v>104</v>
      </c>
      <c r="O125" s="31"/>
      <c r="P125" s="33">
        <v>43804</v>
      </c>
      <c r="Q125" s="97"/>
      <c r="R125" s="33"/>
      <c r="S125" s="31"/>
      <c r="T125" s="33"/>
      <c r="U125" s="31"/>
      <c r="V125" s="33"/>
    </row>
    <row r="126" spans="1:22" s="6" customFormat="1" ht="409.6">
      <c r="A126" s="30">
        <f t="shared" si="2"/>
        <v>121</v>
      </c>
      <c r="B126" s="45"/>
      <c r="C126" s="46"/>
      <c r="D126" s="31" t="s">
        <v>140</v>
      </c>
      <c r="E126" s="32" t="s">
        <v>516</v>
      </c>
      <c r="F126" s="97" t="s">
        <v>517</v>
      </c>
      <c r="G126" s="31" t="s">
        <v>140</v>
      </c>
      <c r="H126" s="33">
        <v>43804</v>
      </c>
      <c r="I126" s="95"/>
      <c r="J126" s="33"/>
      <c r="K126" s="96"/>
      <c r="L126" s="33"/>
      <c r="M126" s="97" t="s">
        <v>523</v>
      </c>
      <c r="N126" s="33" t="s">
        <v>104</v>
      </c>
      <c r="O126" s="31"/>
      <c r="P126" s="33">
        <v>43804</v>
      </c>
      <c r="Q126" s="97"/>
      <c r="R126" s="33"/>
      <c r="S126" s="31"/>
      <c r="T126" s="33"/>
      <c r="U126" s="31"/>
      <c r="V126" s="33"/>
    </row>
    <row r="127" spans="1:22" s="6" customFormat="1" ht="75.599999999999994">
      <c r="A127" s="30">
        <f t="shared" si="2"/>
        <v>122</v>
      </c>
      <c r="B127" s="45"/>
      <c r="C127" s="46"/>
      <c r="D127" s="31" t="s">
        <v>140</v>
      </c>
      <c r="E127" s="32" t="s">
        <v>518</v>
      </c>
      <c r="F127" s="97" t="s">
        <v>519</v>
      </c>
      <c r="G127" s="31" t="s">
        <v>140</v>
      </c>
      <c r="H127" s="33">
        <v>43804</v>
      </c>
      <c r="I127" s="95"/>
      <c r="J127" s="33"/>
      <c r="K127" s="96"/>
      <c r="L127" s="33"/>
      <c r="M127" s="97" t="s">
        <v>524</v>
      </c>
      <c r="N127" s="33" t="s">
        <v>104</v>
      </c>
      <c r="O127" s="31"/>
      <c r="P127" s="33">
        <v>43804</v>
      </c>
      <c r="Q127" s="97"/>
      <c r="R127" s="33"/>
      <c r="S127" s="31"/>
      <c r="T127" s="33"/>
      <c r="U127" s="31"/>
      <c r="V127" s="33"/>
    </row>
    <row r="128" spans="1:22" s="6" customFormat="1" ht="54">
      <c r="A128" s="30">
        <f t="shared" si="2"/>
        <v>123</v>
      </c>
      <c r="B128" s="45"/>
      <c r="C128" s="46"/>
      <c r="D128" s="31" t="s">
        <v>140</v>
      </c>
      <c r="E128" s="32" t="s">
        <v>520</v>
      </c>
      <c r="F128" s="97" t="s">
        <v>521</v>
      </c>
      <c r="G128" s="31" t="s">
        <v>140</v>
      </c>
      <c r="H128" s="33">
        <v>43804</v>
      </c>
      <c r="I128" s="95"/>
      <c r="J128" s="33"/>
      <c r="K128" s="96"/>
      <c r="L128" s="33"/>
      <c r="M128" s="97" t="s">
        <v>539</v>
      </c>
      <c r="N128" s="33" t="s">
        <v>104</v>
      </c>
      <c r="O128" s="31"/>
      <c r="P128" s="33">
        <v>43804</v>
      </c>
      <c r="Q128" s="97"/>
      <c r="R128" s="33"/>
      <c r="S128" s="31"/>
      <c r="T128" s="33"/>
      <c r="U128" s="31"/>
      <c r="V128" s="33"/>
    </row>
    <row r="129" spans="1:22" s="6" customFormat="1" ht="140.4">
      <c r="A129" s="30">
        <f t="shared" si="2"/>
        <v>124</v>
      </c>
      <c r="B129" s="45"/>
      <c r="C129" s="46"/>
      <c r="D129" s="31" t="s">
        <v>140</v>
      </c>
      <c r="E129" s="32" t="s">
        <v>525</v>
      </c>
      <c r="F129" s="97" t="s">
        <v>526</v>
      </c>
      <c r="G129" s="31" t="s">
        <v>140</v>
      </c>
      <c r="H129" s="33">
        <v>43804</v>
      </c>
      <c r="I129" s="95"/>
      <c r="J129" s="33"/>
      <c r="K129" s="96"/>
      <c r="L129" s="33"/>
      <c r="M129" s="97" t="s">
        <v>527</v>
      </c>
      <c r="N129" s="33" t="s">
        <v>104</v>
      </c>
      <c r="O129" s="31"/>
      <c r="P129" s="33">
        <v>43805</v>
      </c>
      <c r="Q129" s="97"/>
      <c r="R129" s="33"/>
      <c r="S129" s="31"/>
      <c r="T129" s="33"/>
      <c r="U129" s="31"/>
      <c r="V129" s="33"/>
    </row>
    <row r="130" spans="1:22" s="6" customFormat="1" ht="86.4">
      <c r="A130" s="30">
        <f t="shared" si="2"/>
        <v>125</v>
      </c>
      <c r="B130" s="45"/>
      <c r="C130" s="46"/>
      <c r="D130" s="31" t="s">
        <v>140</v>
      </c>
      <c r="E130" s="32" t="s">
        <v>528</v>
      </c>
      <c r="F130" s="97" t="s">
        <v>529</v>
      </c>
      <c r="G130" s="31" t="s">
        <v>140</v>
      </c>
      <c r="H130" s="33">
        <v>43808</v>
      </c>
      <c r="I130" s="95"/>
      <c r="J130" s="33"/>
      <c r="K130" s="96"/>
      <c r="L130" s="33"/>
      <c r="M130" s="97" t="s">
        <v>538</v>
      </c>
      <c r="N130" s="33" t="s">
        <v>104</v>
      </c>
      <c r="O130" s="31"/>
      <c r="P130" s="33"/>
      <c r="Q130" s="97"/>
      <c r="R130" s="33"/>
      <c r="S130" s="31"/>
      <c r="T130" s="33"/>
      <c r="U130" s="31"/>
      <c r="V130" s="33"/>
    </row>
    <row r="131" spans="1:22" s="6" customFormat="1" ht="108">
      <c r="A131" s="30">
        <f t="shared" si="2"/>
        <v>126</v>
      </c>
      <c r="B131" s="45"/>
      <c r="C131" s="46"/>
      <c r="D131" s="31" t="s">
        <v>140</v>
      </c>
      <c r="E131" s="32" t="s">
        <v>530</v>
      </c>
      <c r="F131" s="97" t="s">
        <v>531</v>
      </c>
      <c r="G131" s="31" t="s">
        <v>140</v>
      </c>
      <c r="H131" s="33">
        <v>43808</v>
      </c>
      <c r="I131" s="95"/>
      <c r="J131" s="33"/>
      <c r="K131" s="96"/>
      <c r="L131" s="33"/>
      <c r="M131" s="97" t="s">
        <v>536</v>
      </c>
      <c r="N131" s="33" t="s">
        <v>104</v>
      </c>
      <c r="O131" s="31"/>
      <c r="P131" s="33"/>
      <c r="Q131" s="97"/>
      <c r="R131" s="33"/>
      <c r="S131" s="31"/>
      <c r="T131" s="33"/>
      <c r="U131" s="31"/>
      <c r="V131" s="33"/>
    </row>
    <row r="132" spans="1:22" s="6" customFormat="1" ht="64.8">
      <c r="A132" s="30">
        <f t="shared" si="2"/>
        <v>127</v>
      </c>
      <c r="B132" s="45"/>
      <c r="C132" s="46"/>
      <c r="D132" s="31" t="s">
        <v>140</v>
      </c>
      <c r="E132" s="32" t="s">
        <v>532</v>
      </c>
      <c r="F132" s="97" t="s">
        <v>533</v>
      </c>
      <c r="G132" s="31" t="s">
        <v>140</v>
      </c>
      <c r="H132" s="33">
        <v>43808</v>
      </c>
      <c r="I132" s="95"/>
      <c r="J132" s="33"/>
      <c r="K132" s="96"/>
      <c r="L132" s="33"/>
      <c r="M132" s="97"/>
      <c r="N132" s="33"/>
      <c r="O132" s="31"/>
      <c r="P132" s="33"/>
      <c r="Q132" s="97"/>
      <c r="R132" s="33"/>
      <c r="S132" s="31"/>
      <c r="T132" s="33"/>
      <c r="U132" s="31"/>
      <c r="V132" s="33"/>
    </row>
    <row r="133" spans="1:22" s="6" customFormat="1" ht="97.2">
      <c r="A133" s="30">
        <f t="shared" si="2"/>
        <v>128</v>
      </c>
      <c r="B133" s="45"/>
      <c r="C133" s="46"/>
      <c r="D133" s="31" t="s">
        <v>140</v>
      </c>
      <c r="E133" s="32" t="s">
        <v>534</v>
      </c>
      <c r="F133" s="97" t="s">
        <v>535</v>
      </c>
      <c r="G133" s="31" t="s">
        <v>140</v>
      </c>
      <c r="H133" s="33">
        <v>43808</v>
      </c>
      <c r="I133" s="95"/>
      <c r="J133" s="33"/>
      <c r="K133" s="96"/>
      <c r="L133" s="33"/>
      <c r="M133" s="97" t="s">
        <v>537</v>
      </c>
      <c r="N133" s="33" t="s">
        <v>104</v>
      </c>
      <c r="O133" s="31"/>
      <c r="P133" s="33"/>
      <c r="Q133" s="97"/>
      <c r="R133" s="33"/>
      <c r="S133" s="31"/>
      <c r="T133" s="33"/>
      <c r="U133" s="31"/>
      <c r="V133" s="33"/>
    </row>
    <row r="134" spans="1:22" s="6" customFormat="1" ht="54">
      <c r="A134" s="30">
        <f t="shared" si="2"/>
        <v>129</v>
      </c>
      <c r="B134" s="45"/>
      <c r="C134" s="46"/>
      <c r="D134" s="31" t="s">
        <v>140</v>
      </c>
      <c r="E134" s="32" t="s">
        <v>540</v>
      </c>
      <c r="F134" s="97" t="s">
        <v>541</v>
      </c>
      <c r="G134" s="31" t="s">
        <v>140</v>
      </c>
      <c r="H134" s="33">
        <v>43811</v>
      </c>
      <c r="I134" s="95"/>
      <c r="J134" s="33"/>
      <c r="K134" s="96"/>
      <c r="L134" s="33"/>
      <c r="M134" s="97" t="s">
        <v>542</v>
      </c>
      <c r="N134" s="33" t="s">
        <v>104</v>
      </c>
      <c r="O134" s="112"/>
      <c r="P134" s="112">
        <v>43811</v>
      </c>
      <c r="Q134" s="97"/>
      <c r="R134" s="33"/>
      <c r="S134" s="31"/>
      <c r="T134" s="33"/>
      <c r="U134" s="31"/>
      <c r="V134" s="33"/>
    </row>
    <row r="135" spans="1:22" s="6" customFormat="1" ht="75.599999999999994">
      <c r="A135" s="30">
        <f t="shared" si="2"/>
        <v>130</v>
      </c>
      <c r="B135" s="45"/>
      <c r="C135" s="46"/>
      <c r="D135" s="31" t="s">
        <v>140</v>
      </c>
      <c r="E135" s="32" t="s">
        <v>543</v>
      </c>
      <c r="F135" s="97" t="s">
        <v>544</v>
      </c>
      <c r="G135" s="31" t="s">
        <v>140</v>
      </c>
      <c r="H135" s="33">
        <v>43812</v>
      </c>
      <c r="I135" s="95"/>
      <c r="J135" s="33"/>
      <c r="K135" s="96"/>
      <c r="L135" s="33"/>
      <c r="M135" s="97" t="s">
        <v>547</v>
      </c>
      <c r="N135" s="33" t="s">
        <v>104</v>
      </c>
      <c r="O135" s="31"/>
      <c r="P135" s="33"/>
      <c r="Q135" s="97"/>
      <c r="R135" s="33"/>
      <c r="S135" s="31"/>
      <c r="T135" s="33"/>
      <c r="U135" s="31"/>
      <c r="V135" s="33"/>
    </row>
    <row r="136" spans="1:22" s="6" customFormat="1" ht="21.6">
      <c r="A136" s="30">
        <f t="shared" si="2"/>
        <v>131</v>
      </c>
      <c r="B136" s="45"/>
      <c r="C136" s="46"/>
      <c r="D136" s="31" t="s">
        <v>140</v>
      </c>
      <c r="E136" s="32" t="s">
        <v>545</v>
      </c>
      <c r="F136" s="97" t="s">
        <v>546</v>
      </c>
      <c r="G136" s="31" t="s">
        <v>140</v>
      </c>
      <c r="H136" s="33">
        <v>43851</v>
      </c>
      <c r="I136" s="95"/>
      <c r="J136" s="33"/>
      <c r="K136" s="96"/>
      <c r="L136" s="33"/>
      <c r="M136" s="97"/>
      <c r="N136" s="33"/>
      <c r="O136" s="31"/>
      <c r="P136" s="33"/>
      <c r="Q136" s="97"/>
      <c r="R136" s="33"/>
      <c r="S136" s="31"/>
      <c r="T136" s="33"/>
      <c r="U136" s="31"/>
      <c r="V136" s="33"/>
    </row>
    <row r="137" spans="1:22" s="6" customFormat="1" ht="12">
      <c r="A137" s="30">
        <f t="shared" si="2"/>
        <v>132</v>
      </c>
      <c r="B137" s="45"/>
      <c r="C137" s="46"/>
      <c r="D137" s="31"/>
      <c r="E137" s="32"/>
      <c r="F137" s="97"/>
      <c r="G137" s="31"/>
      <c r="H137" s="33"/>
      <c r="I137" s="95"/>
      <c r="J137" s="33"/>
      <c r="K137" s="96"/>
      <c r="L137" s="33"/>
      <c r="M137" s="97"/>
      <c r="N137" s="33"/>
      <c r="O137" s="31"/>
      <c r="P137" s="33"/>
      <c r="Q137" s="97"/>
      <c r="R137" s="33"/>
      <c r="S137" s="31"/>
      <c r="T137" s="33"/>
      <c r="U137" s="31"/>
      <c r="V137" s="33"/>
    </row>
    <row r="138" spans="1:22" s="6" customFormat="1" ht="12">
      <c r="A138" s="30">
        <f t="shared" si="2"/>
        <v>133</v>
      </c>
      <c r="B138" s="45"/>
      <c r="C138" s="46"/>
      <c r="D138" s="31"/>
      <c r="E138" s="32"/>
      <c r="F138" s="97"/>
      <c r="G138" s="31"/>
      <c r="H138" s="33"/>
      <c r="I138" s="95"/>
      <c r="J138" s="33"/>
      <c r="K138" s="96"/>
      <c r="L138" s="33"/>
      <c r="M138" s="97"/>
      <c r="N138" s="33"/>
      <c r="O138" s="31"/>
      <c r="P138" s="33"/>
      <c r="Q138" s="97"/>
      <c r="R138" s="33"/>
      <c r="S138" s="31"/>
      <c r="T138" s="33"/>
      <c r="U138" s="31"/>
      <c r="V138" s="33"/>
    </row>
    <row r="139" spans="1:22" s="6" customFormat="1" ht="12">
      <c r="A139" s="30">
        <f t="shared" si="2"/>
        <v>134</v>
      </c>
      <c r="B139" s="45"/>
      <c r="C139" s="46"/>
      <c r="D139" s="31"/>
      <c r="E139" s="32"/>
      <c r="F139" s="97"/>
      <c r="G139" s="31"/>
      <c r="H139" s="33"/>
      <c r="I139" s="95"/>
      <c r="J139" s="33"/>
      <c r="K139" s="96"/>
      <c r="L139" s="33"/>
      <c r="M139" s="97"/>
      <c r="N139" s="33"/>
      <c r="O139" s="31"/>
      <c r="P139" s="33"/>
      <c r="Q139" s="97"/>
      <c r="R139" s="33"/>
      <c r="S139" s="31"/>
      <c r="T139" s="33"/>
      <c r="U139" s="31"/>
      <c r="V139" s="33"/>
    </row>
    <row r="140" spans="1:22" s="6" customFormat="1" ht="12">
      <c r="A140" s="30">
        <f t="shared" si="2"/>
        <v>135</v>
      </c>
      <c r="B140" s="45"/>
      <c r="C140" s="46"/>
      <c r="D140" s="31"/>
      <c r="E140" s="32"/>
      <c r="F140" s="97"/>
      <c r="G140" s="31"/>
      <c r="H140" s="33"/>
      <c r="I140" s="95"/>
      <c r="J140" s="33"/>
      <c r="K140" s="96"/>
      <c r="L140" s="33"/>
      <c r="M140" s="97"/>
      <c r="N140" s="33"/>
      <c r="O140" s="31"/>
      <c r="P140" s="33"/>
      <c r="Q140" s="97"/>
      <c r="R140" s="33"/>
      <c r="S140" s="31"/>
      <c r="T140" s="33"/>
      <c r="U140" s="31"/>
      <c r="V140" s="33"/>
    </row>
    <row r="141" spans="1:22" s="6" customFormat="1" ht="12">
      <c r="A141" s="30">
        <f t="shared" si="2"/>
        <v>136</v>
      </c>
      <c r="B141" s="45"/>
      <c r="C141" s="46"/>
      <c r="D141" s="31"/>
      <c r="E141" s="32"/>
      <c r="F141" s="97"/>
      <c r="G141" s="31"/>
      <c r="H141" s="33"/>
      <c r="I141" s="95"/>
      <c r="J141" s="33"/>
      <c r="K141" s="96"/>
      <c r="L141" s="33"/>
      <c r="M141" s="97"/>
      <c r="N141" s="33"/>
      <c r="O141" s="31"/>
      <c r="P141" s="33"/>
      <c r="Q141" s="97"/>
      <c r="R141" s="33"/>
      <c r="S141" s="31"/>
      <c r="T141" s="33"/>
      <c r="U141" s="31"/>
      <c r="V141" s="33"/>
    </row>
    <row r="142" spans="1:22" s="6" customFormat="1" ht="12">
      <c r="A142" s="30">
        <f t="shared" ref="A142:A145" si="3">ROW(A142)-5</f>
        <v>137</v>
      </c>
      <c r="B142" s="45"/>
      <c r="C142" s="46"/>
      <c r="D142" s="31"/>
      <c r="E142" s="32"/>
      <c r="F142" s="97"/>
      <c r="G142" s="31"/>
      <c r="H142" s="33"/>
      <c r="I142" s="95"/>
      <c r="J142" s="33"/>
      <c r="K142" s="96"/>
      <c r="L142" s="33"/>
      <c r="M142" s="97"/>
      <c r="N142" s="33"/>
      <c r="O142" s="31"/>
      <c r="P142" s="33"/>
      <c r="Q142" s="97"/>
      <c r="R142" s="33"/>
      <c r="S142" s="31"/>
      <c r="T142" s="33"/>
      <c r="U142" s="31"/>
      <c r="V142" s="33"/>
    </row>
    <row r="143" spans="1:22" s="6" customFormat="1" ht="12">
      <c r="A143" s="30">
        <f t="shared" si="3"/>
        <v>138</v>
      </c>
      <c r="B143" s="45"/>
      <c r="C143" s="46"/>
      <c r="D143" s="31"/>
      <c r="E143" s="32"/>
      <c r="F143" s="97"/>
      <c r="G143" s="31"/>
      <c r="H143" s="33"/>
      <c r="I143" s="95"/>
      <c r="J143" s="33"/>
      <c r="K143" s="96"/>
      <c r="L143" s="33"/>
      <c r="M143" s="97"/>
      <c r="N143" s="33"/>
      <c r="O143" s="31"/>
      <c r="P143" s="33"/>
      <c r="Q143" s="97"/>
      <c r="R143" s="33"/>
      <c r="S143" s="31"/>
      <c r="T143" s="33"/>
      <c r="U143" s="31"/>
      <c r="V143" s="33"/>
    </row>
    <row r="144" spans="1:22" s="6" customFormat="1" ht="12">
      <c r="A144" s="30">
        <f t="shared" si="3"/>
        <v>139</v>
      </c>
      <c r="B144" s="45"/>
      <c r="C144" s="46"/>
      <c r="D144" s="31"/>
      <c r="E144" s="32"/>
      <c r="F144" s="97"/>
      <c r="G144" s="31"/>
      <c r="H144" s="33"/>
      <c r="I144" s="95"/>
      <c r="J144" s="33"/>
      <c r="K144" s="96"/>
      <c r="L144" s="33"/>
      <c r="M144" s="97"/>
      <c r="N144" s="33"/>
      <c r="O144" s="31"/>
      <c r="P144" s="33"/>
      <c r="Q144" s="97"/>
      <c r="R144" s="33"/>
      <c r="S144" s="31"/>
      <c r="T144" s="33"/>
      <c r="U144" s="31"/>
      <c r="V144" s="33"/>
    </row>
    <row r="145" spans="1:22" s="6" customFormat="1" ht="12">
      <c r="A145" s="30">
        <f t="shared" si="3"/>
        <v>140</v>
      </c>
      <c r="B145" s="45"/>
      <c r="C145" s="46"/>
      <c r="D145" s="31"/>
      <c r="E145" s="32"/>
      <c r="F145" s="97"/>
      <c r="G145" s="31"/>
      <c r="H145" s="33"/>
      <c r="I145" s="95"/>
      <c r="J145" s="33"/>
      <c r="K145" s="96"/>
      <c r="L145" s="33"/>
      <c r="M145" s="97"/>
      <c r="N145" s="33"/>
      <c r="O145" s="31"/>
      <c r="P145" s="33"/>
      <c r="Q145" s="97"/>
      <c r="R145" s="33"/>
      <c r="S145" s="31"/>
      <c r="T145" s="33"/>
      <c r="U145" s="31"/>
      <c r="V145" s="33"/>
    </row>
  </sheetData>
  <autoFilter ref="A4:Z90" xr:uid="{B6017B41-088C-4687-BD55-FA477E927386}">
    <filterColumn colId="17" showButton="0"/>
  </autoFilter>
  <mergeCells count="3">
    <mergeCell ref="R4:S4"/>
    <mergeCell ref="D2:E2"/>
    <mergeCell ref="D3:E3"/>
  </mergeCells>
  <phoneticPr fontId="8"/>
  <conditionalFormatting sqref="B26:L26 N26:Z26 A6:Z6 F45 M45 R45:Z45 B7:Z25 K65:L66 S64:X66 Y56:Z66 B67:B68 Q67:Z67 R68:Z68 P69:Z69 F67:F68 H67:M69 A65:A71 I70:M71 K77:L77 G71:H72 N71:P72 Q70:Z71 E69:F69 B69:C71 F70:F71 K74:L74 Q74 A74:A75 A77:A78 A72:C73 S74:Z75 S77:Z79 B27:Z40 E72:Z73 Q75:R75 E75:F76 I75:M76 Q76:Z76 B75:C75 A76:C76 Q77 E107:F108 E110:F110 H107:J108 K106:M108 H110:K110 O107:P108 Q106:V108 O110:V110 A106:C108 Q111:V114 A111:A114 D108 G108 N108 A109:V109 A110:C110 K111:N114 A141:V145">
    <cfRule type="expression" dxfId="910" priority="1165" stopIfTrue="1">
      <formula>$C6="完了"</formula>
    </cfRule>
  </conditionalFormatting>
  <conditionalFormatting sqref="V6:V40 V45 P69 R67:R68 R71 R73 P71:P72 J106:J114 J141:J145">
    <cfRule type="expression" dxfId="909" priority="1168" stopIfTrue="1">
      <formula>AND($V6&lt;TODAY(),$V6&lt;&gt;"",$X6="")</formula>
    </cfRule>
  </conditionalFormatting>
  <conditionalFormatting sqref="O6:O40 I69:I70 I72 O71 I76">
    <cfRule type="expression" dxfId="908" priority="1170" stopIfTrue="1">
      <formula>AND($O6&lt;TODAY(),$O6&lt;&gt;"",$P6="")</formula>
    </cfRule>
  </conditionalFormatting>
  <conditionalFormatting sqref="A6 A65:A78 A106:A114 A141:A145">
    <cfRule type="expression" dxfId="907" priority="1173" stopIfTrue="1">
      <formula>OR(AND($O6&lt;TODAY(),$O6&lt;&gt;"",$P6=""),AND($V6&lt;TODAY(),$V6&lt;&gt;"",$X6=""))</formula>
    </cfRule>
  </conditionalFormatting>
  <conditionalFormatting sqref="A6 V6:V40 V45 P69 R67:R68 R71 R73 P71:P72 A65:A78 J106:J114 A106:A114 J141:J145 A141:A145">
    <cfRule type="expression" dxfId="906" priority="1167" stopIfTrue="1">
      <formula>AND($V6&lt;=TODAY()+対応期限切れ警告日数,$V6&gt;=TODAY(),$X6="")</formula>
    </cfRule>
  </conditionalFormatting>
  <conditionalFormatting sqref="V9">
    <cfRule type="expression" dxfId="905" priority="1164" stopIfTrue="1">
      <formula>AND($O9&lt;TODAY(),$O9&lt;&gt;"",$P9="")</formula>
    </cfRule>
  </conditionalFormatting>
  <conditionalFormatting sqref="M26">
    <cfRule type="expression" dxfId="904" priority="1163" stopIfTrue="1">
      <formula>$C26="完了"</formula>
    </cfRule>
  </conditionalFormatting>
  <conditionalFormatting sqref="B41:B42 R41:Z42 F41:F42 I41:J42 M41:M42 E43:F43 H43:J43 L43:M43 B45 B43:C43 P43:Z43">
    <cfRule type="expression" dxfId="903" priority="1153" stopIfTrue="1">
      <formula>$C41="完了"</formula>
    </cfRule>
  </conditionalFormatting>
  <conditionalFormatting sqref="V41:V43">
    <cfRule type="expression" dxfId="902" priority="1155" stopIfTrue="1">
      <formula>AND($V41&lt;TODAY(),$V41&lt;&gt;"",$X41="")</formula>
    </cfRule>
  </conditionalFormatting>
  <conditionalFormatting sqref="V41:V43">
    <cfRule type="expression" dxfId="901" priority="1154" stopIfTrue="1">
      <formula>AND($V41&lt;=TODAY()+対応期限切れ警告日数,$V41&gt;=TODAY(),$X41="")</formula>
    </cfRule>
  </conditionalFormatting>
  <conditionalFormatting sqref="I46:J46 B46:B47 Q46:Z47 I48:J48 B48:C50 M46:M49 E46:F50 H50:M50 P48:Z50">
    <cfRule type="expression" dxfId="900" priority="1148" stopIfTrue="1">
      <formula>$C46="完了"</formula>
    </cfRule>
  </conditionalFormatting>
  <conditionalFormatting sqref="V46:V50">
    <cfRule type="expression" dxfId="899" priority="1150" stopIfTrue="1">
      <formula>AND($V46&lt;TODAY(),$V46&lt;&gt;"",$X46="")</formula>
    </cfRule>
  </conditionalFormatting>
  <conditionalFormatting sqref="V46:V50">
    <cfRule type="expression" dxfId="898" priority="1149" stopIfTrue="1">
      <formula>AND($V46&lt;=TODAY()+対応期限切れ警告日数,$V46&gt;=TODAY(),$X46="")</formula>
    </cfRule>
  </conditionalFormatting>
  <conditionalFormatting sqref="E51:F51 F52 I51:J52 E53:F53 H53:J53 B51:B55 F54 E55:F55 L51:M52 Q51:Z52 I54:J55 M53:M55 O53:Z53 P54:Z55">
    <cfRule type="expression" dxfId="897" priority="1143" stopIfTrue="1">
      <formula>$C51="完了"</formula>
    </cfRule>
  </conditionalFormatting>
  <conditionalFormatting sqref="V51:V55">
    <cfRule type="expression" dxfId="896" priority="1145" stopIfTrue="1">
      <formula>AND($V51&lt;TODAY(),$V51&lt;&gt;"",$X51="")</formula>
    </cfRule>
  </conditionalFormatting>
  <conditionalFormatting sqref="O53">
    <cfRule type="expression" dxfId="895" priority="1146" stopIfTrue="1">
      <formula>AND($O53&lt;TODAY(),$O53&lt;&gt;"",$P53="")</formula>
    </cfRule>
  </conditionalFormatting>
  <conditionalFormatting sqref="V51:V55">
    <cfRule type="expression" dxfId="894" priority="1144" stopIfTrue="1">
      <formula>AND($V51&lt;=TODAY()+対応期限切れ警告日数,$V51&gt;=TODAY(),$X51="")</formula>
    </cfRule>
  </conditionalFormatting>
  <conditionalFormatting sqref="D41:E41">
    <cfRule type="expression" dxfId="893" priority="1142" stopIfTrue="1">
      <formula>$C41="完了"</formula>
    </cfRule>
  </conditionalFormatting>
  <conditionalFormatting sqref="D42:E42">
    <cfRule type="expression" dxfId="892" priority="1141" stopIfTrue="1">
      <formula>$C42="完了"</formula>
    </cfRule>
  </conditionalFormatting>
  <conditionalFormatting sqref="N41:P41">
    <cfRule type="expression" dxfId="891" priority="1139" stopIfTrue="1">
      <formula>$C41="完了"</formula>
    </cfRule>
  </conditionalFormatting>
  <conditionalFormatting sqref="O41">
    <cfRule type="expression" dxfId="890" priority="1140" stopIfTrue="1">
      <formula>AND($O41&lt;TODAY(),$O41&lt;&gt;"",$P41="")</formula>
    </cfRule>
  </conditionalFormatting>
  <conditionalFormatting sqref="N42:P42">
    <cfRule type="expression" dxfId="889" priority="1137" stopIfTrue="1">
      <formula>$C42="完了"</formula>
    </cfRule>
  </conditionalFormatting>
  <conditionalFormatting sqref="O42">
    <cfRule type="expression" dxfId="888" priority="1138" stopIfTrue="1">
      <formula>AND($O42&lt;TODAY(),$O42&lt;&gt;"",$P42="")</formula>
    </cfRule>
  </conditionalFormatting>
  <conditionalFormatting sqref="C41">
    <cfRule type="expression" dxfId="887" priority="1136" stopIfTrue="1">
      <formula>$C41="完了"</formula>
    </cfRule>
  </conditionalFormatting>
  <conditionalFormatting sqref="C42">
    <cfRule type="expression" dxfId="886" priority="1135" stopIfTrue="1">
      <formula>$C42="完了"</formula>
    </cfRule>
  </conditionalFormatting>
  <conditionalFormatting sqref="Q41">
    <cfRule type="expression" dxfId="885" priority="1134" stopIfTrue="1">
      <formula>$C41="完了"</formula>
    </cfRule>
  </conditionalFormatting>
  <conditionalFormatting sqref="Q42">
    <cfRule type="expression" dxfId="884" priority="1133" stopIfTrue="1">
      <formula>$C42="完了"</formula>
    </cfRule>
  </conditionalFormatting>
  <conditionalFormatting sqref="G41">
    <cfRule type="expression" dxfId="883" priority="1132" stopIfTrue="1">
      <formula>$C41="完了"</formula>
    </cfRule>
  </conditionalFormatting>
  <conditionalFormatting sqref="G42">
    <cfRule type="expression" dxfId="882" priority="1131" stopIfTrue="1">
      <formula>$C42="完了"</formula>
    </cfRule>
  </conditionalFormatting>
  <conditionalFormatting sqref="H41">
    <cfRule type="expression" dxfId="881" priority="1130" stopIfTrue="1">
      <formula>$C41="完了"</formula>
    </cfRule>
  </conditionalFormatting>
  <conditionalFormatting sqref="H42">
    <cfRule type="expression" dxfId="880" priority="1129" stopIfTrue="1">
      <formula>$C42="完了"</formula>
    </cfRule>
  </conditionalFormatting>
  <conditionalFormatting sqref="K41">
    <cfRule type="expression" dxfId="879" priority="1128" stopIfTrue="1">
      <formula>$C41="完了"</formula>
    </cfRule>
  </conditionalFormatting>
  <conditionalFormatting sqref="K42">
    <cfRule type="expression" dxfId="878" priority="1127" stopIfTrue="1">
      <formula>$C42="完了"</formula>
    </cfRule>
  </conditionalFormatting>
  <conditionalFormatting sqref="L41">
    <cfRule type="expression" dxfId="877" priority="1126" stopIfTrue="1">
      <formula>$C41="完了"</formula>
    </cfRule>
  </conditionalFormatting>
  <conditionalFormatting sqref="L42">
    <cfRule type="expression" dxfId="876" priority="1125" stopIfTrue="1">
      <formula>$C42="完了"</formula>
    </cfRule>
  </conditionalFormatting>
  <conditionalFormatting sqref="D43">
    <cfRule type="expression" dxfId="875" priority="1124" stopIfTrue="1">
      <formula>$C43="完了"</formula>
    </cfRule>
  </conditionalFormatting>
  <conditionalFormatting sqref="G43">
    <cfRule type="expression" dxfId="874" priority="1123" stopIfTrue="1">
      <formula>$C43="完了"</formula>
    </cfRule>
  </conditionalFormatting>
  <conditionalFormatting sqref="K43">
    <cfRule type="expression" dxfId="873" priority="1122" stopIfTrue="1">
      <formula>$C43="完了"</formula>
    </cfRule>
  </conditionalFormatting>
  <conditionalFormatting sqref="E45">
    <cfRule type="expression" dxfId="872" priority="1117" stopIfTrue="1">
      <formula>$C45="完了"</formula>
    </cfRule>
  </conditionalFormatting>
  <conditionalFormatting sqref="C45">
    <cfRule type="expression" dxfId="871" priority="1116" stopIfTrue="1">
      <formula>$C45="完了"</formula>
    </cfRule>
  </conditionalFormatting>
  <conditionalFormatting sqref="D45">
    <cfRule type="expression" dxfId="870" priority="1115" stopIfTrue="1">
      <formula>$C45="完了"</formula>
    </cfRule>
  </conditionalFormatting>
  <conditionalFormatting sqref="H45:J45 L45">
    <cfRule type="expression" dxfId="869" priority="1114" stopIfTrue="1">
      <formula>$C45="完了"</formula>
    </cfRule>
  </conditionalFormatting>
  <conditionalFormatting sqref="G45">
    <cfRule type="expression" dxfId="868" priority="1113" stopIfTrue="1">
      <formula>$C45="完了"</formula>
    </cfRule>
  </conditionalFormatting>
  <conditionalFormatting sqref="K45">
    <cfRule type="expression" dxfId="867" priority="1112" stopIfTrue="1">
      <formula>$C45="完了"</formula>
    </cfRule>
  </conditionalFormatting>
  <conditionalFormatting sqref="F44 B44:C44 M44 Q44:Z44">
    <cfRule type="expression" dxfId="866" priority="1107" stopIfTrue="1">
      <formula>$C44="完了"</formula>
    </cfRule>
  </conditionalFormatting>
  <conditionalFormatting sqref="V44">
    <cfRule type="expression" dxfId="865" priority="1109" stopIfTrue="1">
      <formula>AND($V44&lt;TODAY(),$V44&lt;&gt;"",$X44="")</formula>
    </cfRule>
  </conditionalFormatting>
  <conditionalFormatting sqref="V44">
    <cfRule type="expression" dxfId="864" priority="1108" stopIfTrue="1">
      <formula>AND($V44&lt;=TODAY()+対応期限切れ警告日数,$V44&gt;=TODAY(),$X44="")</formula>
    </cfRule>
  </conditionalFormatting>
  <conditionalFormatting sqref="D44:E44">
    <cfRule type="expression" dxfId="863" priority="1106" stopIfTrue="1">
      <formula>$C44="完了"</formula>
    </cfRule>
  </conditionalFormatting>
  <conditionalFormatting sqref="H44:J44 L44">
    <cfRule type="expression" dxfId="862" priority="1105" stopIfTrue="1">
      <formula>$C44="完了"</formula>
    </cfRule>
  </conditionalFormatting>
  <conditionalFormatting sqref="G44">
    <cfRule type="expression" dxfId="861" priority="1104" stopIfTrue="1">
      <formula>$C44="完了"</formula>
    </cfRule>
  </conditionalFormatting>
  <conditionalFormatting sqref="K44">
    <cfRule type="expression" dxfId="860" priority="1103" stopIfTrue="1">
      <formula>$C44="完了"</formula>
    </cfRule>
  </conditionalFormatting>
  <conditionalFormatting sqref="N43:O43">
    <cfRule type="expression" dxfId="859" priority="1101" stopIfTrue="1">
      <formula>$C43="完了"</formula>
    </cfRule>
  </conditionalFormatting>
  <conditionalFormatting sqref="O43">
    <cfRule type="expression" dxfId="858" priority="1102" stopIfTrue="1">
      <formula>AND($O43&lt;TODAY(),$O43&lt;&gt;"",$P43="")</formula>
    </cfRule>
  </conditionalFormatting>
  <conditionalFormatting sqref="P44">
    <cfRule type="expression" dxfId="857" priority="1100" stopIfTrue="1">
      <formula>$C44="完了"</formula>
    </cfRule>
  </conditionalFormatting>
  <conditionalFormatting sqref="N44:O44">
    <cfRule type="expression" dxfId="856" priority="1098" stopIfTrue="1">
      <formula>$C44="完了"</formula>
    </cfRule>
  </conditionalFormatting>
  <conditionalFormatting sqref="O44">
    <cfRule type="expression" dxfId="855" priority="1099" stopIfTrue="1">
      <formula>AND($O44&lt;TODAY(),$O44&lt;&gt;"",$P44="")</formula>
    </cfRule>
  </conditionalFormatting>
  <conditionalFormatting sqref="P45">
    <cfRule type="expression" dxfId="854" priority="1097" stopIfTrue="1">
      <formula>$C45="完了"</formula>
    </cfRule>
  </conditionalFormatting>
  <conditionalFormatting sqref="N45:O45">
    <cfRule type="expression" dxfId="853" priority="1095" stopIfTrue="1">
      <formula>$C45="完了"</formula>
    </cfRule>
  </conditionalFormatting>
  <conditionalFormatting sqref="O45">
    <cfRule type="expression" dxfId="852" priority="1096" stopIfTrue="1">
      <formula>AND($O45&lt;TODAY(),$O45&lt;&gt;"",$P45="")</formula>
    </cfRule>
  </conditionalFormatting>
  <conditionalFormatting sqref="Q45">
    <cfRule type="expression" dxfId="851" priority="1094" stopIfTrue="1">
      <formula>$C45="完了"</formula>
    </cfRule>
  </conditionalFormatting>
  <conditionalFormatting sqref="I47:J47">
    <cfRule type="expression" dxfId="850" priority="1087" stopIfTrue="1">
      <formula>$C47="完了"</formula>
    </cfRule>
  </conditionalFormatting>
  <conditionalFormatting sqref="P46">
    <cfRule type="expression" dxfId="849" priority="1083" stopIfTrue="1">
      <formula>$C46="完了"</formula>
    </cfRule>
  </conditionalFormatting>
  <conditionalFormatting sqref="N46:O46">
    <cfRule type="expression" dxfId="848" priority="1081" stopIfTrue="1">
      <formula>$C46="完了"</formula>
    </cfRule>
  </conditionalFormatting>
  <conditionalFormatting sqref="O46">
    <cfRule type="expression" dxfId="847" priority="1082" stopIfTrue="1">
      <formula>AND($O46&lt;TODAY(),$O46&lt;&gt;"",$P46="")</formula>
    </cfRule>
  </conditionalFormatting>
  <conditionalFormatting sqref="C46">
    <cfRule type="expression" dxfId="846" priority="1080" stopIfTrue="1">
      <formula>$C46="完了"</formula>
    </cfRule>
  </conditionalFormatting>
  <conditionalFormatting sqref="D46">
    <cfRule type="expression" dxfId="845" priority="1079" stopIfTrue="1">
      <formula>$C46="完了"</formula>
    </cfRule>
  </conditionalFormatting>
  <conditionalFormatting sqref="C47">
    <cfRule type="expression" dxfId="844" priority="1078" stopIfTrue="1">
      <formula>$C47="完了"</formula>
    </cfRule>
  </conditionalFormatting>
  <conditionalFormatting sqref="D47">
    <cfRule type="expression" dxfId="843" priority="1077" stopIfTrue="1">
      <formula>$C47="完了"</formula>
    </cfRule>
  </conditionalFormatting>
  <conditionalFormatting sqref="L46">
    <cfRule type="expression" dxfId="842" priority="1076" stopIfTrue="1">
      <formula>$C46="完了"</formula>
    </cfRule>
  </conditionalFormatting>
  <conditionalFormatting sqref="K46">
    <cfRule type="expression" dxfId="841" priority="1075" stopIfTrue="1">
      <formula>$C46="完了"</formula>
    </cfRule>
  </conditionalFormatting>
  <conditionalFormatting sqref="L47">
    <cfRule type="expression" dxfId="840" priority="1074" stopIfTrue="1">
      <formula>$C47="完了"</formula>
    </cfRule>
  </conditionalFormatting>
  <conditionalFormatting sqref="K47">
    <cfRule type="expression" dxfId="839" priority="1073" stopIfTrue="1">
      <formula>$C47="完了"</formula>
    </cfRule>
  </conditionalFormatting>
  <conditionalFormatting sqref="P47">
    <cfRule type="expression" dxfId="838" priority="1072" stopIfTrue="1">
      <formula>$C47="完了"</formula>
    </cfRule>
  </conditionalFormatting>
  <conditionalFormatting sqref="N47:O47">
    <cfRule type="expression" dxfId="837" priority="1070" stopIfTrue="1">
      <formula>$C47="完了"</formula>
    </cfRule>
  </conditionalFormatting>
  <conditionalFormatting sqref="O47">
    <cfRule type="expression" dxfId="836" priority="1071" stopIfTrue="1">
      <formula>AND($O47&lt;TODAY(),$O47&lt;&gt;"",$P47="")</formula>
    </cfRule>
  </conditionalFormatting>
  <conditionalFormatting sqref="D48">
    <cfRule type="expression" dxfId="835" priority="1069" stopIfTrue="1">
      <formula>$C48="完了"</formula>
    </cfRule>
  </conditionalFormatting>
  <conditionalFormatting sqref="G46">
    <cfRule type="expression" dxfId="834" priority="1067" stopIfTrue="1">
      <formula>$C46="完了"</formula>
    </cfRule>
  </conditionalFormatting>
  <conditionalFormatting sqref="G47">
    <cfRule type="expression" dxfId="833" priority="1066" stopIfTrue="1">
      <formula>$C47="完了"</formula>
    </cfRule>
  </conditionalFormatting>
  <conditionalFormatting sqref="H46">
    <cfRule type="expression" dxfId="832" priority="1065" stopIfTrue="1">
      <formula>$C46="完了"</formula>
    </cfRule>
  </conditionalFormatting>
  <conditionalFormatting sqref="H47">
    <cfRule type="expression" dxfId="831" priority="1064" stopIfTrue="1">
      <formula>$C47="完了"</formula>
    </cfRule>
  </conditionalFormatting>
  <conditionalFormatting sqref="G48">
    <cfRule type="expression" dxfId="830" priority="1063" stopIfTrue="1">
      <formula>$C48="完了"</formula>
    </cfRule>
  </conditionalFormatting>
  <conditionalFormatting sqref="H48">
    <cfRule type="expression" dxfId="829" priority="1062" stopIfTrue="1">
      <formula>$C48="完了"</formula>
    </cfRule>
  </conditionalFormatting>
  <conditionalFormatting sqref="L48">
    <cfRule type="expression" dxfId="828" priority="1061" stopIfTrue="1">
      <formula>$C48="完了"</formula>
    </cfRule>
  </conditionalFormatting>
  <conditionalFormatting sqref="K48">
    <cfRule type="expression" dxfId="827" priority="1060" stopIfTrue="1">
      <formula>$C48="完了"</formula>
    </cfRule>
  </conditionalFormatting>
  <conditionalFormatting sqref="N48">
    <cfRule type="expression" dxfId="826" priority="1059" stopIfTrue="1">
      <formula>$C48="完了"</formula>
    </cfRule>
  </conditionalFormatting>
  <conditionalFormatting sqref="O48">
    <cfRule type="expression" dxfId="825" priority="1057" stopIfTrue="1">
      <formula>$C48="完了"</formula>
    </cfRule>
  </conditionalFormatting>
  <conditionalFormatting sqref="O48">
    <cfRule type="expression" dxfId="824" priority="1058" stopIfTrue="1">
      <formula>AND($O48&lt;TODAY(),$O48&lt;&gt;"",$P48="")</formula>
    </cfRule>
  </conditionalFormatting>
  <conditionalFormatting sqref="D49">
    <cfRule type="expression" dxfId="823" priority="1056" stopIfTrue="1">
      <formula>$C49="完了"</formula>
    </cfRule>
  </conditionalFormatting>
  <conditionalFormatting sqref="I49:J49">
    <cfRule type="expression" dxfId="822" priority="1055" stopIfTrue="1">
      <formula>$C49="完了"</formula>
    </cfRule>
  </conditionalFormatting>
  <conditionalFormatting sqref="G49">
    <cfRule type="expression" dxfId="821" priority="1054" stopIfTrue="1">
      <formula>$C49="完了"</formula>
    </cfRule>
  </conditionalFormatting>
  <conditionalFormatting sqref="H49">
    <cfRule type="expression" dxfId="820" priority="1053" stopIfTrue="1">
      <formula>$C49="完了"</formula>
    </cfRule>
  </conditionalFormatting>
  <conditionalFormatting sqref="L49">
    <cfRule type="expression" dxfId="819" priority="1052" stopIfTrue="1">
      <formula>$C49="完了"</formula>
    </cfRule>
  </conditionalFormatting>
  <conditionalFormatting sqref="K49">
    <cfRule type="expression" dxfId="818" priority="1051" stopIfTrue="1">
      <formula>$C49="完了"</formula>
    </cfRule>
  </conditionalFormatting>
  <conditionalFormatting sqref="N49">
    <cfRule type="expression" dxfId="817" priority="1050" stopIfTrue="1">
      <formula>$C49="完了"</formula>
    </cfRule>
  </conditionalFormatting>
  <conditionalFormatting sqref="O49">
    <cfRule type="expression" dxfId="816" priority="1048" stopIfTrue="1">
      <formula>$C49="完了"</formula>
    </cfRule>
  </conditionalFormatting>
  <conditionalFormatting sqref="O49">
    <cfRule type="expression" dxfId="815" priority="1049" stopIfTrue="1">
      <formula>AND($O49&lt;TODAY(),$O49&lt;&gt;"",$P49="")</formula>
    </cfRule>
  </conditionalFormatting>
  <conditionalFormatting sqref="D50">
    <cfRule type="expression" dxfId="814" priority="1047" stopIfTrue="1">
      <formula>$C50="完了"</formula>
    </cfRule>
  </conditionalFormatting>
  <conditionalFormatting sqref="G50">
    <cfRule type="expression" dxfId="813" priority="1046" stopIfTrue="1">
      <formula>$C50="完了"</formula>
    </cfRule>
  </conditionalFormatting>
  <conditionalFormatting sqref="C51">
    <cfRule type="expression" dxfId="812" priority="1045" stopIfTrue="1">
      <formula>$C51="完了"</formula>
    </cfRule>
  </conditionalFormatting>
  <conditionalFormatting sqref="D51">
    <cfRule type="expression" dxfId="811" priority="1044" stopIfTrue="1">
      <formula>$C51="完了"</formula>
    </cfRule>
  </conditionalFormatting>
  <conditionalFormatting sqref="C52">
    <cfRule type="expression" dxfId="810" priority="1042" stopIfTrue="1">
      <formula>$C52="完了"</formula>
    </cfRule>
  </conditionalFormatting>
  <conditionalFormatting sqref="D52">
    <cfRule type="expression" dxfId="809" priority="1041" stopIfTrue="1">
      <formula>$C52="完了"</formula>
    </cfRule>
  </conditionalFormatting>
  <conditionalFormatting sqref="E52">
    <cfRule type="expression" dxfId="808" priority="1040" stopIfTrue="1">
      <formula>$C52="完了"</formula>
    </cfRule>
  </conditionalFormatting>
  <conditionalFormatting sqref="B56:C56 M56 R56:X56 F56 H56:J56">
    <cfRule type="expression" dxfId="807" priority="1037" stopIfTrue="1">
      <formula>$C56="完了"</formula>
    </cfRule>
  </conditionalFormatting>
  <conditionalFormatting sqref="T56">
    <cfRule type="expression" dxfId="806" priority="1038" stopIfTrue="1">
      <formula>AND($V56&lt;=TODAY()+対応期限切れ警告日数,$V56&gt;=TODAY(),$X56="")</formula>
    </cfRule>
  </conditionalFormatting>
  <conditionalFormatting sqref="T56">
    <cfRule type="expression" dxfId="805" priority="1035" stopIfTrue="1">
      <formula>AND($V56&lt;TODAY(),$V56&lt;&gt;"",$X56="")</formula>
    </cfRule>
  </conditionalFormatting>
  <conditionalFormatting sqref="M56">
    <cfRule type="expression" dxfId="804" priority="1036" stopIfTrue="1">
      <formula>AND($O56&lt;TODAY(),$O56&lt;&gt;"",$P56="")</formula>
    </cfRule>
  </conditionalFormatting>
  <conditionalFormatting sqref="B57 M57 Q57:X57 E57:F57 H57:J57">
    <cfRule type="expression" dxfId="803" priority="1032" stopIfTrue="1">
      <formula>$C57="完了"</formula>
    </cfRule>
  </conditionalFormatting>
  <conditionalFormatting sqref="T57">
    <cfRule type="expression" dxfId="802" priority="1033" stopIfTrue="1">
      <formula>AND($V57&lt;=TODAY()+対応期限切れ警告日数,$V57&gt;=TODAY(),$X57="")</formula>
    </cfRule>
  </conditionalFormatting>
  <conditionalFormatting sqref="T57">
    <cfRule type="expression" dxfId="801" priority="1030" stopIfTrue="1">
      <formula>AND($V57&lt;TODAY(),$V57&lt;&gt;"",$X57="")</formula>
    </cfRule>
  </conditionalFormatting>
  <conditionalFormatting sqref="M57">
    <cfRule type="expression" dxfId="800" priority="1031" stopIfTrue="1">
      <formula>AND($O57&lt;TODAY(),$O57&lt;&gt;"",$P57="")</formula>
    </cfRule>
  </conditionalFormatting>
  <conditionalFormatting sqref="B58 M58 R58:X58 F58">
    <cfRule type="expression" dxfId="799" priority="1027" stopIfTrue="1">
      <formula>$C58="完了"</formula>
    </cfRule>
  </conditionalFormatting>
  <conditionalFormatting sqref="T58">
    <cfRule type="expression" dxfId="798" priority="1028" stopIfTrue="1">
      <formula>AND($V58&lt;=TODAY()+対応期限切れ警告日数,$V58&gt;=TODAY(),$X58="")</formula>
    </cfRule>
  </conditionalFormatting>
  <conditionalFormatting sqref="T58">
    <cfRule type="expression" dxfId="797" priority="1025" stopIfTrue="1">
      <formula>AND($V58&lt;TODAY(),$V58&lt;&gt;"",$X58="")</formula>
    </cfRule>
  </conditionalFormatting>
  <conditionalFormatting sqref="M58">
    <cfRule type="expression" dxfId="796" priority="1026" stopIfTrue="1">
      <formula>AND($O58&lt;TODAY(),$O58&lt;&gt;"",$P58="")</formula>
    </cfRule>
  </conditionalFormatting>
  <conditionalFormatting sqref="B59:C59 M59 R59:V59 E59:F59 I59:J59">
    <cfRule type="expression" dxfId="795" priority="1015" stopIfTrue="1">
      <formula>$C59="完了"</formula>
    </cfRule>
  </conditionalFormatting>
  <conditionalFormatting sqref="R59">
    <cfRule type="expression" dxfId="794" priority="1011" stopIfTrue="1">
      <formula>AND($V59&lt;=TODAY()+対応期限切れ警告日数,$V59&gt;=TODAY(),$X59="")</formula>
    </cfRule>
  </conditionalFormatting>
  <conditionalFormatting sqref="R59">
    <cfRule type="expression" dxfId="793" priority="1009" stopIfTrue="1">
      <formula>AND($V59&lt;TODAY(),$V59&lt;&gt;"",$X59="")</formula>
    </cfRule>
  </conditionalFormatting>
  <conditionalFormatting sqref="B60:C60 M60 R60:V60 F60">
    <cfRule type="expression" dxfId="792" priority="1008" stopIfTrue="1">
      <formula>$C60="完了"</formula>
    </cfRule>
  </conditionalFormatting>
  <conditionalFormatting sqref="R60">
    <cfRule type="expression" dxfId="791" priority="1004" stopIfTrue="1">
      <formula>AND($V60&lt;=TODAY()+対応期限切れ警告日数,$V60&gt;=TODAY(),$X60="")</formula>
    </cfRule>
  </conditionalFormatting>
  <conditionalFormatting sqref="R60">
    <cfRule type="expression" dxfId="790" priority="1002" stopIfTrue="1">
      <formula>AND($V60&lt;TODAY(),$V60&lt;&gt;"",$X60="")</formula>
    </cfRule>
  </conditionalFormatting>
  <conditionalFormatting sqref="B61:C61 M61 R61:T61 E61:F61 H61:J61">
    <cfRule type="expression" dxfId="789" priority="995" stopIfTrue="1">
      <formula>$C61="完了"</formula>
    </cfRule>
  </conditionalFormatting>
  <conditionalFormatting sqref="B62 M62 R62:T62 F62 I62:J62">
    <cfRule type="expression" dxfId="788" priority="991" stopIfTrue="1">
      <formula>$C62="完了"</formula>
    </cfRule>
  </conditionalFormatting>
  <conditionalFormatting sqref="B63 M63 R63:T63 I63:J63 E63:F63 P63">
    <cfRule type="expression" dxfId="787" priority="990" stopIfTrue="1">
      <formula>$C63="完了"</formula>
    </cfRule>
  </conditionalFormatting>
  <conditionalFormatting sqref="R61">
    <cfRule type="expression" dxfId="786" priority="983" stopIfTrue="1">
      <formula>AND($V61&lt;=TODAY()+対応期限切れ警告日数,$V61&gt;=TODAY(),$X61="")</formula>
    </cfRule>
  </conditionalFormatting>
  <conditionalFormatting sqref="R61">
    <cfRule type="expression" dxfId="785" priority="981" stopIfTrue="1">
      <formula>AND($V61&lt;TODAY(),$V61&lt;&gt;"",$X61="")</formula>
    </cfRule>
  </conditionalFormatting>
  <conditionalFormatting sqref="I62">
    <cfRule type="expression" dxfId="784" priority="979" stopIfTrue="1">
      <formula>AND($O62&lt;TODAY(),$O62&lt;&gt;"",$P62="")</formula>
    </cfRule>
  </conditionalFormatting>
  <conditionalFormatting sqref="P63">
    <cfRule type="expression" dxfId="783" priority="977" stopIfTrue="1">
      <formula>AND($V63&lt;=TODAY()+対応期限切れ警告日数,$V63&gt;=TODAY(),$X63="")</formula>
    </cfRule>
  </conditionalFormatting>
  <conditionalFormatting sqref="P63">
    <cfRule type="expression" dxfId="782" priority="975" stopIfTrue="1">
      <formula>AND($V63&lt;TODAY(),$V63&lt;&gt;"",$X63="")</formula>
    </cfRule>
  </conditionalFormatting>
  <conditionalFormatting sqref="I63">
    <cfRule type="expression" dxfId="781" priority="976" stopIfTrue="1">
      <formula>AND($O63&lt;TODAY(),$O63&lt;&gt;"",$P63="")</formula>
    </cfRule>
  </conditionalFormatting>
  <conditionalFormatting sqref="H51">
    <cfRule type="expression" dxfId="780" priority="969" stopIfTrue="1">
      <formula>$C51="完了"</formula>
    </cfRule>
  </conditionalFormatting>
  <conditionalFormatting sqref="G51">
    <cfRule type="expression" dxfId="779" priority="971" stopIfTrue="1">
      <formula>$C51="完了"</formula>
    </cfRule>
  </conditionalFormatting>
  <conditionalFormatting sqref="G52">
    <cfRule type="expression" dxfId="778" priority="970" stopIfTrue="1">
      <formula>$C52="完了"</formula>
    </cfRule>
  </conditionalFormatting>
  <conditionalFormatting sqref="O52">
    <cfRule type="expression" dxfId="777" priority="941" stopIfTrue="1">
      <formula>$C52="完了"</formula>
    </cfRule>
  </conditionalFormatting>
  <conditionalFormatting sqref="H52">
    <cfRule type="expression" dxfId="776" priority="968" stopIfTrue="1">
      <formula>$C52="完了"</formula>
    </cfRule>
  </conditionalFormatting>
  <conditionalFormatting sqref="K51">
    <cfRule type="expression" dxfId="775" priority="967" stopIfTrue="1">
      <formula>$C51="完了"</formula>
    </cfRule>
  </conditionalFormatting>
  <conditionalFormatting sqref="K52">
    <cfRule type="expression" dxfId="774" priority="966" stopIfTrue="1">
      <formula>$C52="完了"</formula>
    </cfRule>
  </conditionalFormatting>
  <conditionalFormatting sqref="C53">
    <cfRule type="expression" dxfId="773" priority="965" stopIfTrue="1">
      <formula>$C53="完了"</formula>
    </cfRule>
  </conditionalFormatting>
  <conditionalFormatting sqref="D53">
    <cfRule type="expression" dxfId="772" priority="964" stopIfTrue="1">
      <formula>$C53="完了"</formula>
    </cfRule>
  </conditionalFormatting>
  <conditionalFormatting sqref="G53">
    <cfRule type="expression" dxfId="771" priority="963" stopIfTrue="1">
      <formula>$C53="完了"</formula>
    </cfRule>
  </conditionalFormatting>
  <conditionalFormatting sqref="K53">
    <cfRule type="expression" dxfId="770" priority="962" stopIfTrue="1">
      <formula>$C53="完了"</formula>
    </cfRule>
  </conditionalFormatting>
  <conditionalFormatting sqref="L53">
    <cfRule type="expression" dxfId="769" priority="961" stopIfTrue="1">
      <formula>$C53="完了"</formula>
    </cfRule>
  </conditionalFormatting>
  <conditionalFormatting sqref="E54">
    <cfRule type="expression" dxfId="768" priority="960" stopIfTrue="1">
      <formula>$C54="完了"</formula>
    </cfRule>
  </conditionalFormatting>
  <conditionalFormatting sqref="C54">
    <cfRule type="expression" dxfId="767" priority="959" stopIfTrue="1">
      <formula>$C54="完了"</formula>
    </cfRule>
  </conditionalFormatting>
  <conditionalFormatting sqref="D54">
    <cfRule type="expression" dxfId="766" priority="958" stopIfTrue="1">
      <formula>$C54="完了"</formula>
    </cfRule>
  </conditionalFormatting>
  <conditionalFormatting sqref="H54">
    <cfRule type="expression" dxfId="765" priority="957" stopIfTrue="1">
      <formula>$C54="完了"</formula>
    </cfRule>
  </conditionalFormatting>
  <conditionalFormatting sqref="G54">
    <cfRule type="expression" dxfId="764" priority="956" stopIfTrue="1">
      <formula>$C54="完了"</formula>
    </cfRule>
  </conditionalFormatting>
  <conditionalFormatting sqref="K54">
    <cfRule type="expression" dxfId="763" priority="955" stopIfTrue="1">
      <formula>$C54="完了"</formula>
    </cfRule>
  </conditionalFormatting>
  <conditionalFormatting sqref="L54">
    <cfRule type="expression" dxfId="762" priority="954" stopIfTrue="1">
      <formula>$C54="完了"</formula>
    </cfRule>
  </conditionalFormatting>
  <conditionalFormatting sqref="N50">
    <cfRule type="expression" dxfId="761" priority="951" stopIfTrue="1">
      <formula>$C50="完了"</formula>
    </cfRule>
  </conditionalFormatting>
  <conditionalFormatting sqref="O50">
    <cfRule type="expression" dxfId="760" priority="949" stopIfTrue="1">
      <formula>$C50="完了"</formula>
    </cfRule>
  </conditionalFormatting>
  <conditionalFormatting sqref="O50">
    <cfRule type="expression" dxfId="759" priority="950" stopIfTrue="1">
      <formula>AND($O50&lt;TODAY(),$O50&lt;&gt;"",$P50="")</formula>
    </cfRule>
  </conditionalFormatting>
  <conditionalFormatting sqref="P51">
    <cfRule type="expression" dxfId="758" priority="948" stopIfTrue="1">
      <formula>$C51="完了"</formula>
    </cfRule>
  </conditionalFormatting>
  <conditionalFormatting sqref="N51">
    <cfRule type="expression" dxfId="757" priority="947" stopIfTrue="1">
      <formula>$C51="完了"</formula>
    </cfRule>
  </conditionalFormatting>
  <conditionalFormatting sqref="O51">
    <cfRule type="expression" dxfId="756" priority="945" stopIfTrue="1">
      <formula>$C51="完了"</formula>
    </cfRule>
  </conditionalFormatting>
  <conditionalFormatting sqref="O51">
    <cfRule type="expression" dxfId="755" priority="946" stopIfTrue="1">
      <formula>AND($O51&lt;TODAY(),$O51&lt;&gt;"",$P51="")</formula>
    </cfRule>
  </conditionalFormatting>
  <conditionalFormatting sqref="P52">
    <cfRule type="expression" dxfId="754" priority="944" stopIfTrue="1">
      <formula>$C52="完了"</formula>
    </cfRule>
  </conditionalFormatting>
  <conditionalFormatting sqref="N52">
    <cfRule type="expression" dxfId="753" priority="943" stopIfTrue="1">
      <formula>$C52="完了"</formula>
    </cfRule>
  </conditionalFormatting>
  <conditionalFormatting sqref="O52">
    <cfRule type="expression" dxfId="752" priority="942" stopIfTrue="1">
      <formula>AND($O52&lt;TODAY(),$O52&lt;&gt;"",$P52="")</formula>
    </cfRule>
  </conditionalFormatting>
  <conditionalFormatting sqref="C55">
    <cfRule type="expression" dxfId="751" priority="940" stopIfTrue="1">
      <formula>$C55="完了"</formula>
    </cfRule>
  </conditionalFormatting>
  <conditionalFormatting sqref="D55">
    <cfRule type="expression" dxfId="750" priority="939" stopIfTrue="1">
      <formula>$C55="完了"</formula>
    </cfRule>
  </conditionalFormatting>
  <conditionalFormatting sqref="K55:L55">
    <cfRule type="expression" dxfId="749" priority="938" stopIfTrue="1">
      <formula>$C55="完了"</formula>
    </cfRule>
  </conditionalFormatting>
  <conditionalFormatting sqref="H55">
    <cfRule type="expression" dxfId="748" priority="937" stopIfTrue="1">
      <formula>$C55="完了"</formula>
    </cfRule>
  </conditionalFormatting>
  <conditionalFormatting sqref="G55">
    <cfRule type="expression" dxfId="747" priority="936" stopIfTrue="1">
      <formula>$C55="完了"</formula>
    </cfRule>
  </conditionalFormatting>
  <conditionalFormatting sqref="K59:L59 L57 L61 K62:L63">
    <cfRule type="expression" dxfId="746" priority="935" stopIfTrue="1">
      <formula>$C57="完了"</formula>
    </cfRule>
  </conditionalFormatting>
  <conditionalFormatting sqref="N53">
    <cfRule type="expression" dxfId="745" priority="934" stopIfTrue="1">
      <formula>$C53="完了"</formula>
    </cfRule>
  </conditionalFormatting>
  <conditionalFormatting sqref="N54">
    <cfRule type="expression" dxfId="744" priority="933" stopIfTrue="1">
      <formula>$C54="完了"</formula>
    </cfRule>
  </conditionalFormatting>
  <conditionalFormatting sqref="O54">
    <cfRule type="expression" dxfId="743" priority="931" stopIfTrue="1">
      <formula>$C54="完了"</formula>
    </cfRule>
  </conditionalFormatting>
  <conditionalFormatting sqref="O54">
    <cfRule type="expression" dxfId="742" priority="932" stopIfTrue="1">
      <formula>AND($O54&lt;TODAY(),$O54&lt;&gt;"",$P54="")</formula>
    </cfRule>
  </conditionalFormatting>
  <conditionalFormatting sqref="N55">
    <cfRule type="expression" dxfId="741" priority="930" stopIfTrue="1">
      <formula>$C55="完了"</formula>
    </cfRule>
  </conditionalFormatting>
  <conditionalFormatting sqref="O55">
    <cfRule type="expression" dxfId="740" priority="928" stopIfTrue="1">
      <formula>$C55="完了"</formula>
    </cfRule>
  </conditionalFormatting>
  <conditionalFormatting sqref="O55">
    <cfRule type="expression" dxfId="739" priority="929" stopIfTrue="1">
      <formula>AND($O55&lt;TODAY(),$O55&lt;&gt;"",$P55="")</formula>
    </cfRule>
  </conditionalFormatting>
  <conditionalFormatting sqref="P56">
    <cfRule type="expression" dxfId="738" priority="926" stopIfTrue="1">
      <formula>$C56="完了"</formula>
    </cfRule>
  </conditionalFormatting>
  <conditionalFormatting sqref="D56">
    <cfRule type="expression" dxfId="737" priority="925" stopIfTrue="1">
      <formula>$C56="完了"</formula>
    </cfRule>
  </conditionalFormatting>
  <conditionalFormatting sqref="E56">
    <cfRule type="expression" dxfId="736" priority="924" stopIfTrue="1">
      <formula>$C56="完了"</formula>
    </cfRule>
  </conditionalFormatting>
  <conditionalFormatting sqref="G56">
    <cfRule type="expression" dxfId="735" priority="923" stopIfTrue="1">
      <formula>$C56="完了"</formula>
    </cfRule>
  </conditionalFormatting>
  <conditionalFormatting sqref="K56:L56">
    <cfRule type="expression" dxfId="734" priority="922" stopIfTrue="1">
      <formula>$C56="完了"</formula>
    </cfRule>
  </conditionalFormatting>
  <conditionalFormatting sqref="N56">
    <cfRule type="expression" dxfId="733" priority="921" stopIfTrue="1">
      <formula>$C56="完了"</formula>
    </cfRule>
  </conditionalFormatting>
  <conditionalFormatting sqref="O56">
    <cfRule type="expression" dxfId="732" priority="919" stopIfTrue="1">
      <formula>$C56="完了"</formula>
    </cfRule>
  </conditionalFormatting>
  <conditionalFormatting sqref="O56">
    <cfRule type="expression" dxfId="731" priority="920" stopIfTrue="1">
      <formula>AND($O56&lt;TODAY(),$O56&lt;&gt;"",$P56="")</formula>
    </cfRule>
  </conditionalFormatting>
  <conditionalFormatting sqref="Q56">
    <cfRule type="expression" dxfId="730" priority="918" stopIfTrue="1">
      <formula>$C56="完了"</formula>
    </cfRule>
  </conditionalFormatting>
  <conditionalFormatting sqref="C57">
    <cfRule type="expression" dxfId="729" priority="917" stopIfTrue="1">
      <formula>$C57="完了"</formula>
    </cfRule>
  </conditionalFormatting>
  <conditionalFormatting sqref="D57">
    <cfRule type="expression" dxfId="728" priority="916" stopIfTrue="1">
      <formula>$C57="完了"</formula>
    </cfRule>
  </conditionalFormatting>
  <conditionalFormatting sqref="G57">
    <cfRule type="expression" dxfId="727" priority="915" stopIfTrue="1">
      <formula>$C57="完了"</formula>
    </cfRule>
  </conditionalFormatting>
  <conditionalFormatting sqref="K57">
    <cfRule type="expression" dxfId="726" priority="914" stopIfTrue="1">
      <formula>$C57="完了"</formula>
    </cfRule>
  </conditionalFormatting>
  <conditionalFormatting sqref="P57">
    <cfRule type="expression" dxfId="725" priority="913" stopIfTrue="1">
      <formula>$C57="完了"</formula>
    </cfRule>
  </conditionalFormatting>
  <conditionalFormatting sqref="N57">
    <cfRule type="expression" dxfId="724" priority="912" stopIfTrue="1">
      <formula>$C57="完了"</formula>
    </cfRule>
  </conditionalFormatting>
  <conditionalFormatting sqref="O57">
    <cfRule type="expression" dxfId="723" priority="910" stopIfTrue="1">
      <formula>$C57="完了"</formula>
    </cfRule>
  </conditionalFormatting>
  <conditionalFormatting sqref="O57">
    <cfRule type="expression" dxfId="722" priority="911" stopIfTrue="1">
      <formula>AND($O57&lt;TODAY(),$O57&lt;&gt;"",$P57="")</formula>
    </cfRule>
  </conditionalFormatting>
  <conditionalFormatting sqref="C58">
    <cfRule type="expression" dxfId="721" priority="909" stopIfTrue="1">
      <formula>$C58="完了"</formula>
    </cfRule>
  </conditionalFormatting>
  <conditionalFormatting sqref="D58">
    <cfRule type="expression" dxfId="720" priority="908" stopIfTrue="1">
      <formula>$C58="完了"</formula>
    </cfRule>
  </conditionalFormatting>
  <conditionalFormatting sqref="E58">
    <cfRule type="expression" dxfId="719" priority="907" stopIfTrue="1">
      <formula>$C58="完了"</formula>
    </cfRule>
  </conditionalFormatting>
  <conditionalFormatting sqref="H58">
    <cfRule type="expression" dxfId="718" priority="902" stopIfTrue="1">
      <formula>$C58="完了"</formula>
    </cfRule>
  </conditionalFormatting>
  <conditionalFormatting sqref="G58">
    <cfRule type="expression" dxfId="717" priority="901" stopIfTrue="1">
      <formula>$C58="完了"</formula>
    </cfRule>
  </conditionalFormatting>
  <conditionalFormatting sqref="J58">
    <cfRule type="expression" dxfId="716" priority="900" stopIfTrue="1">
      <formula>$C58="完了"</formula>
    </cfRule>
  </conditionalFormatting>
  <conditionalFormatting sqref="I58">
    <cfRule type="expression" dxfId="715" priority="899" stopIfTrue="1">
      <formula>$C58="完了"</formula>
    </cfRule>
  </conditionalFormatting>
  <conditionalFormatting sqref="L58">
    <cfRule type="expression" dxfId="714" priority="898" stopIfTrue="1">
      <formula>$C58="完了"</formula>
    </cfRule>
  </conditionalFormatting>
  <conditionalFormatting sqref="K58">
    <cfRule type="expression" dxfId="713" priority="897" stopIfTrue="1">
      <formula>$C58="完了"</formula>
    </cfRule>
  </conditionalFormatting>
  <conditionalFormatting sqref="P58">
    <cfRule type="expression" dxfId="712" priority="896" stopIfTrue="1">
      <formula>$C58="完了"</formula>
    </cfRule>
  </conditionalFormatting>
  <conditionalFormatting sqref="N58">
    <cfRule type="expression" dxfId="711" priority="895" stopIfTrue="1">
      <formula>$C58="完了"</formula>
    </cfRule>
  </conditionalFormatting>
  <conditionalFormatting sqref="O58">
    <cfRule type="expression" dxfId="710" priority="893" stopIfTrue="1">
      <formula>$C58="完了"</formula>
    </cfRule>
  </conditionalFormatting>
  <conditionalFormatting sqref="O58">
    <cfRule type="expression" dxfId="709" priority="894" stopIfTrue="1">
      <formula>AND($O58&lt;TODAY(),$O58&lt;&gt;"",$P58="")</formula>
    </cfRule>
  </conditionalFormatting>
  <conditionalFormatting sqref="Q58:Q63">
    <cfRule type="expression" dxfId="708" priority="892" stopIfTrue="1">
      <formula>$C58="完了"</formula>
    </cfRule>
  </conditionalFormatting>
  <conditionalFormatting sqref="M64 P64:R64 B64:C64 H64 E64:F64">
    <cfRule type="expression" dxfId="707" priority="891" stopIfTrue="1">
      <formula>$C64="完了"</formula>
    </cfRule>
  </conditionalFormatting>
  <conditionalFormatting sqref="I64:J64">
    <cfRule type="expression" dxfId="706" priority="885" stopIfTrue="1">
      <formula>$C64="完了"</formula>
    </cfRule>
  </conditionalFormatting>
  <conditionalFormatting sqref="A7:A64">
    <cfRule type="expression" dxfId="705" priority="881" stopIfTrue="1">
      <formula>$C7="完了"</formula>
    </cfRule>
  </conditionalFormatting>
  <conditionalFormatting sqref="A7:A64">
    <cfRule type="expression" dxfId="704" priority="883" stopIfTrue="1">
      <formula>OR(AND($O7&lt;TODAY(),$O7&lt;&gt;"",$P7=""),AND($V7&lt;TODAY(),$V7&lt;&gt;"",$X7=""))</formula>
    </cfRule>
  </conditionalFormatting>
  <conditionalFormatting sqref="A7:A64">
    <cfRule type="expression" dxfId="703" priority="882" stopIfTrue="1">
      <formula>AND($V7&lt;=TODAY()+対応期限切れ警告日数,$V7&gt;=TODAY(),$X7="")</formula>
    </cfRule>
  </conditionalFormatting>
  <conditionalFormatting sqref="B65 M65 R65 I65:J65 F65">
    <cfRule type="expression" dxfId="702" priority="880" stopIfTrue="1">
      <formula>$C65="完了"</formula>
    </cfRule>
  </conditionalFormatting>
  <conditionalFormatting sqref="R65">
    <cfRule type="expression" dxfId="701" priority="879" stopIfTrue="1">
      <formula>AND($V65&lt;=TODAY()+対応期限切れ警告日数,$V65&gt;=TODAY(),$X65="")</formula>
    </cfRule>
  </conditionalFormatting>
  <conditionalFormatting sqref="R65">
    <cfRule type="expression" dxfId="700" priority="878" stopIfTrue="1">
      <formula>AND($V65&lt;TODAY(),$V65&lt;&gt;"",$X65="")</formula>
    </cfRule>
  </conditionalFormatting>
  <conditionalFormatting sqref="B66 M66 R66 I66:J66 F66">
    <cfRule type="expression" dxfId="699" priority="877" stopIfTrue="1">
      <formula>$C66="完了"</formula>
    </cfRule>
  </conditionalFormatting>
  <conditionalFormatting sqref="R66">
    <cfRule type="expression" dxfId="698" priority="876" stopIfTrue="1">
      <formula>AND($V66&lt;=TODAY()+対応期限切れ警告日数,$V66&gt;=TODAY(),$X66="")</formula>
    </cfRule>
  </conditionalFormatting>
  <conditionalFormatting sqref="R66">
    <cfRule type="expression" dxfId="697" priority="875" stopIfTrue="1">
      <formula>AND($V66&lt;TODAY(),$V66&lt;&gt;"",$X66="")</formula>
    </cfRule>
  </conditionalFormatting>
  <conditionalFormatting sqref="B74 M74 R74 F74 I74:J74">
    <cfRule type="expression" dxfId="696" priority="872" stopIfTrue="1">
      <formula>$C74="完了"</formula>
    </cfRule>
  </conditionalFormatting>
  <conditionalFormatting sqref="I74">
    <cfRule type="expression" dxfId="695" priority="865" stopIfTrue="1">
      <formula>AND($O74&lt;TODAY(),$O74&lt;&gt;"",$P74="")</formula>
    </cfRule>
  </conditionalFormatting>
  <conditionalFormatting sqref="Q65">
    <cfRule type="expression" dxfId="694" priority="861" stopIfTrue="1">
      <formula>$C65="完了"</formula>
    </cfRule>
  </conditionalFormatting>
  <conditionalFormatting sqref="I85:J85">
    <cfRule type="expression" dxfId="693" priority="832" stopIfTrue="1">
      <formula>$C85="完了"</formula>
    </cfRule>
  </conditionalFormatting>
  <conditionalFormatting sqref="K85:M85 Q85:R85 B85:C85 F85">
    <cfRule type="expression" dxfId="692" priority="835" stopIfTrue="1">
      <formula>$C85="完了"</formula>
    </cfRule>
  </conditionalFormatting>
  <conditionalFormatting sqref="A85">
    <cfRule type="expression" dxfId="691" priority="828" stopIfTrue="1">
      <formula>$C85="完了"</formula>
    </cfRule>
  </conditionalFormatting>
  <conditionalFormatting sqref="A85">
    <cfRule type="expression" dxfId="690" priority="830" stopIfTrue="1">
      <formula>OR(AND($O85&lt;TODAY(),$O85&lt;&gt;"",$P85=""),AND($V85&lt;TODAY(),$V85&lt;&gt;"",$X85=""))</formula>
    </cfRule>
  </conditionalFormatting>
  <conditionalFormatting sqref="A85">
    <cfRule type="expression" dxfId="689" priority="829" stopIfTrue="1">
      <formula>AND($V85&lt;=TODAY()+対応期限切れ警告日数,$V85&gt;=TODAY(),$X85="")</formula>
    </cfRule>
  </conditionalFormatting>
  <conditionalFormatting sqref="D59">
    <cfRule type="expression" dxfId="688" priority="827" stopIfTrue="1">
      <formula>$C59="完了"</formula>
    </cfRule>
  </conditionalFormatting>
  <conditionalFormatting sqref="H59">
    <cfRule type="expression" dxfId="687" priority="826" stopIfTrue="1">
      <formula>$C59="完了"</formula>
    </cfRule>
  </conditionalFormatting>
  <conditionalFormatting sqref="G59">
    <cfRule type="expression" dxfId="686" priority="825" stopIfTrue="1">
      <formula>$C59="完了"</formula>
    </cfRule>
  </conditionalFormatting>
  <conditionalFormatting sqref="D60">
    <cfRule type="expression" dxfId="685" priority="824" stopIfTrue="1">
      <formula>$C60="完了"</formula>
    </cfRule>
  </conditionalFormatting>
  <conditionalFormatting sqref="E60">
    <cfRule type="expression" dxfId="684" priority="823" stopIfTrue="1">
      <formula>$C60="完了"</formula>
    </cfRule>
  </conditionalFormatting>
  <conditionalFormatting sqref="I60:J60">
    <cfRule type="expression" dxfId="683" priority="822" stopIfTrue="1">
      <formula>$C60="完了"</formula>
    </cfRule>
  </conditionalFormatting>
  <conditionalFormatting sqref="K60:L60">
    <cfRule type="expression" dxfId="682" priority="821" stopIfTrue="1">
      <formula>$C60="完了"</formula>
    </cfRule>
  </conditionalFormatting>
  <conditionalFormatting sqref="H60">
    <cfRule type="expression" dxfId="681" priority="820" stopIfTrue="1">
      <formula>$C60="完了"</formula>
    </cfRule>
  </conditionalFormatting>
  <conditionalFormatting sqref="G60">
    <cfRule type="expression" dxfId="680" priority="819" stopIfTrue="1">
      <formula>$C60="完了"</formula>
    </cfRule>
  </conditionalFormatting>
  <conditionalFormatting sqref="P59">
    <cfRule type="expression" dxfId="679" priority="818" stopIfTrue="1">
      <formula>$C59="完了"</formula>
    </cfRule>
  </conditionalFormatting>
  <conditionalFormatting sqref="N59">
    <cfRule type="expression" dxfId="678" priority="817" stopIfTrue="1">
      <formula>$C59="完了"</formula>
    </cfRule>
  </conditionalFormatting>
  <conditionalFormatting sqref="O59">
    <cfRule type="expression" dxfId="677" priority="815" stopIfTrue="1">
      <formula>$C59="完了"</formula>
    </cfRule>
  </conditionalFormatting>
  <conditionalFormatting sqref="O59">
    <cfRule type="expression" dxfId="676" priority="816" stopIfTrue="1">
      <formula>AND($O59&lt;TODAY(),$O59&lt;&gt;"",$P59="")</formula>
    </cfRule>
  </conditionalFormatting>
  <conditionalFormatting sqref="P60">
    <cfRule type="expression" dxfId="675" priority="814" stopIfTrue="1">
      <formula>$C60="完了"</formula>
    </cfRule>
  </conditionalFormatting>
  <conditionalFormatting sqref="N60">
    <cfRule type="expression" dxfId="674" priority="813" stopIfTrue="1">
      <formula>$C60="完了"</formula>
    </cfRule>
  </conditionalFormatting>
  <conditionalFormatting sqref="O60">
    <cfRule type="expression" dxfId="673" priority="811" stopIfTrue="1">
      <formula>$C60="完了"</formula>
    </cfRule>
  </conditionalFormatting>
  <conditionalFormatting sqref="O60">
    <cfRule type="expression" dxfId="672" priority="812" stopIfTrue="1">
      <formula>AND($O60&lt;TODAY(),$O60&lt;&gt;"",$P60="")</formula>
    </cfRule>
  </conditionalFormatting>
  <conditionalFormatting sqref="D61">
    <cfRule type="expression" dxfId="671" priority="810" stopIfTrue="1">
      <formula>$C61="完了"</formula>
    </cfRule>
  </conditionalFormatting>
  <conditionalFormatting sqref="G61">
    <cfRule type="expression" dxfId="670" priority="809" stopIfTrue="1">
      <formula>$C61="完了"</formula>
    </cfRule>
  </conditionalFormatting>
  <conditionalFormatting sqref="K61">
    <cfRule type="expression" dxfId="669" priority="808" stopIfTrue="1">
      <formula>$C61="完了"</formula>
    </cfRule>
  </conditionalFormatting>
  <conditionalFormatting sqref="C62 E62">
    <cfRule type="expression" dxfId="668" priority="807" stopIfTrue="1">
      <formula>$C62="完了"</formula>
    </cfRule>
  </conditionalFormatting>
  <conditionalFormatting sqref="D62">
    <cfRule type="expression" dxfId="667" priority="806" stopIfTrue="1">
      <formula>$C62="完了"</formula>
    </cfRule>
  </conditionalFormatting>
  <conditionalFormatting sqref="H62">
    <cfRule type="expression" dxfId="666" priority="805" stopIfTrue="1">
      <formula>$C62="完了"</formula>
    </cfRule>
  </conditionalFormatting>
  <conditionalFormatting sqref="G62">
    <cfRule type="expression" dxfId="665" priority="804" stopIfTrue="1">
      <formula>$C62="完了"</formula>
    </cfRule>
  </conditionalFormatting>
  <conditionalFormatting sqref="P61">
    <cfRule type="expression" dxfId="664" priority="803" stopIfTrue="1">
      <formula>$C61="完了"</formula>
    </cfRule>
  </conditionalFormatting>
  <conditionalFormatting sqref="N61">
    <cfRule type="expression" dxfId="663" priority="802" stopIfTrue="1">
      <formula>$C61="完了"</formula>
    </cfRule>
  </conditionalFormatting>
  <conditionalFormatting sqref="O61">
    <cfRule type="expression" dxfId="662" priority="800" stopIfTrue="1">
      <formula>$C61="完了"</formula>
    </cfRule>
  </conditionalFormatting>
  <conditionalFormatting sqref="O61">
    <cfRule type="expression" dxfId="661" priority="801" stopIfTrue="1">
      <formula>AND($O61&lt;TODAY(),$O61&lt;&gt;"",$P61="")</formula>
    </cfRule>
  </conditionalFormatting>
  <conditionalFormatting sqref="P62">
    <cfRule type="expression" dxfId="660" priority="799" stopIfTrue="1">
      <formula>$C62="完了"</formula>
    </cfRule>
  </conditionalFormatting>
  <conditionalFormatting sqref="N62">
    <cfRule type="expression" dxfId="659" priority="798" stopIfTrue="1">
      <formula>$C62="完了"</formula>
    </cfRule>
  </conditionalFormatting>
  <conditionalFormatting sqref="O62">
    <cfRule type="expression" dxfId="658" priority="796" stopIfTrue="1">
      <formula>$C62="完了"</formula>
    </cfRule>
  </conditionalFormatting>
  <conditionalFormatting sqref="O62">
    <cfRule type="expression" dxfId="657" priority="797" stopIfTrue="1">
      <formula>AND($O62&lt;TODAY(),$O62&lt;&gt;"",$P62="")</formula>
    </cfRule>
  </conditionalFormatting>
  <conditionalFormatting sqref="W59:X59">
    <cfRule type="expression" dxfId="656" priority="795" stopIfTrue="1">
      <formula>$C59="完了"</formula>
    </cfRule>
  </conditionalFormatting>
  <conditionalFormatting sqref="W60:X60">
    <cfRule type="expression" dxfId="655" priority="794" stopIfTrue="1">
      <formula>$C60="完了"</formula>
    </cfRule>
  </conditionalFormatting>
  <conditionalFormatting sqref="U61:V61">
    <cfRule type="expression" dxfId="654" priority="793" stopIfTrue="1">
      <formula>$C61="完了"</formula>
    </cfRule>
  </conditionalFormatting>
  <conditionalFormatting sqref="W61:X61">
    <cfRule type="expression" dxfId="653" priority="792" stopIfTrue="1">
      <formula>$C61="完了"</formula>
    </cfRule>
  </conditionalFormatting>
  <conditionalFormatting sqref="U62:V62">
    <cfRule type="expression" dxfId="652" priority="791" stopIfTrue="1">
      <formula>$C62="完了"</formula>
    </cfRule>
  </conditionalFormatting>
  <conditionalFormatting sqref="W62:X62">
    <cfRule type="expression" dxfId="651" priority="790" stopIfTrue="1">
      <formula>$C62="完了"</formula>
    </cfRule>
  </conditionalFormatting>
  <conditionalFormatting sqref="U63:V63">
    <cfRule type="expression" dxfId="650" priority="789" stopIfTrue="1">
      <formula>$C63="完了"</formula>
    </cfRule>
  </conditionalFormatting>
  <conditionalFormatting sqref="W63:X63">
    <cfRule type="expression" dxfId="649" priority="788" stopIfTrue="1">
      <formula>$C63="完了"</formula>
    </cfRule>
  </conditionalFormatting>
  <conditionalFormatting sqref="S85:T85">
    <cfRule type="expression" dxfId="648" priority="787" stopIfTrue="1">
      <formula>$C85="完了"</formula>
    </cfRule>
  </conditionalFormatting>
  <conditionalFormatting sqref="U85:V85">
    <cfRule type="expression" dxfId="647" priority="786" stopIfTrue="1">
      <formula>$C85="完了"</formula>
    </cfRule>
  </conditionalFormatting>
  <conditionalFormatting sqref="W85:X85">
    <cfRule type="expression" dxfId="646" priority="785" stopIfTrue="1">
      <formula>$C85="完了"</formula>
    </cfRule>
  </conditionalFormatting>
  <conditionalFormatting sqref="Y85:Z85">
    <cfRule type="expression" dxfId="645" priority="784" stopIfTrue="1">
      <formula>$C85="完了"</formula>
    </cfRule>
  </conditionalFormatting>
  <conditionalFormatting sqref="H63">
    <cfRule type="expression" dxfId="644" priority="783" stopIfTrue="1">
      <formula>$C63="完了"</formula>
    </cfRule>
  </conditionalFormatting>
  <conditionalFormatting sqref="G63">
    <cfRule type="expression" dxfId="643" priority="782" stopIfTrue="1">
      <formula>$C63="完了"</formula>
    </cfRule>
  </conditionalFormatting>
  <conditionalFormatting sqref="C63">
    <cfRule type="expression" dxfId="642" priority="781" stopIfTrue="1">
      <formula>$C63="完了"</formula>
    </cfRule>
  </conditionalFormatting>
  <conditionalFormatting sqref="D63">
    <cfRule type="expression" dxfId="641" priority="780" stopIfTrue="1">
      <formula>$C63="完了"</formula>
    </cfRule>
  </conditionalFormatting>
  <conditionalFormatting sqref="G64">
    <cfRule type="expression" dxfId="640" priority="779" stopIfTrue="1">
      <formula>$C64="完了"</formula>
    </cfRule>
  </conditionalFormatting>
  <conditionalFormatting sqref="H65">
    <cfRule type="expression" dxfId="639" priority="778" stopIfTrue="1">
      <formula>$C65="完了"</formula>
    </cfRule>
  </conditionalFormatting>
  <conditionalFormatting sqref="G65">
    <cfRule type="expression" dxfId="638" priority="777" stopIfTrue="1">
      <formula>$C65="完了"</formula>
    </cfRule>
  </conditionalFormatting>
  <conditionalFormatting sqref="H66">
    <cfRule type="expression" dxfId="637" priority="776" stopIfTrue="1">
      <formula>$C66="完了"</formula>
    </cfRule>
  </conditionalFormatting>
  <conditionalFormatting sqref="G66">
    <cfRule type="expression" dxfId="636" priority="775" stopIfTrue="1">
      <formula>$C66="完了"</formula>
    </cfRule>
  </conditionalFormatting>
  <conditionalFormatting sqref="E65">
    <cfRule type="expression" dxfId="635" priority="774" stopIfTrue="1">
      <formula>$C65="完了"</formula>
    </cfRule>
  </conditionalFormatting>
  <conditionalFormatting sqref="E66">
    <cfRule type="expression" dxfId="634" priority="773" stopIfTrue="1">
      <formula>$C66="完了"</formula>
    </cfRule>
  </conditionalFormatting>
  <conditionalFormatting sqref="K64:L64">
    <cfRule type="expression" dxfId="633" priority="772" stopIfTrue="1">
      <formula>$C64="完了"</formula>
    </cfRule>
  </conditionalFormatting>
  <conditionalFormatting sqref="D64">
    <cfRule type="expression" dxfId="632" priority="771" stopIfTrue="1">
      <formula>$C64="完了"</formula>
    </cfRule>
  </conditionalFormatting>
  <conditionalFormatting sqref="D65">
    <cfRule type="expression" dxfId="631" priority="770" stopIfTrue="1">
      <formula>$C65="完了"</formula>
    </cfRule>
  </conditionalFormatting>
  <conditionalFormatting sqref="D66">
    <cfRule type="expression" dxfId="630" priority="769" stopIfTrue="1">
      <formula>$C66="完了"</formula>
    </cfRule>
  </conditionalFormatting>
  <conditionalFormatting sqref="C65">
    <cfRule type="expression" dxfId="629" priority="768" stopIfTrue="1">
      <formula>$C65="完了"</formula>
    </cfRule>
  </conditionalFormatting>
  <conditionalFormatting sqref="C66">
    <cfRule type="expression" dxfId="628" priority="767" stopIfTrue="1">
      <formula>$C66="完了"</formula>
    </cfRule>
  </conditionalFormatting>
  <conditionalFormatting sqref="I83:J83">
    <cfRule type="expression" dxfId="627" priority="749" stopIfTrue="1">
      <formula>$C83="完了"</formula>
    </cfRule>
  </conditionalFormatting>
  <conditionalFormatting sqref="B81:C81 M81 R81 E81:F81 I81:J81">
    <cfRule type="expression" dxfId="626" priority="765" stopIfTrue="1">
      <formula>$C81="完了"</formula>
    </cfRule>
  </conditionalFormatting>
  <conditionalFormatting sqref="B82:C82 M82 R82 P82 F82 H82:J82">
    <cfRule type="expression" dxfId="625" priority="764" stopIfTrue="1">
      <formula>$C82="完了"</formula>
    </cfRule>
  </conditionalFormatting>
  <conditionalFormatting sqref="I81">
    <cfRule type="expression" dxfId="624" priority="760" stopIfTrue="1">
      <formula>AND($O81&lt;TODAY(),$O81&lt;&gt;"",$P81="")</formula>
    </cfRule>
  </conditionalFormatting>
  <conditionalFormatting sqref="P82">
    <cfRule type="expression" dxfId="623" priority="758" stopIfTrue="1">
      <formula>AND($V82&lt;=TODAY()+対応期限切れ警告日数,$V82&gt;=TODAY(),$X82="")</formula>
    </cfRule>
  </conditionalFormatting>
  <conditionalFormatting sqref="P82">
    <cfRule type="expression" dxfId="622" priority="756" stopIfTrue="1">
      <formula>AND($V82&lt;TODAY(),$V82&lt;&gt;"",$X82="")</formula>
    </cfRule>
  </conditionalFormatting>
  <conditionalFormatting sqref="I82">
    <cfRule type="expression" dxfId="621" priority="757" stopIfTrue="1">
      <formula>AND($O82&lt;TODAY(),$O82&lt;&gt;"",$P82="")</formula>
    </cfRule>
  </conditionalFormatting>
  <conditionalFormatting sqref="K81:L82">
    <cfRule type="expression" dxfId="620" priority="755" stopIfTrue="1">
      <formula>$C81="完了"</formula>
    </cfRule>
  </conditionalFormatting>
  <conditionalFormatting sqref="Q81:Q82">
    <cfRule type="expression" dxfId="619" priority="753" stopIfTrue="1">
      <formula>$C81="完了"</formula>
    </cfRule>
  </conditionalFormatting>
  <conditionalFormatting sqref="K83:M83 P83:R83 B83:C83 F83 H83">
    <cfRule type="expression" dxfId="618" priority="752" stopIfTrue="1">
      <formula>$C83="完了"</formula>
    </cfRule>
  </conditionalFormatting>
  <conditionalFormatting sqref="A81:A83">
    <cfRule type="expression" dxfId="617" priority="745" stopIfTrue="1">
      <formula>$C81="完了"</formula>
    </cfRule>
  </conditionalFormatting>
  <conditionalFormatting sqref="A81:A83">
    <cfRule type="expression" dxfId="616" priority="747" stopIfTrue="1">
      <formula>OR(AND($O81&lt;TODAY(),$O81&lt;&gt;"",$P81=""),AND($V81&lt;TODAY(),$V81&lt;&gt;"",$X81=""))</formula>
    </cfRule>
  </conditionalFormatting>
  <conditionalFormatting sqref="A81:A83">
    <cfRule type="expression" dxfId="615" priority="746" stopIfTrue="1">
      <formula>AND($V81&lt;=TODAY()+対応期限切れ警告日数,$V81&gt;=TODAY(),$X81="")</formula>
    </cfRule>
  </conditionalFormatting>
  <conditionalFormatting sqref="B84:C84 M84 R84 F84 I84:J84">
    <cfRule type="expression" dxfId="614" priority="744" stopIfTrue="1">
      <formula>$C84="完了"</formula>
    </cfRule>
  </conditionalFormatting>
  <conditionalFormatting sqref="R84">
    <cfRule type="expression" dxfId="613" priority="743" stopIfTrue="1">
      <formula>AND($V84&lt;=TODAY()+対応期限切れ警告日数,$V84&gt;=TODAY(),$X84="")</formula>
    </cfRule>
  </conditionalFormatting>
  <conditionalFormatting sqref="R84">
    <cfRule type="expression" dxfId="612" priority="742" stopIfTrue="1">
      <formula>AND($V84&lt;TODAY(),$V84&lt;&gt;"",$X84="")</formula>
    </cfRule>
  </conditionalFormatting>
  <conditionalFormatting sqref="Q84">
    <cfRule type="expression" dxfId="611" priority="739" stopIfTrue="1">
      <formula>$C84="完了"</formula>
    </cfRule>
  </conditionalFormatting>
  <conditionalFormatting sqref="A84">
    <cfRule type="expression" dxfId="610" priority="736" stopIfTrue="1">
      <formula>$C84="完了"</formula>
    </cfRule>
  </conditionalFormatting>
  <conditionalFormatting sqref="A84">
    <cfRule type="expression" dxfId="609" priority="738" stopIfTrue="1">
      <formula>OR(AND($O84&lt;TODAY(),$O84&lt;&gt;"",$P84=""),AND($V84&lt;TODAY(),$V84&lt;&gt;"",$X84=""))</formula>
    </cfRule>
  </conditionalFormatting>
  <conditionalFormatting sqref="A84">
    <cfRule type="expression" dxfId="608" priority="737" stopIfTrue="1">
      <formula>AND($V84&lt;=TODAY()+対応期限切れ警告日数,$V84&gt;=TODAY(),$X84="")</formula>
    </cfRule>
  </conditionalFormatting>
  <conditionalFormatting sqref="S81:T84">
    <cfRule type="expression" dxfId="607" priority="735" stopIfTrue="1">
      <formula>$C81="完了"</formula>
    </cfRule>
  </conditionalFormatting>
  <conditionalFormatting sqref="U81:V84">
    <cfRule type="expression" dxfId="606" priority="734" stopIfTrue="1">
      <formula>$C81="完了"</formula>
    </cfRule>
  </conditionalFormatting>
  <conditionalFormatting sqref="W81:X84">
    <cfRule type="expression" dxfId="605" priority="733" stopIfTrue="1">
      <formula>$C81="完了"</formula>
    </cfRule>
  </conditionalFormatting>
  <conditionalFormatting sqref="Y81:Z84">
    <cfRule type="expression" dxfId="604" priority="732" stopIfTrue="1">
      <formula>$C81="完了"</formula>
    </cfRule>
  </conditionalFormatting>
  <conditionalFormatting sqref="I80:J80">
    <cfRule type="expression" dxfId="603" priority="728" stopIfTrue="1">
      <formula>$C80="完了"</formula>
    </cfRule>
  </conditionalFormatting>
  <conditionalFormatting sqref="K80:M80 Q80:R80 B80 F80 H80">
    <cfRule type="expression" dxfId="602" priority="731" stopIfTrue="1">
      <formula>$C80="完了"</formula>
    </cfRule>
  </conditionalFormatting>
  <conditionalFormatting sqref="A80">
    <cfRule type="expression" dxfId="601" priority="724" stopIfTrue="1">
      <formula>$C80="完了"</formula>
    </cfRule>
  </conditionalFormatting>
  <conditionalFormatting sqref="A80">
    <cfRule type="expression" dxfId="600" priority="726" stopIfTrue="1">
      <formula>OR(AND($O80&lt;TODAY(),$O80&lt;&gt;"",$P80=""),AND($V80&lt;TODAY(),$V80&lt;&gt;"",$X80=""))</formula>
    </cfRule>
  </conditionalFormatting>
  <conditionalFormatting sqref="A80">
    <cfRule type="expression" dxfId="599" priority="725" stopIfTrue="1">
      <formula>AND($V80&lt;=TODAY()+対応期限切れ警告日数,$V80&gt;=TODAY(),$X80="")</formula>
    </cfRule>
  </conditionalFormatting>
  <conditionalFormatting sqref="S80:T80">
    <cfRule type="expression" dxfId="598" priority="723" stopIfTrue="1">
      <formula>$C80="完了"</formula>
    </cfRule>
  </conditionalFormatting>
  <conditionalFormatting sqref="U80:V80">
    <cfRule type="expression" dxfId="597" priority="722" stopIfTrue="1">
      <formula>$C80="完了"</formula>
    </cfRule>
  </conditionalFormatting>
  <conditionalFormatting sqref="W80:X80">
    <cfRule type="expression" dxfId="596" priority="721" stopIfTrue="1">
      <formula>$C80="完了"</formula>
    </cfRule>
  </conditionalFormatting>
  <conditionalFormatting sqref="Y80:Z80">
    <cfRule type="expression" dxfId="595" priority="720" stopIfTrue="1">
      <formula>$C80="完了"</formula>
    </cfRule>
  </conditionalFormatting>
  <conditionalFormatting sqref="I78:J78">
    <cfRule type="expression" dxfId="594" priority="706" stopIfTrue="1">
      <formula>$C78="完了"</formula>
    </cfRule>
  </conditionalFormatting>
  <conditionalFormatting sqref="B77 M77 R77 F77 I77:J77">
    <cfRule type="expression" dxfId="593" priority="718" stopIfTrue="1">
      <formula>$C77="完了"</formula>
    </cfRule>
  </conditionalFormatting>
  <conditionalFormatting sqref="I77">
    <cfRule type="expression" dxfId="592" priority="713" stopIfTrue="1">
      <formula>AND($O77&lt;TODAY(),$O77&lt;&gt;"",$P77="")</formula>
    </cfRule>
  </conditionalFormatting>
  <conditionalFormatting sqref="K78:M78 R78 B78 F78">
    <cfRule type="expression" dxfId="591" priority="709" stopIfTrue="1">
      <formula>$C78="完了"</formula>
    </cfRule>
  </conditionalFormatting>
  <conditionalFormatting sqref="B79 M79 R79 F79 I79:J79">
    <cfRule type="expression" dxfId="590" priority="701" stopIfTrue="1">
      <formula>$C79="完了"</formula>
    </cfRule>
  </conditionalFormatting>
  <conditionalFormatting sqref="R79">
    <cfRule type="expression" dxfId="589" priority="700" stopIfTrue="1">
      <formula>AND($V79&lt;=TODAY()+対応期限切れ警告日数,$V79&gt;=TODAY(),$X79="")</formula>
    </cfRule>
  </conditionalFormatting>
  <conditionalFormatting sqref="R79">
    <cfRule type="expression" dxfId="588" priority="699" stopIfTrue="1">
      <formula>AND($V79&lt;TODAY(),$V79&lt;&gt;"",$X79="")</formula>
    </cfRule>
  </conditionalFormatting>
  <conditionalFormatting sqref="K79:L79">
    <cfRule type="expression" dxfId="587" priority="698" stopIfTrue="1">
      <formula>$C79="完了"</formula>
    </cfRule>
  </conditionalFormatting>
  <conditionalFormatting sqref="A79">
    <cfRule type="expression" dxfId="586" priority="693" stopIfTrue="1">
      <formula>$C79="完了"</formula>
    </cfRule>
  </conditionalFormatting>
  <conditionalFormatting sqref="A79">
    <cfRule type="expression" dxfId="585" priority="695" stopIfTrue="1">
      <formula>OR(AND($O79&lt;TODAY(),$O79&lt;&gt;"",$P79=""),AND($V79&lt;TODAY(),$V79&lt;&gt;"",$X79=""))</formula>
    </cfRule>
  </conditionalFormatting>
  <conditionalFormatting sqref="A79">
    <cfRule type="expression" dxfId="584" priority="694" stopIfTrue="1">
      <formula>AND($V79&lt;=TODAY()+対応期限切れ警告日数,$V79&gt;=TODAY(),$X79="")</formula>
    </cfRule>
  </conditionalFormatting>
  <conditionalFormatting sqref="E74">
    <cfRule type="expression" dxfId="583" priority="680" stopIfTrue="1">
      <formula>$C74="完了"</formula>
    </cfRule>
  </conditionalFormatting>
  <conditionalFormatting sqref="N64">
    <cfRule type="expression" dxfId="582" priority="671" stopIfTrue="1">
      <formula>$C64="完了"</formula>
    </cfRule>
  </conditionalFormatting>
  <conditionalFormatting sqref="O64">
    <cfRule type="expression" dxfId="581" priority="669" stopIfTrue="1">
      <formula>$C64="完了"</formula>
    </cfRule>
  </conditionalFormatting>
  <conditionalFormatting sqref="O64">
    <cfRule type="expression" dxfId="580" priority="670" stopIfTrue="1">
      <formula>AND($O64&lt;TODAY(),$O64&lt;&gt;"",$P64="")</formula>
    </cfRule>
  </conditionalFormatting>
  <conditionalFormatting sqref="N63">
    <cfRule type="expression" dxfId="579" priority="668" stopIfTrue="1">
      <formula>$C63="完了"</formula>
    </cfRule>
  </conditionalFormatting>
  <conditionalFormatting sqref="O63">
    <cfRule type="expression" dxfId="578" priority="666" stopIfTrue="1">
      <formula>$C63="完了"</formula>
    </cfRule>
  </conditionalFormatting>
  <conditionalFormatting sqref="O63">
    <cfRule type="expression" dxfId="577" priority="667" stopIfTrue="1">
      <formula>AND($O63&lt;TODAY(),$O63&lt;&gt;"",$P63="")</formula>
    </cfRule>
  </conditionalFormatting>
  <conditionalFormatting sqref="P65">
    <cfRule type="expression" dxfId="576" priority="665" stopIfTrue="1">
      <formula>$C65="完了"</formula>
    </cfRule>
  </conditionalFormatting>
  <conditionalFormatting sqref="N65">
    <cfRule type="expression" dxfId="575" priority="664" stopIfTrue="1">
      <formula>$C65="完了"</formula>
    </cfRule>
  </conditionalFormatting>
  <conditionalFormatting sqref="O65">
    <cfRule type="expression" dxfId="574" priority="662" stopIfTrue="1">
      <formula>$C65="完了"</formula>
    </cfRule>
  </conditionalFormatting>
  <conditionalFormatting sqref="O65">
    <cfRule type="expression" dxfId="573" priority="663" stopIfTrue="1">
      <formula>AND($O65&lt;TODAY(),$O65&lt;&gt;"",$P65="")</formula>
    </cfRule>
  </conditionalFormatting>
  <conditionalFormatting sqref="Q66">
    <cfRule type="expression" dxfId="572" priority="661" stopIfTrue="1">
      <formula>$C66="完了"</formula>
    </cfRule>
  </conditionalFormatting>
  <conditionalFormatting sqref="P66">
    <cfRule type="expression" dxfId="571" priority="660" stopIfTrue="1">
      <formula>$C66="完了"</formula>
    </cfRule>
  </conditionalFormatting>
  <conditionalFormatting sqref="N66">
    <cfRule type="expression" dxfId="570" priority="659" stopIfTrue="1">
      <formula>$C66="完了"</formula>
    </cfRule>
  </conditionalFormatting>
  <conditionalFormatting sqref="O66">
    <cfRule type="expression" dxfId="569" priority="657" stopIfTrue="1">
      <formula>$C66="完了"</formula>
    </cfRule>
  </conditionalFormatting>
  <conditionalFormatting sqref="O66">
    <cfRule type="expression" dxfId="568" priority="658" stopIfTrue="1">
      <formula>AND($O66&lt;TODAY(),$O66&lt;&gt;"",$P66="")</formula>
    </cfRule>
  </conditionalFormatting>
  <conditionalFormatting sqref="E67">
    <cfRule type="expression" dxfId="567" priority="656" stopIfTrue="1">
      <formula>$C67="完了"</formula>
    </cfRule>
  </conditionalFormatting>
  <conditionalFormatting sqref="N67">
    <cfRule type="expression" dxfId="566" priority="655" stopIfTrue="1">
      <formula>$C67="完了"</formula>
    </cfRule>
  </conditionalFormatting>
  <conditionalFormatting sqref="O67">
    <cfRule type="expression" dxfId="565" priority="653" stopIfTrue="1">
      <formula>$C67="完了"</formula>
    </cfRule>
  </conditionalFormatting>
  <conditionalFormatting sqref="O67">
    <cfRule type="expression" dxfId="564" priority="654" stopIfTrue="1">
      <formula>AND($O67&lt;TODAY(),$O67&lt;&gt;"",$P67="")</formula>
    </cfRule>
  </conditionalFormatting>
  <conditionalFormatting sqref="P67">
    <cfRule type="expression" dxfId="563" priority="652" stopIfTrue="1">
      <formula>$C67="完了"</formula>
    </cfRule>
  </conditionalFormatting>
  <conditionalFormatting sqref="D67">
    <cfRule type="expression" dxfId="562" priority="651" stopIfTrue="1">
      <formula>$C67="完了"</formula>
    </cfRule>
  </conditionalFormatting>
  <conditionalFormatting sqref="C67">
    <cfRule type="expression" dxfId="561" priority="650" stopIfTrue="1">
      <formula>$C67="完了"</formula>
    </cfRule>
  </conditionalFormatting>
  <conditionalFormatting sqref="N68">
    <cfRule type="expression" dxfId="560" priority="649" stopIfTrue="1">
      <formula>$C68="完了"</formula>
    </cfRule>
  </conditionalFormatting>
  <conditionalFormatting sqref="O68">
    <cfRule type="expression" dxfId="559" priority="647" stopIfTrue="1">
      <formula>$C68="完了"</formula>
    </cfRule>
  </conditionalFormatting>
  <conditionalFormatting sqref="O68">
    <cfRule type="expression" dxfId="558" priority="648" stopIfTrue="1">
      <formula>AND($O68&lt;TODAY(),$O68&lt;&gt;"",$P68="")</formula>
    </cfRule>
  </conditionalFormatting>
  <conditionalFormatting sqref="P68">
    <cfRule type="expression" dxfId="557" priority="646" stopIfTrue="1">
      <formula>$C68="完了"</formula>
    </cfRule>
  </conditionalFormatting>
  <conditionalFormatting sqref="E68">
    <cfRule type="expression" dxfId="556" priority="645" stopIfTrue="1">
      <formula>$C68="完了"</formula>
    </cfRule>
  </conditionalFormatting>
  <conditionalFormatting sqref="D68">
    <cfRule type="expression" dxfId="555" priority="644" stopIfTrue="1">
      <formula>$C68="完了"</formula>
    </cfRule>
  </conditionalFormatting>
  <conditionalFormatting sqref="C68">
    <cfRule type="expression" dxfId="554" priority="643" stopIfTrue="1">
      <formula>$C68="完了"</formula>
    </cfRule>
  </conditionalFormatting>
  <conditionalFormatting sqref="Q68">
    <cfRule type="expression" dxfId="553" priority="642" stopIfTrue="1">
      <formula>$C68="完了"</formula>
    </cfRule>
  </conditionalFormatting>
  <conditionalFormatting sqref="N69">
    <cfRule type="expression" dxfId="552" priority="641" stopIfTrue="1">
      <formula>$C69="完了"</formula>
    </cfRule>
  </conditionalFormatting>
  <conditionalFormatting sqref="O69">
    <cfRule type="expression" dxfId="551" priority="639" stopIfTrue="1">
      <formula>$C69="完了"</formula>
    </cfRule>
  </conditionalFormatting>
  <conditionalFormatting sqref="O69">
    <cfRule type="expression" dxfId="550" priority="640" stopIfTrue="1">
      <formula>AND($O69&lt;TODAY(),$O69&lt;&gt;"",$P69="")</formula>
    </cfRule>
  </conditionalFormatting>
  <conditionalFormatting sqref="G67">
    <cfRule type="expression" dxfId="549" priority="638" stopIfTrue="1">
      <formula>$C67="完了"</formula>
    </cfRule>
  </conditionalFormatting>
  <conditionalFormatting sqref="G68">
    <cfRule type="expression" dxfId="548" priority="637" stopIfTrue="1">
      <formula>$C68="完了"</formula>
    </cfRule>
  </conditionalFormatting>
  <conditionalFormatting sqref="G69">
    <cfRule type="expression" dxfId="547" priority="636" stopIfTrue="1">
      <formula>$C69="完了"</formula>
    </cfRule>
  </conditionalFormatting>
  <conditionalFormatting sqref="H70">
    <cfRule type="expression" dxfId="546" priority="635" stopIfTrue="1">
      <formula>$C70="完了"</formula>
    </cfRule>
  </conditionalFormatting>
  <conditionalFormatting sqref="G70">
    <cfRule type="expression" dxfId="545" priority="634" stopIfTrue="1">
      <formula>$C70="完了"</formula>
    </cfRule>
  </conditionalFormatting>
  <conditionalFormatting sqref="P70">
    <cfRule type="expression" dxfId="544" priority="631" stopIfTrue="1">
      <formula>$C70="完了"</formula>
    </cfRule>
  </conditionalFormatting>
  <conditionalFormatting sqref="P70">
    <cfRule type="expression" dxfId="543" priority="633" stopIfTrue="1">
      <formula>AND($V70&lt;TODAY(),$V70&lt;&gt;"",$X70="")</formula>
    </cfRule>
  </conditionalFormatting>
  <conditionalFormatting sqref="P70">
    <cfRule type="expression" dxfId="542" priority="632" stopIfTrue="1">
      <formula>AND($V70&lt;=TODAY()+対応期限切れ警告日数,$V70&gt;=TODAY(),$X70="")</formula>
    </cfRule>
  </conditionalFormatting>
  <conditionalFormatting sqref="N70">
    <cfRule type="expression" dxfId="541" priority="630" stopIfTrue="1">
      <formula>$C70="完了"</formula>
    </cfRule>
  </conditionalFormatting>
  <conditionalFormatting sqref="O70">
    <cfRule type="expression" dxfId="540" priority="628" stopIfTrue="1">
      <formula>$C70="完了"</formula>
    </cfRule>
  </conditionalFormatting>
  <conditionalFormatting sqref="O70">
    <cfRule type="expression" dxfId="539" priority="629" stopIfTrue="1">
      <formula>AND($O70&lt;TODAY(),$O70&lt;&gt;"",$P70="")</formula>
    </cfRule>
  </conditionalFormatting>
  <conditionalFormatting sqref="O72">
    <cfRule type="expression" dxfId="538" priority="619" stopIfTrue="1">
      <formula>AND($O72&lt;TODAY(),$O72&lt;&gt;"",$P72="")</formula>
    </cfRule>
  </conditionalFormatting>
  <conditionalFormatting sqref="D69">
    <cfRule type="expression" dxfId="537" priority="618" stopIfTrue="1">
      <formula>$C69="完了"</formula>
    </cfRule>
  </conditionalFormatting>
  <conditionalFormatting sqref="E70">
    <cfRule type="expression" dxfId="536" priority="617" stopIfTrue="1">
      <formula>$C70="完了"</formula>
    </cfRule>
  </conditionalFormatting>
  <conditionalFormatting sqref="D70">
    <cfRule type="expression" dxfId="535" priority="616" stopIfTrue="1">
      <formula>$C70="完了"</formula>
    </cfRule>
  </conditionalFormatting>
  <conditionalFormatting sqref="E71">
    <cfRule type="expression" dxfId="534" priority="615" stopIfTrue="1">
      <formula>$C71="完了"</formula>
    </cfRule>
  </conditionalFormatting>
  <conditionalFormatting sqref="D71">
    <cfRule type="expression" dxfId="533" priority="614" stopIfTrue="1">
      <formula>$C71="完了"</formula>
    </cfRule>
  </conditionalFormatting>
  <conditionalFormatting sqref="D72">
    <cfRule type="expression" dxfId="532" priority="613" stopIfTrue="1">
      <formula>$C72="完了"</formula>
    </cfRule>
  </conditionalFormatting>
  <conditionalFormatting sqref="D73">
    <cfRule type="expression" dxfId="531" priority="610" stopIfTrue="1">
      <formula>$C73="完了"</formula>
    </cfRule>
  </conditionalFormatting>
  <conditionalFormatting sqref="O73">
    <cfRule type="expression" dxfId="530" priority="609" stopIfTrue="1">
      <formula>AND($O73&lt;TODAY(),$O73&lt;&gt;"",$P73="")</formula>
    </cfRule>
  </conditionalFormatting>
  <conditionalFormatting sqref="G74:H74">
    <cfRule type="expression" dxfId="529" priority="608" stopIfTrue="1">
      <formula>$C74="完了"</formula>
    </cfRule>
  </conditionalFormatting>
  <conditionalFormatting sqref="N74:P74">
    <cfRule type="expression" dxfId="528" priority="607" stopIfTrue="1">
      <formula>$C74="完了"</formula>
    </cfRule>
  </conditionalFormatting>
  <conditionalFormatting sqref="O74">
    <cfRule type="expression" dxfId="527" priority="606" stopIfTrue="1">
      <formula>AND($O74&lt;TODAY(),$O74&lt;&gt;"",$P74="")</formula>
    </cfRule>
  </conditionalFormatting>
  <conditionalFormatting sqref="N75:P75">
    <cfRule type="expression" dxfId="526" priority="605" stopIfTrue="1">
      <formula>$C75="完了"</formula>
    </cfRule>
  </conditionalFormatting>
  <conditionalFormatting sqref="O75">
    <cfRule type="expression" dxfId="525" priority="604" stopIfTrue="1">
      <formula>AND($O75&lt;TODAY(),$O75&lt;&gt;"",$P75="")</formula>
    </cfRule>
  </conditionalFormatting>
  <conditionalFormatting sqref="D74">
    <cfRule type="expression" dxfId="524" priority="603" stopIfTrue="1">
      <formula>$C74="完了"</formula>
    </cfRule>
  </conditionalFormatting>
  <conditionalFormatting sqref="D75">
    <cfRule type="expression" dxfId="523" priority="602" stopIfTrue="1">
      <formula>$C75="完了"</formula>
    </cfRule>
  </conditionalFormatting>
  <conditionalFormatting sqref="D76">
    <cfRule type="expression" dxfId="522" priority="601" stopIfTrue="1">
      <formula>$C76="完了"</formula>
    </cfRule>
  </conditionalFormatting>
  <conditionalFormatting sqref="G75:H75">
    <cfRule type="expression" dxfId="521" priority="600" stopIfTrue="1">
      <formula>$C75="完了"</formula>
    </cfRule>
  </conditionalFormatting>
  <conditionalFormatting sqref="G76:H76">
    <cfRule type="expression" dxfId="520" priority="599" stopIfTrue="1">
      <formula>$C76="完了"</formula>
    </cfRule>
  </conditionalFormatting>
  <conditionalFormatting sqref="N76:P76">
    <cfRule type="expression" dxfId="519" priority="598" stopIfTrue="1">
      <formula>$C76="完了"</formula>
    </cfRule>
  </conditionalFormatting>
  <conditionalFormatting sqref="O76">
    <cfRule type="expression" dxfId="518" priority="597" stopIfTrue="1">
      <formula>AND($O76&lt;TODAY(),$O76&lt;&gt;"",$P76="")</formula>
    </cfRule>
  </conditionalFormatting>
  <conditionalFormatting sqref="E77">
    <cfRule type="expression" dxfId="517" priority="596" stopIfTrue="1">
      <formula>$C77="完了"</formula>
    </cfRule>
  </conditionalFormatting>
  <conditionalFormatting sqref="D77">
    <cfRule type="expression" dxfId="516" priority="595" stopIfTrue="1">
      <formula>$C77="完了"</formula>
    </cfRule>
  </conditionalFormatting>
  <conditionalFormatting sqref="G77:H77">
    <cfRule type="expression" dxfId="515" priority="594" stopIfTrue="1">
      <formula>$C77="完了"</formula>
    </cfRule>
  </conditionalFormatting>
  <conditionalFormatting sqref="N77:P77">
    <cfRule type="expression" dxfId="514" priority="593" stopIfTrue="1">
      <formula>$C77="完了"</formula>
    </cfRule>
  </conditionalFormatting>
  <conditionalFormatting sqref="O77">
    <cfRule type="expression" dxfId="513" priority="592" stopIfTrue="1">
      <formula>AND($O77&lt;TODAY(),$O77&lt;&gt;"",$P77="")</formula>
    </cfRule>
  </conditionalFormatting>
  <conditionalFormatting sqref="E78">
    <cfRule type="expression" dxfId="512" priority="591" stopIfTrue="1">
      <formula>$C78="完了"</formula>
    </cfRule>
  </conditionalFormatting>
  <conditionalFormatting sqref="D78">
    <cfRule type="expression" dxfId="511" priority="590" stopIfTrue="1">
      <formula>$C78="完了"</formula>
    </cfRule>
  </conditionalFormatting>
  <conditionalFormatting sqref="G78:H78">
    <cfRule type="expression" dxfId="510" priority="589" stopIfTrue="1">
      <formula>$C78="完了"</formula>
    </cfRule>
  </conditionalFormatting>
  <conditionalFormatting sqref="N78:P78">
    <cfRule type="expression" dxfId="509" priority="588" stopIfTrue="1">
      <formula>$C78="完了"</formula>
    </cfRule>
  </conditionalFormatting>
  <conditionalFormatting sqref="O78">
    <cfRule type="expression" dxfId="508" priority="587" stopIfTrue="1">
      <formula>AND($O78&lt;TODAY(),$O78&lt;&gt;"",$P78="")</formula>
    </cfRule>
  </conditionalFormatting>
  <conditionalFormatting sqref="E79">
    <cfRule type="expression" dxfId="507" priority="586" stopIfTrue="1">
      <formula>$C79="完了"</formula>
    </cfRule>
  </conditionalFormatting>
  <conditionalFormatting sqref="D79">
    <cfRule type="expression" dxfId="506" priority="585" stopIfTrue="1">
      <formula>$C79="完了"</formula>
    </cfRule>
  </conditionalFormatting>
  <conditionalFormatting sqref="G79:H79">
    <cfRule type="expression" dxfId="505" priority="584" stopIfTrue="1">
      <formula>$C79="完了"</formula>
    </cfRule>
  </conditionalFormatting>
  <conditionalFormatting sqref="N79:P79">
    <cfRule type="expression" dxfId="504" priority="583" stopIfTrue="1">
      <formula>$C79="完了"</formula>
    </cfRule>
  </conditionalFormatting>
  <conditionalFormatting sqref="O79">
    <cfRule type="expression" dxfId="503" priority="582" stopIfTrue="1">
      <formula>AND($O79&lt;TODAY(),$O79&lt;&gt;"",$P79="")</formula>
    </cfRule>
  </conditionalFormatting>
  <conditionalFormatting sqref="P86 B86:C86 F86 H86:L86">
    <cfRule type="expression" dxfId="502" priority="581" stopIfTrue="1">
      <formula>$C86="完了"</formula>
    </cfRule>
  </conditionalFormatting>
  <conditionalFormatting sqref="M86">
    <cfRule type="expression" dxfId="501" priority="575" stopIfTrue="1">
      <formula>$C86="完了"</formula>
    </cfRule>
  </conditionalFormatting>
  <conditionalFormatting sqref="L86">
    <cfRule type="expression" dxfId="500" priority="577" stopIfTrue="1">
      <formula>AND($V86&lt;=TODAY()+対応期限切れ警告日数,$V86&gt;=TODAY(),$X86="")</formula>
    </cfRule>
  </conditionalFormatting>
  <conditionalFormatting sqref="L86">
    <cfRule type="expression" dxfId="499" priority="576" stopIfTrue="1">
      <formula>AND($V86&lt;TODAY(),$V86&lt;&gt;"",$X86="")</formula>
    </cfRule>
  </conditionalFormatting>
  <conditionalFormatting sqref="Q86:R86">
    <cfRule type="expression" dxfId="498" priority="574" stopIfTrue="1">
      <formula>$C86="完了"</formula>
    </cfRule>
  </conditionalFormatting>
  <conditionalFormatting sqref="S86:T86">
    <cfRule type="expression" dxfId="497" priority="573" stopIfTrue="1">
      <formula>$C86="完了"</formula>
    </cfRule>
  </conditionalFormatting>
  <conditionalFormatting sqref="U86:V86">
    <cfRule type="expression" dxfId="496" priority="572" stopIfTrue="1">
      <formula>$C86="完了"</formula>
    </cfRule>
  </conditionalFormatting>
  <conditionalFormatting sqref="W86:X86">
    <cfRule type="expression" dxfId="495" priority="571" stopIfTrue="1">
      <formula>$C86="完了"</formula>
    </cfRule>
  </conditionalFormatting>
  <conditionalFormatting sqref="B87:C87 E87:F87 I87:L87">
    <cfRule type="expression" dxfId="494" priority="570" stopIfTrue="1">
      <formula>$C87="完了"</formula>
    </cfRule>
  </conditionalFormatting>
  <conditionalFormatting sqref="M87">
    <cfRule type="expression" dxfId="493" priority="564" stopIfTrue="1">
      <formula>$C87="完了"</formula>
    </cfRule>
  </conditionalFormatting>
  <conditionalFormatting sqref="L87">
    <cfRule type="expression" dxfId="492" priority="566" stopIfTrue="1">
      <formula>AND($V87&lt;=TODAY()+対応期限切れ警告日数,$V87&gt;=TODAY(),$X87="")</formula>
    </cfRule>
  </conditionalFormatting>
  <conditionalFormatting sqref="L87">
    <cfRule type="expression" dxfId="491" priority="565" stopIfTrue="1">
      <formula>AND($V87&lt;TODAY(),$V87&lt;&gt;"",$X87="")</formula>
    </cfRule>
  </conditionalFormatting>
  <conditionalFormatting sqref="Q87:R87">
    <cfRule type="expression" dxfId="490" priority="563" stopIfTrue="1">
      <formula>$C87="完了"</formula>
    </cfRule>
  </conditionalFormatting>
  <conditionalFormatting sqref="S87:T87">
    <cfRule type="expression" dxfId="489" priority="562" stopIfTrue="1">
      <formula>$C87="完了"</formula>
    </cfRule>
  </conditionalFormatting>
  <conditionalFormatting sqref="U87:V87">
    <cfRule type="expression" dxfId="488" priority="561" stopIfTrue="1">
      <formula>$C87="完了"</formula>
    </cfRule>
  </conditionalFormatting>
  <conditionalFormatting sqref="W87:X87">
    <cfRule type="expression" dxfId="487" priority="560" stopIfTrue="1">
      <formula>$C87="完了"</formula>
    </cfRule>
  </conditionalFormatting>
  <conditionalFormatting sqref="B88:C88 F88 I88:L88">
    <cfRule type="expression" dxfId="486" priority="559" stopIfTrue="1">
      <formula>$C88="完了"</formula>
    </cfRule>
  </conditionalFormatting>
  <conditionalFormatting sqref="M88">
    <cfRule type="expression" dxfId="485" priority="553" stopIfTrue="1">
      <formula>$C88="完了"</formula>
    </cfRule>
  </conditionalFormatting>
  <conditionalFormatting sqref="L88">
    <cfRule type="expression" dxfId="484" priority="555" stopIfTrue="1">
      <formula>AND($V88&lt;=TODAY()+対応期限切れ警告日数,$V88&gt;=TODAY(),$X88="")</formula>
    </cfRule>
  </conditionalFormatting>
  <conditionalFormatting sqref="L88">
    <cfRule type="expression" dxfId="483" priority="554" stopIfTrue="1">
      <formula>AND($V88&lt;TODAY(),$V88&lt;&gt;"",$X88="")</formula>
    </cfRule>
  </conditionalFormatting>
  <conditionalFormatting sqref="Q88:R88">
    <cfRule type="expression" dxfId="482" priority="552" stopIfTrue="1">
      <formula>$C88="完了"</formula>
    </cfRule>
  </conditionalFormatting>
  <conditionalFormatting sqref="S88:T88">
    <cfRule type="expression" dxfId="481" priority="551" stopIfTrue="1">
      <formula>$C88="完了"</formula>
    </cfRule>
  </conditionalFormatting>
  <conditionalFormatting sqref="U88:V88">
    <cfRule type="expression" dxfId="480" priority="550" stopIfTrue="1">
      <formula>$C88="完了"</formula>
    </cfRule>
  </conditionalFormatting>
  <conditionalFormatting sqref="W88:X88">
    <cfRule type="expression" dxfId="479" priority="549" stopIfTrue="1">
      <formula>$C88="完了"</formula>
    </cfRule>
  </conditionalFormatting>
  <conditionalFormatting sqref="A86">
    <cfRule type="expression" dxfId="478" priority="546" stopIfTrue="1">
      <formula>$C86="完了"</formula>
    </cfRule>
  </conditionalFormatting>
  <conditionalFormatting sqref="A86">
    <cfRule type="expression" dxfId="477" priority="548" stopIfTrue="1">
      <formula>OR(AND($O86&lt;TODAY(),$O86&lt;&gt;"",$P86=""),AND($V86&lt;TODAY(),$V86&lt;&gt;"",$X86=""))</formula>
    </cfRule>
  </conditionalFormatting>
  <conditionalFormatting sqref="A86">
    <cfRule type="expression" dxfId="476" priority="547" stopIfTrue="1">
      <formula>AND($V86&lt;=TODAY()+対応期限切れ警告日数,$V86&gt;=TODAY(),$X86="")</formula>
    </cfRule>
  </conditionalFormatting>
  <conditionalFormatting sqref="A87">
    <cfRule type="expression" dxfId="475" priority="543" stopIfTrue="1">
      <formula>$C87="完了"</formula>
    </cfRule>
  </conditionalFormatting>
  <conditionalFormatting sqref="A87">
    <cfRule type="expression" dxfId="474" priority="545" stopIfTrue="1">
      <formula>OR(AND($O87&lt;TODAY(),$O87&lt;&gt;"",$P87=""),AND($V87&lt;TODAY(),$V87&lt;&gt;"",$X87=""))</formula>
    </cfRule>
  </conditionalFormatting>
  <conditionalFormatting sqref="A87">
    <cfRule type="expression" dxfId="473" priority="544" stopIfTrue="1">
      <formula>AND($V87&lt;=TODAY()+対応期限切れ警告日数,$V87&gt;=TODAY(),$X87="")</formula>
    </cfRule>
  </conditionalFormatting>
  <conditionalFormatting sqref="A88">
    <cfRule type="expression" dxfId="472" priority="540" stopIfTrue="1">
      <formula>$C88="完了"</formula>
    </cfRule>
  </conditionalFormatting>
  <conditionalFormatting sqref="A88">
    <cfRule type="expression" dxfId="471" priority="542" stopIfTrue="1">
      <formula>OR(AND($O88&lt;TODAY(),$O88&lt;&gt;"",$P88=""),AND($V88&lt;TODAY(),$V88&lt;&gt;"",$X88=""))</formula>
    </cfRule>
  </conditionalFormatting>
  <conditionalFormatting sqref="A88">
    <cfRule type="expression" dxfId="470" priority="541" stopIfTrue="1">
      <formula>AND($V88&lt;=TODAY()+対応期限切れ警告日数,$V88&gt;=TODAY(),$X88="")</formula>
    </cfRule>
  </conditionalFormatting>
  <conditionalFormatting sqref="L89:M89 B89:C89 F89 H89:J89">
    <cfRule type="expression" dxfId="469" priority="539" stopIfTrue="1">
      <formula>$C89="完了"</formula>
    </cfRule>
  </conditionalFormatting>
  <conditionalFormatting sqref="K89">
    <cfRule type="expression" dxfId="468" priority="533" stopIfTrue="1">
      <formula>$C89="完了"</formula>
    </cfRule>
  </conditionalFormatting>
  <conditionalFormatting sqref="J89">
    <cfRule type="expression" dxfId="467" priority="535" stopIfTrue="1">
      <formula>AND($V89&lt;=TODAY()+対応期限切れ警告日数,$V89&gt;=TODAY(),$X89="")</formula>
    </cfRule>
  </conditionalFormatting>
  <conditionalFormatting sqref="J89">
    <cfRule type="expression" dxfId="466" priority="534" stopIfTrue="1">
      <formula>AND($V89&lt;TODAY(),$V89&lt;&gt;"",$X89="")</formula>
    </cfRule>
  </conditionalFormatting>
  <conditionalFormatting sqref="Q89:R89">
    <cfRule type="expression" dxfId="465" priority="531" stopIfTrue="1">
      <formula>$C89="完了"</formula>
    </cfRule>
  </conditionalFormatting>
  <conditionalFormatting sqref="S89:T89">
    <cfRule type="expression" dxfId="464" priority="530" stopIfTrue="1">
      <formula>$C89="完了"</formula>
    </cfRule>
  </conditionalFormatting>
  <conditionalFormatting sqref="U89:V89">
    <cfRule type="expression" dxfId="463" priority="529" stopIfTrue="1">
      <formula>$C89="完了"</formula>
    </cfRule>
  </conditionalFormatting>
  <conditionalFormatting sqref="L90:M90 B90 I90:J90 E90:F90">
    <cfRule type="expression" dxfId="462" priority="528" stopIfTrue="1">
      <formula>$C90="完了"</formula>
    </cfRule>
  </conditionalFormatting>
  <conditionalFormatting sqref="K90">
    <cfRule type="expression" dxfId="461" priority="522" stopIfTrue="1">
      <formula>$C90="完了"</formula>
    </cfRule>
  </conditionalFormatting>
  <conditionalFormatting sqref="J90">
    <cfRule type="expression" dxfId="460" priority="524" stopIfTrue="1">
      <formula>AND($V90&lt;=TODAY()+対応期限切れ警告日数,$V90&gt;=TODAY(),$X90="")</formula>
    </cfRule>
  </conditionalFormatting>
  <conditionalFormatting sqref="J90">
    <cfRule type="expression" dxfId="459" priority="523" stopIfTrue="1">
      <formula>AND($V90&lt;TODAY(),$V90&lt;&gt;"",$X90="")</formula>
    </cfRule>
  </conditionalFormatting>
  <conditionalFormatting sqref="Q90:R90">
    <cfRule type="expression" dxfId="458" priority="520" stopIfTrue="1">
      <formula>$C90="完了"</formula>
    </cfRule>
  </conditionalFormatting>
  <conditionalFormatting sqref="S90:T90">
    <cfRule type="expression" dxfId="457" priority="519" stopIfTrue="1">
      <formula>$C90="完了"</formula>
    </cfRule>
  </conditionalFormatting>
  <conditionalFormatting sqref="U90:V90">
    <cfRule type="expression" dxfId="456" priority="518" stopIfTrue="1">
      <formula>$C90="完了"</formula>
    </cfRule>
  </conditionalFormatting>
  <conditionalFormatting sqref="A89">
    <cfRule type="expression" dxfId="455" priority="515" stopIfTrue="1">
      <formula>$C89="完了"</formula>
    </cfRule>
  </conditionalFormatting>
  <conditionalFormatting sqref="A89">
    <cfRule type="expression" dxfId="454" priority="517" stopIfTrue="1">
      <formula>OR(AND($O89&lt;TODAY(),$O89&lt;&gt;"",$P89=""),AND($V89&lt;TODAY(),$V89&lt;&gt;"",$X89=""))</formula>
    </cfRule>
  </conditionalFormatting>
  <conditionalFormatting sqref="A89">
    <cfRule type="expression" dxfId="453" priority="516" stopIfTrue="1">
      <formula>AND($V89&lt;=TODAY()+対応期限切れ警告日数,$V89&gt;=TODAY(),$X89="")</formula>
    </cfRule>
  </conditionalFormatting>
  <conditionalFormatting sqref="A90">
    <cfRule type="expression" dxfId="452" priority="512" stopIfTrue="1">
      <formula>$C90="完了"</formula>
    </cfRule>
  </conditionalFormatting>
  <conditionalFormatting sqref="A90">
    <cfRule type="expression" dxfId="451" priority="514" stopIfTrue="1">
      <formula>OR(AND($O90&lt;TODAY(),$O90&lt;&gt;"",$P90=""),AND($V90&lt;TODAY(),$V90&lt;&gt;"",$X90=""))</formula>
    </cfRule>
  </conditionalFormatting>
  <conditionalFormatting sqref="A90">
    <cfRule type="expression" dxfId="450" priority="513" stopIfTrue="1">
      <formula>AND($V90&lt;=TODAY()+対応期限切れ警告日数,$V90&gt;=TODAY(),$X90="")</formula>
    </cfRule>
  </conditionalFormatting>
  <conditionalFormatting sqref="C74">
    <cfRule type="expression" dxfId="449" priority="511" stopIfTrue="1">
      <formula>$C74="完了"</formula>
    </cfRule>
  </conditionalFormatting>
  <conditionalFormatting sqref="E80">
    <cfRule type="expression" dxfId="448" priority="507" stopIfTrue="1">
      <formula>$C80="完了"</formula>
    </cfRule>
  </conditionalFormatting>
  <conditionalFormatting sqref="D80">
    <cfRule type="expression" dxfId="447" priority="506" stopIfTrue="1">
      <formula>$C80="完了"</formula>
    </cfRule>
  </conditionalFormatting>
  <conditionalFormatting sqref="C80">
    <cfRule type="expression" dxfId="446" priority="505" stopIfTrue="1">
      <formula>$C80="完了"</formula>
    </cfRule>
  </conditionalFormatting>
  <conditionalFormatting sqref="G80">
    <cfRule type="expression" dxfId="445" priority="504" stopIfTrue="1">
      <formula>$C80="完了"</formula>
    </cfRule>
  </conditionalFormatting>
  <conditionalFormatting sqref="N80:P80">
    <cfRule type="expression" dxfId="444" priority="503" stopIfTrue="1">
      <formula>$C80="完了"</formula>
    </cfRule>
  </conditionalFormatting>
  <conditionalFormatting sqref="O80">
    <cfRule type="expression" dxfId="443" priority="502" stopIfTrue="1">
      <formula>AND($O80&lt;TODAY(),$O80&lt;&gt;"",$P80="")</formula>
    </cfRule>
  </conditionalFormatting>
  <conditionalFormatting sqref="Q78">
    <cfRule type="expression" dxfId="442" priority="501" stopIfTrue="1">
      <formula>$C78="完了"</formula>
    </cfRule>
  </conditionalFormatting>
  <conditionalFormatting sqref="Q79">
    <cfRule type="expression" dxfId="441" priority="500" stopIfTrue="1">
      <formula>$C79="完了"</formula>
    </cfRule>
  </conditionalFormatting>
  <conditionalFormatting sqref="C77">
    <cfRule type="expression" dxfId="440" priority="499" stopIfTrue="1">
      <formula>$C77="完了"</formula>
    </cfRule>
  </conditionalFormatting>
  <conditionalFormatting sqref="C78">
    <cfRule type="expression" dxfId="439" priority="498" stopIfTrue="1">
      <formula>$C78="完了"</formula>
    </cfRule>
  </conditionalFormatting>
  <conditionalFormatting sqref="C79">
    <cfRule type="expression" dxfId="438" priority="497" stopIfTrue="1">
      <formula>$C79="完了"</formula>
    </cfRule>
  </conditionalFormatting>
  <conditionalFormatting sqref="N81:O81">
    <cfRule type="expression" dxfId="437" priority="496" stopIfTrue="1">
      <formula>$C81="完了"</formula>
    </cfRule>
  </conditionalFormatting>
  <conditionalFormatting sqref="O81">
    <cfRule type="expression" dxfId="436" priority="495" stopIfTrue="1">
      <formula>AND($O81&lt;TODAY(),$O81&lt;&gt;"",$P81="")</formula>
    </cfRule>
  </conditionalFormatting>
  <conditionalFormatting sqref="N82:O82">
    <cfRule type="expression" dxfId="435" priority="494" stopIfTrue="1">
      <formula>$C82="完了"</formula>
    </cfRule>
  </conditionalFormatting>
  <conditionalFormatting sqref="O82">
    <cfRule type="expression" dxfId="434" priority="493" stopIfTrue="1">
      <formula>AND($O82&lt;TODAY(),$O82&lt;&gt;"",$P82="")</formula>
    </cfRule>
  </conditionalFormatting>
  <conditionalFormatting sqref="D81">
    <cfRule type="expression" dxfId="433" priority="492" stopIfTrue="1">
      <formula>$C81="完了"</formula>
    </cfRule>
  </conditionalFormatting>
  <conditionalFormatting sqref="D82">
    <cfRule type="expression" dxfId="432" priority="491" stopIfTrue="1">
      <formula>$C82="完了"</formula>
    </cfRule>
  </conditionalFormatting>
  <conditionalFormatting sqref="E82">
    <cfRule type="expression" dxfId="431" priority="490" stopIfTrue="1">
      <formula>$C82="完了"</formula>
    </cfRule>
  </conditionalFormatting>
  <conditionalFormatting sqref="H81">
    <cfRule type="expression" dxfId="430" priority="489" stopIfTrue="1">
      <formula>$C81="完了"</formula>
    </cfRule>
  </conditionalFormatting>
  <conditionalFormatting sqref="P81">
    <cfRule type="expression" dxfId="429" priority="488" stopIfTrue="1">
      <formula>$C81="完了"</formula>
    </cfRule>
  </conditionalFormatting>
  <conditionalFormatting sqref="P81">
    <cfRule type="expression" dxfId="428" priority="487" stopIfTrue="1">
      <formula>AND($V81&lt;=TODAY()+対応期限切れ警告日数,$V81&gt;=TODAY(),$X81="")</formula>
    </cfRule>
  </conditionalFormatting>
  <conditionalFormatting sqref="P81">
    <cfRule type="expression" dxfId="427" priority="486" stopIfTrue="1">
      <formula>AND($V81&lt;TODAY(),$V81&lt;&gt;"",$X81="")</formula>
    </cfRule>
  </conditionalFormatting>
  <conditionalFormatting sqref="D83">
    <cfRule type="expression" dxfId="426" priority="485" stopIfTrue="1">
      <formula>$C83="完了"</formula>
    </cfRule>
  </conditionalFormatting>
  <conditionalFormatting sqref="E83">
    <cfRule type="expression" dxfId="425" priority="484" stopIfTrue="1">
      <formula>$C83="完了"</formula>
    </cfRule>
  </conditionalFormatting>
  <conditionalFormatting sqref="K84:L84">
    <cfRule type="expression" dxfId="424" priority="483" stopIfTrue="1">
      <formula>$C84="完了"</formula>
    </cfRule>
  </conditionalFormatting>
  <conditionalFormatting sqref="N83:O83">
    <cfRule type="expression" dxfId="423" priority="482" stopIfTrue="1">
      <formula>$C83="完了"</formula>
    </cfRule>
  </conditionalFormatting>
  <conditionalFormatting sqref="O83">
    <cfRule type="expression" dxfId="422" priority="481" stopIfTrue="1">
      <formula>AND($O83&lt;TODAY(),$O83&lt;&gt;"",$P83="")</formula>
    </cfRule>
  </conditionalFormatting>
  <conditionalFormatting sqref="P84">
    <cfRule type="expression" dxfId="421" priority="480" stopIfTrue="1">
      <formula>$C84="完了"</formula>
    </cfRule>
  </conditionalFormatting>
  <conditionalFormatting sqref="N84:O84">
    <cfRule type="expression" dxfId="420" priority="479" stopIfTrue="1">
      <formula>$C84="完了"</formula>
    </cfRule>
  </conditionalFormatting>
  <conditionalFormatting sqref="O84">
    <cfRule type="expression" dxfId="419" priority="478" stopIfTrue="1">
      <formula>AND($O84&lt;TODAY(),$O84&lt;&gt;"",$P84="")</formula>
    </cfRule>
  </conditionalFormatting>
  <conditionalFormatting sqref="P85">
    <cfRule type="expression" dxfId="418" priority="477" stopIfTrue="1">
      <formula>$C85="完了"</formula>
    </cfRule>
  </conditionalFormatting>
  <conditionalFormatting sqref="N85:O85">
    <cfRule type="expression" dxfId="417" priority="476" stopIfTrue="1">
      <formula>$C85="完了"</formula>
    </cfRule>
  </conditionalFormatting>
  <conditionalFormatting sqref="O85">
    <cfRule type="expression" dxfId="416" priority="475" stopIfTrue="1">
      <formula>AND($O85&lt;TODAY(),$O85&lt;&gt;"",$P85="")</formula>
    </cfRule>
  </conditionalFormatting>
  <conditionalFormatting sqref="E84">
    <cfRule type="expression" dxfId="415" priority="474" stopIfTrue="1">
      <formula>$C84="完了"</formula>
    </cfRule>
  </conditionalFormatting>
  <conditionalFormatting sqref="E85">
    <cfRule type="expression" dxfId="414" priority="473" stopIfTrue="1">
      <formula>$C85="完了"</formula>
    </cfRule>
  </conditionalFormatting>
  <conditionalFormatting sqref="D84">
    <cfRule type="expression" dxfId="413" priority="472" stopIfTrue="1">
      <formula>$C84="完了"</formula>
    </cfRule>
  </conditionalFormatting>
  <conditionalFormatting sqref="D85">
    <cfRule type="expression" dxfId="412" priority="471" stopIfTrue="1">
      <formula>$C85="完了"</formula>
    </cfRule>
  </conditionalFormatting>
  <conditionalFormatting sqref="E86">
    <cfRule type="expression" dxfId="411" priority="470" stopIfTrue="1">
      <formula>$C86="完了"</formula>
    </cfRule>
  </conditionalFormatting>
  <conditionalFormatting sqref="D86">
    <cfRule type="expression" dxfId="410" priority="469" stopIfTrue="1">
      <formula>$C86="完了"</formula>
    </cfRule>
  </conditionalFormatting>
  <conditionalFormatting sqref="H84">
    <cfRule type="expression" dxfId="409" priority="468" stopIfTrue="1">
      <formula>$C84="完了"</formula>
    </cfRule>
  </conditionalFormatting>
  <conditionalFormatting sqref="H85">
    <cfRule type="expression" dxfId="408" priority="467" stopIfTrue="1">
      <formula>$C85="完了"</formula>
    </cfRule>
  </conditionalFormatting>
  <conditionalFormatting sqref="D87">
    <cfRule type="expression" dxfId="407" priority="466" stopIfTrue="1">
      <formula>$C87="完了"</formula>
    </cfRule>
  </conditionalFormatting>
  <conditionalFormatting sqref="H87">
    <cfRule type="expression" dxfId="406" priority="465" stopIfTrue="1">
      <formula>$C87="完了"</formula>
    </cfRule>
  </conditionalFormatting>
  <conditionalFormatting sqref="N86:O86">
    <cfRule type="expression" dxfId="405" priority="464" stopIfTrue="1">
      <formula>$C86="完了"</formula>
    </cfRule>
  </conditionalFormatting>
  <conditionalFormatting sqref="O86">
    <cfRule type="expression" dxfId="404" priority="463" stopIfTrue="1">
      <formula>AND($O86&lt;TODAY(),$O86&lt;&gt;"",$P86="")</formula>
    </cfRule>
  </conditionalFormatting>
  <conditionalFormatting sqref="P87">
    <cfRule type="expression" dxfId="403" priority="462" stopIfTrue="1">
      <formula>$C87="完了"</formula>
    </cfRule>
  </conditionalFormatting>
  <conditionalFormatting sqref="N87:O87">
    <cfRule type="expression" dxfId="402" priority="461" stopIfTrue="1">
      <formula>$C87="完了"</formula>
    </cfRule>
  </conditionalFormatting>
  <conditionalFormatting sqref="O87">
    <cfRule type="expression" dxfId="401" priority="460" stopIfTrue="1">
      <formula>AND($O87&lt;TODAY(),$O87&lt;&gt;"",$P87="")</formula>
    </cfRule>
  </conditionalFormatting>
  <conditionalFormatting sqref="E88">
    <cfRule type="expression" dxfId="400" priority="459" stopIfTrue="1">
      <formula>$C88="完了"</formula>
    </cfRule>
  </conditionalFormatting>
  <conditionalFormatting sqref="D88">
    <cfRule type="expression" dxfId="399" priority="458" stopIfTrue="1">
      <formula>$C88="完了"</formula>
    </cfRule>
  </conditionalFormatting>
  <conditionalFormatting sqref="H88">
    <cfRule type="expression" dxfId="398" priority="457" stopIfTrue="1">
      <formula>$C88="完了"</formula>
    </cfRule>
  </conditionalFormatting>
  <conditionalFormatting sqref="P88">
    <cfRule type="expression" dxfId="397" priority="456" stopIfTrue="1">
      <formula>$C88="完了"</formula>
    </cfRule>
  </conditionalFormatting>
  <conditionalFormatting sqref="N88:O88">
    <cfRule type="expression" dxfId="396" priority="455" stopIfTrue="1">
      <formula>$C88="完了"</formula>
    </cfRule>
  </conditionalFormatting>
  <conditionalFormatting sqref="O88">
    <cfRule type="expression" dxfId="395" priority="454" stopIfTrue="1">
      <formula>AND($O88&lt;TODAY(),$O88&lt;&gt;"",$P88="")</formula>
    </cfRule>
  </conditionalFormatting>
  <conditionalFormatting sqref="B91:C92 E91:F92 H91:J92 I93:J93 B93:B95 H94:J94 L91:M95 F93:F95 I95:J95">
    <cfRule type="expression" dxfId="394" priority="453" stopIfTrue="1">
      <formula>$C91="完了"</formula>
    </cfRule>
  </conditionalFormatting>
  <conditionalFormatting sqref="K91:K95">
    <cfRule type="expression" dxfId="393" priority="450" stopIfTrue="1">
      <formula>$C91="完了"</formula>
    </cfRule>
  </conditionalFormatting>
  <conditionalFormatting sqref="J91:J95">
    <cfRule type="expression" dxfId="392" priority="452" stopIfTrue="1">
      <formula>AND($V91&lt;=TODAY()+対応期限切れ警告日数,$V91&gt;=TODAY(),$X91="")</formula>
    </cfRule>
  </conditionalFormatting>
  <conditionalFormatting sqref="J91:J95">
    <cfRule type="expression" dxfId="391" priority="451" stopIfTrue="1">
      <formula>AND($V91&lt;TODAY(),$V91&lt;&gt;"",$X91="")</formula>
    </cfRule>
  </conditionalFormatting>
  <conditionalFormatting sqref="O91:P94 O95">
    <cfRule type="expression" dxfId="390" priority="449" stopIfTrue="1">
      <formula>$C91="完了"</formula>
    </cfRule>
  </conditionalFormatting>
  <conditionalFormatting sqref="R91 Q92:R94 R95">
    <cfRule type="expression" dxfId="389" priority="448" stopIfTrue="1">
      <formula>$C91="完了"</formula>
    </cfRule>
  </conditionalFormatting>
  <conditionalFormatting sqref="S91:T95">
    <cfRule type="expression" dxfId="388" priority="447" stopIfTrue="1">
      <formula>$C91="完了"</formula>
    </cfRule>
  </conditionalFormatting>
  <conditionalFormatting sqref="U91:V95">
    <cfRule type="expression" dxfId="387" priority="446" stopIfTrue="1">
      <formula>$C91="完了"</formula>
    </cfRule>
  </conditionalFormatting>
  <conditionalFormatting sqref="A91:A95">
    <cfRule type="expression" dxfId="386" priority="443" stopIfTrue="1">
      <formula>$C91="完了"</formula>
    </cfRule>
  </conditionalFormatting>
  <conditionalFormatting sqref="A91:A95">
    <cfRule type="expression" dxfId="385" priority="445" stopIfTrue="1">
      <formula>OR(AND($O91&lt;TODAY(),$O91&lt;&gt;"",$P91=""),AND($V91&lt;TODAY(),$V91&lt;&gt;"",$X91=""))</formula>
    </cfRule>
  </conditionalFormatting>
  <conditionalFormatting sqref="A91:A95">
    <cfRule type="expression" dxfId="384" priority="444" stopIfTrue="1">
      <formula>AND($V91&lt;=TODAY()+対応期限切れ警告日数,$V91&gt;=TODAY(),$X91="")</formula>
    </cfRule>
  </conditionalFormatting>
  <conditionalFormatting sqref="I96:J97 F96:F98 H98:J101 I102:J105 L96:M105 B96:C105 E99:F105">
    <cfRule type="expression" dxfId="383" priority="442" stopIfTrue="1">
      <formula>$C96="完了"</formula>
    </cfRule>
  </conditionalFormatting>
  <conditionalFormatting sqref="K96:K105">
    <cfRule type="expression" dxfId="382" priority="439" stopIfTrue="1">
      <formula>$C96="完了"</formula>
    </cfRule>
  </conditionalFormatting>
  <conditionalFormatting sqref="J96:J105">
    <cfRule type="expression" dxfId="381" priority="441" stopIfTrue="1">
      <formula>AND($V96&lt;=TODAY()+対応期限切れ警告日数,$V96&gt;=TODAY(),$X96="")</formula>
    </cfRule>
  </conditionalFormatting>
  <conditionalFormatting sqref="J96:J105">
    <cfRule type="expression" dxfId="380" priority="440" stopIfTrue="1">
      <formula>AND($V96&lt;TODAY(),$V96&lt;&gt;"",$X96="")</formula>
    </cfRule>
  </conditionalFormatting>
  <conditionalFormatting sqref="O96:P99 O101:P101 O103">
    <cfRule type="expression" dxfId="379" priority="438" stopIfTrue="1">
      <formula>$C96="完了"</formula>
    </cfRule>
  </conditionalFormatting>
  <conditionalFormatting sqref="Q96:R105">
    <cfRule type="expression" dxfId="378" priority="437" stopIfTrue="1">
      <formula>$C96="完了"</formula>
    </cfRule>
  </conditionalFormatting>
  <conditionalFormatting sqref="S96:T105">
    <cfRule type="expression" dxfId="377" priority="436" stopIfTrue="1">
      <formula>$C96="完了"</formula>
    </cfRule>
  </conditionalFormatting>
  <conditionalFormatting sqref="U96:V105">
    <cfRule type="expression" dxfId="376" priority="435" stopIfTrue="1">
      <formula>$C96="完了"</formula>
    </cfRule>
  </conditionalFormatting>
  <conditionalFormatting sqref="A96:A105">
    <cfRule type="expression" dxfId="375" priority="432" stopIfTrue="1">
      <formula>$C96="完了"</formula>
    </cfRule>
  </conditionalFormatting>
  <conditionalFormatting sqref="A96:A105">
    <cfRule type="expression" dxfId="374" priority="434" stopIfTrue="1">
      <formula>OR(AND($O96&lt;TODAY(),$O96&lt;&gt;"",$P96=""),AND($V96&lt;TODAY(),$V96&lt;&gt;"",$X96=""))</formula>
    </cfRule>
  </conditionalFormatting>
  <conditionalFormatting sqref="A96:A105">
    <cfRule type="expression" dxfId="373" priority="433" stopIfTrue="1">
      <formula>AND($V96&lt;=TODAY()+対応期限切れ警告日数,$V96&gt;=TODAY(),$X96="")</formula>
    </cfRule>
  </conditionalFormatting>
  <conditionalFormatting sqref="E89">
    <cfRule type="expression" dxfId="372" priority="431" stopIfTrue="1">
      <formula>$C89="完了"</formula>
    </cfRule>
  </conditionalFormatting>
  <conditionalFormatting sqref="D89">
    <cfRule type="expression" dxfId="371" priority="430" stopIfTrue="1">
      <formula>$C89="完了"</formula>
    </cfRule>
  </conditionalFormatting>
  <conditionalFormatting sqref="H90">
    <cfRule type="expression" dxfId="370" priority="429" stopIfTrue="1">
      <formula>$C90="完了"</formula>
    </cfRule>
  </conditionalFormatting>
  <conditionalFormatting sqref="C90">
    <cfRule type="expression" dxfId="369" priority="428" stopIfTrue="1">
      <formula>$C90="完了"</formula>
    </cfRule>
  </conditionalFormatting>
  <conditionalFormatting sqref="D90">
    <cfRule type="expression" dxfId="368" priority="427" stopIfTrue="1">
      <formula>$C90="完了"</formula>
    </cfRule>
  </conditionalFormatting>
  <conditionalFormatting sqref="N89:O89">
    <cfRule type="expression" dxfId="367" priority="426" stopIfTrue="1">
      <formula>$C89="完了"</formula>
    </cfRule>
  </conditionalFormatting>
  <conditionalFormatting sqref="O89">
    <cfRule type="expression" dxfId="366" priority="425" stopIfTrue="1">
      <formula>AND($O89&lt;TODAY(),$O89&lt;&gt;"",$P89="")</formula>
    </cfRule>
  </conditionalFormatting>
  <conditionalFormatting sqref="P89">
    <cfRule type="expression" dxfId="365" priority="424" stopIfTrue="1">
      <formula>$C89="完了"</formula>
    </cfRule>
  </conditionalFormatting>
  <conditionalFormatting sqref="N90:O90">
    <cfRule type="expression" dxfId="364" priority="423" stopIfTrue="1">
      <formula>$C90="完了"</formula>
    </cfRule>
  </conditionalFormatting>
  <conditionalFormatting sqref="O90">
    <cfRule type="expression" dxfId="363" priority="422" stopIfTrue="1">
      <formula>AND($O90&lt;TODAY(),$O90&lt;&gt;"",$P90="")</formula>
    </cfRule>
  </conditionalFormatting>
  <conditionalFormatting sqref="P90">
    <cfRule type="expression" dxfId="362" priority="421" stopIfTrue="1">
      <formula>$C90="完了"</formula>
    </cfRule>
  </conditionalFormatting>
  <conditionalFormatting sqref="D91">
    <cfRule type="expression" dxfId="361" priority="420" stopIfTrue="1">
      <formula>$C91="完了"</formula>
    </cfRule>
  </conditionalFormatting>
  <conditionalFormatting sqref="N91">
    <cfRule type="expression" dxfId="360" priority="419" stopIfTrue="1">
      <formula>$C91="完了"</formula>
    </cfRule>
  </conditionalFormatting>
  <conditionalFormatting sqref="Q91">
    <cfRule type="expression" dxfId="359" priority="418" stopIfTrue="1">
      <formula>$C91="完了"</formula>
    </cfRule>
  </conditionalFormatting>
  <conditionalFormatting sqref="D92">
    <cfRule type="expression" dxfId="358" priority="417" stopIfTrue="1">
      <formula>$C92="完了"</formula>
    </cfRule>
  </conditionalFormatting>
  <conditionalFormatting sqref="G81:G92">
    <cfRule type="expression" dxfId="357" priority="416" stopIfTrue="1">
      <formula>$C81="完了"</formula>
    </cfRule>
  </conditionalFormatting>
  <conditionalFormatting sqref="N92">
    <cfRule type="expression" dxfId="356" priority="415" stopIfTrue="1">
      <formula>$C92="完了"</formula>
    </cfRule>
  </conditionalFormatting>
  <conditionalFormatting sqref="C93">
    <cfRule type="expression" dxfId="355" priority="414" stopIfTrue="1">
      <formula>$C93="完了"</formula>
    </cfRule>
  </conditionalFormatting>
  <conditionalFormatting sqref="D93">
    <cfRule type="expression" dxfId="354" priority="413" stopIfTrue="1">
      <formula>$C93="完了"</formula>
    </cfRule>
  </conditionalFormatting>
  <conditionalFormatting sqref="E93">
    <cfRule type="expression" dxfId="353" priority="412" stopIfTrue="1">
      <formula>$C93="完了"</formula>
    </cfRule>
  </conditionalFormatting>
  <conditionalFormatting sqref="H93">
    <cfRule type="expression" dxfId="352" priority="411" stopIfTrue="1">
      <formula>$C93="完了"</formula>
    </cfRule>
  </conditionalFormatting>
  <conditionalFormatting sqref="G93">
    <cfRule type="expression" dxfId="351" priority="410" stopIfTrue="1">
      <formula>$C93="完了"</formula>
    </cfRule>
  </conditionalFormatting>
  <conditionalFormatting sqref="N93">
    <cfRule type="expression" dxfId="350" priority="409" stopIfTrue="1">
      <formula>$C93="完了"</formula>
    </cfRule>
  </conditionalFormatting>
  <conditionalFormatting sqref="D94">
    <cfRule type="expression" dxfId="349" priority="408" stopIfTrue="1">
      <formula>$C94="完了"</formula>
    </cfRule>
  </conditionalFormatting>
  <conditionalFormatting sqref="E94">
    <cfRule type="expression" dxfId="348" priority="407" stopIfTrue="1">
      <formula>$C94="完了"</formula>
    </cfRule>
  </conditionalFormatting>
  <conditionalFormatting sqref="G94">
    <cfRule type="expression" dxfId="347" priority="406" stopIfTrue="1">
      <formula>$C94="完了"</formula>
    </cfRule>
  </conditionalFormatting>
  <conditionalFormatting sqref="C94">
    <cfRule type="expression" dxfId="346" priority="405" stopIfTrue="1">
      <formula>$C94="完了"</formula>
    </cfRule>
  </conditionalFormatting>
  <conditionalFormatting sqref="N94">
    <cfRule type="expression" dxfId="345" priority="404" stopIfTrue="1">
      <formula>$C94="完了"</formula>
    </cfRule>
  </conditionalFormatting>
  <conditionalFormatting sqref="E95">
    <cfRule type="expression" dxfId="344" priority="403" stopIfTrue="1">
      <formula>$C95="完了"</formula>
    </cfRule>
  </conditionalFormatting>
  <conditionalFormatting sqref="D95">
    <cfRule type="expression" dxfId="343" priority="402" stopIfTrue="1">
      <formula>$C95="完了"</formula>
    </cfRule>
  </conditionalFormatting>
  <conditionalFormatting sqref="H95">
    <cfRule type="expression" dxfId="342" priority="401" stopIfTrue="1">
      <formula>$C95="完了"</formula>
    </cfRule>
  </conditionalFormatting>
  <conditionalFormatting sqref="G95">
    <cfRule type="expression" dxfId="341" priority="400" stopIfTrue="1">
      <formula>$C95="完了"</formula>
    </cfRule>
  </conditionalFormatting>
  <conditionalFormatting sqref="N95">
    <cfRule type="expression" dxfId="340" priority="399" stopIfTrue="1">
      <formula>$C95="完了"</formula>
    </cfRule>
  </conditionalFormatting>
  <conditionalFormatting sqref="P95">
    <cfRule type="expression" dxfId="339" priority="398" stopIfTrue="1">
      <formula>$C95="完了"</formula>
    </cfRule>
  </conditionalFormatting>
  <conditionalFormatting sqref="Q95">
    <cfRule type="expression" dxfId="338" priority="397" stopIfTrue="1">
      <formula>$C95="完了"</formula>
    </cfRule>
  </conditionalFormatting>
  <conditionalFormatting sqref="C95">
    <cfRule type="expression" dxfId="337" priority="396" stopIfTrue="1">
      <formula>$C95="完了"</formula>
    </cfRule>
  </conditionalFormatting>
  <conditionalFormatting sqref="D96">
    <cfRule type="expression" dxfId="336" priority="395" stopIfTrue="1">
      <formula>$C96="完了"</formula>
    </cfRule>
  </conditionalFormatting>
  <conditionalFormatting sqref="E96">
    <cfRule type="expression" dxfId="335" priority="394" stopIfTrue="1">
      <formula>$C96="完了"</formula>
    </cfRule>
  </conditionalFormatting>
  <conditionalFormatting sqref="D97">
    <cfRule type="expression" dxfId="334" priority="393" stopIfTrue="1">
      <formula>$C97="完了"</formula>
    </cfRule>
  </conditionalFormatting>
  <conditionalFormatting sqref="E97">
    <cfRule type="expression" dxfId="333" priority="392" stopIfTrue="1">
      <formula>$C97="完了"</formula>
    </cfRule>
  </conditionalFormatting>
  <conditionalFormatting sqref="H96">
    <cfRule type="expression" dxfId="332" priority="391" stopIfTrue="1">
      <formula>$C96="完了"</formula>
    </cfRule>
  </conditionalFormatting>
  <conditionalFormatting sqref="G96">
    <cfRule type="expression" dxfId="331" priority="390" stopIfTrue="1">
      <formula>$C96="完了"</formula>
    </cfRule>
  </conditionalFormatting>
  <conditionalFormatting sqref="H97">
    <cfRule type="expression" dxfId="330" priority="389" stopIfTrue="1">
      <formula>$C97="完了"</formula>
    </cfRule>
  </conditionalFormatting>
  <conditionalFormatting sqref="G97">
    <cfRule type="expression" dxfId="329" priority="388" stopIfTrue="1">
      <formula>$C97="完了"</formula>
    </cfRule>
  </conditionalFormatting>
  <conditionalFormatting sqref="N96">
    <cfRule type="expression" dxfId="328" priority="387" stopIfTrue="1">
      <formula>$C96="完了"</formula>
    </cfRule>
  </conditionalFormatting>
  <conditionalFormatting sqref="N97">
    <cfRule type="expression" dxfId="327" priority="386" stopIfTrue="1">
      <formula>$C97="完了"</formula>
    </cfRule>
  </conditionalFormatting>
  <conditionalFormatting sqref="E98">
    <cfRule type="expression" dxfId="326" priority="384" stopIfTrue="1">
      <formula>$C98="完了"</formula>
    </cfRule>
  </conditionalFormatting>
  <conditionalFormatting sqref="D98">
    <cfRule type="expression" dxfId="325" priority="383" stopIfTrue="1">
      <formula>$C98="完了"</formula>
    </cfRule>
  </conditionalFormatting>
  <conditionalFormatting sqref="G98">
    <cfRule type="expression" dxfId="324" priority="382" stopIfTrue="1">
      <formula>$C98="完了"</formula>
    </cfRule>
  </conditionalFormatting>
  <conditionalFormatting sqref="N98">
    <cfRule type="expression" dxfId="323" priority="381" stopIfTrue="1">
      <formula>$C98="完了"</formula>
    </cfRule>
  </conditionalFormatting>
  <conditionalFormatting sqref="D99">
    <cfRule type="expression" dxfId="322" priority="380" stopIfTrue="1">
      <formula>$C99="完了"</formula>
    </cfRule>
  </conditionalFormatting>
  <conditionalFormatting sqref="D100">
    <cfRule type="expression" dxfId="321" priority="379" stopIfTrue="1">
      <formula>$C100="完了"</formula>
    </cfRule>
  </conditionalFormatting>
  <conditionalFormatting sqref="G99">
    <cfRule type="expression" dxfId="320" priority="378" stopIfTrue="1">
      <formula>$C99="完了"</formula>
    </cfRule>
  </conditionalFormatting>
  <conditionalFormatting sqref="G100">
    <cfRule type="expression" dxfId="319" priority="377" stopIfTrue="1">
      <formula>$C100="完了"</formula>
    </cfRule>
  </conditionalFormatting>
  <conditionalFormatting sqref="N99">
    <cfRule type="expression" dxfId="318" priority="376" stopIfTrue="1">
      <formula>$C99="完了"</formula>
    </cfRule>
  </conditionalFormatting>
  <conditionalFormatting sqref="O100:P100">
    <cfRule type="expression" dxfId="317" priority="375" stopIfTrue="1">
      <formula>$C100="完了"</formula>
    </cfRule>
  </conditionalFormatting>
  <conditionalFormatting sqref="N100">
    <cfRule type="expression" dxfId="316" priority="374" stopIfTrue="1">
      <formula>$C100="完了"</formula>
    </cfRule>
  </conditionalFormatting>
  <conditionalFormatting sqref="D101">
    <cfRule type="expression" dxfId="315" priority="373" stopIfTrue="1">
      <formula>$C101="完了"</formula>
    </cfRule>
  </conditionalFormatting>
  <conditionalFormatting sqref="G101">
    <cfRule type="expression" dxfId="314" priority="372" stopIfTrue="1">
      <formula>$C101="完了"</formula>
    </cfRule>
  </conditionalFormatting>
  <conditionalFormatting sqref="L110:M110 I106:J106 F106">
    <cfRule type="expression" dxfId="313" priority="371" stopIfTrue="1">
      <formula>$C106="完了"</formula>
    </cfRule>
  </conditionalFormatting>
  <conditionalFormatting sqref="D102">
    <cfRule type="expression" dxfId="312" priority="360" stopIfTrue="1">
      <formula>$C102="完了"</formula>
    </cfRule>
  </conditionalFormatting>
  <conditionalFormatting sqref="H102">
    <cfRule type="expression" dxfId="311" priority="359" stopIfTrue="1">
      <formula>$C102="完了"</formula>
    </cfRule>
  </conditionalFormatting>
  <conditionalFormatting sqref="G102">
    <cfRule type="expression" dxfId="310" priority="358" stopIfTrue="1">
      <formula>$C102="完了"</formula>
    </cfRule>
  </conditionalFormatting>
  <conditionalFormatting sqref="B111 I111:J111 E111:F112 H112:J112 B112:C113 E113:J113 B114:J114">
    <cfRule type="expression" dxfId="309" priority="357" stopIfTrue="1">
      <formula>$C111="完了"</formula>
    </cfRule>
  </conditionalFormatting>
  <conditionalFormatting sqref="O112:P114 O111">
    <cfRule type="expression" dxfId="308" priority="353" stopIfTrue="1">
      <formula>$C111="完了"</formula>
    </cfRule>
  </conditionalFormatting>
  <conditionalFormatting sqref="L115:M115 C115 F115:J115">
    <cfRule type="expression" dxfId="307" priority="346" stopIfTrue="1">
      <formula>$C115="完了"</formula>
    </cfRule>
  </conditionalFormatting>
  <conditionalFormatting sqref="K115">
    <cfRule type="expression" dxfId="306" priority="343" stopIfTrue="1">
      <formula>$C115="完了"</formula>
    </cfRule>
  </conditionalFormatting>
  <conditionalFormatting sqref="J115">
    <cfRule type="expression" dxfId="305" priority="345" stopIfTrue="1">
      <formula>AND($V115&lt;=TODAY()+対応期限切れ警告日数,$V115&gt;=TODAY(),$X115="")</formula>
    </cfRule>
  </conditionalFormatting>
  <conditionalFormatting sqref="J115">
    <cfRule type="expression" dxfId="304" priority="344" stopIfTrue="1">
      <formula>AND($V115&lt;TODAY(),$V115&lt;&gt;"",$X115="")</formula>
    </cfRule>
  </conditionalFormatting>
  <conditionalFormatting sqref="O115">
    <cfRule type="expression" dxfId="303" priority="342" stopIfTrue="1">
      <formula>$C115="完了"</formula>
    </cfRule>
  </conditionalFormatting>
  <conditionalFormatting sqref="Q115:R115">
    <cfRule type="expression" dxfId="302" priority="341" stopIfTrue="1">
      <formula>$C115="完了"</formula>
    </cfRule>
  </conditionalFormatting>
  <conditionalFormatting sqref="S115:T115">
    <cfRule type="expression" dxfId="301" priority="340" stopIfTrue="1">
      <formula>$C115="完了"</formula>
    </cfRule>
  </conditionalFormatting>
  <conditionalFormatting sqref="U115:V115">
    <cfRule type="expression" dxfId="300" priority="339" stopIfTrue="1">
      <formula>$C115="完了"</formula>
    </cfRule>
  </conditionalFormatting>
  <conditionalFormatting sqref="A115">
    <cfRule type="expression" dxfId="299" priority="336" stopIfTrue="1">
      <formula>$C115="完了"</formula>
    </cfRule>
  </conditionalFormatting>
  <conditionalFormatting sqref="A115">
    <cfRule type="expression" dxfId="298" priority="338" stopIfTrue="1">
      <formula>OR(AND($O115&lt;TODAY(),$O115&lt;&gt;"",$P115=""),AND($V115&lt;TODAY(),$V115&lt;&gt;"",$X115=""))</formula>
    </cfRule>
  </conditionalFormatting>
  <conditionalFormatting sqref="A115">
    <cfRule type="expression" dxfId="297" priority="337" stopIfTrue="1">
      <formula>AND($V115&lt;=TODAY()+対応期限切れ警告日数,$V115&gt;=TODAY(),$X115="")</formula>
    </cfRule>
  </conditionalFormatting>
  <conditionalFormatting sqref="N101">
    <cfRule type="expression" dxfId="296" priority="335" stopIfTrue="1">
      <formula>$C101="完了"</formula>
    </cfRule>
  </conditionalFormatting>
  <conditionalFormatting sqref="O102:P102">
    <cfRule type="expression" dxfId="295" priority="334" stopIfTrue="1">
      <formula>$C102="完了"</formula>
    </cfRule>
  </conditionalFormatting>
  <conditionalFormatting sqref="N102">
    <cfRule type="expression" dxfId="294" priority="333" stopIfTrue="1">
      <formula>$C102="完了"</formula>
    </cfRule>
  </conditionalFormatting>
  <conditionalFormatting sqref="H103">
    <cfRule type="expression" dxfId="293" priority="332" stopIfTrue="1">
      <formula>$C103="完了"</formula>
    </cfRule>
  </conditionalFormatting>
  <conditionalFormatting sqref="P103">
    <cfRule type="expression" dxfId="292" priority="330" stopIfTrue="1">
      <formula>$C103="完了"</formula>
    </cfRule>
  </conditionalFormatting>
  <conditionalFormatting sqref="G103">
    <cfRule type="expression" dxfId="291" priority="329" stopIfTrue="1">
      <formula>$C103="完了"</formula>
    </cfRule>
  </conditionalFormatting>
  <conditionalFormatting sqref="H104">
    <cfRule type="expression" dxfId="290" priority="328" stopIfTrue="1">
      <formula>$C104="完了"</formula>
    </cfRule>
  </conditionalFormatting>
  <conditionalFormatting sqref="G104">
    <cfRule type="expression" dxfId="289" priority="327" stopIfTrue="1">
      <formula>$C104="完了"</formula>
    </cfRule>
  </conditionalFormatting>
  <conditionalFormatting sqref="H105">
    <cfRule type="expression" dxfId="288" priority="326" stopIfTrue="1">
      <formula>$C105="完了"</formula>
    </cfRule>
  </conditionalFormatting>
  <conditionalFormatting sqref="G105">
    <cfRule type="expression" dxfId="287" priority="325" stopIfTrue="1">
      <formula>$C105="完了"</formula>
    </cfRule>
  </conditionalFormatting>
  <conditionalFormatting sqref="H106">
    <cfRule type="expression" dxfId="286" priority="324" stopIfTrue="1">
      <formula>$C106="完了"</formula>
    </cfRule>
  </conditionalFormatting>
  <conditionalFormatting sqref="G106">
    <cfRule type="expression" dxfId="285" priority="323" stopIfTrue="1">
      <formula>$C106="完了"</formula>
    </cfRule>
  </conditionalFormatting>
  <conditionalFormatting sqref="N103">
    <cfRule type="expression" dxfId="284" priority="322" stopIfTrue="1">
      <formula>$C103="完了"</formula>
    </cfRule>
  </conditionalFormatting>
  <conditionalFormatting sqref="O104">
    <cfRule type="expression" dxfId="283" priority="321" stopIfTrue="1">
      <formula>$C104="完了"</formula>
    </cfRule>
  </conditionalFormatting>
  <conditionalFormatting sqref="P104">
    <cfRule type="expression" dxfId="282" priority="320" stopIfTrue="1">
      <formula>$C104="完了"</formula>
    </cfRule>
  </conditionalFormatting>
  <conditionalFormatting sqref="N104">
    <cfRule type="expression" dxfId="281" priority="319" stopIfTrue="1">
      <formula>$C104="完了"</formula>
    </cfRule>
  </conditionalFormatting>
  <conditionalFormatting sqref="O105">
    <cfRule type="expression" dxfId="280" priority="318" stopIfTrue="1">
      <formula>$C105="完了"</formula>
    </cfRule>
  </conditionalFormatting>
  <conditionalFormatting sqref="P105">
    <cfRule type="expression" dxfId="279" priority="317" stopIfTrue="1">
      <formula>$C105="完了"</formula>
    </cfRule>
  </conditionalFormatting>
  <conditionalFormatting sqref="N105">
    <cfRule type="expression" dxfId="278" priority="316" stopIfTrue="1">
      <formula>$C105="完了"</formula>
    </cfRule>
  </conditionalFormatting>
  <conditionalFormatting sqref="O106">
    <cfRule type="expression" dxfId="277" priority="315" stopIfTrue="1">
      <formula>$C106="完了"</formula>
    </cfRule>
  </conditionalFormatting>
  <conditionalFormatting sqref="P106">
    <cfRule type="expression" dxfId="276" priority="314" stopIfTrue="1">
      <formula>$C106="完了"</formula>
    </cfRule>
  </conditionalFormatting>
  <conditionalFormatting sqref="N106">
    <cfRule type="expression" dxfId="275" priority="313" stopIfTrue="1">
      <formula>$C106="完了"</formula>
    </cfRule>
  </conditionalFormatting>
  <conditionalFormatting sqref="E106">
    <cfRule type="expression" dxfId="274" priority="312" stopIfTrue="1">
      <formula>$C106="完了"</formula>
    </cfRule>
  </conditionalFormatting>
  <conditionalFormatting sqref="D103">
    <cfRule type="expression" dxfId="273" priority="311" stopIfTrue="1">
      <formula>$C103="完了"</formula>
    </cfRule>
  </conditionalFormatting>
  <conditionalFormatting sqref="D104">
    <cfRule type="expression" dxfId="272" priority="310" stopIfTrue="1">
      <formula>$C104="完了"</formula>
    </cfRule>
  </conditionalFormatting>
  <conditionalFormatting sqref="D105">
    <cfRule type="expression" dxfId="271" priority="309" stopIfTrue="1">
      <formula>$C105="完了"</formula>
    </cfRule>
  </conditionalFormatting>
  <conditionalFormatting sqref="D106">
    <cfRule type="expression" dxfId="270" priority="308" stopIfTrue="1">
      <formula>$C106="完了"</formula>
    </cfRule>
  </conditionalFormatting>
  <conditionalFormatting sqref="G107">
    <cfRule type="expression" dxfId="269" priority="307" stopIfTrue="1">
      <formula>$C107="完了"</formula>
    </cfRule>
  </conditionalFormatting>
  <conditionalFormatting sqref="D107">
    <cfRule type="expression" dxfId="268" priority="306" stopIfTrue="1">
      <formula>$C107="完了"</formula>
    </cfRule>
  </conditionalFormatting>
  <conditionalFormatting sqref="N107">
    <cfRule type="expression" dxfId="267" priority="305" stopIfTrue="1">
      <formula>$C107="完了"</formula>
    </cfRule>
  </conditionalFormatting>
  <conditionalFormatting sqref="D110">
    <cfRule type="expression" dxfId="266" priority="302" stopIfTrue="1">
      <formula>$C110="完了"</formula>
    </cfRule>
  </conditionalFormatting>
  <conditionalFormatting sqref="G110">
    <cfRule type="expression" dxfId="265" priority="301" stopIfTrue="1">
      <formula>$C110="完了"</formula>
    </cfRule>
  </conditionalFormatting>
  <conditionalFormatting sqref="D111">
    <cfRule type="expression" dxfId="264" priority="292" stopIfTrue="1">
      <formula>$C111="完了"</formula>
    </cfRule>
  </conditionalFormatting>
  <conditionalFormatting sqref="H111">
    <cfRule type="expression" dxfId="263" priority="291" stopIfTrue="1">
      <formula>$C111="完了"</formula>
    </cfRule>
  </conditionalFormatting>
  <conditionalFormatting sqref="G111">
    <cfRule type="expression" dxfId="262" priority="290" stopIfTrue="1">
      <formula>$C111="完了"</formula>
    </cfRule>
  </conditionalFormatting>
  <conditionalFormatting sqref="N110">
    <cfRule type="expression" dxfId="261" priority="289" stopIfTrue="1">
      <formula>$C110="完了"</formula>
    </cfRule>
  </conditionalFormatting>
  <conditionalFormatting sqref="P111">
    <cfRule type="expression" dxfId="260" priority="288" stopIfTrue="1">
      <formula>$C111="完了"</formula>
    </cfRule>
  </conditionalFormatting>
  <conditionalFormatting sqref="C111">
    <cfRule type="expression" dxfId="259" priority="287" stopIfTrue="1">
      <formula>$C111="完了"</formula>
    </cfRule>
  </conditionalFormatting>
  <conditionalFormatting sqref="L116:M116 C116 E116:F116 I116:J116">
    <cfRule type="expression" dxfId="258" priority="286" stopIfTrue="1">
      <formula>$C116="完了"</formula>
    </cfRule>
  </conditionalFormatting>
  <conditionalFormatting sqref="K116">
    <cfRule type="expression" dxfId="257" priority="283" stopIfTrue="1">
      <formula>$C116="完了"</formula>
    </cfRule>
  </conditionalFormatting>
  <conditionalFormatting sqref="J116">
    <cfRule type="expression" dxfId="256" priority="285" stopIfTrue="1">
      <formula>AND($V116&lt;=TODAY()+対応期限切れ警告日数,$V116&gt;=TODAY(),$X116="")</formula>
    </cfRule>
  </conditionalFormatting>
  <conditionalFormatting sqref="J116">
    <cfRule type="expression" dxfId="255" priority="284" stopIfTrue="1">
      <formula>AND($V116&lt;TODAY(),$V116&lt;&gt;"",$X116="")</formula>
    </cfRule>
  </conditionalFormatting>
  <conditionalFormatting sqref="O116:P116">
    <cfRule type="expression" dxfId="254" priority="282" stopIfTrue="1">
      <formula>$C116="完了"</formula>
    </cfRule>
  </conditionalFormatting>
  <conditionalFormatting sqref="Q116:R116">
    <cfRule type="expression" dxfId="253" priority="281" stopIfTrue="1">
      <formula>$C116="完了"</formula>
    </cfRule>
  </conditionalFormatting>
  <conditionalFormatting sqref="S116:T116">
    <cfRule type="expression" dxfId="252" priority="280" stopIfTrue="1">
      <formula>$C116="完了"</formula>
    </cfRule>
  </conditionalFormatting>
  <conditionalFormatting sqref="U116:V116">
    <cfRule type="expression" dxfId="251" priority="279" stopIfTrue="1">
      <formula>$C116="完了"</formula>
    </cfRule>
  </conditionalFormatting>
  <conditionalFormatting sqref="A116">
    <cfRule type="expression" dxfId="250" priority="276" stopIfTrue="1">
      <formula>$C116="完了"</formula>
    </cfRule>
  </conditionalFormatting>
  <conditionalFormatting sqref="A116">
    <cfRule type="expression" dxfId="249" priority="278" stopIfTrue="1">
      <formula>OR(AND($O116&lt;TODAY(),$O116&lt;&gt;"",$P116=""),AND($V116&lt;TODAY(),$V116&lt;&gt;"",$X116=""))</formula>
    </cfRule>
  </conditionalFormatting>
  <conditionalFormatting sqref="A116">
    <cfRule type="expression" dxfId="248" priority="277" stopIfTrue="1">
      <formula>AND($V116&lt;=TODAY()+対応期限切れ警告日数,$V116&gt;=TODAY(),$X116="")</formula>
    </cfRule>
  </conditionalFormatting>
  <conditionalFormatting sqref="L117:M117 C117 E117:F117 I117:J117">
    <cfRule type="expression" dxfId="247" priority="275" stopIfTrue="1">
      <formula>$C117="完了"</formula>
    </cfRule>
  </conditionalFormatting>
  <conditionalFormatting sqref="K117">
    <cfRule type="expression" dxfId="246" priority="272" stopIfTrue="1">
      <formula>$C117="完了"</formula>
    </cfRule>
  </conditionalFormatting>
  <conditionalFormatting sqref="J117">
    <cfRule type="expression" dxfId="245" priority="274" stopIfTrue="1">
      <formula>AND($V117&lt;=TODAY()+対応期限切れ警告日数,$V117&gt;=TODAY(),$X117="")</formula>
    </cfRule>
  </conditionalFormatting>
  <conditionalFormatting sqref="J117">
    <cfRule type="expression" dxfId="244" priority="273" stopIfTrue="1">
      <formula>AND($V117&lt;TODAY(),$V117&lt;&gt;"",$X117="")</formula>
    </cfRule>
  </conditionalFormatting>
  <conditionalFormatting sqref="O117:P117">
    <cfRule type="expression" dxfId="243" priority="271" stopIfTrue="1">
      <formula>$C117="完了"</formula>
    </cfRule>
  </conditionalFormatting>
  <conditionalFormatting sqref="Q117:R117">
    <cfRule type="expression" dxfId="242" priority="270" stopIfTrue="1">
      <formula>$C117="完了"</formula>
    </cfRule>
  </conditionalFormatting>
  <conditionalFormatting sqref="S117:T117">
    <cfRule type="expression" dxfId="241" priority="269" stopIfTrue="1">
      <formula>$C117="完了"</formula>
    </cfRule>
  </conditionalFormatting>
  <conditionalFormatting sqref="U117:V117">
    <cfRule type="expression" dxfId="240" priority="268" stopIfTrue="1">
      <formula>$C117="完了"</formula>
    </cfRule>
  </conditionalFormatting>
  <conditionalFormatting sqref="A117">
    <cfRule type="expression" dxfId="239" priority="265" stopIfTrue="1">
      <formula>$C117="完了"</formula>
    </cfRule>
  </conditionalFormatting>
  <conditionalFormatting sqref="A117">
    <cfRule type="expression" dxfId="238" priority="267" stopIfTrue="1">
      <formula>OR(AND($O117&lt;TODAY(),$O117&lt;&gt;"",$P117=""),AND($V117&lt;TODAY(),$V117&lt;&gt;"",$X117=""))</formula>
    </cfRule>
  </conditionalFormatting>
  <conditionalFormatting sqref="A117">
    <cfRule type="expression" dxfId="237" priority="266" stopIfTrue="1">
      <formula>AND($V117&lt;=TODAY()+対応期限切れ警告日数,$V117&gt;=TODAY(),$X117="")</formula>
    </cfRule>
  </conditionalFormatting>
  <conditionalFormatting sqref="L118:M118 F118 I118:J118">
    <cfRule type="expression" dxfId="236" priority="264" stopIfTrue="1">
      <formula>$C118="完了"</formula>
    </cfRule>
  </conditionalFormatting>
  <conditionalFormatting sqref="K118">
    <cfRule type="expression" dxfId="235" priority="261" stopIfTrue="1">
      <formula>$C118="完了"</formula>
    </cfRule>
  </conditionalFormatting>
  <conditionalFormatting sqref="J118">
    <cfRule type="expression" dxfId="234" priority="263" stopIfTrue="1">
      <formula>AND($V118&lt;=TODAY()+対応期限切れ警告日数,$V118&gt;=TODAY(),$X118="")</formula>
    </cfRule>
  </conditionalFormatting>
  <conditionalFormatting sqref="J118">
    <cfRule type="expression" dxfId="233" priority="262" stopIfTrue="1">
      <formula>AND($V118&lt;TODAY(),$V118&lt;&gt;"",$X118="")</formula>
    </cfRule>
  </conditionalFormatting>
  <conditionalFormatting sqref="Q118:R118">
    <cfRule type="expression" dxfId="232" priority="259" stopIfTrue="1">
      <formula>$C118="完了"</formula>
    </cfRule>
  </conditionalFormatting>
  <conditionalFormatting sqref="S118:T118">
    <cfRule type="expression" dxfId="231" priority="258" stopIfTrue="1">
      <formula>$C118="完了"</formula>
    </cfRule>
  </conditionalFormatting>
  <conditionalFormatting sqref="U118:V118">
    <cfRule type="expression" dxfId="230" priority="257" stopIfTrue="1">
      <formula>$C118="完了"</formula>
    </cfRule>
  </conditionalFormatting>
  <conditionalFormatting sqref="A118">
    <cfRule type="expression" dxfId="229" priority="254" stopIfTrue="1">
      <formula>$C118="完了"</formula>
    </cfRule>
  </conditionalFormatting>
  <conditionalFormatting sqref="A118">
    <cfRule type="expression" dxfId="228" priority="256" stopIfTrue="1">
      <formula>OR(AND($O118&lt;TODAY(),$O118&lt;&gt;"",$P118=""),AND($V118&lt;TODAY(),$V118&lt;&gt;"",$X118=""))</formula>
    </cfRule>
  </conditionalFormatting>
  <conditionalFormatting sqref="A118">
    <cfRule type="expression" dxfId="227" priority="255" stopIfTrue="1">
      <formula>AND($V118&lt;=TODAY()+対応期限切れ警告日数,$V118&gt;=TODAY(),$X118="")</formula>
    </cfRule>
  </conditionalFormatting>
  <conditionalFormatting sqref="L119:M119 C119 F119 H119:J119">
    <cfRule type="expression" dxfId="226" priority="253" stopIfTrue="1">
      <formula>$C119="完了"</formula>
    </cfRule>
  </conditionalFormatting>
  <conditionalFormatting sqref="K119">
    <cfRule type="expression" dxfId="225" priority="250" stopIfTrue="1">
      <formula>$C119="完了"</formula>
    </cfRule>
  </conditionalFormatting>
  <conditionalFormatting sqref="J119">
    <cfRule type="expression" dxfId="224" priority="252" stopIfTrue="1">
      <formula>AND($V119&lt;=TODAY()+対応期限切れ警告日数,$V119&gt;=TODAY(),$X119="")</formula>
    </cfRule>
  </conditionalFormatting>
  <conditionalFormatting sqref="J119">
    <cfRule type="expression" dxfId="223" priority="251" stopIfTrue="1">
      <formula>AND($V119&lt;TODAY(),$V119&lt;&gt;"",$X119="")</formula>
    </cfRule>
  </conditionalFormatting>
  <conditionalFormatting sqref="Q119:R119">
    <cfRule type="expression" dxfId="222" priority="248" stopIfTrue="1">
      <formula>$C119="完了"</formula>
    </cfRule>
  </conditionalFormatting>
  <conditionalFormatting sqref="S119:T119">
    <cfRule type="expression" dxfId="221" priority="247" stopIfTrue="1">
      <formula>$C119="完了"</formula>
    </cfRule>
  </conditionalFormatting>
  <conditionalFormatting sqref="U119:V119">
    <cfRule type="expression" dxfId="220" priority="246" stopIfTrue="1">
      <formula>$C119="完了"</formula>
    </cfRule>
  </conditionalFormatting>
  <conditionalFormatting sqref="A119">
    <cfRule type="expression" dxfId="219" priority="243" stopIfTrue="1">
      <formula>$C119="完了"</formula>
    </cfRule>
  </conditionalFormatting>
  <conditionalFormatting sqref="A119">
    <cfRule type="expression" dxfId="218" priority="245" stopIfTrue="1">
      <formula>OR(AND($O119&lt;TODAY(),$O119&lt;&gt;"",$P119=""),AND($V119&lt;TODAY(),$V119&lt;&gt;"",$X119=""))</formula>
    </cfRule>
  </conditionalFormatting>
  <conditionalFormatting sqref="A119">
    <cfRule type="expression" dxfId="217" priority="244" stopIfTrue="1">
      <formula>AND($V119&lt;=TODAY()+対応期限切れ警告日数,$V119&gt;=TODAY(),$X119="")</formula>
    </cfRule>
  </conditionalFormatting>
  <conditionalFormatting sqref="H120:J120 L120:M120">
    <cfRule type="expression" dxfId="216" priority="242" stopIfTrue="1">
      <formula>$C120="完了"</formula>
    </cfRule>
  </conditionalFormatting>
  <conditionalFormatting sqref="K120">
    <cfRule type="expression" dxfId="215" priority="239" stopIfTrue="1">
      <formula>$C120="完了"</formula>
    </cfRule>
  </conditionalFormatting>
  <conditionalFormatting sqref="J120">
    <cfRule type="expression" dxfId="214" priority="241" stopIfTrue="1">
      <formula>AND($V120&lt;=TODAY()+対応期限切れ警告日数,$V120&gt;=TODAY(),$X120="")</formula>
    </cfRule>
  </conditionalFormatting>
  <conditionalFormatting sqref="J120">
    <cfRule type="expression" dxfId="213" priority="240" stopIfTrue="1">
      <formula>AND($V120&lt;TODAY(),$V120&lt;&gt;"",$X120="")</formula>
    </cfRule>
  </conditionalFormatting>
  <conditionalFormatting sqref="O120">
    <cfRule type="expression" dxfId="212" priority="238" stopIfTrue="1">
      <formula>$C120="完了"</formula>
    </cfRule>
  </conditionalFormatting>
  <conditionalFormatting sqref="Q120:R120">
    <cfRule type="expression" dxfId="211" priority="237" stopIfTrue="1">
      <formula>$C120="完了"</formula>
    </cfRule>
  </conditionalFormatting>
  <conditionalFormatting sqref="S120:T120">
    <cfRule type="expression" dxfId="210" priority="236" stopIfTrue="1">
      <formula>$C120="完了"</formula>
    </cfRule>
  </conditionalFormatting>
  <conditionalFormatting sqref="U120:V120">
    <cfRule type="expression" dxfId="209" priority="235" stopIfTrue="1">
      <formula>$C120="完了"</formula>
    </cfRule>
  </conditionalFormatting>
  <conditionalFormatting sqref="A120">
    <cfRule type="expression" dxfId="208" priority="232" stopIfTrue="1">
      <formula>$C120="完了"</formula>
    </cfRule>
  </conditionalFormatting>
  <conditionalFormatting sqref="A120">
    <cfRule type="expression" dxfId="207" priority="234" stopIfTrue="1">
      <formula>OR(AND($O120&lt;TODAY(),$O120&lt;&gt;"",$P120=""),AND($V120&lt;TODAY(),$V120&lt;&gt;"",$X120=""))</formula>
    </cfRule>
  </conditionalFormatting>
  <conditionalFormatting sqref="A120">
    <cfRule type="expression" dxfId="206" priority="233" stopIfTrue="1">
      <formula>AND($V120&lt;=TODAY()+対応期限切れ警告日数,$V120&gt;=TODAY(),$X120="")</formula>
    </cfRule>
  </conditionalFormatting>
  <conditionalFormatting sqref="D112">
    <cfRule type="expression" dxfId="205" priority="231" stopIfTrue="1">
      <formula>$C112="完了"</formula>
    </cfRule>
  </conditionalFormatting>
  <conditionalFormatting sqref="G112">
    <cfRule type="expression" dxfId="204" priority="230" stopIfTrue="1">
      <formula>$C112="完了"</formula>
    </cfRule>
  </conditionalFormatting>
  <conditionalFormatting sqref="D113">
    <cfRule type="expression" dxfId="203" priority="229" stopIfTrue="1">
      <formula>$C113="完了"</formula>
    </cfRule>
  </conditionalFormatting>
  <conditionalFormatting sqref="B115">
    <cfRule type="expression" dxfId="202" priority="228" stopIfTrue="1">
      <formula>$C115="完了"</formula>
    </cfRule>
  </conditionalFormatting>
  <conditionalFormatting sqref="D115:E115">
    <cfRule type="expression" dxfId="201" priority="227" stopIfTrue="1">
      <formula>$C115="完了"</formula>
    </cfRule>
  </conditionalFormatting>
  <conditionalFormatting sqref="D116">
    <cfRule type="expression" dxfId="200" priority="226" stopIfTrue="1">
      <formula>$C116="完了"</formula>
    </cfRule>
  </conditionalFormatting>
  <conditionalFormatting sqref="G116:H116">
    <cfRule type="expression" dxfId="199" priority="225" stopIfTrue="1">
      <formula>$C116="完了"</formula>
    </cfRule>
  </conditionalFormatting>
  <conditionalFormatting sqref="N115">
    <cfRule type="expression" dxfId="198" priority="224" stopIfTrue="1">
      <formula>$C115="完了"</formula>
    </cfRule>
  </conditionalFormatting>
  <conditionalFormatting sqref="P115">
    <cfRule type="expression" dxfId="197" priority="223" stopIfTrue="1">
      <formula>$C115="完了"</formula>
    </cfRule>
  </conditionalFormatting>
  <conditionalFormatting sqref="B116">
    <cfRule type="expression" dxfId="196" priority="222" stopIfTrue="1">
      <formula>$C116="完了"</formula>
    </cfRule>
  </conditionalFormatting>
  <conditionalFormatting sqref="N116">
    <cfRule type="expression" dxfId="195" priority="221" stopIfTrue="1">
      <formula>$C116="完了"</formula>
    </cfRule>
  </conditionalFormatting>
  <conditionalFormatting sqref="D117">
    <cfRule type="expression" dxfId="194" priority="220" stopIfTrue="1">
      <formula>$C117="完了"</formula>
    </cfRule>
  </conditionalFormatting>
  <conditionalFormatting sqref="B117">
    <cfRule type="expression" dxfId="193" priority="219" stopIfTrue="1">
      <formula>$C117="完了"</formula>
    </cfRule>
  </conditionalFormatting>
  <conditionalFormatting sqref="G117:H117">
    <cfRule type="expression" dxfId="192" priority="218" stopIfTrue="1">
      <formula>$C117="完了"</formula>
    </cfRule>
  </conditionalFormatting>
  <conditionalFormatting sqref="E118">
    <cfRule type="expression" dxfId="191" priority="217" stopIfTrue="1">
      <formula>$C118="完了"</formula>
    </cfRule>
  </conditionalFormatting>
  <conditionalFormatting sqref="C118">
    <cfRule type="expression" dxfId="190" priority="216" stopIfTrue="1">
      <formula>$C118="完了"</formula>
    </cfRule>
  </conditionalFormatting>
  <conditionalFormatting sqref="D118">
    <cfRule type="expression" dxfId="189" priority="215" stopIfTrue="1">
      <formula>$C118="完了"</formula>
    </cfRule>
  </conditionalFormatting>
  <conditionalFormatting sqref="B118">
    <cfRule type="expression" dxfId="188" priority="214" stopIfTrue="1">
      <formula>$C118="完了"</formula>
    </cfRule>
  </conditionalFormatting>
  <conditionalFormatting sqref="N117">
    <cfRule type="expression" dxfId="187" priority="213" stopIfTrue="1">
      <formula>$C117="完了"</formula>
    </cfRule>
  </conditionalFormatting>
  <conditionalFormatting sqref="G118:H118">
    <cfRule type="expression" dxfId="186" priority="212" stopIfTrue="1">
      <formula>$C118="完了"</formula>
    </cfRule>
  </conditionalFormatting>
  <conditionalFormatting sqref="O118:P118">
    <cfRule type="expression" dxfId="185" priority="211" stopIfTrue="1">
      <formula>$C118="完了"</formula>
    </cfRule>
  </conditionalFormatting>
  <conditionalFormatting sqref="N118">
    <cfRule type="expression" dxfId="184" priority="210" stopIfTrue="1">
      <formula>$C118="完了"</formula>
    </cfRule>
  </conditionalFormatting>
  <conditionalFormatting sqref="B121:C121 E121:F121 H121:J121 L121:M121">
    <cfRule type="expression" dxfId="183" priority="209" stopIfTrue="1">
      <formula>$C121="完了"</formula>
    </cfRule>
  </conditionalFormatting>
  <conditionalFormatting sqref="K121">
    <cfRule type="expression" dxfId="182" priority="206" stopIfTrue="1">
      <formula>$C121="完了"</formula>
    </cfRule>
  </conditionalFormatting>
  <conditionalFormatting sqref="J121">
    <cfRule type="expression" dxfId="181" priority="208" stopIfTrue="1">
      <formula>AND($V121&lt;=TODAY()+対応期限切れ警告日数,$V121&gt;=TODAY(),$X121="")</formula>
    </cfRule>
  </conditionalFormatting>
  <conditionalFormatting sqref="J121">
    <cfRule type="expression" dxfId="180" priority="207" stopIfTrue="1">
      <formula>AND($V121&lt;TODAY(),$V121&lt;&gt;"",$X121="")</formula>
    </cfRule>
  </conditionalFormatting>
  <conditionalFormatting sqref="O121">
    <cfRule type="expression" dxfId="179" priority="205" stopIfTrue="1">
      <formula>$C121="完了"</formula>
    </cfRule>
  </conditionalFormatting>
  <conditionalFormatting sqref="Q121:R121">
    <cfRule type="expression" dxfId="178" priority="204" stopIfTrue="1">
      <formula>$C121="完了"</formula>
    </cfRule>
  </conditionalFormatting>
  <conditionalFormatting sqref="S121:T121">
    <cfRule type="expression" dxfId="177" priority="203" stopIfTrue="1">
      <formula>$C121="完了"</formula>
    </cfRule>
  </conditionalFormatting>
  <conditionalFormatting sqref="U121:V121">
    <cfRule type="expression" dxfId="176" priority="202" stopIfTrue="1">
      <formula>$C121="完了"</formula>
    </cfRule>
  </conditionalFormatting>
  <conditionalFormatting sqref="A121">
    <cfRule type="expression" dxfId="175" priority="199" stopIfTrue="1">
      <formula>$C121="完了"</formula>
    </cfRule>
  </conditionalFormatting>
  <conditionalFormatting sqref="A121">
    <cfRule type="expression" dxfId="174" priority="201" stopIfTrue="1">
      <formula>OR(AND($O121&lt;TODAY(),$O121&lt;&gt;"",$P121=""),AND($V121&lt;TODAY(),$V121&lt;&gt;"",$X121=""))</formula>
    </cfRule>
  </conditionalFormatting>
  <conditionalFormatting sqref="A121">
    <cfRule type="expression" dxfId="173" priority="200" stopIfTrue="1">
      <formula>AND($V121&lt;=TODAY()+対応期限切れ警告日数,$V121&gt;=TODAY(),$X121="")</formula>
    </cfRule>
  </conditionalFormatting>
  <conditionalFormatting sqref="L122:M122 B122:C122 E122:F122 H122:J122">
    <cfRule type="expression" dxfId="172" priority="198" stopIfTrue="1">
      <formula>$C122="完了"</formula>
    </cfRule>
  </conditionalFormatting>
  <conditionalFormatting sqref="K122">
    <cfRule type="expression" dxfId="171" priority="195" stopIfTrue="1">
      <formula>$C122="完了"</formula>
    </cfRule>
  </conditionalFormatting>
  <conditionalFormatting sqref="J122">
    <cfRule type="expression" dxfId="170" priority="197" stopIfTrue="1">
      <formula>AND($V122&lt;=TODAY()+対応期限切れ警告日数,$V122&gt;=TODAY(),$X122="")</formula>
    </cfRule>
  </conditionalFormatting>
  <conditionalFormatting sqref="J122">
    <cfRule type="expression" dxfId="169" priority="196" stopIfTrue="1">
      <formula>AND($V122&lt;TODAY(),$V122&lt;&gt;"",$X122="")</formula>
    </cfRule>
  </conditionalFormatting>
  <conditionalFormatting sqref="O122:P122">
    <cfRule type="expression" dxfId="168" priority="194" stopIfTrue="1">
      <formula>$C122="完了"</formula>
    </cfRule>
  </conditionalFormatting>
  <conditionalFormatting sqref="Q122:R122">
    <cfRule type="expression" dxfId="167" priority="193" stopIfTrue="1">
      <formula>$C122="完了"</formula>
    </cfRule>
  </conditionalFormatting>
  <conditionalFormatting sqref="S122:T122">
    <cfRule type="expression" dxfId="166" priority="192" stopIfTrue="1">
      <formula>$C122="完了"</formula>
    </cfRule>
  </conditionalFormatting>
  <conditionalFormatting sqref="U122:V122">
    <cfRule type="expression" dxfId="165" priority="191" stopIfTrue="1">
      <formula>$C122="完了"</formula>
    </cfRule>
  </conditionalFormatting>
  <conditionalFormatting sqref="A122">
    <cfRule type="expression" dxfId="164" priority="188" stopIfTrue="1">
      <formula>$C122="完了"</formula>
    </cfRule>
  </conditionalFormatting>
  <conditionalFormatting sqref="A122">
    <cfRule type="expression" dxfId="163" priority="190" stopIfTrue="1">
      <formula>OR(AND($O122&lt;TODAY(),$O122&lt;&gt;"",$P122=""),AND($V122&lt;TODAY(),$V122&lt;&gt;"",$X122=""))</formula>
    </cfRule>
  </conditionalFormatting>
  <conditionalFormatting sqref="A122">
    <cfRule type="expression" dxfId="162" priority="189" stopIfTrue="1">
      <formula>AND($V122&lt;=TODAY()+対応期限切れ警告日数,$V122&gt;=TODAY(),$X122="")</formula>
    </cfRule>
  </conditionalFormatting>
  <conditionalFormatting sqref="E119">
    <cfRule type="expression" dxfId="161" priority="184" stopIfTrue="1">
      <formula>$C119="完了"</formula>
    </cfRule>
  </conditionalFormatting>
  <conditionalFormatting sqref="D119">
    <cfRule type="expression" dxfId="160" priority="183" stopIfTrue="1">
      <formula>$C119="完了"</formula>
    </cfRule>
  </conditionalFormatting>
  <conditionalFormatting sqref="B119">
    <cfRule type="expression" dxfId="159" priority="182" stopIfTrue="1">
      <formula>$C119="完了"</formula>
    </cfRule>
  </conditionalFormatting>
  <conditionalFormatting sqref="G119">
    <cfRule type="expression" dxfId="158" priority="181" stopIfTrue="1">
      <formula>$C119="完了"</formula>
    </cfRule>
  </conditionalFormatting>
  <conditionalFormatting sqref="C120 F120">
    <cfRule type="expression" dxfId="157" priority="180" stopIfTrue="1">
      <formula>$C120="完了"</formula>
    </cfRule>
  </conditionalFormatting>
  <conditionalFormatting sqref="E120">
    <cfRule type="expression" dxfId="156" priority="179" stopIfTrue="1">
      <formula>$C120="完了"</formula>
    </cfRule>
  </conditionalFormatting>
  <conditionalFormatting sqref="D120">
    <cfRule type="expression" dxfId="155" priority="178" stopIfTrue="1">
      <formula>$C120="完了"</formula>
    </cfRule>
  </conditionalFormatting>
  <conditionalFormatting sqref="B120">
    <cfRule type="expression" dxfId="154" priority="177" stopIfTrue="1">
      <formula>$C120="完了"</formula>
    </cfRule>
  </conditionalFormatting>
  <conditionalFormatting sqref="O119">
    <cfRule type="expression" dxfId="153" priority="176" stopIfTrue="1">
      <formula>$C119="完了"</formula>
    </cfRule>
  </conditionalFormatting>
  <conditionalFormatting sqref="N119">
    <cfRule type="expression" dxfId="152" priority="175" stopIfTrue="1">
      <formula>$C119="完了"</formula>
    </cfRule>
  </conditionalFormatting>
  <conditionalFormatting sqref="P119">
    <cfRule type="expression" dxfId="151" priority="174" stopIfTrue="1">
      <formula>$C119="完了"</formula>
    </cfRule>
  </conditionalFormatting>
  <conditionalFormatting sqref="G120">
    <cfRule type="expression" dxfId="150" priority="173" stopIfTrue="1">
      <formula>$C120="完了"</formula>
    </cfRule>
  </conditionalFormatting>
  <conditionalFormatting sqref="D121">
    <cfRule type="expression" dxfId="149" priority="172" stopIfTrue="1">
      <formula>$C121="完了"</formula>
    </cfRule>
  </conditionalFormatting>
  <conditionalFormatting sqref="G121">
    <cfRule type="expression" dxfId="148" priority="171" stopIfTrue="1">
      <formula>$C121="完了"</formula>
    </cfRule>
  </conditionalFormatting>
  <conditionalFormatting sqref="P120">
    <cfRule type="expression" dxfId="147" priority="170" stopIfTrue="1">
      <formula>$C120="完了"</formula>
    </cfRule>
  </conditionalFormatting>
  <conditionalFormatting sqref="P121">
    <cfRule type="expression" dxfId="146" priority="169" stopIfTrue="1">
      <formula>$C121="完了"</formula>
    </cfRule>
  </conditionalFormatting>
  <conditionalFormatting sqref="N120:N121">
    <cfRule type="expression" dxfId="145" priority="168" stopIfTrue="1">
      <formula>$C120="完了"</formula>
    </cfRule>
  </conditionalFormatting>
  <conditionalFormatting sqref="L123:M123 B123:C123 E123:F123 H123:J123">
    <cfRule type="expression" dxfId="144" priority="167" stopIfTrue="1">
      <formula>$C123="完了"</formula>
    </cfRule>
  </conditionalFormatting>
  <conditionalFormatting sqref="K123">
    <cfRule type="expression" dxfId="143" priority="164" stopIfTrue="1">
      <formula>$C123="完了"</formula>
    </cfRule>
  </conditionalFormatting>
  <conditionalFormatting sqref="J123">
    <cfRule type="expression" dxfId="142" priority="166" stopIfTrue="1">
      <formula>AND($V123&lt;=TODAY()+対応期限切れ警告日数,$V123&gt;=TODAY(),$X123="")</formula>
    </cfRule>
  </conditionalFormatting>
  <conditionalFormatting sqref="J123">
    <cfRule type="expression" dxfId="141" priority="165" stopIfTrue="1">
      <formula>AND($V123&lt;TODAY(),$V123&lt;&gt;"",$X123="")</formula>
    </cfRule>
  </conditionalFormatting>
  <conditionalFormatting sqref="O123:P123">
    <cfRule type="expression" dxfId="140" priority="163" stopIfTrue="1">
      <formula>$C123="完了"</formula>
    </cfRule>
  </conditionalFormatting>
  <conditionalFormatting sqref="Q123:R123">
    <cfRule type="expression" dxfId="139" priority="162" stopIfTrue="1">
      <formula>$C123="完了"</formula>
    </cfRule>
  </conditionalFormatting>
  <conditionalFormatting sqref="S123:T123">
    <cfRule type="expression" dxfId="138" priority="161" stopIfTrue="1">
      <formula>$C123="完了"</formula>
    </cfRule>
  </conditionalFormatting>
  <conditionalFormatting sqref="U123:V123">
    <cfRule type="expression" dxfId="137" priority="160" stopIfTrue="1">
      <formula>$C123="完了"</formula>
    </cfRule>
  </conditionalFormatting>
  <conditionalFormatting sqref="A123">
    <cfRule type="expression" dxfId="136" priority="157" stopIfTrue="1">
      <formula>$C123="完了"</formula>
    </cfRule>
  </conditionalFormatting>
  <conditionalFormatting sqref="A123">
    <cfRule type="expression" dxfId="135" priority="159" stopIfTrue="1">
      <formula>OR(AND($O123&lt;TODAY(),$O123&lt;&gt;"",$P123=""),AND($V123&lt;TODAY(),$V123&lt;&gt;"",$X123=""))</formula>
    </cfRule>
  </conditionalFormatting>
  <conditionalFormatting sqref="A123">
    <cfRule type="expression" dxfId="134" priority="158" stopIfTrue="1">
      <formula>AND($V123&lt;=TODAY()+対応期限切れ警告日数,$V123&gt;=TODAY(),$X123="")</formula>
    </cfRule>
  </conditionalFormatting>
  <conditionalFormatting sqref="F124 I124:J124 H125:J125 E125:F126 F127 B124:C129 L124:M129 E128:F129 I126:J129">
    <cfRule type="expression" dxfId="133" priority="156" stopIfTrue="1">
      <formula>$C124="完了"</formula>
    </cfRule>
  </conditionalFormatting>
  <conditionalFormatting sqref="K124:K129">
    <cfRule type="expression" dxfId="132" priority="153" stopIfTrue="1">
      <formula>$C124="完了"</formula>
    </cfRule>
  </conditionalFormatting>
  <conditionalFormatting sqref="J124:J129">
    <cfRule type="expression" dxfId="131" priority="155" stopIfTrue="1">
      <formula>AND($V124&lt;=TODAY()+対応期限切れ警告日数,$V124&gt;=TODAY(),$X124="")</formula>
    </cfRule>
  </conditionalFormatting>
  <conditionalFormatting sqref="J124:J129">
    <cfRule type="expression" dxfId="130" priority="154" stopIfTrue="1">
      <formula>AND($V124&lt;TODAY(),$V124&lt;&gt;"",$X124="")</formula>
    </cfRule>
  </conditionalFormatting>
  <conditionalFormatting sqref="O125:P125 O124 P129">
    <cfRule type="expression" dxfId="129" priority="152" stopIfTrue="1">
      <formula>$C124="完了"</formula>
    </cfRule>
  </conditionalFormatting>
  <conditionalFormatting sqref="Q124:R129">
    <cfRule type="expression" dxfId="128" priority="151" stopIfTrue="1">
      <formula>$C124="完了"</formula>
    </cfRule>
  </conditionalFormatting>
  <conditionalFormatting sqref="S124:T129">
    <cfRule type="expression" dxfId="127" priority="150" stopIfTrue="1">
      <formula>$C124="完了"</formula>
    </cfRule>
  </conditionalFormatting>
  <conditionalFormatting sqref="U124:V129">
    <cfRule type="expression" dxfId="126" priority="149" stopIfTrue="1">
      <formula>$C124="完了"</formula>
    </cfRule>
  </conditionalFormatting>
  <conditionalFormatting sqref="A124:A129">
    <cfRule type="expression" dxfId="125" priority="146" stopIfTrue="1">
      <formula>$C124="完了"</formula>
    </cfRule>
  </conditionalFormatting>
  <conditionalFormatting sqref="A124:A129">
    <cfRule type="expression" dxfId="124" priority="148" stopIfTrue="1">
      <formula>OR(AND($O124&lt;TODAY(),$O124&lt;&gt;"",$P124=""),AND($V124&lt;TODAY(),$V124&lt;&gt;"",$X124=""))</formula>
    </cfRule>
  </conditionalFormatting>
  <conditionalFormatting sqref="A124:A129">
    <cfRule type="expression" dxfId="123" priority="147" stopIfTrue="1">
      <formula>AND($V124&lt;=TODAY()+対応期限切れ警告日数,$V124&gt;=TODAY(),$X124="")</formula>
    </cfRule>
  </conditionalFormatting>
  <conditionalFormatting sqref="D122">
    <cfRule type="expression" dxfId="122" priority="145" stopIfTrue="1">
      <formula>$C122="完了"</formula>
    </cfRule>
  </conditionalFormatting>
  <conditionalFormatting sqref="G122">
    <cfRule type="expression" dxfId="121" priority="144" stopIfTrue="1">
      <formula>$C122="完了"</formula>
    </cfRule>
  </conditionalFormatting>
  <conditionalFormatting sqref="D123">
    <cfRule type="expression" dxfId="120" priority="143" stopIfTrue="1">
      <formula>$C123="完了"</formula>
    </cfRule>
  </conditionalFormatting>
  <conditionalFormatting sqref="E124">
    <cfRule type="expression" dxfId="119" priority="142" stopIfTrue="1">
      <formula>$C124="完了"</formula>
    </cfRule>
  </conditionalFormatting>
  <conditionalFormatting sqref="D124">
    <cfRule type="expression" dxfId="118" priority="141" stopIfTrue="1">
      <formula>$C124="完了"</formula>
    </cfRule>
  </conditionalFormatting>
  <conditionalFormatting sqref="G123">
    <cfRule type="expression" dxfId="117" priority="140" stopIfTrue="1">
      <formula>$C123="完了"</formula>
    </cfRule>
  </conditionalFormatting>
  <conditionalFormatting sqref="G124">
    <cfRule type="expression" dxfId="116" priority="139" stopIfTrue="1">
      <formula>$C124="完了"</formula>
    </cfRule>
  </conditionalFormatting>
  <conditionalFormatting sqref="H124">
    <cfRule type="expression" dxfId="115" priority="138" stopIfTrue="1">
      <formula>$C124="完了"</formula>
    </cfRule>
  </conditionalFormatting>
  <conditionalFormatting sqref="N122">
    <cfRule type="expression" dxfId="114" priority="137" stopIfTrue="1">
      <formula>$C122="完了"</formula>
    </cfRule>
  </conditionalFormatting>
  <conditionalFormatting sqref="N123">
    <cfRule type="expression" dxfId="113" priority="136" stopIfTrue="1">
      <formula>$C123="完了"</formula>
    </cfRule>
  </conditionalFormatting>
  <conditionalFormatting sqref="P124">
    <cfRule type="expression" dxfId="112" priority="135" stopIfTrue="1">
      <formula>$C124="完了"</formula>
    </cfRule>
  </conditionalFormatting>
  <conditionalFormatting sqref="N124">
    <cfRule type="expression" dxfId="111" priority="134" stopIfTrue="1">
      <formula>$C124="完了"</formula>
    </cfRule>
  </conditionalFormatting>
  <conditionalFormatting sqref="D125">
    <cfRule type="expression" dxfId="110" priority="133" stopIfTrue="1">
      <formula>$C125="完了"</formula>
    </cfRule>
  </conditionalFormatting>
  <conditionalFormatting sqref="G125">
    <cfRule type="expression" dxfId="109" priority="132" stopIfTrue="1">
      <formula>$C125="完了"</formula>
    </cfRule>
  </conditionalFormatting>
  <conditionalFormatting sqref="D126">
    <cfRule type="expression" dxfId="108" priority="131" stopIfTrue="1">
      <formula>$C126="完了"</formula>
    </cfRule>
  </conditionalFormatting>
  <conditionalFormatting sqref="H126">
    <cfRule type="expression" dxfId="107" priority="130" stopIfTrue="1">
      <formula>$C126="完了"</formula>
    </cfRule>
  </conditionalFormatting>
  <conditionalFormatting sqref="G126">
    <cfRule type="expression" dxfId="106" priority="129" stopIfTrue="1">
      <formula>$C126="完了"</formula>
    </cfRule>
  </conditionalFormatting>
  <conditionalFormatting sqref="E127">
    <cfRule type="expression" dxfId="105" priority="128" stopIfTrue="1">
      <formula>$C127="完了"</formula>
    </cfRule>
  </conditionalFormatting>
  <conditionalFormatting sqref="D127">
    <cfRule type="expression" dxfId="104" priority="127" stopIfTrue="1">
      <formula>$C127="完了"</formula>
    </cfRule>
  </conditionalFormatting>
  <conditionalFormatting sqref="B130:C131 E130:F131 H130:J131 L130:M131">
    <cfRule type="expression" dxfId="103" priority="126" stopIfTrue="1">
      <formula>$C130="完了"</formula>
    </cfRule>
  </conditionalFormatting>
  <conditionalFormatting sqref="K130:K131">
    <cfRule type="expression" dxfId="102" priority="123" stopIfTrue="1">
      <formula>$C130="完了"</formula>
    </cfRule>
  </conditionalFormatting>
  <conditionalFormatting sqref="J130:J131">
    <cfRule type="expression" dxfId="101" priority="125" stopIfTrue="1">
      <formula>AND($V130&lt;=TODAY()+対応期限切れ警告日数,$V130&gt;=TODAY(),$X130="")</formula>
    </cfRule>
  </conditionalFormatting>
  <conditionalFormatting sqref="J130:J131">
    <cfRule type="expression" dxfId="100" priority="124" stopIfTrue="1">
      <formula>AND($V130&lt;TODAY(),$V130&lt;&gt;"",$X130="")</formula>
    </cfRule>
  </conditionalFormatting>
  <conditionalFormatting sqref="O130:P131">
    <cfRule type="expression" dxfId="99" priority="122" stopIfTrue="1">
      <formula>$C130="完了"</formula>
    </cfRule>
  </conditionalFormatting>
  <conditionalFormatting sqref="Q130:R131">
    <cfRule type="expression" dxfId="98" priority="121" stopIfTrue="1">
      <formula>$C130="完了"</formula>
    </cfRule>
  </conditionalFormatting>
  <conditionalFormatting sqref="S130:T131">
    <cfRule type="expression" dxfId="97" priority="120" stopIfTrue="1">
      <formula>$C130="完了"</formula>
    </cfRule>
  </conditionalFormatting>
  <conditionalFormatting sqref="U130:V131">
    <cfRule type="expression" dxfId="96" priority="119" stopIfTrue="1">
      <formula>$C130="完了"</formula>
    </cfRule>
  </conditionalFormatting>
  <conditionalFormatting sqref="A130:A131">
    <cfRule type="expression" dxfId="95" priority="116" stopIfTrue="1">
      <formula>$C130="完了"</formula>
    </cfRule>
  </conditionalFormatting>
  <conditionalFormatting sqref="A130:A131">
    <cfRule type="expression" dxfId="94" priority="118" stopIfTrue="1">
      <formula>OR(AND($O130&lt;TODAY(),$O130&lt;&gt;"",$P130=""),AND($V130&lt;TODAY(),$V130&lt;&gt;"",$X130=""))</formula>
    </cfRule>
  </conditionalFormatting>
  <conditionalFormatting sqref="A130:A131">
    <cfRule type="expression" dxfId="93" priority="117" stopIfTrue="1">
      <formula>AND($V130&lt;=TODAY()+対応期限切れ警告日数,$V130&gt;=TODAY(),$X130="")</formula>
    </cfRule>
  </conditionalFormatting>
  <conditionalFormatting sqref="L132:N132 B132:C133 I132:J132 E132:F133 H133:J133 L133:M133">
    <cfRule type="expression" dxfId="92" priority="115" stopIfTrue="1">
      <formula>$C132="完了"</formula>
    </cfRule>
  </conditionalFormatting>
  <conditionalFormatting sqref="K132:K133">
    <cfRule type="expression" dxfId="91" priority="112" stopIfTrue="1">
      <formula>$C132="完了"</formula>
    </cfRule>
  </conditionalFormatting>
  <conditionalFormatting sqref="J132:J133">
    <cfRule type="expression" dxfId="90" priority="114" stopIfTrue="1">
      <formula>AND($V132&lt;=TODAY()+対応期限切れ警告日数,$V132&gt;=TODAY(),$X132="")</formula>
    </cfRule>
  </conditionalFormatting>
  <conditionalFormatting sqref="J132:J133">
    <cfRule type="expression" dxfId="89" priority="113" stopIfTrue="1">
      <formula>AND($V132&lt;TODAY(),$V132&lt;&gt;"",$X132="")</formula>
    </cfRule>
  </conditionalFormatting>
  <conditionalFormatting sqref="O132:P133">
    <cfRule type="expression" dxfId="88" priority="111" stopIfTrue="1">
      <formula>$C132="完了"</formula>
    </cfRule>
  </conditionalFormatting>
  <conditionalFormatting sqref="Q132:R133">
    <cfRule type="expression" dxfId="87" priority="110" stopIfTrue="1">
      <formula>$C132="完了"</formula>
    </cfRule>
  </conditionalFormatting>
  <conditionalFormatting sqref="S132:T133">
    <cfRule type="expression" dxfId="86" priority="109" stopIfTrue="1">
      <formula>$C132="完了"</formula>
    </cfRule>
  </conditionalFormatting>
  <conditionalFormatting sqref="U132:V133">
    <cfRule type="expression" dxfId="85" priority="108" stopIfTrue="1">
      <formula>$C132="完了"</formula>
    </cfRule>
  </conditionalFormatting>
  <conditionalFormatting sqref="A132:A133">
    <cfRule type="expression" dxfId="84" priority="105" stopIfTrue="1">
      <formula>$C132="完了"</formula>
    </cfRule>
  </conditionalFormatting>
  <conditionalFormatting sqref="A132:A133">
    <cfRule type="expression" dxfId="83" priority="107" stopIfTrue="1">
      <formula>OR(AND($O132&lt;TODAY(),$O132&lt;&gt;"",$P132=""),AND($V132&lt;TODAY(),$V132&lt;&gt;"",$X132=""))</formula>
    </cfRule>
  </conditionalFormatting>
  <conditionalFormatting sqref="A132:A133">
    <cfRule type="expression" dxfId="82" priority="106" stopIfTrue="1">
      <formula>AND($V132&lt;=TODAY()+対応期限切れ警告日数,$V132&gt;=TODAY(),$X132="")</formula>
    </cfRule>
  </conditionalFormatting>
  <conditionalFormatting sqref="D128">
    <cfRule type="expression" dxfId="81" priority="104" stopIfTrue="1">
      <formula>$C128="完了"</formula>
    </cfRule>
  </conditionalFormatting>
  <conditionalFormatting sqref="H127">
    <cfRule type="expression" dxfId="80" priority="103" stopIfTrue="1">
      <formula>$C127="完了"</formula>
    </cfRule>
  </conditionalFormatting>
  <conditionalFormatting sqref="G127">
    <cfRule type="expression" dxfId="79" priority="102" stopIfTrue="1">
      <formula>$C127="完了"</formula>
    </cfRule>
  </conditionalFormatting>
  <conditionalFormatting sqref="H128">
    <cfRule type="expression" dxfId="78" priority="101" stopIfTrue="1">
      <formula>$C128="完了"</formula>
    </cfRule>
  </conditionalFormatting>
  <conditionalFormatting sqref="G128">
    <cfRule type="expression" dxfId="77" priority="100" stopIfTrue="1">
      <formula>$C128="完了"</formula>
    </cfRule>
  </conditionalFormatting>
  <conditionalFormatting sqref="N125">
    <cfRule type="expression" dxfId="76" priority="99" stopIfTrue="1">
      <formula>$C125="完了"</formula>
    </cfRule>
  </conditionalFormatting>
  <conditionalFormatting sqref="O126:P126">
    <cfRule type="expression" dxfId="75" priority="98" stopIfTrue="1">
      <formula>$C126="完了"</formula>
    </cfRule>
  </conditionalFormatting>
  <conditionalFormatting sqref="N126">
    <cfRule type="expression" dxfId="74" priority="97" stopIfTrue="1">
      <formula>$C126="完了"</formula>
    </cfRule>
  </conditionalFormatting>
  <conditionalFormatting sqref="O127:P127">
    <cfRule type="expression" dxfId="73" priority="96" stopIfTrue="1">
      <formula>$C127="完了"</formula>
    </cfRule>
  </conditionalFormatting>
  <conditionalFormatting sqref="N127">
    <cfRule type="expression" dxfId="72" priority="95" stopIfTrue="1">
      <formula>$C127="完了"</formula>
    </cfRule>
  </conditionalFormatting>
  <conditionalFormatting sqref="O128:P128">
    <cfRule type="expression" dxfId="71" priority="94" stopIfTrue="1">
      <formula>$C128="完了"</formula>
    </cfRule>
  </conditionalFormatting>
  <conditionalFormatting sqref="N128">
    <cfRule type="expression" dxfId="70" priority="93" stopIfTrue="1">
      <formula>$C128="完了"</formula>
    </cfRule>
  </conditionalFormatting>
  <conditionalFormatting sqref="D129">
    <cfRule type="expression" dxfId="69" priority="92" stopIfTrue="1">
      <formula>$C129="完了"</formula>
    </cfRule>
  </conditionalFormatting>
  <conditionalFormatting sqref="H129">
    <cfRule type="expression" dxfId="68" priority="91" stopIfTrue="1">
      <formula>$C129="完了"</formula>
    </cfRule>
  </conditionalFormatting>
  <conditionalFormatting sqref="G129">
    <cfRule type="expression" dxfId="67" priority="90" stopIfTrue="1">
      <formula>$C129="完了"</formula>
    </cfRule>
  </conditionalFormatting>
  <conditionalFormatting sqref="O129">
    <cfRule type="expression" dxfId="66" priority="89" stopIfTrue="1">
      <formula>$C129="完了"</formula>
    </cfRule>
  </conditionalFormatting>
  <conditionalFormatting sqref="N129">
    <cfRule type="expression" dxfId="65" priority="88" stopIfTrue="1">
      <formula>$C129="完了"</formula>
    </cfRule>
  </conditionalFormatting>
  <conditionalFormatting sqref="D130">
    <cfRule type="expression" dxfId="64" priority="87" stopIfTrue="1">
      <formula>$C130="完了"</formula>
    </cfRule>
  </conditionalFormatting>
  <conditionalFormatting sqref="D131">
    <cfRule type="expression" dxfId="63" priority="86" stopIfTrue="1">
      <formula>$C131="完了"</formula>
    </cfRule>
  </conditionalFormatting>
  <conditionalFormatting sqref="G130">
    <cfRule type="expression" dxfId="62" priority="85" stopIfTrue="1">
      <formula>$C130="完了"</formula>
    </cfRule>
  </conditionalFormatting>
  <conditionalFormatting sqref="G131">
    <cfRule type="expression" dxfId="61" priority="84" stopIfTrue="1">
      <formula>$C131="完了"</formula>
    </cfRule>
  </conditionalFormatting>
  <conditionalFormatting sqref="D132">
    <cfRule type="expression" dxfId="60" priority="83" stopIfTrue="1">
      <formula>$C132="完了"</formula>
    </cfRule>
  </conditionalFormatting>
  <conditionalFormatting sqref="G133">
    <cfRule type="expression" dxfId="59" priority="46" stopIfTrue="1">
      <formula>$C133="完了"</formula>
    </cfRule>
  </conditionalFormatting>
  <conditionalFormatting sqref="N130">
    <cfRule type="expression" dxfId="58" priority="43" stopIfTrue="1">
      <formula>$C130="完了"</formula>
    </cfRule>
  </conditionalFormatting>
  <conditionalFormatting sqref="B134:C134 E134:F134 H134:J134 L134:M134">
    <cfRule type="expression" dxfId="57" priority="42" stopIfTrue="1">
      <formula>$C134="完了"</formula>
    </cfRule>
  </conditionalFormatting>
  <conditionalFormatting sqref="K134">
    <cfRule type="expression" dxfId="56" priority="39" stopIfTrue="1">
      <formula>$C134="完了"</formula>
    </cfRule>
  </conditionalFormatting>
  <conditionalFormatting sqref="S134:T134">
    <cfRule type="expression" dxfId="55" priority="36" stopIfTrue="1">
      <formula>$C134="完了"</formula>
    </cfRule>
  </conditionalFormatting>
  <conditionalFormatting sqref="L135:M135 B135:C135 E135:F135 H135:J135">
    <cfRule type="expression" dxfId="54" priority="71" stopIfTrue="1">
      <formula>$C135="完了"</formula>
    </cfRule>
  </conditionalFormatting>
  <conditionalFormatting sqref="K135">
    <cfRule type="expression" dxfId="53" priority="68" stopIfTrue="1">
      <formula>$C135="完了"</formula>
    </cfRule>
  </conditionalFormatting>
  <conditionalFormatting sqref="J135">
    <cfRule type="expression" dxfId="52" priority="70" stopIfTrue="1">
      <formula>AND($V135&lt;=TODAY()+対応期限切れ警告日数,$V135&gt;=TODAY(),$X135="")</formula>
    </cfRule>
  </conditionalFormatting>
  <conditionalFormatting sqref="J135">
    <cfRule type="expression" dxfId="51" priority="69" stopIfTrue="1">
      <formula>AND($V135&lt;TODAY(),$V135&lt;&gt;"",$X135="")</formula>
    </cfRule>
  </conditionalFormatting>
  <conditionalFormatting sqref="O135:P135">
    <cfRule type="expression" dxfId="50" priority="67" stopIfTrue="1">
      <formula>$C135="完了"</formula>
    </cfRule>
  </conditionalFormatting>
  <conditionalFormatting sqref="Q135:R135">
    <cfRule type="expression" dxfId="49" priority="66" stopIfTrue="1">
      <formula>$C135="完了"</formula>
    </cfRule>
  </conditionalFormatting>
  <conditionalFormatting sqref="S135:T135">
    <cfRule type="expression" dxfId="48" priority="65" stopIfTrue="1">
      <formula>$C135="完了"</formula>
    </cfRule>
  </conditionalFormatting>
  <conditionalFormatting sqref="U135:V135">
    <cfRule type="expression" dxfId="47" priority="64" stopIfTrue="1">
      <formula>$C135="完了"</formula>
    </cfRule>
  </conditionalFormatting>
  <conditionalFormatting sqref="A135">
    <cfRule type="expression" dxfId="46" priority="61" stopIfTrue="1">
      <formula>$C135="完了"</formula>
    </cfRule>
  </conditionalFormatting>
  <conditionalFormatting sqref="A135">
    <cfRule type="expression" dxfId="45" priority="63" stopIfTrue="1">
      <formula>OR(AND($O135&lt;TODAY(),$O135&lt;&gt;"",$P135=""),AND($V135&lt;TODAY(),$V135&lt;&gt;"",$X135=""))</formula>
    </cfRule>
  </conditionalFormatting>
  <conditionalFormatting sqref="A135">
    <cfRule type="expression" dxfId="44" priority="62" stopIfTrue="1">
      <formula>AND($V135&lt;=TODAY()+対応期限切れ警告日数,$V135&gt;=TODAY(),$X135="")</formula>
    </cfRule>
  </conditionalFormatting>
  <conditionalFormatting sqref="L136:N136 B136:C136 E136:F136 H136:J136">
    <cfRule type="expression" dxfId="43" priority="60" stopIfTrue="1">
      <formula>$C136="完了"</formula>
    </cfRule>
  </conditionalFormatting>
  <conditionalFormatting sqref="K136">
    <cfRule type="expression" dxfId="42" priority="57" stopIfTrue="1">
      <formula>$C136="完了"</formula>
    </cfRule>
  </conditionalFormatting>
  <conditionalFormatting sqref="J136">
    <cfRule type="expression" dxfId="41" priority="59" stopIfTrue="1">
      <formula>AND($V136&lt;=TODAY()+対応期限切れ警告日数,$V136&gt;=TODAY(),$X136="")</formula>
    </cfRule>
  </conditionalFormatting>
  <conditionalFormatting sqref="J136">
    <cfRule type="expression" dxfId="40" priority="58" stopIfTrue="1">
      <formula>AND($V136&lt;TODAY(),$V136&lt;&gt;"",$X136="")</formula>
    </cfRule>
  </conditionalFormatting>
  <conditionalFormatting sqref="O136:P136">
    <cfRule type="expression" dxfId="39" priority="56" stopIfTrue="1">
      <formula>$C136="完了"</formula>
    </cfRule>
  </conditionalFormatting>
  <conditionalFormatting sqref="Q136:R136">
    <cfRule type="expression" dxfId="38" priority="55" stopIfTrue="1">
      <formula>$C136="完了"</formula>
    </cfRule>
  </conditionalFormatting>
  <conditionalFormatting sqref="S136:T136">
    <cfRule type="expression" dxfId="37" priority="54" stopIfTrue="1">
      <formula>$C136="完了"</formula>
    </cfRule>
  </conditionalFormatting>
  <conditionalFormatting sqref="U136:V136">
    <cfRule type="expression" dxfId="36" priority="53" stopIfTrue="1">
      <formula>$C136="完了"</formula>
    </cfRule>
  </conditionalFormatting>
  <conditionalFormatting sqref="A136">
    <cfRule type="expression" dxfId="35" priority="50" stopIfTrue="1">
      <formula>$C136="完了"</formula>
    </cfRule>
  </conditionalFormatting>
  <conditionalFormatting sqref="A136">
    <cfRule type="expression" dxfId="34" priority="52" stopIfTrue="1">
      <formula>OR(AND($O136&lt;TODAY(),$O136&lt;&gt;"",$P136=""),AND($V136&lt;TODAY(),$V136&lt;&gt;"",$X136=""))</formula>
    </cfRule>
  </conditionalFormatting>
  <conditionalFormatting sqref="A136">
    <cfRule type="expression" dxfId="33" priority="51" stopIfTrue="1">
      <formula>AND($V136&lt;=TODAY()+対応期限切れ警告日数,$V136&gt;=TODAY(),$X136="")</formula>
    </cfRule>
  </conditionalFormatting>
  <conditionalFormatting sqref="H132">
    <cfRule type="expression" dxfId="32" priority="49" stopIfTrue="1">
      <formula>$C132="完了"</formula>
    </cfRule>
  </conditionalFormatting>
  <conditionalFormatting sqref="G132">
    <cfRule type="expression" dxfId="31" priority="48" stopIfTrue="1">
      <formula>$C132="完了"</formula>
    </cfRule>
  </conditionalFormatting>
  <conditionalFormatting sqref="D133">
    <cfRule type="expression" dxfId="30" priority="47" stopIfTrue="1">
      <formula>$C133="完了"</formula>
    </cfRule>
  </conditionalFormatting>
  <conditionalFormatting sqref="N131">
    <cfRule type="expression" dxfId="29" priority="45" stopIfTrue="1">
      <formula>$C131="完了"</formula>
    </cfRule>
  </conditionalFormatting>
  <conditionalFormatting sqref="N133">
    <cfRule type="expression" dxfId="28" priority="44" stopIfTrue="1">
      <formula>$C133="完了"</formula>
    </cfRule>
  </conditionalFormatting>
  <conditionalFormatting sqref="J134">
    <cfRule type="expression" dxfId="27" priority="41" stopIfTrue="1">
      <formula>AND($V134&lt;=TODAY()+対応期限切れ警告日数,$V134&gt;=TODAY(),$X134="")</formula>
    </cfRule>
  </conditionalFormatting>
  <conditionalFormatting sqref="J134">
    <cfRule type="expression" dxfId="26" priority="40" stopIfTrue="1">
      <formula>AND($V134&lt;TODAY(),$V134&lt;&gt;"",$X134="")</formula>
    </cfRule>
  </conditionalFormatting>
  <conditionalFormatting sqref="O134:P134">
    <cfRule type="expression" dxfId="25" priority="38" stopIfTrue="1">
      <formula>$C134="完了"</formula>
    </cfRule>
  </conditionalFormatting>
  <conditionalFormatting sqref="Q134:R134">
    <cfRule type="expression" dxfId="24" priority="37" stopIfTrue="1">
      <formula>$C134="完了"</formula>
    </cfRule>
  </conditionalFormatting>
  <conditionalFormatting sqref="U134:V134">
    <cfRule type="expression" dxfId="23" priority="35" stopIfTrue="1">
      <formula>$C134="完了"</formula>
    </cfRule>
  </conditionalFormatting>
  <conditionalFormatting sqref="A134">
    <cfRule type="expression" dxfId="22" priority="32" stopIfTrue="1">
      <formula>$C134="完了"</formula>
    </cfRule>
  </conditionalFormatting>
  <conditionalFormatting sqref="A134">
    <cfRule type="expression" dxfId="21" priority="34" stopIfTrue="1">
      <formula>OR(AND($O134&lt;TODAY(),$O134&lt;&gt;"",$P134=""),AND($V134&lt;TODAY(),$V134&lt;&gt;"",$X134=""))</formula>
    </cfRule>
  </conditionalFormatting>
  <conditionalFormatting sqref="A134">
    <cfRule type="expression" dxfId="20" priority="33" stopIfTrue="1">
      <formula>AND($V134&lt;=TODAY()+対応期限切れ警告日数,$V134&gt;=TODAY(),$X134="")</formula>
    </cfRule>
  </conditionalFormatting>
  <conditionalFormatting sqref="D134">
    <cfRule type="expression" dxfId="19" priority="31" stopIfTrue="1">
      <formula>$C134="完了"</formula>
    </cfRule>
  </conditionalFormatting>
  <conditionalFormatting sqref="G134">
    <cfRule type="expression" dxfId="18" priority="30" stopIfTrue="1">
      <formula>$C134="完了"</formula>
    </cfRule>
  </conditionalFormatting>
  <conditionalFormatting sqref="L137:N140 B137:J140">
    <cfRule type="expression" dxfId="17" priority="28" stopIfTrue="1">
      <formula>$C137="完了"</formula>
    </cfRule>
  </conditionalFormatting>
  <conditionalFormatting sqref="K137:K140">
    <cfRule type="expression" dxfId="16" priority="25" stopIfTrue="1">
      <formula>$C137="完了"</formula>
    </cfRule>
  </conditionalFormatting>
  <conditionalFormatting sqref="J137:J140">
    <cfRule type="expression" dxfId="15" priority="27" stopIfTrue="1">
      <formula>AND($V137&lt;=TODAY()+対応期限切れ警告日数,$V137&gt;=TODAY(),$X137="")</formula>
    </cfRule>
  </conditionalFormatting>
  <conditionalFormatting sqref="J137:J140">
    <cfRule type="expression" dxfId="14" priority="26" stopIfTrue="1">
      <formula>AND($V137&lt;TODAY(),$V137&lt;&gt;"",$X137="")</formula>
    </cfRule>
  </conditionalFormatting>
  <conditionalFormatting sqref="O137:P140">
    <cfRule type="expression" dxfId="13" priority="24" stopIfTrue="1">
      <formula>$C137="完了"</formula>
    </cfRule>
  </conditionalFormatting>
  <conditionalFormatting sqref="Q137:R140">
    <cfRule type="expression" dxfId="12" priority="23" stopIfTrue="1">
      <formula>$C137="完了"</formula>
    </cfRule>
  </conditionalFormatting>
  <conditionalFormatting sqref="S137:T140">
    <cfRule type="expression" dxfId="11" priority="22" stopIfTrue="1">
      <formula>$C137="完了"</formula>
    </cfRule>
  </conditionalFormatting>
  <conditionalFormatting sqref="U137:V140">
    <cfRule type="expression" dxfId="10" priority="21" stopIfTrue="1">
      <formula>$C137="完了"</formula>
    </cfRule>
  </conditionalFormatting>
  <conditionalFormatting sqref="A137:A140">
    <cfRule type="expression" dxfId="9" priority="18" stopIfTrue="1">
      <formula>$C137="完了"</formula>
    </cfRule>
  </conditionalFormatting>
  <conditionalFormatting sqref="A137:A140">
    <cfRule type="expression" dxfId="8" priority="20" stopIfTrue="1">
      <formula>OR(AND($O137&lt;TODAY(),$O137&lt;&gt;"",$P137=""),AND($V137&lt;TODAY(),$V137&lt;&gt;"",$X137=""))</formula>
    </cfRule>
  </conditionalFormatting>
  <conditionalFormatting sqref="A137:A140">
    <cfRule type="expression" dxfId="7" priority="19" stopIfTrue="1">
      <formula>AND($V137&lt;=TODAY()+対応期限切れ警告日数,$V137&gt;=TODAY(),$X137="")</formula>
    </cfRule>
  </conditionalFormatting>
  <conditionalFormatting sqref="N134">
    <cfRule type="expression" dxfId="6" priority="6" stopIfTrue="1">
      <formula>$C134="完了"</formula>
    </cfRule>
  </conditionalFormatting>
  <conditionalFormatting sqref="D135">
    <cfRule type="expression" dxfId="5" priority="5" stopIfTrue="1">
      <formula>$C135="完了"</formula>
    </cfRule>
  </conditionalFormatting>
  <conditionalFormatting sqref="G135">
    <cfRule type="expression" dxfId="4" priority="4" stopIfTrue="1">
      <formula>$C135="完了"</formula>
    </cfRule>
  </conditionalFormatting>
  <conditionalFormatting sqref="D136">
    <cfRule type="expression" dxfId="2" priority="3" stopIfTrue="1">
      <formula>$C136="完了"</formula>
    </cfRule>
  </conditionalFormatting>
  <conditionalFormatting sqref="N135">
    <cfRule type="expression" dxfId="1" priority="2" stopIfTrue="1">
      <formula>$C135="完了"</formula>
    </cfRule>
  </conditionalFormatting>
  <conditionalFormatting sqref="G136">
    <cfRule type="expression" dxfId="0" priority="1" stopIfTrue="1">
      <formula>$C136="完了"</formula>
    </cfRule>
  </conditionalFormatting>
  <dataValidations count="6">
    <dataValidation type="list" allowBlank="1" showInputMessage="1" showErrorMessage="1" sqref="K6:K27 K29:K35 K37 I56:I58 K50 I85 I64 I75:I76 K55:K77 I83 K81:K82 I80 K79 I78" xr:uid="{00000000-0002-0000-0000-000003000000}">
      <formula1>影響度</formula1>
    </dataValidation>
    <dataValidation type="list" allowBlank="1" showInputMessage="1" showErrorMessage="1" sqref="K28 K36 K38:K49 K51:K54 J56:J58 J85 J64 J75:J76 L6:L77 J83 L81:L82 J80 L79 J78" xr:uid="{00000000-0002-0000-0000-000004000000}">
      <formula1>緊急度</formula1>
    </dataValidation>
    <dataValidation imeMode="off" allowBlank="1" showInputMessage="1" showErrorMessage="1" sqref="B2:B3 W6:X55 P6:P62 U6:U55 U56:V58 S56:S58 S59:T61 R62:R64 M64 J62:J63 J69:J70 F75 M85 J74 J76:J77 R69:R70 R80:R83 M83 J81:J82 M80 K86:K88 M78 P64:P72 R72 J72 M76 R74:R78 Z6:Z85 X56:X88 N109:N110 V59:V145 H6:H145 T62:T145 L89:L145 P135:P145 I89:I145 R85:R145 P83:P133 N113:N145" xr:uid="{00000000-0002-0000-0000-000005000000}"/>
    <dataValidation type="list" allowBlank="1" showInputMessage="1" showErrorMessage="1" sqref="J6:J55" xr:uid="{00000000-0002-0000-0000-000002000000}">
      <formula1>発生工程</formula1>
    </dataValidation>
    <dataValidation type="list" allowBlank="1" showInputMessage="1" showErrorMessage="1" sqref="C6:C145" xr:uid="{00000000-0002-0000-0000-000000000000}">
      <formula1>ステータス</formula1>
    </dataValidation>
    <dataValidation type="list" allowBlank="1" showInputMessage="1" showErrorMessage="1" sqref="B6:B145" xr:uid="{00000000-0002-0000-0000-000001000000}">
      <formula1>分類</formula1>
    </dataValidation>
  </dataValidations>
  <printOptions horizontalCentered="1" gridLinesSet="0"/>
  <pageMargins left="0.19685039370078741" right="0.19685039370078741" top="0.78740157480314965" bottom="0.39370078740157483" header="0.39370078740157483" footer="0.19685039370078741"/>
  <pageSetup paperSize="8" scale="66" fitToHeight="0" orientation="landscape" horizontalDpi="4294967293" r:id="rId1"/>
  <headerFooter alignWithMargins="0">
    <oddFooter>&amp;L&amp;"ＭＳ Ｐゴシック,標準"&amp;9E1-091-G02-OC01&amp;C&amp;"ＭＳ Ｐゴシック,標準"&amp;9Page &amp;P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DAF1-2FEB-4CC5-978D-4D8BC9D6CC05}">
  <dimension ref="A1:H17"/>
  <sheetViews>
    <sheetView topLeftCell="A4" workbookViewId="0">
      <selection activeCell="C6" sqref="C6"/>
    </sheetView>
  </sheetViews>
  <sheetFormatPr defaultRowHeight="12"/>
  <cols>
    <col min="1" max="1" width="4.09765625" style="118" bestFit="1" customWidth="1"/>
    <col min="2" max="2" width="6.796875" style="118" bestFit="1" customWidth="1"/>
    <col min="3" max="3" width="6.796875" style="118" customWidth="1"/>
    <col min="4" max="4" width="9.19921875" style="118" bestFit="1" customWidth="1"/>
    <col min="5" max="6" width="45.69921875" style="118" customWidth="1"/>
    <col min="7" max="16384" width="8.796875" style="118"/>
  </cols>
  <sheetData>
    <row r="1" spans="1:8" s="116" customFormat="1">
      <c r="A1" s="115" t="s">
        <v>421</v>
      </c>
      <c r="B1" s="115" t="s">
        <v>422</v>
      </c>
      <c r="C1" s="115" t="s">
        <v>427</v>
      </c>
      <c r="D1" s="115" t="s">
        <v>9</v>
      </c>
      <c r="E1" s="115" t="s">
        <v>419</v>
      </c>
      <c r="F1" s="115" t="s">
        <v>420</v>
      </c>
      <c r="G1" s="115" t="s">
        <v>423</v>
      </c>
      <c r="H1" s="115" t="s">
        <v>424</v>
      </c>
    </row>
    <row r="2" spans="1:8" s="120" customFormat="1" ht="72">
      <c r="A2" s="119">
        <f>ROW()-1</f>
        <v>1</v>
      </c>
      <c r="B2" s="119"/>
      <c r="C2" s="122" t="s">
        <v>428</v>
      </c>
      <c r="D2" s="119" t="s">
        <v>301</v>
      </c>
      <c r="E2" s="117" t="s">
        <v>434</v>
      </c>
      <c r="F2" s="121"/>
      <c r="G2" s="119"/>
      <c r="H2" s="119"/>
    </row>
    <row r="3" spans="1:8" s="120" customFormat="1" ht="60">
      <c r="A3" s="119">
        <f t="shared" ref="A3:A17" si="0">ROW()-1</f>
        <v>2</v>
      </c>
      <c r="B3" s="119"/>
      <c r="C3" s="122" t="s">
        <v>429</v>
      </c>
      <c r="D3" s="119" t="s">
        <v>322</v>
      </c>
      <c r="E3" s="121" t="s">
        <v>435</v>
      </c>
      <c r="F3" s="121"/>
      <c r="G3" s="119"/>
      <c r="H3" s="119"/>
    </row>
    <row r="4" spans="1:8" s="120" customFormat="1" ht="24">
      <c r="A4" s="119">
        <f t="shared" si="0"/>
        <v>3</v>
      </c>
      <c r="B4" s="119"/>
      <c r="C4" s="122" t="s">
        <v>431</v>
      </c>
      <c r="D4" s="119" t="s">
        <v>322</v>
      </c>
      <c r="E4" s="121" t="s">
        <v>433</v>
      </c>
      <c r="F4" s="121"/>
      <c r="G4" s="119"/>
      <c r="H4" s="119"/>
    </row>
    <row r="5" spans="1:8" s="120" customFormat="1" ht="84">
      <c r="A5" s="119">
        <f t="shared" si="0"/>
        <v>4</v>
      </c>
      <c r="B5" s="119"/>
      <c r="C5" s="122" t="s">
        <v>430</v>
      </c>
      <c r="D5" s="119" t="s">
        <v>322</v>
      </c>
      <c r="E5" s="121" t="s">
        <v>432</v>
      </c>
      <c r="F5" s="121"/>
      <c r="G5" s="119"/>
      <c r="H5" s="119"/>
    </row>
    <row r="6" spans="1:8" s="120" customFormat="1" ht="204">
      <c r="A6" s="119">
        <f t="shared" si="0"/>
        <v>5</v>
      </c>
      <c r="B6" s="119"/>
      <c r="C6" s="119" t="s">
        <v>97</v>
      </c>
      <c r="D6" s="119" t="s">
        <v>322</v>
      </c>
      <c r="E6" s="121" t="s">
        <v>436</v>
      </c>
      <c r="F6" s="121"/>
      <c r="G6" s="119"/>
      <c r="H6" s="119"/>
    </row>
    <row r="7" spans="1:8" s="120" customFormat="1">
      <c r="A7" s="119">
        <f t="shared" si="0"/>
        <v>6</v>
      </c>
      <c r="B7" s="119"/>
      <c r="C7" s="119"/>
      <c r="D7" s="119"/>
      <c r="E7" s="121"/>
      <c r="F7" s="121"/>
      <c r="G7" s="119"/>
      <c r="H7" s="119"/>
    </row>
    <row r="8" spans="1:8" s="120" customFormat="1">
      <c r="A8" s="119">
        <f t="shared" si="0"/>
        <v>7</v>
      </c>
      <c r="B8" s="119"/>
      <c r="C8" s="119"/>
      <c r="D8" s="119"/>
      <c r="E8" s="121"/>
      <c r="F8" s="121"/>
      <c r="G8" s="119"/>
      <c r="H8" s="119"/>
    </row>
    <row r="9" spans="1:8" s="120" customFormat="1">
      <c r="A9" s="119">
        <f t="shared" si="0"/>
        <v>8</v>
      </c>
      <c r="B9" s="119"/>
      <c r="C9" s="119"/>
      <c r="D9" s="119"/>
      <c r="E9" s="121"/>
      <c r="F9" s="121"/>
      <c r="G9" s="119"/>
      <c r="H9" s="119"/>
    </row>
    <row r="10" spans="1:8" s="120" customFormat="1">
      <c r="A10" s="119">
        <f t="shared" si="0"/>
        <v>9</v>
      </c>
      <c r="B10" s="119"/>
      <c r="C10" s="119"/>
      <c r="D10" s="119"/>
      <c r="E10" s="121"/>
      <c r="F10" s="121"/>
      <c r="G10" s="119"/>
      <c r="H10" s="119"/>
    </row>
    <row r="11" spans="1:8" s="120" customFormat="1">
      <c r="A11" s="119">
        <f t="shared" si="0"/>
        <v>10</v>
      </c>
      <c r="B11" s="119"/>
      <c r="C11" s="119"/>
      <c r="D11" s="119"/>
      <c r="E11" s="121"/>
      <c r="F11" s="121"/>
      <c r="G11" s="119"/>
      <c r="H11" s="119"/>
    </row>
    <row r="12" spans="1:8" s="120" customFormat="1">
      <c r="A12" s="119">
        <f t="shared" si="0"/>
        <v>11</v>
      </c>
      <c r="B12" s="119"/>
      <c r="C12" s="119"/>
      <c r="D12" s="119"/>
      <c r="E12" s="121"/>
      <c r="F12" s="121"/>
      <c r="G12" s="119"/>
      <c r="H12" s="119"/>
    </row>
    <row r="13" spans="1:8" s="120" customFormat="1">
      <c r="A13" s="119">
        <f t="shared" si="0"/>
        <v>12</v>
      </c>
      <c r="B13" s="119"/>
      <c r="C13" s="119"/>
      <c r="D13" s="119"/>
      <c r="E13" s="121"/>
      <c r="F13" s="121"/>
      <c r="G13" s="119"/>
      <c r="H13" s="119"/>
    </row>
    <row r="14" spans="1:8" s="120" customFormat="1">
      <c r="A14" s="119">
        <f t="shared" si="0"/>
        <v>13</v>
      </c>
      <c r="B14" s="119"/>
      <c r="C14" s="119"/>
      <c r="D14" s="119"/>
      <c r="E14" s="121"/>
      <c r="F14" s="121"/>
      <c r="G14" s="119"/>
      <c r="H14" s="119"/>
    </row>
    <row r="15" spans="1:8" s="120" customFormat="1">
      <c r="A15" s="119">
        <f t="shared" si="0"/>
        <v>14</v>
      </c>
      <c r="B15" s="119"/>
      <c r="C15" s="119"/>
      <c r="D15" s="119"/>
      <c r="E15" s="121"/>
      <c r="F15" s="121"/>
      <c r="G15" s="119"/>
      <c r="H15" s="119"/>
    </row>
    <row r="16" spans="1:8" s="120" customFormat="1">
      <c r="A16" s="119">
        <f t="shared" si="0"/>
        <v>15</v>
      </c>
      <c r="B16" s="119"/>
      <c r="C16" s="119"/>
      <c r="D16" s="119"/>
      <c r="E16" s="121"/>
      <c r="F16" s="121"/>
      <c r="G16" s="119"/>
      <c r="H16" s="119"/>
    </row>
    <row r="17" spans="1:8" s="120" customFormat="1">
      <c r="A17" s="119">
        <f t="shared" si="0"/>
        <v>16</v>
      </c>
      <c r="B17" s="119"/>
      <c r="C17" s="119"/>
      <c r="D17" s="119"/>
      <c r="E17" s="121"/>
      <c r="F17" s="121"/>
      <c r="G17" s="119"/>
      <c r="H17" s="119"/>
    </row>
  </sheetData>
  <phoneticPr fontId="8"/>
  <conditionalFormatting sqref="E2">
    <cfRule type="expression" dxfId="3" priority="1" stopIfTrue="1">
      <formula>$D2="完了"</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000"/>
  <sheetViews>
    <sheetView showGridLines="0" zoomScaleNormal="100" workbookViewId="0"/>
  </sheetViews>
  <sheetFormatPr defaultColWidth="7" defaultRowHeight="10.8"/>
  <cols>
    <col min="1" max="3" width="8" style="53" customWidth="1"/>
    <col min="4" max="7" width="8" style="50" customWidth="1"/>
    <col min="8" max="9" width="8" style="53" customWidth="1"/>
    <col min="10" max="17" width="8" style="50" customWidth="1"/>
    <col min="18" max="18" width="8.59765625" style="53" customWidth="1"/>
    <col min="19" max="23" width="8.59765625" style="50" customWidth="1"/>
    <col min="24" max="16384" width="7" style="50"/>
  </cols>
  <sheetData>
    <row r="1" spans="18:23" ht="21.6">
      <c r="R1" s="49" t="s">
        <v>74</v>
      </c>
      <c r="S1" s="49" t="s">
        <v>79</v>
      </c>
      <c r="T1" s="49" t="s">
        <v>78</v>
      </c>
      <c r="U1" s="49" t="s">
        <v>77</v>
      </c>
      <c r="V1" s="49" t="s">
        <v>75</v>
      </c>
      <c r="W1" s="49" t="s">
        <v>76</v>
      </c>
    </row>
    <row r="2" spans="18:23">
      <c r="R2" s="51">
        <f>IF(MIN(OA管理表!$H$6:$H$65592,OA管理表!$Z$6:$Z$65592)=0,"",MIN(OA管理表!$H$6:$H$65592,OA管理表!$Z$6:$Z$65592))</f>
        <v>43432</v>
      </c>
      <c r="S2" s="52">
        <f>IF(R2="","",COUNTIF(OA管理表!$H$6:$H$65592,R2))</f>
        <v>5</v>
      </c>
      <c r="T2" s="52">
        <f>IF(R2="","",SUMPRODUCT((OA管理表!$Z$6:$Z$65592=R2)*(OA管理表!$C$6:$C$65592="完了")))</f>
        <v>0</v>
      </c>
      <c r="U2" s="52">
        <f>IF(R2="","",S2)</f>
        <v>5</v>
      </c>
      <c r="V2" s="52">
        <f>IF(R2="","",T2)</f>
        <v>0</v>
      </c>
      <c r="W2" s="52">
        <f t="shared" ref="W2:W65" si="0">IF(R2="","",U2-V2)</f>
        <v>5</v>
      </c>
    </row>
    <row r="3" spans="18:23">
      <c r="R3" s="51">
        <f>IF(R2="","",IF(R2+1&lt;=MAX(OA管理表!$H$6:$H$65592,OA管理表!$Z$7:$Z$65592),R2+1,""))</f>
        <v>43433</v>
      </c>
      <c r="S3" s="52">
        <f>IF(R3="","",COUNTIF(OA管理表!$H$6:$H$65592,R3))</f>
        <v>0</v>
      </c>
      <c r="T3" s="52">
        <f>IF(R3="","",SUMPRODUCT((OA管理表!$Z$6:$Z$65592=R3)*(OA管理表!$C$6:$C$65592="完了")))</f>
        <v>0</v>
      </c>
      <c r="U3" s="52">
        <f t="shared" ref="U3:U66" si="1">IF(R3="","",U2+S3)</f>
        <v>5</v>
      </c>
      <c r="V3" s="52">
        <f t="shared" ref="V3:V66" si="2">IF(R3="","",V2+T3)</f>
        <v>0</v>
      </c>
      <c r="W3" s="52">
        <f t="shared" si="0"/>
        <v>5</v>
      </c>
    </row>
    <row r="4" spans="18:23">
      <c r="R4" s="51">
        <f>IF(R3="","",IF(R3+1&lt;=MAX(OA管理表!$H$6:$H$65592,OA管理表!$Z$7:$Z$65592),R3+1,""))</f>
        <v>43434</v>
      </c>
      <c r="S4" s="52">
        <f>IF(R4="","",COUNTIF(OA管理表!$H$6:$H$65592,R4))</f>
        <v>0</v>
      </c>
      <c r="T4" s="52">
        <f>IF(R4="","",SUMPRODUCT((OA管理表!$Z$6:$Z$65592=R4)*(OA管理表!$C$6:$C$65592="完了")))</f>
        <v>0</v>
      </c>
      <c r="U4" s="52">
        <f t="shared" si="1"/>
        <v>5</v>
      </c>
      <c r="V4" s="52">
        <f t="shared" si="2"/>
        <v>0</v>
      </c>
      <c r="W4" s="52">
        <f t="shared" si="0"/>
        <v>5</v>
      </c>
    </row>
    <row r="5" spans="18:23">
      <c r="R5" s="51">
        <f>IF(R4="","",IF(R4+1&lt;=MAX(OA管理表!$H$6:$H$65592,OA管理表!$Z$7:$Z$65592),R4+1,""))</f>
        <v>43435</v>
      </c>
      <c r="S5" s="52">
        <f>IF(R5="","",COUNTIF(OA管理表!$H$6:$H$65592,R5))</f>
        <v>0</v>
      </c>
      <c r="T5" s="52">
        <f>IF(R5="","",SUMPRODUCT((OA管理表!$Z$6:$Z$65592=R5)*(OA管理表!$C$6:$C$65592="完了")))</f>
        <v>0</v>
      </c>
      <c r="U5" s="52">
        <f t="shared" si="1"/>
        <v>5</v>
      </c>
      <c r="V5" s="52">
        <f t="shared" si="2"/>
        <v>0</v>
      </c>
      <c r="W5" s="52">
        <f t="shared" si="0"/>
        <v>5</v>
      </c>
    </row>
    <row r="6" spans="18:23">
      <c r="R6" s="51">
        <f>IF(R5="","",IF(R5+1&lt;=MAX(OA管理表!$H$6:$H$65592,OA管理表!$Z$7:$Z$65592),R5+1,""))</f>
        <v>43436</v>
      </c>
      <c r="S6" s="52">
        <f>IF(R6="","",COUNTIF(OA管理表!$H$6:$H$65592,R6))</f>
        <v>0</v>
      </c>
      <c r="T6" s="52">
        <f>IF(R6="","",SUMPRODUCT((OA管理表!$Z$6:$Z$65592=R6)*(OA管理表!$C$6:$C$65592="完了")))</f>
        <v>0</v>
      </c>
      <c r="U6" s="52">
        <f t="shared" si="1"/>
        <v>5</v>
      </c>
      <c r="V6" s="52">
        <f t="shared" si="2"/>
        <v>0</v>
      </c>
      <c r="W6" s="52">
        <f t="shared" si="0"/>
        <v>5</v>
      </c>
    </row>
    <row r="7" spans="18:23">
      <c r="R7" s="51">
        <f>IF(R6="","",IF(R6+1&lt;=MAX(OA管理表!$H$6:$H$65592,OA管理表!$Z$7:$Z$65592),R6+1,""))</f>
        <v>43437</v>
      </c>
      <c r="S7" s="52">
        <f>IF(R7="","",COUNTIF(OA管理表!$H$6:$H$65592,R7))</f>
        <v>0</v>
      </c>
      <c r="T7" s="52">
        <f>IF(R7="","",SUMPRODUCT((OA管理表!$Z$6:$Z$65592=R7)*(OA管理表!$C$6:$C$65592="完了")))</f>
        <v>0</v>
      </c>
      <c r="U7" s="52">
        <f t="shared" si="1"/>
        <v>5</v>
      </c>
      <c r="V7" s="52">
        <f t="shared" si="2"/>
        <v>0</v>
      </c>
      <c r="W7" s="52">
        <f t="shared" si="0"/>
        <v>5</v>
      </c>
    </row>
    <row r="8" spans="18:23">
      <c r="R8" s="51">
        <f>IF(R7="","",IF(R7+1&lt;=MAX(OA管理表!$H$6:$H$65592,OA管理表!$Z$7:$Z$65592),R7+1,""))</f>
        <v>43438</v>
      </c>
      <c r="S8" s="52">
        <f>IF(R8="","",COUNTIF(OA管理表!$H$6:$H$65592,R8))</f>
        <v>0</v>
      </c>
      <c r="T8" s="52">
        <f>IF(R8="","",SUMPRODUCT((OA管理表!$Z$6:$Z$65592=R8)*(OA管理表!$C$6:$C$65592="完了")))</f>
        <v>0</v>
      </c>
      <c r="U8" s="52">
        <f t="shared" si="1"/>
        <v>5</v>
      </c>
      <c r="V8" s="52">
        <f t="shared" si="2"/>
        <v>0</v>
      </c>
      <c r="W8" s="52">
        <f t="shared" si="0"/>
        <v>5</v>
      </c>
    </row>
    <row r="9" spans="18:23">
      <c r="R9" s="51">
        <f>IF(R8="","",IF(R8+1&lt;=MAX(OA管理表!$H$6:$H$65592,OA管理表!$Z$7:$Z$65592),R8+1,""))</f>
        <v>43439</v>
      </c>
      <c r="S9" s="52">
        <f>IF(R9="","",COUNTIF(OA管理表!$H$6:$H$65592,R9))</f>
        <v>0</v>
      </c>
      <c r="T9" s="52">
        <f>IF(R9="","",SUMPRODUCT((OA管理表!$Z$6:$Z$65592=R9)*(OA管理表!$C$6:$C$65592="完了")))</f>
        <v>0</v>
      </c>
      <c r="U9" s="52">
        <f t="shared" si="1"/>
        <v>5</v>
      </c>
      <c r="V9" s="52">
        <f t="shared" si="2"/>
        <v>0</v>
      </c>
      <c r="W9" s="52">
        <f t="shared" si="0"/>
        <v>5</v>
      </c>
    </row>
    <row r="10" spans="18:23">
      <c r="R10" s="51">
        <f>IF(R9="","",IF(R9+1&lt;=MAX(OA管理表!$H$6:$H$65592,OA管理表!$Z$7:$Z$65592),R9+1,""))</f>
        <v>43440</v>
      </c>
      <c r="S10" s="52">
        <f>IF(R10="","",COUNTIF(OA管理表!$H$6:$H$65592,R10))</f>
        <v>10</v>
      </c>
      <c r="T10" s="52">
        <f>IF(R10="","",SUMPRODUCT((OA管理表!$Z$6:$Z$65592=R10)*(OA管理表!$C$6:$C$65592="完了")))</f>
        <v>0</v>
      </c>
      <c r="U10" s="52">
        <f t="shared" si="1"/>
        <v>15</v>
      </c>
      <c r="V10" s="52">
        <f t="shared" si="2"/>
        <v>0</v>
      </c>
      <c r="W10" s="52">
        <f t="shared" si="0"/>
        <v>15</v>
      </c>
    </row>
    <row r="11" spans="18:23">
      <c r="R11" s="51">
        <f>IF(R10="","",IF(R10+1&lt;=MAX(OA管理表!$H$6:$H$65592,OA管理表!$Z$7:$Z$65592),R10+1,""))</f>
        <v>43441</v>
      </c>
      <c r="S11" s="52">
        <f>IF(R11="","",COUNTIF(OA管理表!$H$6:$H$65592,R11))</f>
        <v>0</v>
      </c>
      <c r="T11" s="52">
        <f>IF(R11="","",SUMPRODUCT((OA管理表!$Z$6:$Z$65592=R11)*(OA管理表!$C$6:$C$65592="完了")))</f>
        <v>0</v>
      </c>
      <c r="U11" s="52">
        <f t="shared" si="1"/>
        <v>15</v>
      </c>
      <c r="V11" s="52">
        <f t="shared" si="2"/>
        <v>0</v>
      </c>
      <c r="W11" s="52">
        <f t="shared" si="0"/>
        <v>15</v>
      </c>
    </row>
    <row r="12" spans="18:23">
      <c r="R12" s="51">
        <f>IF(R11="","",IF(R11+1&lt;=MAX(OA管理表!$H$6:$H$65592,OA管理表!$Z$7:$Z$65592),R11+1,""))</f>
        <v>43442</v>
      </c>
      <c r="S12" s="52">
        <f>IF(R12="","",COUNTIF(OA管理表!$H$6:$H$65592,R12))</f>
        <v>0</v>
      </c>
      <c r="T12" s="52">
        <f>IF(R12="","",SUMPRODUCT((OA管理表!$Z$6:$Z$65592=R12)*(OA管理表!$C$6:$C$65592="完了")))</f>
        <v>0</v>
      </c>
      <c r="U12" s="52">
        <f t="shared" si="1"/>
        <v>15</v>
      </c>
      <c r="V12" s="52">
        <f t="shared" si="2"/>
        <v>0</v>
      </c>
      <c r="W12" s="52">
        <f t="shared" si="0"/>
        <v>15</v>
      </c>
    </row>
    <row r="13" spans="18:23">
      <c r="R13" s="51">
        <f>IF(R12="","",IF(R12+1&lt;=MAX(OA管理表!$H$6:$H$65592,OA管理表!$Z$7:$Z$65592),R12+1,""))</f>
        <v>43443</v>
      </c>
      <c r="S13" s="52">
        <f>IF(R13="","",COUNTIF(OA管理表!$H$6:$H$65592,R13))</f>
        <v>0</v>
      </c>
      <c r="T13" s="52">
        <f>IF(R13="","",SUMPRODUCT((OA管理表!$Z$6:$Z$65592=R13)*(OA管理表!$C$6:$C$65592="完了")))</f>
        <v>0</v>
      </c>
      <c r="U13" s="52">
        <f t="shared" si="1"/>
        <v>15</v>
      </c>
      <c r="V13" s="52">
        <f t="shared" si="2"/>
        <v>0</v>
      </c>
      <c r="W13" s="52">
        <f t="shared" si="0"/>
        <v>15</v>
      </c>
    </row>
    <row r="14" spans="18:23">
      <c r="R14" s="51">
        <f>IF(R13="","",IF(R13+1&lt;=MAX(OA管理表!$H$6:$H$65592,OA管理表!$Z$7:$Z$65592),R13+1,""))</f>
        <v>43444</v>
      </c>
      <c r="S14" s="52">
        <f>IF(R14="","",COUNTIF(OA管理表!$H$6:$H$65592,R14))</f>
        <v>0</v>
      </c>
      <c r="T14" s="52">
        <f>IF(R14="","",SUMPRODUCT((OA管理表!$Z$6:$Z$65592=R14)*(OA管理表!$C$6:$C$65592="完了")))</f>
        <v>0</v>
      </c>
      <c r="U14" s="52">
        <f t="shared" si="1"/>
        <v>15</v>
      </c>
      <c r="V14" s="52">
        <f t="shared" si="2"/>
        <v>0</v>
      </c>
      <c r="W14" s="52">
        <f t="shared" si="0"/>
        <v>15</v>
      </c>
    </row>
    <row r="15" spans="18:23">
      <c r="R15" s="51">
        <f>IF(R14="","",IF(R14+1&lt;=MAX(OA管理表!$H$6:$H$65592,OA管理表!$Z$7:$Z$65592),R14+1,""))</f>
        <v>43445</v>
      </c>
      <c r="S15" s="52">
        <f>IF(R15="","",COUNTIF(OA管理表!$H$6:$H$65592,R15))</f>
        <v>0</v>
      </c>
      <c r="T15" s="52">
        <f>IF(R15="","",SUMPRODUCT((OA管理表!$Z$6:$Z$65592=R15)*(OA管理表!$C$6:$C$65592="完了")))</f>
        <v>0</v>
      </c>
      <c r="U15" s="52">
        <f t="shared" si="1"/>
        <v>15</v>
      </c>
      <c r="V15" s="52">
        <f t="shared" si="2"/>
        <v>0</v>
      </c>
      <c r="W15" s="52">
        <f t="shared" si="0"/>
        <v>15</v>
      </c>
    </row>
    <row r="16" spans="18:23">
      <c r="R16" s="51">
        <f>IF(R15="","",IF(R15+1&lt;=MAX(OA管理表!$H$6:$H$65592,OA管理表!$Z$7:$Z$65592),R15+1,""))</f>
        <v>43446</v>
      </c>
      <c r="S16" s="52">
        <f>IF(R16="","",COUNTIF(OA管理表!$H$6:$H$65592,R16))</f>
        <v>0</v>
      </c>
      <c r="T16" s="52">
        <f>IF(R16="","",SUMPRODUCT((OA管理表!$Z$6:$Z$65592=R16)*(OA管理表!$C$6:$C$65592="完了")))</f>
        <v>0</v>
      </c>
      <c r="U16" s="52">
        <f t="shared" si="1"/>
        <v>15</v>
      </c>
      <c r="V16" s="52">
        <f t="shared" si="2"/>
        <v>0</v>
      </c>
      <c r="W16" s="52">
        <f t="shared" si="0"/>
        <v>15</v>
      </c>
    </row>
    <row r="17" spans="18:23">
      <c r="R17" s="51">
        <f>IF(R16="","",IF(R16+1&lt;=MAX(OA管理表!$H$6:$H$65592,OA管理表!$Z$7:$Z$65592),R16+1,""))</f>
        <v>43447</v>
      </c>
      <c r="S17" s="52">
        <f>IF(R17="","",COUNTIF(OA管理表!$H$6:$H$65592,R17))</f>
        <v>0</v>
      </c>
      <c r="T17" s="52">
        <f>IF(R17="","",SUMPRODUCT((OA管理表!$Z$6:$Z$65592=R17)*(OA管理表!$C$6:$C$65592="完了")))</f>
        <v>0</v>
      </c>
      <c r="U17" s="52">
        <f t="shared" si="1"/>
        <v>15</v>
      </c>
      <c r="V17" s="52">
        <f t="shared" si="2"/>
        <v>0</v>
      </c>
      <c r="W17" s="52">
        <f t="shared" si="0"/>
        <v>15</v>
      </c>
    </row>
    <row r="18" spans="18:23">
      <c r="R18" s="51">
        <f>IF(R17="","",IF(R17+1&lt;=MAX(OA管理表!$H$6:$H$65592,OA管理表!$Z$7:$Z$65592),R17+1,""))</f>
        <v>43448</v>
      </c>
      <c r="S18" s="52">
        <f>IF(R18="","",COUNTIF(OA管理表!$H$6:$H$65592,R18))</f>
        <v>0</v>
      </c>
      <c r="T18" s="52">
        <f>IF(R18="","",SUMPRODUCT((OA管理表!$Z$6:$Z$65592=R18)*(OA管理表!$C$6:$C$65592="完了")))</f>
        <v>0</v>
      </c>
      <c r="U18" s="52">
        <f t="shared" si="1"/>
        <v>15</v>
      </c>
      <c r="V18" s="52">
        <f t="shared" si="2"/>
        <v>0</v>
      </c>
      <c r="W18" s="52">
        <f t="shared" si="0"/>
        <v>15</v>
      </c>
    </row>
    <row r="19" spans="18:23">
      <c r="R19" s="51">
        <f>IF(R18="","",IF(R18+1&lt;=MAX(OA管理表!$H$6:$H$65592,OA管理表!$Z$7:$Z$65592),R18+1,""))</f>
        <v>43449</v>
      </c>
      <c r="S19" s="52">
        <f>IF(R19="","",COUNTIF(OA管理表!$H$6:$H$65592,R19))</f>
        <v>0</v>
      </c>
      <c r="T19" s="52">
        <f>IF(R19="","",SUMPRODUCT((OA管理表!$Z$6:$Z$65592=R19)*(OA管理表!$C$6:$C$65592="完了")))</f>
        <v>0</v>
      </c>
      <c r="U19" s="52">
        <f t="shared" si="1"/>
        <v>15</v>
      </c>
      <c r="V19" s="52">
        <f t="shared" si="2"/>
        <v>0</v>
      </c>
      <c r="W19" s="52">
        <f t="shared" si="0"/>
        <v>15</v>
      </c>
    </row>
    <row r="20" spans="18:23">
      <c r="R20" s="51">
        <f>IF(R19="","",IF(R19+1&lt;=MAX(OA管理表!$H$6:$H$65592,OA管理表!$Z$7:$Z$65592),R19+1,""))</f>
        <v>43450</v>
      </c>
      <c r="S20" s="52">
        <f>IF(R20="","",COUNTIF(OA管理表!$H$6:$H$65592,R20))</f>
        <v>0</v>
      </c>
      <c r="T20" s="52">
        <f>IF(R20="","",SUMPRODUCT((OA管理表!$Z$6:$Z$65592=R20)*(OA管理表!$C$6:$C$65592="完了")))</f>
        <v>0</v>
      </c>
      <c r="U20" s="52">
        <f t="shared" si="1"/>
        <v>15</v>
      </c>
      <c r="V20" s="52">
        <f t="shared" si="2"/>
        <v>0</v>
      </c>
      <c r="W20" s="52">
        <f t="shared" si="0"/>
        <v>15</v>
      </c>
    </row>
    <row r="21" spans="18:23">
      <c r="R21" s="51">
        <f>IF(R20="","",IF(R20+1&lt;=MAX(OA管理表!$H$6:$H$65592,OA管理表!$Z$7:$Z$65592),R20+1,""))</f>
        <v>43451</v>
      </c>
      <c r="S21" s="52">
        <f>IF(R21="","",COUNTIF(OA管理表!$H$6:$H$65592,R21))</f>
        <v>0</v>
      </c>
      <c r="T21" s="52">
        <f>IF(R21="","",SUMPRODUCT((OA管理表!$Z$6:$Z$65592=R21)*(OA管理表!$C$6:$C$65592="完了")))</f>
        <v>0</v>
      </c>
      <c r="U21" s="52">
        <f t="shared" si="1"/>
        <v>15</v>
      </c>
      <c r="V21" s="52">
        <f t="shared" si="2"/>
        <v>0</v>
      </c>
      <c r="W21" s="52">
        <f t="shared" si="0"/>
        <v>15</v>
      </c>
    </row>
    <row r="22" spans="18:23">
      <c r="R22" s="51">
        <f>IF(R21="","",IF(R21+1&lt;=MAX(OA管理表!$H$6:$H$65592,OA管理表!$Z$7:$Z$65592),R21+1,""))</f>
        <v>43452</v>
      </c>
      <c r="S22" s="52">
        <f>IF(R22="","",COUNTIF(OA管理表!$H$6:$H$65592,R22))</f>
        <v>0</v>
      </c>
      <c r="T22" s="52">
        <f>IF(R22="","",SUMPRODUCT((OA管理表!$Z$6:$Z$65592=R22)*(OA管理表!$C$6:$C$65592="完了")))</f>
        <v>0</v>
      </c>
      <c r="U22" s="52">
        <f t="shared" si="1"/>
        <v>15</v>
      </c>
      <c r="V22" s="52">
        <f t="shared" si="2"/>
        <v>0</v>
      </c>
      <c r="W22" s="52">
        <f t="shared" si="0"/>
        <v>15</v>
      </c>
    </row>
    <row r="23" spans="18:23">
      <c r="R23" s="51">
        <f>IF(R22="","",IF(R22+1&lt;=MAX(OA管理表!$H$6:$H$65592,OA管理表!$Z$7:$Z$65592),R22+1,""))</f>
        <v>43453</v>
      </c>
      <c r="S23" s="52">
        <f>IF(R23="","",COUNTIF(OA管理表!$H$6:$H$65592,R23))</f>
        <v>0</v>
      </c>
      <c r="T23" s="52">
        <f>IF(R23="","",SUMPRODUCT((OA管理表!$Z$6:$Z$65592=R23)*(OA管理表!$C$6:$C$65592="完了")))</f>
        <v>0</v>
      </c>
      <c r="U23" s="52">
        <f t="shared" si="1"/>
        <v>15</v>
      </c>
      <c r="V23" s="52">
        <f t="shared" si="2"/>
        <v>0</v>
      </c>
      <c r="W23" s="52">
        <f t="shared" si="0"/>
        <v>15</v>
      </c>
    </row>
    <row r="24" spans="18:23">
      <c r="R24" s="51">
        <f>IF(R23="","",IF(R23+1&lt;=MAX(OA管理表!$H$6:$H$65592,OA管理表!$Z$7:$Z$65592),R23+1,""))</f>
        <v>43454</v>
      </c>
      <c r="S24" s="52">
        <f>IF(R24="","",COUNTIF(OA管理表!$H$6:$H$65592,R24))</f>
        <v>0</v>
      </c>
      <c r="T24" s="52">
        <f>IF(R24="","",SUMPRODUCT((OA管理表!$Z$6:$Z$65592=R24)*(OA管理表!$C$6:$C$65592="完了")))</f>
        <v>0</v>
      </c>
      <c r="U24" s="52">
        <f t="shared" si="1"/>
        <v>15</v>
      </c>
      <c r="V24" s="52">
        <f t="shared" si="2"/>
        <v>0</v>
      </c>
      <c r="W24" s="52">
        <f t="shared" si="0"/>
        <v>15</v>
      </c>
    </row>
    <row r="25" spans="18:23">
      <c r="R25" s="51">
        <f>IF(R24="","",IF(R24+1&lt;=MAX(OA管理表!$H$6:$H$65592,OA管理表!$Z$7:$Z$65592),R24+1,""))</f>
        <v>43455</v>
      </c>
      <c r="S25" s="52">
        <f>IF(R25="","",COUNTIF(OA管理表!$H$6:$H$65592,R25))</f>
        <v>0</v>
      </c>
      <c r="T25" s="52">
        <f>IF(R25="","",SUMPRODUCT((OA管理表!$Z$6:$Z$65592=R25)*(OA管理表!$C$6:$C$65592="完了")))</f>
        <v>0</v>
      </c>
      <c r="U25" s="52">
        <f t="shared" si="1"/>
        <v>15</v>
      </c>
      <c r="V25" s="52">
        <f t="shared" si="2"/>
        <v>0</v>
      </c>
      <c r="W25" s="52">
        <f t="shared" si="0"/>
        <v>15</v>
      </c>
    </row>
    <row r="26" spans="18:23">
      <c r="R26" s="51">
        <f>IF(R25="","",IF(R25+1&lt;=MAX(OA管理表!$H$6:$H$65592,OA管理表!$Z$7:$Z$65592),R25+1,""))</f>
        <v>43456</v>
      </c>
      <c r="S26" s="52">
        <f>IF(R26="","",COUNTIF(OA管理表!$H$6:$H$65592,R26))</f>
        <v>0</v>
      </c>
      <c r="T26" s="52">
        <f>IF(R26="","",SUMPRODUCT((OA管理表!$Z$6:$Z$65592=R26)*(OA管理表!$C$6:$C$65592="完了")))</f>
        <v>0</v>
      </c>
      <c r="U26" s="52">
        <f t="shared" si="1"/>
        <v>15</v>
      </c>
      <c r="V26" s="52">
        <f t="shared" si="2"/>
        <v>0</v>
      </c>
      <c r="W26" s="52">
        <f t="shared" si="0"/>
        <v>15</v>
      </c>
    </row>
    <row r="27" spans="18:23">
      <c r="R27" s="51">
        <f>IF(R26="","",IF(R26+1&lt;=MAX(OA管理表!$H$6:$H$65592,OA管理表!$Z$7:$Z$65592),R26+1,""))</f>
        <v>43457</v>
      </c>
      <c r="S27" s="52">
        <f>IF(R27="","",COUNTIF(OA管理表!$H$6:$H$65592,R27))</f>
        <v>0</v>
      </c>
      <c r="T27" s="52">
        <f>IF(R27="","",SUMPRODUCT((OA管理表!$Z$6:$Z$65592=R27)*(OA管理表!$C$6:$C$65592="完了")))</f>
        <v>0</v>
      </c>
      <c r="U27" s="52">
        <f t="shared" si="1"/>
        <v>15</v>
      </c>
      <c r="V27" s="52">
        <f t="shared" si="2"/>
        <v>0</v>
      </c>
      <c r="W27" s="52">
        <f t="shared" si="0"/>
        <v>15</v>
      </c>
    </row>
    <row r="28" spans="18:23">
      <c r="R28" s="51">
        <f>IF(R27="","",IF(R27+1&lt;=MAX(OA管理表!$H$6:$H$65592,OA管理表!$Z$7:$Z$65592),R27+1,""))</f>
        <v>43458</v>
      </c>
      <c r="S28" s="52">
        <f>IF(R28="","",COUNTIF(OA管理表!$H$6:$H$65592,R28))</f>
        <v>0</v>
      </c>
      <c r="T28" s="52">
        <f>IF(R28="","",SUMPRODUCT((OA管理表!$Z$6:$Z$65592=R28)*(OA管理表!$C$6:$C$65592="完了")))</f>
        <v>0</v>
      </c>
      <c r="U28" s="52">
        <f t="shared" si="1"/>
        <v>15</v>
      </c>
      <c r="V28" s="52">
        <f t="shared" si="2"/>
        <v>0</v>
      </c>
      <c r="W28" s="52">
        <f t="shared" si="0"/>
        <v>15</v>
      </c>
    </row>
    <row r="29" spans="18:23">
      <c r="R29" s="51">
        <f>IF(R28="","",IF(R28+1&lt;=MAX(OA管理表!$H$6:$H$65592,OA管理表!$Z$7:$Z$65592),R28+1,""))</f>
        <v>43459</v>
      </c>
      <c r="S29" s="52">
        <f>IF(R29="","",COUNTIF(OA管理表!$H$6:$H$65592,R29))</f>
        <v>0</v>
      </c>
      <c r="T29" s="52">
        <f>IF(R29="","",SUMPRODUCT((OA管理表!$Z$6:$Z$65592=R29)*(OA管理表!$C$6:$C$65592="完了")))</f>
        <v>0</v>
      </c>
      <c r="U29" s="52">
        <f t="shared" si="1"/>
        <v>15</v>
      </c>
      <c r="V29" s="52">
        <f t="shared" si="2"/>
        <v>0</v>
      </c>
      <c r="W29" s="52">
        <f t="shared" si="0"/>
        <v>15</v>
      </c>
    </row>
    <row r="30" spans="18:23">
      <c r="R30" s="51">
        <f>IF(R29="","",IF(R29+1&lt;=MAX(OA管理表!$H$6:$H$65592,OA管理表!$Z$7:$Z$65592),R29+1,""))</f>
        <v>43460</v>
      </c>
      <c r="S30" s="52">
        <f>IF(R30="","",COUNTIF(OA管理表!$H$6:$H$65592,R30))</f>
        <v>0</v>
      </c>
      <c r="T30" s="52">
        <f>IF(R30="","",SUMPRODUCT((OA管理表!$Z$6:$Z$65592=R30)*(OA管理表!$C$6:$C$65592="完了")))</f>
        <v>0</v>
      </c>
      <c r="U30" s="52">
        <f t="shared" si="1"/>
        <v>15</v>
      </c>
      <c r="V30" s="52">
        <f t="shared" si="2"/>
        <v>0</v>
      </c>
      <c r="W30" s="52">
        <f t="shared" si="0"/>
        <v>15</v>
      </c>
    </row>
    <row r="31" spans="18:23">
      <c r="R31" s="51">
        <f>IF(R30="","",IF(R30+1&lt;=MAX(OA管理表!$H$6:$H$65592,OA管理表!$Z$7:$Z$65592),R30+1,""))</f>
        <v>43461</v>
      </c>
      <c r="S31" s="52">
        <f>IF(R31="","",COUNTIF(OA管理表!$H$6:$H$65592,R31))</f>
        <v>0</v>
      </c>
      <c r="T31" s="52">
        <f>IF(R31="","",SUMPRODUCT((OA管理表!$Z$6:$Z$65592=R31)*(OA管理表!$C$6:$C$65592="完了")))</f>
        <v>0</v>
      </c>
      <c r="U31" s="52">
        <f t="shared" si="1"/>
        <v>15</v>
      </c>
      <c r="V31" s="52">
        <f t="shared" si="2"/>
        <v>0</v>
      </c>
      <c r="W31" s="52">
        <f t="shared" si="0"/>
        <v>15</v>
      </c>
    </row>
    <row r="32" spans="18:23">
      <c r="R32" s="51">
        <f>IF(R31="","",IF(R31+1&lt;=MAX(OA管理表!$H$6:$H$65592,OA管理表!$Z$7:$Z$65592),R31+1,""))</f>
        <v>43462</v>
      </c>
      <c r="S32" s="52">
        <f>IF(R32="","",COUNTIF(OA管理表!$H$6:$H$65592,R32))</f>
        <v>0</v>
      </c>
      <c r="T32" s="52">
        <f>IF(R32="","",SUMPRODUCT((OA管理表!$Z$6:$Z$65592=R32)*(OA管理表!$C$6:$C$65592="完了")))</f>
        <v>0</v>
      </c>
      <c r="U32" s="52">
        <f t="shared" si="1"/>
        <v>15</v>
      </c>
      <c r="V32" s="52">
        <f t="shared" si="2"/>
        <v>0</v>
      </c>
      <c r="W32" s="52">
        <f t="shared" si="0"/>
        <v>15</v>
      </c>
    </row>
    <row r="33" spans="18:23">
      <c r="R33" s="51">
        <f>IF(R32="","",IF(R32+1&lt;=MAX(OA管理表!$H$6:$H$65592,OA管理表!$Z$7:$Z$65592),R32+1,""))</f>
        <v>43463</v>
      </c>
      <c r="S33" s="52">
        <f>IF(R33="","",COUNTIF(OA管理表!$H$6:$H$65592,R33))</f>
        <v>0</v>
      </c>
      <c r="T33" s="52">
        <f>IF(R33="","",SUMPRODUCT((OA管理表!$Z$6:$Z$65592=R33)*(OA管理表!$C$6:$C$65592="完了")))</f>
        <v>0</v>
      </c>
      <c r="U33" s="52">
        <f t="shared" si="1"/>
        <v>15</v>
      </c>
      <c r="V33" s="52">
        <f t="shared" si="2"/>
        <v>0</v>
      </c>
      <c r="W33" s="52">
        <f t="shared" si="0"/>
        <v>15</v>
      </c>
    </row>
    <row r="34" spans="18:23">
      <c r="R34" s="51">
        <f>IF(R33="","",IF(R33+1&lt;=MAX(OA管理表!$H$6:$H$65592,OA管理表!$Z$7:$Z$65592),R33+1,""))</f>
        <v>43464</v>
      </c>
      <c r="S34" s="52">
        <f>IF(R34="","",COUNTIF(OA管理表!$H$6:$H$65592,R34))</f>
        <v>0</v>
      </c>
      <c r="T34" s="52">
        <f>IF(R34="","",SUMPRODUCT((OA管理表!$Z$6:$Z$65592=R34)*(OA管理表!$C$6:$C$65592="完了")))</f>
        <v>0</v>
      </c>
      <c r="U34" s="52">
        <f t="shared" si="1"/>
        <v>15</v>
      </c>
      <c r="V34" s="52">
        <f t="shared" si="2"/>
        <v>0</v>
      </c>
      <c r="W34" s="52">
        <f t="shared" si="0"/>
        <v>15</v>
      </c>
    </row>
    <row r="35" spans="18:23" s="50" customFormat="1">
      <c r="R35" s="51">
        <f>IF(R34="","",IF(R34+1&lt;=MAX(OA管理表!$H$6:$H$65592,OA管理表!$Z$7:$Z$65592),R34+1,""))</f>
        <v>43465</v>
      </c>
      <c r="S35" s="52">
        <f>IF(R35="","",COUNTIF(OA管理表!$H$6:$H$65592,R35))</f>
        <v>0</v>
      </c>
      <c r="T35" s="52">
        <f>IF(R35="","",SUMPRODUCT((OA管理表!$Z$6:$Z$65592=R35)*(OA管理表!$C$6:$C$65592="完了")))</f>
        <v>0</v>
      </c>
      <c r="U35" s="52">
        <f t="shared" si="1"/>
        <v>15</v>
      </c>
      <c r="V35" s="52">
        <f t="shared" si="2"/>
        <v>0</v>
      </c>
      <c r="W35" s="52">
        <f t="shared" si="0"/>
        <v>15</v>
      </c>
    </row>
    <row r="36" spans="18:23" s="50" customFormat="1">
      <c r="R36" s="51">
        <f>IF(R35="","",IF(R35+1&lt;=MAX(OA管理表!$H$6:$H$65592,OA管理表!$Z$7:$Z$65592),R35+1,""))</f>
        <v>43466</v>
      </c>
      <c r="S36" s="52">
        <f>IF(R36="","",COUNTIF(OA管理表!$H$6:$H$65592,R36))</f>
        <v>0</v>
      </c>
      <c r="T36" s="52">
        <f>IF(R36="","",SUMPRODUCT((OA管理表!$Z$6:$Z$65592=R36)*(OA管理表!$C$6:$C$65592="完了")))</f>
        <v>0</v>
      </c>
      <c r="U36" s="52">
        <f t="shared" si="1"/>
        <v>15</v>
      </c>
      <c r="V36" s="52">
        <f t="shared" si="2"/>
        <v>0</v>
      </c>
      <c r="W36" s="52">
        <f t="shared" si="0"/>
        <v>15</v>
      </c>
    </row>
    <row r="37" spans="18:23" s="50" customFormat="1">
      <c r="R37" s="51">
        <f>IF(R36="","",IF(R36+1&lt;=MAX(OA管理表!$H$6:$H$65592,OA管理表!$Z$7:$Z$65592),R36+1,""))</f>
        <v>43467</v>
      </c>
      <c r="S37" s="52">
        <f>IF(R37="","",COUNTIF(OA管理表!$H$6:$H$65592,R37))</f>
        <v>0</v>
      </c>
      <c r="T37" s="52">
        <f>IF(R37="","",SUMPRODUCT((OA管理表!$Z$6:$Z$65592=R37)*(OA管理表!$C$6:$C$65592="完了")))</f>
        <v>0</v>
      </c>
      <c r="U37" s="52">
        <f t="shared" si="1"/>
        <v>15</v>
      </c>
      <c r="V37" s="52">
        <f t="shared" si="2"/>
        <v>0</v>
      </c>
      <c r="W37" s="52">
        <f t="shared" si="0"/>
        <v>15</v>
      </c>
    </row>
    <row r="38" spans="18:23" s="50" customFormat="1">
      <c r="R38" s="51">
        <f>IF(R37="","",IF(R37+1&lt;=MAX(OA管理表!$H$6:$H$65592,OA管理表!$Z$7:$Z$65592),R37+1,""))</f>
        <v>43468</v>
      </c>
      <c r="S38" s="52">
        <f>IF(R38="","",COUNTIF(OA管理表!$H$6:$H$65592,R38))</f>
        <v>0</v>
      </c>
      <c r="T38" s="52">
        <f>IF(R38="","",SUMPRODUCT((OA管理表!$Z$6:$Z$65592=R38)*(OA管理表!$C$6:$C$65592="完了")))</f>
        <v>0</v>
      </c>
      <c r="U38" s="52">
        <f t="shared" si="1"/>
        <v>15</v>
      </c>
      <c r="V38" s="52">
        <f t="shared" si="2"/>
        <v>0</v>
      </c>
      <c r="W38" s="52">
        <f t="shared" si="0"/>
        <v>15</v>
      </c>
    </row>
    <row r="39" spans="18:23" s="50" customFormat="1">
      <c r="R39" s="51">
        <f>IF(R38="","",IF(R38+1&lt;=MAX(OA管理表!$H$6:$H$65592,OA管理表!$Z$7:$Z$65592),R38+1,""))</f>
        <v>43469</v>
      </c>
      <c r="S39" s="52">
        <f>IF(R39="","",COUNTIF(OA管理表!$H$6:$H$65592,R39))</f>
        <v>0</v>
      </c>
      <c r="T39" s="52">
        <f>IF(R39="","",SUMPRODUCT((OA管理表!$Z$6:$Z$65592=R39)*(OA管理表!$C$6:$C$65592="完了")))</f>
        <v>0</v>
      </c>
      <c r="U39" s="52">
        <f t="shared" si="1"/>
        <v>15</v>
      </c>
      <c r="V39" s="52">
        <f t="shared" si="2"/>
        <v>0</v>
      </c>
      <c r="W39" s="52">
        <f t="shared" si="0"/>
        <v>15</v>
      </c>
    </row>
    <row r="40" spans="18:23" s="50" customFormat="1">
      <c r="R40" s="51">
        <f>IF(R39="","",IF(R39+1&lt;=MAX(OA管理表!$H$6:$H$65592,OA管理表!$Z$7:$Z$65592),R39+1,""))</f>
        <v>43470</v>
      </c>
      <c r="S40" s="52">
        <f>IF(R40="","",COUNTIF(OA管理表!$H$6:$H$65592,R40))</f>
        <v>0</v>
      </c>
      <c r="T40" s="52">
        <f>IF(R40="","",SUMPRODUCT((OA管理表!$Z$6:$Z$65592=R40)*(OA管理表!$C$6:$C$65592="完了")))</f>
        <v>0</v>
      </c>
      <c r="U40" s="52">
        <f t="shared" si="1"/>
        <v>15</v>
      </c>
      <c r="V40" s="52">
        <f t="shared" si="2"/>
        <v>0</v>
      </c>
      <c r="W40" s="52">
        <f t="shared" si="0"/>
        <v>15</v>
      </c>
    </row>
    <row r="41" spans="18:23" s="50" customFormat="1">
      <c r="R41" s="51">
        <f>IF(R40="","",IF(R40+1&lt;=MAX(OA管理表!$H$6:$H$65592,OA管理表!$Z$7:$Z$65592),R40+1,""))</f>
        <v>43471</v>
      </c>
      <c r="S41" s="52">
        <f>IF(R41="","",COUNTIF(OA管理表!$H$6:$H$65592,R41))</f>
        <v>0</v>
      </c>
      <c r="T41" s="52">
        <f>IF(R41="","",SUMPRODUCT((OA管理表!$Z$6:$Z$65592=R41)*(OA管理表!$C$6:$C$65592="完了")))</f>
        <v>0</v>
      </c>
      <c r="U41" s="52">
        <f t="shared" si="1"/>
        <v>15</v>
      </c>
      <c r="V41" s="52">
        <f t="shared" si="2"/>
        <v>0</v>
      </c>
      <c r="W41" s="52">
        <f t="shared" si="0"/>
        <v>15</v>
      </c>
    </row>
    <row r="42" spans="18:23" s="50" customFormat="1">
      <c r="R42" s="51">
        <f>IF(R41="","",IF(R41+1&lt;=MAX(OA管理表!$H$6:$H$65592,OA管理表!$Z$7:$Z$65592),R41+1,""))</f>
        <v>43472</v>
      </c>
      <c r="S42" s="52">
        <f>IF(R42="","",COUNTIF(OA管理表!$H$6:$H$65592,R42))</f>
        <v>0</v>
      </c>
      <c r="T42" s="52">
        <f>IF(R42="","",SUMPRODUCT((OA管理表!$Z$6:$Z$65592=R42)*(OA管理表!$C$6:$C$65592="完了")))</f>
        <v>0</v>
      </c>
      <c r="U42" s="52">
        <f t="shared" si="1"/>
        <v>15</v>
      </c>
      <c r="V42" s="52">
        <f t="shared" si="2"/>
        <v>0</v>
      </c>
      <c r="W42" s="52">
        <f t="shared" si="0"/>
        <v>15</v>
      </c>
    </row>
    <row r="43" spans="18:23" s="50" customFormat="1">
      <c r="R43" s="51">
        <f>IF(R42="","",IF(R42+1&lt;=MAX(OA管理表!$H$6:$H$65592,OA管理表!$Z$7:$Z$65592),R42+1,""))</f>
        <v>43473</v>
      </c>
      <c r="S43" s="52">
        <f>IF(R43="","",COUNTIF(OA管理表!$H$6:$H$65592,R43))</f>
        <v>0</v>
      </c>
      <c r="T43" s="52">
        <f>IF(R43="","",SUMPRODUCT((OA管理表!$Z$6:$Z$65592=R43)*(OA管理表!$C$6:$C$65592="完了")))</f>
        <v>0</v>
      </c>
      <c r="U43" s="52">
        <f t="shared" si="1"/>
        <v>15</v>
      </c>
      <c r="V43" s="52">
        <f t="shared" si="2"/>
        <v>0</v>
      </c>
      <c r="W43" s="52">
        <f t="shared" si="0"/>
        <v>15</v>
      </c>
    </row>
    <row r="44" spans="18:23" s="50" customFormat="1">
      <c r="R44" s="51">
        <f>IF(R43="","",IF(R43+1&lt;=MAX(OA管理表!$H$6:$H$65592,OA管理表!$Z$7:$Z$65592),R43+1,""))</f>
        <v>43474</v>
      </c>
      <c r="S44" s="52">
        <f>IF(R44="","",COUNTIF(OA管理表!$H$6:$H$65592,R44))</f>
        <v>0</v>
      </c>
      <c r="T44" s="52">
        <f>IF(R44="","",SUMPRODUCT((OA管理表!$Z$6:$Z$65592=R44)*(OA管理表!$C$6:$C$65592="完了")))</f>
        <v>0</v>
      </c>
      <c r="U44" s="52">
        <f t="shared" si="1"/>
        <v>15</v>
      </c>
      <c r="V44" s="52">
        <f t="shared" si="2"/>
        <v>0</v>
      </c>
      <c r="W44" s="52">
        <f t="shared" si="0"/>
        <v>15</v>
      </c>
    </row>
    <row r="45" spans="18:23" s="50" customFormat="1">
      <c r="R45" s="51">
        <f>IF(R44="","",IF(R44+1&lt;=MAX(OA管理表!$H$6:$H$65592,OA管理表!$Z$7:$Z$65592),R44+1,""))</f>
        <v>43475</v>
      </c>
      <c r="S45" s="52">
        <f>IF(R45="","",COUNTIF(OA管理表!$H$6:$H$65592,R45))</f>
        <v>0</v>
      </c>
      <c r="T45" s="52">
        <f>IF(R45="","",SUMPRODUCT((OA管理表!$Z$6:$Z$65592=R45)*(OA管理表!$C$6:$C$65592="完了")))</f>
        <v>0</v>
      </c>
      <c r="U45" s="52">
        <f t="shared" si="1"/>
        <v>15</v>
      </c>
      <c r="V45" s="52">
        <f t="shared" si="2"/>
        <v>0</v>
      </c>
      <c r="W45" s="52">
        <f t="shared" si="0"/>
        <v>15</v>
      </c>
    </row>
    <row r="46" spans="18:23" s="50" customFormat="1">
      <c r="R46" s="51">
        <f>IF(R45="","",IF(R45+1&lt;=MAX(OA管理表!$H$6:$H$65592,OA管理表!$Z$7:$Z$65592),R45+1,""))</f>
        <v>43476</v>
      </c>
      <c r="S46" s="52">
        <f>IF(R46="","",COUNTIF(OA管理表!$H$6:$H$65592,R46))</f>
        <v>0</v>
      </c>
      <c r="T46" s="52">
        <f>IF(R46="","",SUMPRODUCT((OA管理表!$Z$6:$Z$65592=R46)*(OA管理表!$C$6:$C$65592="完了")))</f>
        <v>0</v>
      </c>
      <c r="U46" s="52">
        <f t="shared" si="1"/>
        <v>15</v>
      </c>
      <c r="V46" s="52">
        <f t="shared" si="2"/>
        <v>0</v>
      </c>
      <c r="W46" s="52">
        <f t="shared" si="0"/>
        <v>15</v>
      </c>
    </row>
    <row r="47" spans="18:23" s="50" customFormat="1">
      <c r="R47" s="51">
        <f>IF(R46="","",IF(R46+1&lt;=MAX(OA管理表!$H$6:$H$65592,OA管理表!$Z$7:$Z$65592),R46+1,""))</f>
        <v>43477</v>
      </c>
      <c r="S47" s="52">
        <f>IF(R47="","",COUNTIF(OA管理表!$H$6:$H$65592,R47))</f>
        <v>0</v>
      </c>
      <c r="T47" s="52">
        <f>IF(R47="","",SUMPRODUCT((OA管理表!$Z$6:$Z$65592=R47)*(OA管理表!$C$6:$C$65592="完了")))</f>
        <v>0</v>
      </c>
      <c r="U47" s="52">
        <f t="shared" si="1"/>
        <v>15</v>
      </c>
      <c r="V47" s="52">
        <f t="shared" si="2"/>
        <v>0</v>
      </c>
      <c r="W47" s="52">
        <f t="shared" si="0"/>
        <v>15</v>
      </c>
    </row>
    <row r="48" spans="18:23" s="50" customFormat="1">
      <c r="R48" s="51">
        <f>IF(R47="","",IF(R47+1&lt;=MAX(OA管理表!$H$6:$H$65592,OA管理表!$Z$7:$Z$65592),R47+1,""))</f>
        <v>43478</v>
      </c>
      <c r="S48" s="52">
        <f>IF(R48="","",COUNTIF(OA管理表!$H$6:$H$65592,R48))</f>
        <v>0</v>
      </c>
      <c r="T48" s="52">
        <f>IF(R48="","",SUMPRODUCT((OA管理表!$Z$6:$Z$65592=R48)*(OA管理表!$C$6:$C$65592="完了")))</f>
        <v>0</v>
      </c>
      <c r="U48" s="52">
        <f t="shared" si="1"/>
        <v>15</v>
      </c>
      <c r="V48" s="52">
        <f t="shared" si="2"/>
        <v>0</v>
      </c>
      <c r="W48" s="52">
        <f t="shared" si="0"/>
        <v>15</v>
      </c>
    </row>
    <row r="49" spans="18:23" s="50" customFormat="1">
      <c r="R49" s="51">
        <f>IF(R48="","",IF(R48+1&lt;=MAX(OA管理表!$H$6:$H$65592,OA管理表!$Z$7:$Z$65592),R48+1,""))</f>
        <v>43479</v>
      </c>
      <c r="S49" s="52">
        <f>IF(R49="","",COUNTIF(OA管理表!$H$6:$H$65592,R49))</f>
        <v>0</v>
      </c>
      <c r="T49" s="52">
        <f>IF(R49="","",SUMPRODUCT((OA管理表!$Z$6:$Z$65592=R49)*(OA管理表!$C$6:$C$65592="完了")))</f>
        <v>0</v>
      </c>
      <c r="U49" s="52">
        <f t="shared" si="1"/>
        <v>15</v>
      </c>
      <c r="V49" s="52">
        <f t="shared" si="2"/>
        <v>0</v>
      </c>
      <c r="W49" s="52">
        <f t="shared" si="0"/>
        <v>15</v>
      </c>
    </row>
    <row r="50" spans="18:23" s="50" customFormat="1">
      <c r="R50" s="51">
        <f>IF(R49="","",IF(R49+1&lt;=MAX(OA管理表!$H$6:$H$65592,OA管理表!$Z$7:$Z$65592),R49+1,""))</f>
        <v>43480</v>
      </c>
      <c r="S50" s="52">
        <f>IF(R50="","",COUNTIF(OA管理表!$H$6:$H$65592,R50))</f>
        <v>0</v>
      </c>
      <c r="T50" s="52">
        <f>IF(R50="","",SUMPRODUCT((OA管理表!$Z$6:$Z$65592=R50)*(OA管理表!$C$6:$C$65592="完了")))</f>
        <v>0</v>
      </c>
      <c r="U50" s="52">
        <f t="shared" si="1"/>
        <v>15</v>
      </c>
      <c r="V50" s="52">
        <f t="shared" si="2"/>
        <v>0</v>
      </c>
      <c r="W50" s="52">
        <f t="shared" si="0"/>
        <v>15</v>
      </c>
    </row>
    <row r="51" spans="18:23" s="50" customFormat="1">
      <c r="R51" s="51">
        <f>IF(R50="","",IF(R50+1&lt;=MAX(OA管理表!$H$6:$H$65592,OA管理表!$Z$7:$Z$65592),R50+1,""))</f>
        <v>43481</v>
      </c>
      <c r="S51" s="52">
        <f>IF(R51="","",COUNTIF(OA管理表!$H$6:$H$65592,R51))</f>
        <v>0</v>
      </c>
      <c r="T51" s="52">
        <f>IF(R51="","",SUMPRODUCT((OA管理表!$Z$6:$Z$65592=R51)*(OA管理表!$C$6:$C$65592="完了")))</f>
        <v>0</v>
      </c>
      <c r="U51" s="52">
        <f t="shared" si="1"/>
        <v>15</v>
      </c>
      <c r="V51" s="52">
        <f t="shared" si="2"/>
        <v>0</v>
      </c>
      <c r="W51" s="52">
        <f t="shared" si="0"/>
        <v>15</v>
      </c>
    </row>
    <row r="52" spans="18:23" s="50" customFormat="1">
      <c r="R52" s="51">
        <f>IF(R51="","",IF(R51+1&lt;=MAX(OA管理表!$H$6:$H$65592,OA管理表!$Z$7:$Z$65592),R51+1,""))</f>
        <v>43482</v>
      </c>
      <c r="S52" s="52">
        <f>IF(R52="","",COUNTIF(OA管理表!$H$6:$H$65592,R52))</f>
        <v>0</v>
      </c>
      <c r="T52" s="52">
        <f>IF(R52="","",SUMPRODUCT((OA管理表!$Z$6:$Z$65592=R52)*(OA管理表!$C$6:$C$65592="完了")))</f>
        <v>0</v>
      </c>
      <c r="U52" s="52">
        <f t="shared" si="1"/>
        <v>15</v>
      </c>
      <c r="V52" s="52">
        <f t="shared" si="2"/>
        <v>0</v>
      </c>
      <c r="W52" s="52">
        <f t="shared" si="0"/>
        <v>15</v>
      </c>
    </row>
    <row r="53" spans="18:23" s="50" customFormat="1">
      <c r="R53" s="51">
        <f>IF(R52="","",IF(R52+1&lt;=MAX(OA管理表!$H$6:$H$65592,OA管理表!$Z$7:$Z$65592),R52+1,""))</f>
        <v>43483</v>
      </c>
      <c r="S53" s="52">
        <f>IF(R53="","",COUNTIF(OA管理表!$H$6:$H$65592,R53))</f>
        <v>0</v>
      </c>
      <c r="T53" s="52">
        <f>IF(R53="","",SUMPRODUCT((OA管理表!$Z$6:$Z$65592=R53)*(OA管理表!$C$6:$C$65592="完了")))</f>
        <v>0</v>
      </c>
      <c r="U53" s="52">
        <f t="shared" si="1"/>
        <v>15</v>
      </c>
      <c r="V53" s="52">
        <f t="shared" si="2"/>
        <v>0</v>
      </c>
      <c r="W53" s="52">
        <f t="shared" si="0"/>
        <v>15</v>
      </c>
    </row>
    <row r="54" spans="18:23" s="50" customFormat="1">
      <c r="R54" s="51">
        <f>IF(R53="","",IF(R53+1&lt;=MAX(OA管理表!$H$6:$H$65592,OA管理表!$Z$7:$Z$65592),R53+1,""))</f>
        <v>43484</v>
      </c>
      <c r="S54" s="52">
        <f>IF(R54="","",COUNTIF(OA管理表!$H$6:$H$65592,R54))</f>
        <v>0</v>
      </c>
      <c r="T54" s="52">
        <f>IF(R54="","",SUMPRODUCT((OA管理表!$Z$6:$Z$65592=R54)*(OA管理表!$C$6:$C$65592="完了")))</f>
        <v>0</v>
      </c>
      <c r="U54" s="52">
        <f t="shared" si="1"/>
        <v>15</v>
      </c>
      <c r="V54" s="52">
        <f t="shared" si="2"/>
        <v>0</v>
      </c>
      <c r="W54" s="52">
        <f t="shared" si="0"/>
        <v>15</v>
      </c>
    </row>
    <row r="55" spans="18:23" s="50" customFormat="1">
      <c r="R55" s="51">
        <f>IF(R54="","",IF(R54+1&lt;=MAX(OA管理表!$H$6:$H$65592,OA管理表!$Z$7:$Z$65592),R54+1,""))</f>
        <v>43485</v>
      </c>
      <c r="S55" s="52">
        <f>IF(R55="","",COUNTIF(OA管理表!$H$6:$H$65592,R55))</f>
        <v>0</v>
      </c>
      <c r="T55" s="52">
        <f>IF(R55="","",SUMPRODUCT((OA管理表!$Z$6:$Z$65592=R55)*(OA管理表!$C$6:$C$65592="完了")))</f>
        <v>0</v>
      </c>
      <c r="U55" s="52">
        <f t="shared" si="1"/>
        <v>15</v>
      </c>
      <c r="V55" s="52">
        <f t="shared" si="2"/>
        <v>0</v>
      </c>
      <c r="W55" s="52">
        <f t="shared" si="0"/>
        <v>15</v>
      </c>
    </row>
    <row r="56" spans="18:23" s="50" customFormat="1">
      <c r="R56" s="51">
        <f>IF(R55="","",IF(R55+1&lt;=MAX(OA管理表!$H$6:$H$65592,OA管理表!$Z$7:$Z$65592),R55+1,""))</f>
        <v>43486</v>
      </c>
      <c r="S56" s="52">
        <f>IF(R56="","",COUNTIF(OA管理表!$H$6:$H$65592,R56))</f>
        <v>1</v>
      </c>
      <c r="T56" s="52">
        <f>IF(R56="","",SUMPRODUCT((OA管理表!$Z$6:$Z$65592=R56)*(OA管理表!$C$6:$C$65592="完了")))</f>
        <v>0</v>
      </c>
      <c r="U56" s="52">
        <f t="shared" si="1"/>
        <v>16</v>
      </c>
      <c r="V56" s="52">
        <f t="shared" si="2"/>
        <v>0</v>
      </c>
      <c r="W56" s="52">
        <f t="shared" si="0"/>
        <v>16</v>
      </c>
    </row>
    <row r="57" spans="18:23" s="50" customFormat="1">
      <c r="R57" s="51">
        <f>IF(R56="","",IF(R56+1&lt;=MAX(OA管理表!$H$6:$H$65592,OA管理表!$Z$7:$Z$65592),R56+1,""))</f>
        <v>43487</v>
      </c>
      <c r="S57" s="52">
        <f>IF(R57="","",COUNTIF(OA管理表!$H$6:$H$65592,R57))</f>
        <v>0</v>
      </c>
      <c r="T57" s="52">
        <f>IF(R57="","",SUMPRODUCT((OA管理表!$Z$6:$Z$65592=R57)*(OA管理表!$C$6:$C$65592="完了")))</f>
        <v>0</v>
      </c>
      <c r="U57" s="52">
        <f t="shared" si="1"/>
        <v>16</v>
      </c>
      <c r="V57" s="52">
        <f t="shared" si="2"/>
        <v>0</v>
      </c>
      <c r="W57" s="52">
        <f t="shared" si="0"/>
        <v>16</v>
      </c>
    </row>
    <row r="58" spans="18:23" s="50" customFormat="1">
      <c r="R58" s="51">
        <f>IF(R57="","",IF(R57+1&lt;=MAX(OA管理表!$H$6:$H$65592,OA管理表!$Z$7:$Z$65592),R57+1,""))</f>
        <v>43488</v>
      </c>
      <c r="S58" s="52">
        <f>IF(R58="","",COUNTIF(OA管理表!$H$6:$H$65592,R58))</f>
        <v>5</v>
      </c>
      <c r="T58" s="52">
        <f>IF(R58="","",SUMPRODUCT((OA管理表!$Z$6:$Z$65592=R58)*(OA管理表!$C$6:$C$65592="完了")))</f>
        <v>0</v>
      </c>
      <c r="U58" s="52">
        <f t="shared" si="1"/>
        <v>21</v>
      </c>
      <c r="V58" s="52">
        <f t="shared" si="2"/>
        <v>0</v>
      </c>
      <c r="W58" s="52">
        <f t="shared" si="0"/>
        <v>21</v>
      </c>
    </row>
    <row r="59" spans="18:23" s="50" customFormat="1">
      <c r="R59" s="51">
        <f>IF(R58="","",IF(R58+1&lt;=MAX(OA管理表!$H$6:$H$65592,OA管理表!$Z$7:$Z$65592),R58+1,""))</f>
        <v>43489</v>
      </c>
      <c r="S59" s="52">
        <f>IF(R59="","",COUNTIF(OA管理表!$H$6:$H$65592,R59))</f>
        <v>0</v>
      </c>
      <c r="T59" s="52">
        <f>IF(R59="","",SUMPRODUCT((OA管理表!$Z$6:$Z$65592=R59)*(OA管理表!$C$6:$C$65592="完了")))</f>
        <v>0</v>
      </c>
      <c r="U59" s="52">
        <f t="shared" si="1"/>
        <v>21</v>
      </c>
      <c r="V59" s="52">
        <f t="shared" si="2"/>
        <v>0</v>
      </c>
      <c r="W59" s="52">
        <f t="shared" si="0"/>
        <v>21</v>
      </c>
    </row>
    <row r="60" spans="18:23" s="50" customFormat="1">
      <c r="R60" s="51">
        <f>IF(R59="","",IF(R59+1&lt;=MAX(OA管理表!$H$6:$H$65592,OA管理表!$Z$7:$Z$65592),R59+1,""))</f>
        <v>43490</v>
      </c>
      <c r="S60" s="52">
        <f>IF(R60="","",COUNTIF(OA管理表!$H$6:$H$65592,R60))</f>
        <v>0</v>
      </c>
      <c r="T60" s="52">
        <f>IF(R60="","",SUMPRODUCT((OA管理表!$Z$6:$Z$65592=R60)*(OA管理表!$C$6:$C$65592="完了")))</f>
        <v>0</v>
      </c>
      <c r="U60" s="52">
        <f t="shared" si="1"/>
        <v>21</v>
      </c>
      <c r="V60" s="52">
        <f t="shared" si="2"/>
        <v>0</v>
      </c>
      <c r="W60" s="52">
        <f t="shared" si="0"/>
        <v>21</v>
      </c>
    </row>
    <row r="61" spans="18:23" s="50" customFormat="1">
      <c r="R61" s="51">
        <f>IF(R60="","",IF(R60+1&lt;=MAX(OA管理表!$H$6:$H$65592,OA管理表!$Z$7:$Z$65592),R60+1,""))</f>
        <v>43491</v>
      </c>
      <c r="S61" s="52">
        <f>IF(R61="","",COUNTIF(OA管理表!$H$6:$H$65592,R61))</f>
        <v>0</v>
      </c>
      <c r="T61" s="52">
        <f>IF(R61="","",SUMPRODUCT((OA管理表!$Z$6:$Z$65592=R61)*(OA管理表!$C$6:$C$65592="完了")))</f>
        <v>0</v>
      </c>
      <c r="U61" s="52">
        <f t="shared" si="1"/>
        <v>21</v>
      </c>
      <c r="V61" s="52">
        <f t="shared" si="2"/>
        <v>0</v>
      </c>
      <c r="W61" s="52">
        <f t="shared" si="0"/>
        <v>21</v>
      </c>
    </row>
    <row r="62" spans="18:23" s="50" customFormat="1">
      <c r="R62" s="51">
        <f>IF(R61="","",IF(R61+1&lt;=MAX(OA管理表!$H$6:$H$65592,OA管理表!$Z$7:$Z$65592),R61+1,""))</f>
        <v>43492</v>
      </c>
      <c r="S62" s="52">
        <f>IF(R62="","",COUNTIF(OA管理表!$H$6:$H$65592,R62))</f>
        <v>0</v>
      </c>
      <c r="T62" s="52">
        <f>IF(R62="","",SUMPRODUCT((OA管理表!$Z$6:$Z$65592=R62)*(OA管理表!$C$6:$C$65592="完了")))</f>
        <v>0</v>
      </c>
      <c r="U62" s="52">
        <f t="shared" si="1"/>
        <v>21</v>
      </c>
      <c r="V62" s="52">
        <f t="shared" si="2"/>
        <v>0</v>
      </c>
      <c r="W62" s="52">
        <f t="shared" si="0"/>
        <v>21</v>
      </c>
    </row>
    <row r="63" spans="18:23" s="50" customFormat="1">
      <c r="R63" s="51">
        <f>IF(R62="","",IF(R62+1&lt;=MAX(OA管理表!$H$6:$H$65592,OA管理表!$Z$7:$Z$65592),R62+1,""))</f>
        <v>43493</v>
      </c>
      <c r="S63" s="52">
        <f>IF(R63="","",COUNTIF(OA管理表!$H$6:$H$65592,R63))</f>
        <v>0</v>
      </c>
      <c r="T63" s="52">
        <f>IF(R63="","",SUMPRODUCT((OA管理表!$Z$6:$Z$65592=R63)*(OA管理表!$C$6:$C$65592="完了")))</f>
        <v>0</v>
      </c>
      <c r="U63" s="52">
        <f t="shared" si="1"/>
        <v>21</v>
      </c>
      <c r="V63" s="52">
        <f t="shared" si="2"/>
        <v>0</v>
      </c>
      <c r="W63" s="52">
        <f t="shared" si="0"/>
        <v>21</v>
      </c>
    </row>
    <row r="64" spans="18:23" s="50" customFormat="1">
      <c r="R64" s="51">
        <f>IF(R63="","",IF(R63+1&lt;=MAX(OA管理表!$H$6:$H$65592,OA管理表!$Z$7:$Z$65592),R63+1,""))</f>
        <v>43494</v>
      </c>
      <c r="S64" s="52">
        <f>IF(R64="","",COUNTIF(OA管理表!$H$6:$H$65592,R64))</f>
        <v>0</v>
      </c>
      <c r="T64" s="52">
        <f>IF(R64="","",SUMPRODUCT((OA管理表!$Z$6:$Z$65592=R64)*(OA管理表!$C$6:$C$65592="完了")))</f>
        <v>0</v>
      </c>
      <c r="U64" s="52">
        <f t="shared" si="1"/>
        <v>21</v>
      </c>
      <c r="V64" s="52">
        <f t="shared" si="2"/>
        <v>0</v>
      </c>
      <c r="W64" s="52">
        <f t="shared" si="0"/>
        <v>21</v>
      </c>
    </row>
    <row r="65" spans="18:23" s="50" customFormat="1">
      <c r="R65" s="51">
        <f>IF(R64="","",IF(R64+1&lt;=MAX(OA管理表!$H$6:$H$65592,OA管理表!$Z$7:$Z$65592),R64+1,""))</f>
        <v>43495</v>
      </c>
      <c r="S65" s="52">
        <f>IF(R65="","",COUNTIF(OA管理表!$H$6:$H$65592,R65))</f>
        <v>0</v>
      </c>
      <c r="T65" s="52">
        <f>IF(R65="","",SUMPRODUCT((OA管理表!$Z$6:$Z$65592=R65)*(OA管理表!$C$6:$C$65592="完了")))</f>
        <v>0</v>
      </c>
      <c r="U65" s="52">
        <f t="shared" si="1"/>
        <v>21</v>
      </c>
      <c r="V65" s="52">
        <f t="shared" si="2"/>
        <v>0</v>
      </c>
      <c r="W65" s="52">
        <f t="shared" si="0"/>
        <v>21</v>
      </c>
    </row>
    <row r="66" spans="18:23" s="50" customFormat="1">
      <c r="R66" s="51">
        <f>IF(R65="","",IF(R65+1&lt;=MAX(OA管理表!$H$6:$H$65592,OA管理表!$Z$7:$Z$65592),R65+1,""))</f>
        <v>43496</v>
      </c>
      <c r="S66" s="52">
        <f>IF(R66="","",COUNTIF(OA管理表!$H$6:$H$65592,R66))</f>
        <v>0</v>
      </c>
      <c r="T66" s="52">
        <f>IF(R66="","",SUMPRODUCT((OA管理表!$Z$6:$Z$65592=R66)*(OA管理表!$C$6:$C$65592="完了")))</f>
        <v>0</v>
      </c>
      <c r="U66" s="52">
        <f t="shared" si="1"/>
        <v>21</v>
      </c>
      <c r="V66" s="52">
        <f t="shared" si="2"/>
        <v>0</v>
      </c>
      <c r="W66" s="52">
        <f t="shared" ref="W66:W129" si="3">IF(R66="","",U66-V66)</f>
        <v>21</v>
      </c>
    </row>
    <row r="67" spans="18:23" s="50" customFormat="1">
      <c r="R67" s="51">
        <f>IF(R66="","",IF(R66+1&lt;=MAX(OA管理表!$H$6:$H$65592,OA管理表!$Z$7:$Z$65592),R66+1,""))</f>
        <v>43497</v>
      </c>
      <c r="S67" s="52">
        <f>IF(R67="","",COUNTIF(OA管理表!$H$6:$H$65592,R67))</f>
        <v>0</v>
      </c>
      <c r="T67" s="52">
        <f>IF(R67="","",SUMPRODUCT((OA管理表!$Z$6:$Z$65592=R67)*(OA管理表!$C$6:$C$65592="完了")))</f>
        <v>0</v>
      </c>
      <c r="U67" s="52">
        <f t="shared" ref="U67:U130" si="4">IF(R67="","",U66+S67)</f>
        <v>21</v>
      </c>
      <c r="V67" s="52">
        <f t="shared" ref="V67:V130" si="5">IF(R67="","",V66+T67)</f>
        <v>0</v>
      </c>
      <c r="W67" s="52">
        <f t="shared" si="3"/>
        <v>21</v>
      </c>
    </row>
    <row r="68" spans="18:23" s="50" customFormat="1">
      <c r="R68" s="51">
        <f>IF(R67="","",IF(R67+1&lt;=MAX(OA管理表!$H$6:$H$65592,OA管理表!$Z$7:$Z$65592),R67+1,""))</f>
        <v>43498</v>
      </c>
      <c r="S68" s="52">
        <f>IF(R68="","",COUNTIF(OA管理表!$H$6:$H$65592,R68))</f>
        <v>0</v>
      </c>
      <c r="T68" s="52">
        <f>IF(R68="","",SUMPRODUCT((OA管理表!$Z$6:$Z$65592=R68)*(OA管理表!$C$6:$C$65592="完了")))</f>
        <v>0</v>
      </c>
      <c r="U68" s="52">
        <f t="shared" si="4"/>
        <v>21</v>
      </c>
      <c r="V68" s="52">
        <f t="shared" si="5"/>
        <v>0</v>
      </c>
      <c r="W68" s="52">
        <f t="shared" si="3"/>
        <v>21</v>
      </c>
    </row>
    <row r="69" spans="18:23" s="50" customFormat="1">
      <c r="R69" s="51">
        <f>IF(R68="","",IF(R68+1&lt;=MAX(OA管理表!$H$6:$H$65592,OA管理表!$Z$7:$Z$65592),R68+1,""))</f>
        <v>43499</v>
      </c>
      <c r="S69" s="52">
        <f>IF(R69="","",COUNTIF(OA管理表!$H$6:$H$65592,R69))</f>
        <v>0</v>
      </c>
      <c r="T69" s="52">
        <f>IF(R69="","",SUMPRODUCT((OA管理表!$Z$6:$Z$65592=R69)*(OA管理表!$C$6:$C$65592="完了")))</f>
        <v>0</v>
      </c>
      <c r="U69" s="52">
        <f t="shared" si="4"/>
        <v>21</v>
      </c>
      <c r="V69" s="52">
        <f t="shared" si="5"/>
        <v>0</v>
      </c>
      <c r="W69" s="52">
        <f t="shared" si="3"/>
        <v>21</v>
      </c>
    </row>
    <row r="70" spans="18:23" s="50" customFormat="1">
      <c r="R70" s="51">
        <f>IF(R69="","",IF(R69+1&lt;=MAX(OA管理表!$H$6:$H$65592,OA管理表!$Z$7:$Z$65592),R69+1,""))</f>
        <v>43500</v>
      </c>
      <c r="S70" s="52">
        <f>IF(R70="","",COUNTIF(OA管理表!$H$6:$H$65592,R70))</f>
        <v>0</v>
      </c>
      <c r="T70" s="52">
        <f>IF(R70="","",SUMPRODUCT((OA管理表!$Z$6:$Z$65592=R70)*(OA管理表!$C$6:$C$65592="完了")))</f>
        <v>0</v>
      </c>
      <c r="U70" s="52">
        <f t="shared" si="4"/>
        <v>21</v>
      </c>
      <c r="V70" s="52">
        <f t="shared" si="5"/>
        <v>0</v>
      </c>
      <c r="W70" s="52">
        <f t="shared" si="3"/>
        <v>21</v>
      </c>
    </row>
    <row r="71" spans="18:23" s="50" customFormat="1">
      <c r="R71" s="51">
        <f>IF(R70="","",IF(R70+1&lt;=MAX(OA管理表!$H$6:$H$65592,OA管理表!$Z$7:$Z$65592),R70+1,""))</f>
        <v>43501</v>
      </c>
      <c r="S71" s="52">
        <f>IF(R71="","",COUNTIF(OA管理表!$H$6:$H$65592,R71))</f>
        <v>0</v>
      </c>
      <c r="T71" s="52">
        <f>IF(R71="","",SUMPRODUCT((OA管理表!$Z$6:$Z$65592=R71)*(OA管理表!$C$6:$C$65592="完了")))</f>
        <v>0</v>
      </c>
      <c r="U71" s="52">
        <f t="shared" si="4"/>
        <v>21</v>
      </c>
      <c r="V71" s="52">
        <f t="shared" si="5"/>
        <v>0</v>
      </c>
      <c r="W71" s="52">
        <f t="shared" si="3"/>
        <v>21</v>
      </c>
    </row>
    <row r="72" spans="18:23" s="50" customFormat="1">
      <c r="R72" s="51">
        <f>IF(R71="","",IF(R71+1&lt;=MAX(OA管理表!$H$6:$H$65592,OA管理表!$Z$7:$Z$65592),R71+1,""))</f>
        <v>43502</v>
      </c>
      <c r="S72" s="52">
        <f>IF(R72="","",COUNTIF(OA管理表!$H$6:$H$65592,R72))</f>
        <v>0</v>
      </c>
      <c r="T72" s="52">
        <f>IF(R72="","",SUMPRODUCT((OA管理表!$Z$6:$Z$65592=R72)*(OA管理表!$C$6:$C$65592="完了")))</f>
        <v>0</v>
      </c>
      <c r="U72" s="52">
        <f t="shared" si="4"/>
        <v>21</v>
      </c>
      <c r="V72" s="52">
        <f t="shared" si="5"/>
        <v>0</v>
      </c>
      <c r="W72" s="52">
        <f t="shared" si="3"/>
        <v>21</v>
      </c>
    </row>
    <row r="73" spans="18:23" s="50" customFormat="1">
      <c r="R73" s="51">
        <f>IF(R72="","",IF(R72+1&lt;=MAX(OA管理表!$H$6:$H$65592,OA管理表!$Z$7:$Z$65592),R72+1,""))</f>
        <v>43503</v>
      </c>
      <c r="S73" s="52">
        <f>IF(R73="","",COUNTIF(OA管理表!$H$6:$H$65592,R73))</f>
        <v>0</v>
      </c>
      <c r="T73" s="52">
        <f>IF(R73="","",SUMPRODUCT((OA管理表!$Z$6:$Z$65592=R73)*(OA管理表!$C$6:$C$65592="完了")))</f>
        <v>0</v>
      </c>
      <c r="U73" s="52">
        <f t="shared" si="4"/>
        <v>21</v>
      </c>
      <c r="V73" s="52">
        <f t="shared" si="5"/>
        <v>0</v>
      </c>
      <c r="W73" s="52">
        <f t="shared" si="3"/>
        <v>21</v>
      </c>
    </row>
    <row r="74" spans="18:23" s="50" customFormat="1">
      <c r="R74" s="51">
        <f>IF(R73="","",IF(R73+1&lt;=MAX(OA管理表!$H$6:$H$65592,OA管理表!$Z$7:$Z$65592),R73+1,""))</f>
        <v>43504</v>
      </c>
      <c r="S74" s="52">
        <f>IF(R74="","",COUNTIF(OA管理表!$H$6:$H$65592,R74))</f>
        <v>0</v>
      </c>
      <c r="T74" s="52">
        <f>IF(R74="","",SUMPRODUCT((OA管理表!$Z$6:$Z$65592=R74)*(OA管理表!$C$6:$C$65592="完了")))</f>
        <v>0</v>
      </c>
      <c r="U74" s="52">
        <f t="shared" si="4"/>
        <v>21</v>
      </c>
      <c r="V74" s="52">
        <f t="shared" si="5"/>
        <v>0</v>
      </c>
      <c r="W74" s="52">
        <f t="shared" si="3"/>
        <v>21</v>
      </c>
    </row>
    <row r="75" spans="18:23" s="50" customFormat="1">
      <c r="R75" s="51">
        <f>IF(R74="","",IF(R74+1&lt;=MAX(OA管理表!$H$6:$H$65592,OA管理表!$Z$7:$Z$65592),R74+1,""))</f>
        <v>43505</v>
      </c>
      <c r="S75" s="52">
        <f>IF(R75="","",COUNTIF(OA管理表!$H$6:$H$65592,R75))</f>
        <v>0</v>
      </c>
      <c r="T75" s="52">
        <f>IF(R75="","",SUMPRODUCT((OA管理表!$Z$6:$Z$65592=R75)*(OA管理表!$C$6:$C$65592="完了")))</f>
        <v>0</v>
      </c>
      <c r="U75" s="52">
        <f t="shared" si="4"/>
        <v>21</v>
      </c>
      <c r="V75" s="52">
        <f t="shared" si="5"/>
        <v>0</v>
      </c>
      <c r="W75" s="52">
        <f t="shared" si="3"/>
        <v>21</v>
      </c>
    </row>
    <row r="76" spans="18:23" s="50" customFormat="1">
      <c r="R76" s="51">
        <f>IF(R75="","",IF(R75+1&lt;=MAX(OA管理表!$H$6:$H$65592,OA管理表!$Z$7:$Z$65592),R75+1,""))</f>
        <v>43506</v>
      </c>
      <c r="S76" s="52">
        <f>IF(R76="","",COUNTIF(OA管理表!$H$6:$H$65592,R76))</f>
        <v>0</v>
      </c>
      <c r="T76" s="52">
        <f>IF(R76="","",SUMPRODUCT((OA管理表!$Z$6:$Z$65592=R76)*(OA管理表!$C$6:$C$65592="完了")))</f>
        <v>0</v>
      </c>
      <c r="U76" s="52">
        <f t="shared" si="4"/>
        <v>21</v>
      </c>
      <c r="V76" s="52">
        <f t="shared" si="5"/>
        <v>0</v>
      </c>
      <c r="W76" s="52">
        <f t="shared" si="3"/>
        <v>21</v>
      </c>
    </row>
    <row r="77" spans="18:23" s="50" customFormat="1">
      <c r="R77" s="51">
        <f>IF(R76="","",IF(R76+1&lt;=MAX(OA管理表!$H$6:$H$65592,OA管理表!$Z$7:$Z$65592),R76+1,""))</f>
        <v>43507</v>
      </c>
      <c r="S77" s="52">
        <f>IF(R77="","",COUNTIF(OA管理表!$H$6:$H$65592,R77))</f>
        <v>0</v>
      </c>
      <c r="T77" s="52">
        <f>IF(R77="","",SUMPRODUCT((OA管理表!$Z$6:$Z$65592=R77)*(OA管理表!$C$6:$C$65592="完了")))</f>
        <v>0</v>
      </c>
      <c r="U77" s="52">
        <f t="shared" si="4"/>
        <v>21</v>
      </c>
      <c r="V77" s="52">
        <f t="shared" si="5"/>
        <v>0</v>
      </c>
      <c r="W77" s="52">
        <f t="shared" si="3"/>
        <v>21</v>
      </c>
    </row>
    <row r="78" spans="18:23" s="50" customFormat="1">
      <c r="R78" s="51">
        <f>IF(R77="","",IF(R77+1&lt;=MAX(OA管理表!$H$6:$H$65592,OA管理表!$Z$7:$Z$65592),R77+1,""))</f>
        <v>43508</v>
      </c>
      <c r="S78" s="52">
        <f>IF(R78="","",COUNTIF(OA管理表!$H$6:$H$65592,R78))</f>
        <v>0</v>
      </c>
      <c r="T78" s="52">
        <f>IF(R78="","",SUMPRODUCT((OA管理表!$Z$6:$Z$65592=R78)*(OA管理表!$C$6:$C$65592="完了")))</f>
        <v>0</v>
      </c>
      <c r="U78" s="52">
        <f t="shared" si="4"/>
        <v>21</v>
      </c>
      <c r="V78" s="52">
        <f t="shared" si="5"/>
        <v>0</v>
      </c>
      <c r="W78" s="52">
        <f t="shared" si="3"/>
        <v>21</v>
      </c>
    </row>
    <row r="79" spans="18:23" s="50" customFormat="1">
      <c r="R79" s="51">
        <f>IF(R78="","",IF(R78+1&lt;=MAX(OA管理表!$H$6:$H$65592,OA管理表!$Z$7:$Z$65592),R78+1,""))</f>
        <v>43509</v>
      </c>
      <c r="S79" s="52">
        <f>IF(R79="","",COUNTIF(OA管理表!$H$6:$H$65592,R79))</f>
        <v>0</v>
      </c>
      <c r="T79" s="52">
        <f>IF(R79="","",SUMPRODUCT((OA管理表!$Z$6:$Z$65592=R79)*(OA管理表!$C$6:$C$65592="完了")))</f>
        <v>0</v>
      </c>
      <c r="U79" s="52">
        <f t="shared" si="4"/>
        <v>21</v>
      </c>
      <c r="V79" s="52">
        <f t="shared" si="5"/>
        <v>0</v>
      </c>
      <c r="W79" s="52">
        <f t="shared" si="3"/>
        <v>21</v>
      </c>
    </row>
    <row r="80" spans="18:23" s="50" customFormat="1">
      <c r="R80" s="51">
        <f>IF(R79="","",IF(R79+1&lt;=MAX(OA管理表!$H$6:$H$65592,OA管理表!$Z$7:$Z$65592),R79+1,""))</f>
        <v>43510</v>
      </c>
      <c r="S80" s="52">
        <f>IF(R80="","",COUNTIF(OA管理表!$H$6:$H$65592,R80))</f>
        <v>0</v>
      </c>
      <c r="T80" s="52">
        <f>IF(R80="","",SUMPRODUCT((OA管理表!$Z$6:$Z$65592=R80)*(OA管理表!$C$6:$C$65592="完了")))</f>
        <v>0</v>
      </c>
      <c r="U80" s="52">
        <f t="shared" si="4"/>
        <v>21</v>
      </c>
      <c r="V80" s="52">
        <f t="shared" si="5"/>
        <v>0</v>
      </c>
      <c r="W80" s="52">
        <f t="shared" si="3"/>
        <v>21</v>
      </c>
    </row>
    <row r="81" spans="18:23" s="50" customFormat="1">
      <c r="R81" s="51">
        <f>IF(R80="","",IF(R80+1&lt;=MAX(OA管理表!$H$6:$H$65592,OA管理表!$Z$7:$Z$65592),R80+1,""))</f>
        <v>43511</v>
      </c>
      <c r="S81" s="52">
        <f>IF(R81="","",COUNTIF(OA管理表!$H$6:$H$65592,R81))</f>
        <v>0</v>
      </c>
      <c r="T81" s="52">
        <f>IF(R81="","",SUMPRODUCT((OA管理表!$Z$6:$Z$65592=R81)*(OA管理表!$C$6:$C$65592="完了")))</f>
        <v>0</v>
      </c>
      <c r="U81" s="52">
        <f t="shared" si="4"/>
        <v>21</v>
      </c>
      <c r="V81" s="52">
        <f t="shared" si="5"/>
        <v>0</v>
      </c>
      <c r="W81" s="52">
        <f t="shared" si="3"/>
        <v>21</v>
      </c>
    </row>
    <row r="82" spans="18:23" s="50" customFormat="1">
      <c r="R82" s="51">
        <f>IF(R81="","",IF(R81+1&lt;=MAX(OA管理表!$H$6:$H$65592,OA管理表!$Z$7:$Z$65592),R81+1,""))</f>
        <v>43512</v>
      </c>
      <c r="S82" s="52">
        <f>IF(R82="","",COUNTIF(OA管理表!$H$6:$H$65592,R82))</f>
        <v>0</v>
      </c>
      <c r="T82" s="52">
        <f>IF(R82="","",SUMPRODUCT((OA管理表!$Z$6:$Z$65592=R82)*(OA管理表!$C$6:$C$65592="完了")))</f>
        <v>0</v>
      </c>
      <c r="U82" s="52">
        <f t="shared" si="4"/>
        <v>21</v>
      </c>
      <c r="V82" s="52">
        <f t="shared" si="5"/>
        <v>0</v>
      </c>
      <c r="W82" s="52">
        <f t="shared" si="3"/>
        <v>21</v>
      </c>
    </row>
    <row r="83" spans="18:23" s="50" customFormat="1">
      <c r="R83" s="51">
        <f>IF(R82="","",IF(R82+1&lt;=MAX(OA管理表!$H$6:$H$65592,OA管理表!$Z$7:$Z$65592),R82+1,""))</f>
        <v>43513</v>
      </c>
      <c r="S83" s="52">
        <f>IF(R83="","",COUNTIF(OA管理表!$H$6:$H$65592,R83))</f>
        <v>0</v>
      </c>
      <c r="T83" s="52">
        <f>IF(R83="","",SUMPRODUCT((OA管理表!$Z$6:$Z$65592=R83)*(OA管理表!$C$6:$C$65592="完了")))</f>
        <v>0</v>
      </c>
      <c r="U83" s="52">
        <f t="shared" si="4"/>
        <v>21</v>
      </c>
      <c r="V83" s="52">
        <f t="shared" si="5"/>
        <v>0</v>
      </c>
      <c r="W83" s="52">
        <f t="shared" si="3"/>
        <v>21</v>
      </c>
    </row>
    <row r="84" spans="18:23" s="50" customFormat="1">
      <c r="R84" s="51">
        <f>IF(R83="","",IF(R83+1&lt;=MAX(OA管理表!$H$6:$H$65592,OA管理表!$Z$7:$Z$65592),R83+1,""))</f>
        <v>43514</v>
      </c>
      <c r="S84" s="52">
        <f>IF(R84="","",COUNTIF(OA管理表!$H$6:$H$65592,R84))</f>
        <v>0</v>
      </c>
      <c r="T84" s="52">
        <f>IF(R84="","",SUMPRODUCT((OA管理表!$Z$6:$Z$65592=R84)*(OA管理表!$C$6:$C$65592="完了")))</f>
        <v>0</v>
      </c>
      <c r="U84" s="52">
        <f t="shared" si="4"/>
        <v>21</v>
      </c>
      <c r="V84" s="52">
        <f t="shared" si="5"/>
        <v>0</v>
      </c>
      <c r="W84" s="52">
        <f t="shared" si="3"/>
        <v>21</v>
      </c>
    </row>
    <row r="85" spans="18:23" s="50" customFormat="1">
      <c r="R85" s="51">
        <f>IF(R84="","",IF(R84+1&lt;=MAX(OA管理表!$H$6:$H$65592,OA管理表!$Z$7:$Z$65592),R84+1,""))</f>
        <v>43515</v>
      </c>
      <c r="S85" s="52">
        <f>IF(R85="","",COUNTIF(OA管理表!$H$6:$H$65592,R85))</f>
        <v>0</v>
      </c>
      <c r="T85" s="52">
        <f>IF(R85="","",SUMPRODUCT((OA管理表!$Z$6:$Z$65592=R85)*(OA管理表!$C$6:$C$65592="完了")))</f>
        <v>0</v>
      </c>
      <c r="U85" s="52">
        <f t="shared" si="4"/>
        <v>21</v>
      </c>
      <c r="V85" s="52">
        <f t="shared" si="5"/>
        <v>0</v>
      </c>
      <c r="W85" s="52">
        <f t="shared" si="3"/>
        <v>21</v>
      </c>
    </row>
    <row r="86" spans="18:23" s="50" customFormat="1">
      <c r="R86" s="51">
        <f>IF(R85="","",IF(R85+1&lt;=MAX(OA管理表!$H$6:$H$65592,OA管理表!$Z$7:$Z$65592),R85+1,""))</f>
        <v>43516</v>
      </c>
      <c r="S86" s="52">
        <f>IF(R86="","",COUNTIF(OA管理表!$H$6:$H$65592,R86))</f>
        <v>0</v>
      </c>
      <c r="T86" s="52">
        <f>IF(R86="","",SUMPRODUCT((OA管理表!$Z$6:$Z$65592=R86)*(OA管理表!$C$6:$C$65592="完了")))</f>
        <v>0</v>
      </c>
      <c r="U86" s="52">
        <f t="shared" si="4"/>
        <v>21</v>
      </c>
      <c r="V86" s="52">
        <f t="shared" si="5"/>
        <v>0</v>
      </c>
      <c r="W86" s="52">
        <f t="shared" si="3"/>
        <v>21</v>
      </c>
    </row>
    <row r="87" spans="18:23" s="50" customFormat="1">
      <c r="R87" s="51">
        <f>IF(R86="","",IF(R86+1&lt;=MAX(OA管理表!$H$6:$H$65592,OA管理表!$Z$7:$Z$65592),R86+1,""))</f>
        <v>43517</v>
      </c>
      <c r="S87" s="52">
        <f>IF(R87="","",COUNTIF(OA管理表!$H$6:$H$65592,R87))</f>
        <v>0</v>
      </c>
      <c r="T87" s="52">
        <f>IF(R87="","",SUMPRODUCT((OA管理表!$Z$6:$Z$65592=R87)*(OA管理表!$C$6:$C$65592="完了")))</f>
        <v>0</v>
      </c>
      <c r="U87" s="52">
        <f t="shared" si="4"/>
        <v>21</v>
      </c>
      <c r="V87" s="52">
        <f t="shared" si="5"/>
        <v>0</v>
      </c>
      <c r="W87" s="52">
        <f t="shared" si="3"/>
        <v>21</v>
      </c>
    </row>
    <row r="88" spans="18:23" s="50" customFormat="1">
      <c r="R88" s="51">
        <f>IF(R87="","",IF(R87+1&lt;=MAX(OA管理表!$H$6:$H$65592,OA管理表!$Z$7:$Z$65592),R87+1,""))</f>
        <v>43518</v>
      </c>
      <c r="S88" s="52">
        <f>IF(R88="","",COUNTIF(OA管理表!$H$6:$H$65592,R88))</f>
        <v>0</v>
      </c>
      <c r="T88" s="52">
        <f>IF(R88="","",SUMPRODUCT((OA管理表!$Z$6:$Z$65592=R88)*(OA管理表!$C$6:$C$65592="完了")))</f>
        <v>0</v>
      </c>
      <c r="U88" s="52">
        <f t="shared" si="4"/>
        <v>21</v>
      </c>
      <c r="V88" s="52">
        <f t="shared" si="5"/>
        <v>0</v>
      </c>
      <c r="W88" s="52">
        <f t="shared" si="3"/>
        <v>21</v>
      </c>
    </row>
    <row r="89" spans="18:23" s="50" customFormat="1">
      <c r="R89" s="51">
        <f>IF(R88="","",IF(R88+1&lt;=MAX(OA管理表!$H$6:$H$65592,OA管理表!$Z$7:$Z$65592),R88+1,""))</f>
        <v>43519</v>
      </c>
      <c r="S89" s="52">
        <f>IF(R89="","",COUNTIF(OA管理表!$H$6:$H$65592,R89))</f>
        <v>0</v>
      </c>
      <c r="T89" s="52">
        <f>IF(R89="","",SUMPRODUCT((OA管理表!$Z$6:$Z$65592=R89)*(OA管理表!$C$6:$C$65592="完了")))</f>
        <v>0</v>
      </c>
      <c r="U89" s="52">
        <f t="shared" si="4"/>
        <v>21</v>
      </c>
      <c r="V89" s="52">
        <f t="shared" si="5"/>
        <v>0</v>
      </c>
      <c r="W89" s="52">
        <f t="shared" si="3"/>
        <v>21</v>
      </c>
    </row>
    <row r="90" spans="18:23" s="50" customFormat="1">
      <c r="R90" s="51">
        <f>IF(R89="","",IF(R89+1&lt;=MAX(OA管理表!$H$6:$H$65592,OA管理表!$Z$7:$Z$65592),R89+1,""))</f>
        <v>43520</v>
      </c>
      <c r="S90" s="52">
        <f>IF(R90="","",COUNTIF(OA管理表!$H$6:$H$65592,R90))</f>
        <v>0</v>
      </c>
      <c r="T90" s="52">
        <f>IF(R90="","",SUMPRODUCT((OA管理表!$Z$6:$Z$65592=R90)*(OA管理表!$C$6:$C$65592="完了")))</f>
        <v>0</v>
      </c>
      <c r="U90" s="52">
        <f t="shared" si="4"/>
        <v>21</v>
      </c>
      <c r="V90" s="52">
        <f t="shared" si="5"/>
        <v>0</v>
      </c>
      <c r="W90" s="52">
        <f t="shared" si="3"/>
        <v>21</v>
      </c>
    </row>
    <row r="91" spans="18:23" s="50" customFormat="1">
      <c r="R91" s="51">
        <f>IF(R90="","",IF(R90+1&lt;=MAX(OA管理表!$H$6:$H$65592,OA管理表!$Z$7:$Z$65592),R90+1,""))</f>
        <v>43521</v>
      </c>
      <c r="S91" s="52">
        <f>IF(R91="","",COUNTIF(OA管理表!$H$6:$H$65592,R91))</f>
        <v>0</v>
      </c>
      <c r="T91" s="52">
        <f>IF(R91="","",SUMPRODUCT((OA管理表!$Z$6:$Z$65592=R91)*(OA管理表!$C$6:$C$65592="完了")))</f>
        <v>0</v>
      </c>
      <c r="U91" s="52">
        <f t="shared" si="4"/>
        <v>21</v>
      </c>
      <c r="V91" s="52">
        <f t="shared" si="5"/>
        <v>0</v>
      </c>
      <c r="W91" s="52">
        <f t="shared" si="3"/>
        <v>21</v>
      </c>
    </row>
    <row r="92" spans="18:23" s="50" customFormat="1">
      <c r="R92" s="51">
        <f>IF(R91="","",IF(R91+1&lt;=MAX(OA管理表!$H$6:$H$65592,OA管理表!$Z$7:$Z$65592),R91+1,""))</f>
        <v>43522</v>
      </c>
      <c r="S92" s="52">
        <f>IF(R92="","",COUNTIF(OA管理表!$H$6:$H$65592,R92))</f>
        <v>0</v>
      </c>
      <c r="T92" s="52">
        <f>IF(R92="","",SUMPRODUCT((OA管理表!$Z$6:$Z$65592=R92)*(OA管理表!$C$6:$C$65592="完了")))</f>
        <v>0</v>
      </c>
      <c r="U92" s="52">
        <f t="shared" si="4"/>
        <v>21</v>
      </c>
      <c r="V92" s="52">
        <f t="shared" si="5"/>
        <v>0</v>
      </c>
      <c r="W92" s="52">
        <f t="shared" si="3"/>
        <v>21</v>
      </c>
    </row>
    <row r="93" spans="18:23" s="50" customFormat="1">
      <c r="R93" s="51">
        <f>IF(R92="","",IF(R92+1&lt;=MAX(OA管理表!$H$6:$H$65592,OA管理表!$Z$7:$Z$65592),R92+1,""))</f>
        <v>43523</v>
      </c>
      <c r="S93" s="52">
        <f>IF(R93="","",COUNTIF(OA管理表!$H$6:$H$65592,R93))</f>
        <v>0</v>
      </c>
      <c r="T93" s="52">
        <f>IF(R93="","",SUMPRODUCT((OA管理表!$Z$6:$Z$65592=R93)*(OA管理表!$C$6:$C$65592="完了")))</f>
        <v>0</v>
      </c>
      <c r="U93" s="52">
        <f t="shared" si="4"/>
        <v>21</v>
      </c>
      <c r="V93" s="52">
        <f t="shared" si="5"/>
        <v>0</v>
      </c>
      <c r="W93" s="52">
        <f t="shared" si="3"/>
        <v>21</v>
      </c>
    </row>
    <row r="94" spans="18:23" s="50" customFormat="1">
      <c r="R94" s="51">
        <f>IF(R93="","",IF(R93+1&lt;=MAX(OA管理表!$H$6:$H$65592,OA管理表!$Z$7:$Z$65592),R93+1,""))</f>
        <v>43524</v>
      </c>
      <c r="S94" s="52">
        <f>IF(R94="","",COUNTIF(OA管理表!$H$6:$H$65592,R94))</f>
        <v>0</v>
      </c>
      <c r="T94" s="52">
        <f>IF(R94="","",SUMPRODUCT((OA管理表!$Z$6:$Z$65592=R94)*(OA管理表!$C$6:$C$65592="完了")))</f>
        <v>0</v>
      </c>
      <c r="U94" s="52">
        <f t="shared" si="4"/>
        <v>21</v>
      </c>
      <c r="V94" s="52">
        <f t="shared" si="5"/>
        <v>0</v>
      </c>
      <c r="W94" s="52">
        <f t="shared" si="3"/>
        <v>21</v>
      </c>
    </row>
    <row r="95" spans="18:23" s="50" customFormat="1">
      <c r="R95" s="51">
        <f>IF(R94="","",IF(R94+1&lt;=MAX(OA管理表!$H$6:$H$65592,OA管理表!$Z$7:$Z$65592),R94+1,""))</f>
        <v>43525</v>
      </c>
      <c r="S95" s="52">
        <f>IF(R95="","",COUNTIF(OA管理表!$H$6:$H$65592,R95))</f>
        <v>0</v>
      </c>
      <c r="T95" s="52">
        <f>IF(R95="","",SUMPRODUCT((OA管理表!$Z$6:$Z$65592=R95)*(OA管理表!$C$6:$C$65592="完了")))</f>
        <v>0</v>
      </c>
      <c r="U95" s="52">
        <f t="shared" si="4"/>
        <v>21</v>
      </c>
      <c r="V95" s="52">
        <f t="shared" si="5"/>
        <v>0</v>
      </c>
      <c r="W95" s="52">
        <f t="shared" si="3"/>
        <v>21</v>
      </c>
    </row>
    <row r="96" spans="18:23" s="50" customFormat="1">
      <c r="R96" s="51">
        <f>IF(R95="","",IF(R95+1&lt;=MAX(OA管理表!$H$6:$H$65592,OA管理表!$Z$7:$Z$65592),R95+1,""))</f>
        <v>43526</v>
      </c>
      <c r="S96" s="52">
        <f>IF(R96="","",COUNTIF(OA管理表!$H$6:$H$65592,R96))</f>
        <v>0</v>
      </c>
      <c r="T96" s="52">
        <f>IF(R96="","",SUMPRODUCT((OA管理表!$Z$6:$Z$65592=R96)*(OA管理表!$C$6:$C$65592="完了")))</f>
        <v>0</v>
      </c>
      <c r="U96" s="52">
        <f t="shared" si="4"/>
        <v>21</v>
      </c>
      <c r="V96" s="52">
        <f t="shared" si="5"/>
        <v>0</v>
      </c>
      <c r="W96" s="52">
        <f t="shared" si="3"/>
        <v>21</v>
      </c>
    </row>
    <row r="97" spans="18:23" s="50" customFormat="1">
      <c r="R97" s="51">
        <f>IF(R96="","",IF(R96+1&lt;=MAX(OA管理表!$H$6:$H$65592,OA管理表!$Z$7:$Z$65592),R96+1,""))</f>
        <v>43527</v>
      </c>
      <c r="S97" s="52">
        <f>IF(R97="","",COUNTIF(OA管理表!$H$6:$H$65592,R97))</f>
        <v>0</v>
      </c>
      <c r="T97" s="52">
        <f>IF(R97="","",SUMPRODUCT((OA管理表!$Z$6:$Z$65592=R97)*(OA管理表!$C$6:$C$65592="完了")))</f>
        <v>0</v>
      </c>
      <c r="U97" s="52">
        <f t="shared" si="4"/>
        <v>21</v>
      </c>
      <c r="V97" s="52">
        <f t="shared" si="5"/>
        <v>0</v>
      </c>
      <c r="W97" s="52">
        <f t="shared" si="3"/>
        <v>21</v>
      </c>
    </row>
    <row r="98" spans="18:23" s="50" customFormat="1">
      <c r="R98" s="51">
        <f>IF(R97="","",IF(R97+1&lt;=MAX(OA管理表!$H$6:$H$65592,OA管理表!$Z$7:$Z$65592),R97+1,""))</f>
        <v>43528</v>
      </c>
      <c r="S98" s="52">
        <f>IF(R98="","",COUNTIF(OA管理表!$H$6:$H$65592,R98))</f>
        <v>0</v>
      </c>
      <c r="T98" s="52">
        <f>IF(R98="","",SUMPRODUCT((OA管理表!$Z$6:$Z$65592=R98)*(OA管理表!$C$6:$C$65592="完了")))</f>
        <v>0</v>
      </c>
      <c r="U98" s="52">
        <f t="shared" si="4"/>
        <v>21</v>
      </c>
      <c r="V98" s="52">
        <f t="shared" si="5"/>
        <v>0</v>
      </c>
      <c r="W98" s="52">
        <f t="shared" si="3"/>
        <v>21</v>
      </c>
    </row>
    <row r="99" spans="18:23" s="50" customFormat="1">
      <c r="R99" s="51">
        <f>IF(R98="","",IF(R98+1&lt;=MAX(OA管理表!$H$6:$H$65592,OA管理表!$Z$7:$Z$65592),R98+1,""))</f>
        <v>43529</v>
      </c>
      <c r="S99" s="52">
        <f>IF(R99="","",COUNTIF(OA管理表!$H$6:$H$65592,R99))</f>
        <v>0</v>
      </c>
      <c r="T99" s="52">
        <f>IF(R99="","",SUMPRODUCT((OA管理表!$Z$6:$Z$65592=R99)*(OA管理表!$C$6:$C$65592="完了")))</f>
        <v>0</v>
      </c>
      <c r="U99" s="52">
        <f t="shared" si="4"/>
        <v>21</v>
      </c>
      <c r="V99" s="52">
        <f t="shared" si="5"/>
        <v>0</v>
      </c>
      <c r="W99" s="52">
        <f t="shared" si="3"/>
        <v>21</v>
      </c>
    </row>
    <row r="100" spans="18:23" s="50" customFormat="1">
      <c r="R100" s="51">
        <f>IF(R99="","",IF(R99+1&lt;=MAX(OA管理表!$H$6:$H$65592,OA管理表!$Z$7:$Z$65592),R99+1,""))</f>
        <v>43530</v>
      </c>
      <c r="S100" s="52">
        <f>IF(R100="","",COUNTIF(OA管理表!$H$6:$H$65592,R100))</f>
        <v>0</v>
      </c>
      <c r="T100" s="52">
        <f>IF(R100="","",SUMPRODUCT((OA管理表!$Z$6:$Z$65592=R100)*(OA管理表!$C$6:$C$65592="完了")))</f>
        <v>0</v>
      </c>
      <c r="U100" s="52">
        <f t="shared" si="4"/>
        <v>21</v>
      </c>
      <c r="V100" s="52">
        <f t="shared" si="5"/>
        <v>0</v>
      </c>
      <c r="W100" s="52">
        <f t="shared" si="3"/>
        <v>21</v>
      </c>
    </row>
    <row r="101" spans="18:23" s="50" customFormat="1">
      <c r="R101" s="51">
        <f>IF(R100="","",IF(R100+1&lt;=MAX(OA管理表!$H$6:$H$65592,OA管理表!$Z$7:$Z$65592),R100+1,""))</f>
        <v>43531</v>
      </c>
      <c r="S101" s="52">
        <f>IF(R101="","",COUNTIF(OA管理表!$H$6:$H$65592,R101))</f>
        <v>0</v>
      </c>
      <c r="T101" s="52">
        <f>IF(R101="","",SUMPRODUCT((OA管理表!$Z$6:$Z$65592=R101)*(OA管理表!$C$6:$C$65592="完了")))</f>
        <v>0</v>
      </c>
      <c r="U101" s="52">
        <f t="shared" si="4"/>
        <v>21</v>
      </c>
      <c r="V101" s="52">
        <f t="shared" si="5"/>
        <v>0</v>
      </c>
      <c r="W101" s="52">
        <f t="shared" si="3"/>
        <v>21</v>
      </c>
    </row>
    <row r="102" spans="18:23" s="50" customFormat="1">
      <c r="R102" s="51">
        <f>IF(R101="","",IF(R101+1&lt;=MAX(OA管理表!$H$6:$H$65592,OA管理表!$Z$7:$Z$65592),R101+1,""))</f>
        <v>43532</v>
      </c>
      <c r="S102" s="52">
        <f>IF(R102="","",COUNTIF(OA管理表!$H$6:$H$65592,R102))</f>
        <v>0</v>
      </c>
      <c r="T102" s="52">
        <f>IF(R102="","",SUMPRODUCT((OA管理表!$Z$6:$Z$65592=R102)*(OA管理表!$C$6:$C$65592="完了")))</f>
        <v>0</v>
      </c>
      <c r="U102" s="52">
        <f t="shared" si="4"/>
        <v>21</v>
      </c>
      <c r="V102" s="52">
        <f t="shared" si="5"/>
        <v>0</v>
      </c>
      <c r="W102" s="52">
        <f t="shared" si="3"/>
        <v>21</v>
      </c>
    </row>
    <row r="103" spans="18:23" s="50" customFormat="1">
      <c r="R103" s="51">
        <f>IF(R102="","",IF(R102+1&lt;=MAX(OA管理表!$H$6:$H$65592,OA管理表!$Z$7:$Z$65592),R102+1,""))</f>
        <v>43533</v>
      </c>
      <c r="S103" s="52">
        <f>IF(R103="","",COUNTIF(OA管理表!$H$6:$H$65592,R103))</f>
        <v>0</v>
      </c>
      <c r="T103" s="52">
        <f>IF(R103="","",SUMPRODUCT((OA管理表!$Z$6:$Z$65592=R103)*(OA管理表!$C$6:$C$65592="完了")))</f>
        <v>0</v>
      </c>
      <c r="U103" s="52">
        <f t="shared" si="4"/>
        <v>21</v>
      </c>
      <c r="V103" s="52">
        <f t="shared" si="5"/>
        <v>0</v>
      </c>
      <c r="W103" s="52">
        <f t="shared" si="3"/>
        <v>21</v>
      </c>
    </row>
    <row r="104" spans="18:23" s="50" customFormat="1">
      <c r="R104" s="51">
        <f>IF(R103="","",IF(R103+1&lt;=MAX(OA管理表!$H$6:$H$65592,OA管理表!$Z$7:$Z$65592),R103+1,""))</f>
        <v>43534</v>
      </c>
      <c r="S104" s="52">
        <f>IF(R104="","",COUNTIF(OA管理表!$H$6:$H$65592,R104))</f>
        <v>0</v>
      </c>
      <c r="T104" s="52">
        <f>IF(R104="","",SUMPRODUCT((OA管理表!$Z$6:$Z$65592=R104)*(OA管理表!$C$6:$C$65592="完了")))</f>
        <v>0</v>
      </c>
      <c r="U104" s="52">
        <f t="shared" si="4"/>
        <v>21</v>
      </c>
      <c r="V104" s="52">
        <f t="shared" si="5"/>
        <v>0</v>
      </c>
      <c r="W104" s="52">
        <f t="shared" si="3"/>
        <v>21</v>
      </c>
    </row>
    <row r="105" spans="18:23" s="50" customFormat="1">
      <c r="R105" s="51">
        <f>IF(R104="","",IF(R104+1&lt;=MAX(OA管理表!$H$6:$H$65592,OA管理表!$Z$7:$Z$65592),R104+1,""))</f>
        <v>43535</v>
      </c>
      <c r="S105" s="52">
        <f>IF(R105="","",COUNTIF(OA管理表!$H$6:$H$65592,R105))</f>
        <v>0</v>
      </c>
      <c r="T105" s="52">
        <f>IF(R105="","",SUMPRODUCT((OA管理表!$Z$6:$Z$65592=R105)*(OA管理表!$C$6:$C$65592="完了")))</f>
        <v>0</v>
      </c>
      <c r="U105" s="52">
        <f t="shared" si="4"/>
        <v>21</v>
      </c>
      <c r="V105" s="52">
        <f t="shared" si="5"/>
        <v>0</v>
      </c>
      <c r="W105" s="52">
        <f t="shared" si="3"/>
        <v>21</v>
      </c>
    </row>
    <row r="106" spans="18:23" s="50" customFormat="1">
      <c r="R106" s="51">
        <f>IF(R105="","",IF(R105+1&lt;=MAX(OA管理表!$H$6:$H$65592,OA管理表!$Z$7:$Z$65592),R105+1,""))</f>
        <v>43536</v>
      </c>
      <c r="S106" s="52">
        <f>IF(R106="","",COUNTIF(OA管理表!$H$6:$H$65592,R106))</f>
        <v>0</v>
      </c>
      <c r="T106" s="52">
        <f>IF(R106="","",SUMPRODUCT((OA管理表!$Z$6:$Z$65592=R106)*(OA管理表!$C$6:$C$65592="完了")))</f>
        <v>0</v>
      </c>
      <c r="U106" s="52">
        <f t="shared" si="4"/>
        <v>21</v>
      </c>
      <c r="V106" s="52">
        <f t="shared" si="5"/>
        <v>0</v>
      </c>
      <c r="W106" s="52">
        <f t="shared" si="3"/>
        <v>21</v>
      </c>
    </row>
    <row r="107" spans="18:23" s="50" customFormat="1">
      <c r="R107" s="51">
        <f>IF(R106="","",IF(R106+1&lt;=MAX(OA管理表!$H$6:$H$65592,OA管理表!$Z$7:$Z$65592),R106+1,""))</f>
        <v>43537</v>
      </c>
      <c r="S107" s="52">
        <f>IF(R107="","",COUNTIF(OA管理表!$H$6:$H$65592,R107))</f>
        <v>0</v>
      </c>
      <c r="T107" s="52">
        <f>IF(R107="","",SUMPRODUCT((OA管理表!$Z$6:$Z$65592=R107)*(OA管理表!$C$6:$C$65592="完了")))</f>
        <v>0</v>
      </c>
      <c r="U107" s="52">
        <f t="shared" si="4"/>
        <v>21</v>
      </c>
      <c r="V107" s="52">
        <f t="shared" si="5"/>
        <v>0</v>
      </c>
      <c r="W107" s="52">
        <f t="shared" si="3"/>
        <v>21</v>
      </c>
    </row>
    <row r="108" spans="18:23" s="50" customFormat="1">
      <c r="R108" s="51">
        <f>IF(R107="","",IF(R107+1&lt;=MAX(OA管理表!$H$6:$H$65592,OA管理表!$Z$7:$Z$65592),R107+1,""))</f>
        <v>43538</v>
      </c>
      <c r="S108" s="52">
        <f>IF(R108="","",COUNTIF(OA管理表!$H$6:$H$65592,R108))</f>
        <v>0</v>
      </c>
      <c r="T108" s="52">
        <f>IF(R108="","",SUMPRODUCT((OA管理表!$Z$6:$Z$65592=R108)*(OA管理表!$C$6:$C$65592="完了")))</f>
        <v>0</v>
      </c>
      <c r="U108" s="52">
        <f t="shared" si="4"/>
        <v>21</v>
      </c>
      <c r="V108" s="52">
        <f t="shared" si="5"/>
        <v>0</v>
      </c>
      <c r="W108" s="52">
        <f t="shared" si="3"/>
        <v>21</v>
      </c>
    </row>
    <row r="109" spans="18:23" s="50" customFormat="1">
      <c r="R109" s="51">
        <f>IF(R108="","",IF(R108+1&lt;=MAX(OA管理表!$H$6:$H$65592,OA管理表!$Z$7:$Z$65592),R108+1,""))</f>
        <v>43539</v>
      </c>
      <c r="S109" s="52">
        <f>IF(R109="","",COUNTIF(OA管理表!$H$6:$H$65592,R109))</f>
        <v>1</v>
      </c>
      <c r="T109" s="52">
        <f>IF(R109="","",SUMPRODUCT((OA管理表!$Z$6:$Z$65592=R109)*(OA管理表!$C$6:$C$65592="完了")))</f>
        <v>0</v>
      </c>
      <c r="U109" s="52">
        <f t="shared" si="4"/>
        <v>22</v>
      </c>
      <c r="V109" s="52">
        <f t="shared" si="5"/>
        <v>0</v>
      </c>
      <c r="W109" s="52">
        <f t="shared" si="3"/>
        <v>22</v>
      </c>
    </row>
    <row r="110" spans="18:23" s="50" customFormat="1">
      <c r="R110" s="51">
        <f>IF(R109="","",IF(R109+1&lt;=MAX(OA管理表!$H$6:$H$65592,OA管理表!$Z$7:$Z$65592),R109+1,""))</f>
        <v>43540</v>
      </c>
      <c r="S110" s="52">
        <f>IF(R110="","",COUNTIF(OA管理表!$H$6:$H$65592,R110))</f>
        <v>0</v>
      </c>
      <c r="T110" s="52">
        <f>IF(R110="","",SUMPRODUCT((OA管理表!$Z$6:$Z$65592=R110)*(OA管理表!$C$6:$C$65592="完了")))</f>
        <v>0</v>
      </c>
      <c r="U110" s="52">
        <f t="shared" si="4"/>
        <v>22</v>
      </c>
      <c r="V110" s="52">
        <f t="shared" si="5"/>
        <v>0</v>
      </c>
      <c r="W110" s="52">
        <f t="shared" si="3"/>
        <v>22</v>
      </c>
    </row>
    <row r="111" spans="18:23" s="50" customFormat="1">
      <c r="R111" s="51">
        <f>IF(R110="","",IF(R110+1&lt;=MAX(OA管理表!$H$6:$H$65592,OA管理表!$Z$7:$Z$65592),R110+1,""))</f>
        <v>43541</v>
      </c>
      <c r="S111" s="52">
        <f>IF(R111="","",COUNTIF(OA管理表!$H$6:$H$65592,R111))</f>
        <v>0</v>
      </c>
      <c r="T111" s="52">
        <f>IF(R111="","",SUMPRODUCT((OA管理表!$Z$6:$Z$65592=R111)*(OA管理表!$C$6:$C$65592="完了")))</f>
        <v>0</v>
      </c>
      <c r="U111" s="52">
        <f t="shared" si="4"/>
        <v>22</v>
      </c>
      <c r="V111" s="52">
        <f t="shared" si="5"/>
        <v>0</v>
      </c>
      <c r="W111" s="52">
        <f t="shared" si="3"/>
        <v>22</v>
      </c>
    </row>
    <row r="112" spans="18:23" s="50" customFormat="1">
      <c r="R112" s="51">
        <f>IF(R111="","",IF(R111+1&lt;=MAX(OA管理表!$H$6:$H$65592,OA管理表!$Z$7:$Z$65592),R111+1,""))</f>
        <v>43542</v>
      </c>
      <c r="S112" s="52">
        <f>IF(R112="","",COUNTIF(OA管理表!$H$6:$H$65592,R112))</f>
        <v>0</v>
      </c>
      <c r="T112" s="52">
        <f>IF(R112="","",SUMPRODUCT((OA管理表!$Z$6:$Z$65592=R112)*(OA管理表!$C$6:$C$65592="完了")))</f>
        <v>0</v>
      </c>
      <c r="U112" s="52">
        <f t="shared" si="4"/>
        <v>22</v>
      </c>
      <c r="V112" s="52">
        <f t="shared" si="5"/>
        <v>0</v>
      </c>
      <c r="W112" s="52">
        <f t="shared" si="3"/>
        <v>22</v>
      </c>
    </row>
    <row r="113" spans="18:23" s="50" customFormat="1">
      <c r="R113" s="51">
        <f>IF(R112="","",IF(R112+1&lt;=MAX(OA管理表!$H$6:$H$65592,OA管理表!$Z$7:$Z$65592),R112+1,""))</f>
        <v>43543</v>
      </c>
      <c r="S113" s="52">
        <f>IF(R113="","",COUNTIF(OA管理表!$H$6:$H$65592,R113))</f>
        <v>0</v>
      </c>
      <c r="T113" s="52">
        <f>IF(R113="","",SUMPRODUCT((OA管理表!$Z$6:$Z$65592=R113)*(OA管理表!$C$6:$C$65592="完了")))</f>
        <v>0</v>
      </c>
      <c r="U113" s="52">
        <f t="shared" si="4"/>
        <v>22</v>
      </c>
      <c r="V113" s="52">
        <f t="shared" si="5"/>
        <v>0</v>
      </c>
      <c r="W113" s="52">
        <f t="shared" si="3"/>
        <v>22</v>
      </c>
    </row>
    <row r="114" spans="18:23" s="50" customFormat="1">
      <c r="R114" s="51">
        <f>IF(R113="","",IF(R113+1&lt;=MAX(OA管理表!$H$6:$H$65592,OA管理表!$Z$7:$Z$65592),R113+1,""))</f>
        <v>43544</v>
      </c>
      <c r="S114" s="52">
        <f>IF(R114="","",COUNTIF(OA管理表!$H$6:$H$65592,R114))</f>
        <v>0</v>
      </c>
      <c r="T114" s="52">
        <f>IF(R114="","",SUMPRODUCT((OA管理表!$Z$6:$Z$65592=R114)*(OA管理表!$C$6:$C$65592="完了")))</f>
        <v>0</v>
      </c>
      <c r="U114" s="52">
        <f t="shared" si="4"/>
        <v>22</v>
      </c>
      <c r="V114" s="52">
        <f t="shared" si="5"/>
        <v>0</v>
      </c>
      <c r="W114" s="52">
        <f t="shared" si="3"/>
        <v>22</v>
      </c>
    </row>
    <row r="115" spans="18:23" s="50" customFormat="1">
      <c r="R115" s="51">
        <f>IF(R114="","",IF(R114+1&lt;=MAX(OA管理表!$H$6:$H$65592,OA管理表!$Z$7:$Z$65592),R114+1,""))</f>
        <v>43545</v>
      </c>
      <c r="S115" s="52">
        <f>IF(R115="","",COUNTIF(OA管理表!$H$6:$H$65592,R115))</f>
        <v>0</v>
      </c>
      <c r="T115" s="52">
        <f>IF(R115="","",SUMPRODUCT((OA管理表!$Z$6:$Z$65592=R115)*(OA管理表!$C$6:$C$65592="完了")))</f>
        <v>0</v>
      </c>
      <c r="U115" s="52">
        <f t="shared" si="4"/>
        <v>22</v>
      </c>
      <c r="V115" s="52">
        <f t="shared" si="5"/>
        <v>0</v>
      </c>
      <c r="W115" s="52">
        <f t="shared" si="3"/>
        <v>22</v>
      </c>
    </row>
    <row r="116" spans="18:23" s="50" customFormat="1">
      <c r="R116" s="51">
        <f>IF(R115="","",IF(R115+1&lt;=MAX(OA管理表!$H$6:$H$65592,OA管理表!$Z$7:$Z$65592),R115+1,""))</f>
        <v>43546</v>
      </c>
      <c r="S116" s="52">
        <f>IF(R116="","",COUNTIF(OA管理表!$H$6:$H$65592,R116))</f>
        <v>0</v>
      </c>
      <c r="T116" s="52">
        <f>IF(R116="","",SUMPRODUCT((OA管理表!$Z$6:$Z$65592=R116)*(OA管理表!$C$6:$C$65592="完了")))</f>
        <v>0</v>
      </c>
      <c r="U116" s="52">
        <f t="shared" si="4"/>
        <v>22</v>
      </c>
      <c r="V116" s="52">
        <f t="shared" si="5"/>
        <v>0</v>
      </c>
      <c r="W116" s="52">
        <f t="shared" si="3"/>
        <v>22</v>
      </c>
    </row>
    <row r="117" spans="18:23" s="50" customFormat="1">
      <c r="R117" s="51">
        <f>IF(R116="","",IF(R116+1&lt;=MAX(OA管理表!$H$6:$H$65592,OA管理表!$Z$7:$Z$65592),R116+1,""))</f>
        <v>43547</v>
      </c>
      <c r="S117" s="52">
        <f>IF(R117="","",COUNTIF(OA管理表!$H$6:$H$65592,R117))</f>
        <v>0</v>
      </c>
      <c r="T117" s="52">
        <f>IF(R117="","",SUMPRODUCT((OA管理表!$Z$6:$Z$65592=R117)*(OA管理表!$C$6:$C$65592="完了")))</f>
        <v>0</v>
      </c>
      <c r="U117" s="52">
        <f t="shared" si="4"/>
        <v>22</v>
      </c>
      <c r="V117" s="52">
        <f t="shared" si="5"/>
        <v>0</v>
      </c>
      <c r="W117" s="52">
        <f t="shared" si="3"/>
        <v>22</v>
      </c>
    </row>
    <row r="118" spans="18:23" s="50" customFormat="1">
      <c r="R118" s="51">
        <f>IF(R117="","",IF(R117+1&lt;=MAX(OA管理表!$H$6:$H$65592,OA管理表!$Z$7:$Z$65592),R117+1,""))</f>
        <v>43548</v>
      </c>
      <c r="S118" s="52">
        <f>IF(R118="","",COUNTIF(OA管理表!$H$6:$H$65592,R118))</f>
        <v>0</v>
      </c>
      <c r="T118" s="52">
        <f>IF(R118="","",SUMPRODUCT((OA管理表!$Z$6:$Z$65592=R118)*(OA管理表!$C$6:$C$65592="完了")))</f>
        <v>0</v>
      </c>
      <c r="U118" s="52">
        <f t="shared" si="4"/>
        <v>22</v>
      </c>
      <c r="V118" s="52">
        <f t="shared" si="5"/>
        <v>0</v>
      </c>
      <c r="W118" s="52">
        <f t="shared" si="3"/>
        <v>22</v>
      </c>
    </row>
    <row r="119" spans="18:23" s="50" customFormat="1">
      <c r="R119" s="51">
        <f>IF(R118="","",IF(R118+1&lt;=MAX(OA管理表!$H$6:$H$65592,OA管理表!$Z$7:$Z$65592),R118+1,""))</f>
        <v>43549</v>
      </c>
      <c r="S119" s="52">
        <f>IF(R119="","",COUNTIF(OA管理表!$H$6:$H$65592,R119))</f>
        <v>0</v>
      </c>
      <c r="T119" s="52">
        <f>IF(R119="","",SUMPRODUCT((OA管理表!$Z$6:$Z$65592=R119)*(OA管理表!$C$6:$C$65592="完了")))</f>
        <v>0</v>
      </c>
      <c r="U119" s="52">
        <f t="shared" si="4"/>
        <v>22</v>
      </c>
      <c r="V119" s="52">
        <f t="shared" si="5"/>
        <v>0</v>
      </c>
      <c r="W119" s="52">
        <f t="shared" si="3"/>
        <v>22</v>
      </c>
    </row>
    <row r="120" spans="18:23" s="50" customFormat="1">
      <c r="R120" s="51">
        <f>IF(R119="","",IF(R119+1&lt;=MAX(OA管理表!$H$6:$H$65592,OA管理表!$Z$7:$Z$65592),R119+1,""))</f>
        <v>43550</v>
      </c>
      <c r="S120" s="52">
        <f>IF(R120="","",COUNTIF(OA管理表!$H$6:$H$65592,R120))</f>
        <v>0</v>
      </c>
      <c r="T120" s="52">
        <f>IF(R120="","",SUMPRODUCT((OA管理表!$Z$6:$Z$65592=R120)*(OA管理表!$C$6:$C$65592="完了")))</f>
        <v>0</v>
      </c>
      <c r="U120" s="52">
        <f t="shared" si="4"/>
        <v>22</v>
      </c>
      <c r="V120" s="52">
        <f t="shared" si="5"/>
        <v>0</v>
      </c>
      <c r="W120" s="52">
        <f t="shared" si="3"/>
        <v>22</v>
      </c>
    </row>
    <row r="121" spans="18:23" s="50" customFormat="1">
      <c r="R121" s="51">
        <f>IF(R120="","",IF(R120+1&lt;=MAX(OA管理表!$H$6:$H$65592,OA管理表!$Z$7:$Z$65592),R120+1,""))</f>
        <v>43551</v>
      </c>
      <c r="S121" s="52">
        <f>IF(R121="","",COUNTIF(OA管理表!$H$6:$H$65592,R121))</f>
        <v>0</v>
      </c>
      <c r="T121" s="52">
        <f>IF(R121="","",SUMPRODUCT((OA管理表!$Z$6:$Z$65592=R121)*(OA管理表!$C$6:$C$65592="完了")))</f>
        <v>0</v>
      </c>
      <c r="U121" s="52">
        <f t="shared" si="4"/>
        <v>22</v>
      </c>
      <c r="V121" s="52">
        <f t="shared" si="5"/>
        <v>0</v>
      </c>
      <c r="W121" s="52">
        <f t="shared" si="3"/>
        <v>22</v>
      </c>
    </row>
    <row r="122" spans="18:23" s="50" customFormat="1">
      <c r="R122" s="51">
        <f>IF(R121="","",IF(R121+1&lt;=MAX(OA管理表!$H$6:$H$65592,OA管理表!$Z$7:$Z$65592),R121+1,""))</f>
        <v>43552</v>
      </c>
      <c r="S122" s="52">
        <f>IF(R122="","",COUNTIF(OA管理表!$H$6:$H$65592,R122))</f>
        <v>0</v>
      </c>
      <c r="T122" s="52">
        <f>IF(R122="","",SUMPRODUCT((OA管理表!$Z$6:$Z$65592=R122)*(OA管理表!$C$6:$C$65592="完了")))</f>
        <v>0</v>
      </c>
      <c r="U122" s="52">
        <f t="shared" si="4"/>
        <v>22</v>
      </c>
      <c r="V122" s="52">
        <f t="shared" si="5"/>
        <v>0</v>
      </c>
      <c r="W122" s="52">
        <f t="shared" si="3"/>
        <v>22</v>
      </c>
    </row>
    <row r="123" spans="18:23" s="50" customFormat="1">
      <c r="R123" s="51">
        <f>IF(R122="","",IF(R122+1&lt;=MAX(OA管理表!$H$6:$H$65592,OA管理表!$Z$7:$Z$65592),R122+1,""))</f>
        <v>43553</v>
      </c>
      <c r="S123" s="52">
        <f>IF(R123="","",COUNTIF(OA管理表!$H$6:$H$65592,R123))</f>
        <v>0</v>
      </c>
      <c r="T123" s="52">
        <f>IF(R123="","",SUMPRODUCT((OA管理表!$Z$6:$Z$65592=R123)*(OA管理表!$C$6:$C$65592="完了")))</f>
        <v>0</v>
      </c>
      <c r="U123" s="52">
        <f t="shared" si="4"/>
        <v>22</v>
      </c>
      <c r="V123" s="52">
        <f t="shared" si="5"/>
        <v>0</v>
      </c>
      <c r="W123" s="52">
        <f t="shared" si="3"/>
        <v>22</v>
      </c>
    </row>
    <row r="124" spans="18:23" s="50" customFormat="1">
      <c r="R124" s="51">
        <f>IF(R123="","",IF(R123+1&lt;=MAX(OA管理表!$H$6:$H$65592,OA管理表!$Z$7:$Z$65592),R123+1,""))</f>
        <v>43554</v>
      </c>
      <c r="S124" s="52">
        <f>IF(R124="","",COUNTIF(OA管理表!$H$6:$H$65592,R124))</f>
        <v>0</v>
      </c>
      <c r="T124" s="52">
        <f>IF(R124="","",SUMPRODUCT((OA管理表!$Z$6:$Z$65592=R124)*(OA管理表!$C$6:$C$65592="完了")))</f>
        <v>0</v>
      </c>
      <c r="U124" s="52">
        <f t="shared" si="4"/>
        <v>22</v>
      </c>
      <c r="V124" s="52">
        <f t="shared" si="5"/>
        <v>0</v>
      </c>
      <c r="W124" s="52">
        <f t="shared" si="3"/>
        <v>22</v>
      </c>
    </row>
    <row r="125" spans="18:23" s="50" customFormat="1">
      <c r="R125" s="51">
        <f>IF(R124="","",IF(R124+1&lt;=MAX(OA管理表!$H$6:$H$65592,OA管理表!$Z$7:$Z$65592),R124+1,""))</f>
        <v>43555</v>
      </c>
      <c r="S125" s="52">
        <f>IF(R125="","",COUNTIF(OA管理表!$H$6:$H$65592,R125))</f>
        <v>0</v>
      </c>
      <c r="T125" s="52">
        <f>IF(R125="","",SUMPRODUCT((OA管理表!$Z$6:$Z$65592=R125)*(OA管理表!$C$6:$C$65592="完了")))</f>
        <v>0</v>
      </c>
      <c r="U125" s="52">
        <f t="shared" si="4"/>
        <v>22</v>
      </c>
      <c r="V125" s="52">
        <f t="shared" si="5"/>
        <v>0</v>
      </c>
      <c r="W125" s="52">
        <f t="shared" si="3"/>
        <v>22</v>
      </c>
    </row>
    <row r="126" spans="18:23" s="50" customFormat="1">
      <c r="R126" s="51">
        <f>IF(R125="","",IF(R125+1&lt;=MAX(OA管理表!$H$6:$H$65592,OA管理表!$Z$7:$Z$65592),R125+1,""))</f>
        <v>43556</v>
      </c>
      <c r="S126" s="52">
        <f>IF(R126="","",COUNTIF(OA管理表!$H$6:$H$65592,R126))</f>
        <v>0</v>
      </c>
      <c r="T126" s="52">
        <f>IF(R126="","",SUMPRODUCT((OA管理表!$Z$6:$Z$65592=R126)*(OA管理表!$C$6:$C$65592="完了")))</f>
        <v>0</v>
      </c>
      <c r="U126" s="52">
        <f t="shared" si="4"/>
        <v>22</v>
      </c>
      <c r="V126" s="52">
        <f t="shared" si="5"/>
        <v>0</v>
      </c>
      <c r="W126" s="52">
        <f t="shared" si="3"/>
        <v>22</v>
      </c>
    </row>
    <row r="127" spans="18:23" s="50" customFormat="1">
      <c r="R127" s="51">
        <f>IF(R126="","",IF(R126+1&lt;=MAX(OA管理表!$H$6:$H$65592,OA管理表!$Z$7:$Z$65592),R126+1,""))</f>
        <v>43557</v>
      </c>
      <c r="S127" s="52">
        <f>IF(R127="","",COUNTIF(OA管理表!$H$6:$H$65592,R127))</f>
        <v>0</v>
      </c>
      <c r="T127" s="52">
        <f>IF(R127="","",SUMPRODUCT((OA管理表!$Z$6:$Z$65592=R127)*(OA管理表!$C$6:$C$65592="完了")))</f>
        <v>0</v>
      </c>
      <c r="U127" s="52">
        <f t="shared" si="4"/>
        <v>22</v>
      </c>
      <c r="V127" s="52">
        <f t="shared" si="5"/>
        <v>0</v>
      </c>
      <c r="W127" s="52">
        <f t="shared" si="3"/>
        <v>22</v>
      </c>
    </row>
    <row r="128" spans="18:23" s="50" customFormat="1">
      <c r="R128" s="51">
        <f>IF(R127="","",IF(R127+1&lt;=MAX(OA管理表!$H$6:$H$65592,OA管理表!$Z$7:$Z$65592),R127+1,""))</f>
        <v>43558</v>
      </c>
      <c r="S128" s="52">
        <f>IF(R128="","",COUNTIF(OA管理表!$H$6:$H$65592,R128))</f>
        <v>0</v>
      </c>
      <c r="T128" s="52">
        <f>IF(R128="","",SUMPRODUCT((OA管理表!$Z$6:$Z$65592=R128)*(OA管理表!$C$6:$C$65592="完了")))</f>
        <v>0</v>
      </c>
      <c r="U128" s="52">
        <f t="shared" si="4"/>
        <v>22</v>
      </c>
      <c r="V128" s="52">
        <f t="shared" si="5"/>
        <v>0</v>
      </c>
      <c r="W128" s="52">
        <f t="shared" si="3"/>
        <v>22</v>
      </c>
    </row>
    <row r="129" spans="18:23" s="50" customFormat="1">
      <c r="R129" s="51">
        <f>IF(R128="","",IF(R128+1&lt;=MAX(OA管理表!$H$6:$H$65592,OA管理表!$Z$7:$Z$65592),R128+1,""))</f>
        <v>43559</v>
      </c>
      <c r="S129" s="52">
        <f>IF(R129="","",COUNTIF(OA管理表!$H$6:$H$65592,R129))</f>
        <v>0</v>
      </c>
      <c r="T129" s="52">
        <f>IF(R129="","",SUMPRODUCT((OA管理表!$Z$6:$Z$65592=R129)*(OA管理表!$C$6:$C$65592="完了")))</f>
        <v>0</v>
      </c>
      <c r="U129" s="52">
        <f t="shared" si="4"/>
        <v>22</v>
      </c>
      <c r="V129" s="52">
        <f t="shared" si="5"/>
        <v>0</v>
      </c>
      <c r="W129" s="52">
        <f t="shared" si="3"/>
        <v>22</v>
      </c>
    </row>
    <row r="130" spans="18:23" s="50" customFormat="1">
      <c r="R130" s="51">
        <f>IF(R129="","",IF(R129+1&lt;=MAX(OA管理表!$H$6:$H$65592,OA管理表!$Z$7:$Z$65592),R129+1,""))</f>
        <v>43560</v>
      </c>
      <c r="S130" s="52">
        <f>IF(R130="","",COUNTIF(OA管理表!$H$6:$H$65592,R130))</f>
        <v>0</v>
      </c>
      <c r="T130" s="52">
        <f>IF(R130="","",SUMPRODUCT((OA管理表!$Z$6:$Z$65592=R130)*(OA管理表!$C$6:$C$65592="完了")))</f>
        <v>0</v>
      </c>
      <c r="U130" s="52">
        <f t="shared" si="4"/>
        <v>22</v>
      </c>
      <c r="V130" s="52">
        <f t="shared" si="5"/>
        <v>0</v>
      </c>
      <c r="W130" s="52">
        <f t="shared" ref="W130:W193" si="6">IF(R130="","",U130-V130)</f>
        <v>22</v>
      </c>
    </row>
    <row r="131" spans="18:23" s="50" customFormat="1">
      <c r="R131" s="51">
        <f>IF(R130="","",IF(R130+1&lt;=MAX(OA管理表!$H$6:$H$65592,OA管理表!$Z$7:$Z$65592),R130+1,""))</f>
        <v>43561</v>
      </c>
      <c r="S131" s="52">
        <f>IF(R131="","",COUNTIF(OA管理表!$H$6:$H$65592,R131))</f>
        <v>0</v>
      </c>
      <c r="T131" s="52">
        <f>IF(R131="","",SUMPRODUCT((OA管理表!$Z$6:$Z$65592=R131)*(OA管理表!$C$6:$C$65592="完了")))</f>
        <v>0</v>
      </c>
      <c r="U131" s="52">
        <f t="shared" ref="U131:U194" si="7">IF(R131="","",U130+S131)</f>
        <v>22</v>
      </c>
      <c r="V131" s="52">
        <f t="shared" ref="V131:V194" si="8">IF(R131="","",V130+T131)</f>
        <v>0</v>
      </c>
      <c r="W131" s="52">
        <f t="shared" si="6"/>
        <v>22</v>
      </c>
    </row>
    <row r="132" spans="18:23" s="50" customFormat="1">
      <c r="R132" s="51">
        <f>IF(R131="","",IF(R131+1&lt;=MAX(OA管理表!$H$6:$H$65592,OA管理表!$Z$7:$Z$65592),R131+1,""))</f>
        <v>43562</v>
      </c>
      <c r="S132" s="52">
        <f>IF(R132="","",COUNTIF(OA管理表!$H$6:$H$65592,R132))</f>
        <v>0</v>
      </c>
      <c r="T132" s="52">
        <f>IF(R132="","",SUMPRODUCT((OA管理表!$Z$6:$Z$65592=R132)*(OA管理表!$C$6:$C$65592="完了")))</f>
        <v>0</v>
      </c>
      <c r="U132" s="52">
        <f t="shared" si="7"/>
        <v>22</v>
      </c>
      <c r="V132" s="52">
        <f t="shared" si="8"/>
        <v>0</v>
      </c>
      <c r="W132" s="52">
        <f t="shared" si="6"/>
        <v>22</v>
      </c>
    </row>
    <row r="133" spans="18:23" s="50" customFormat="1">
      <c r="R133" s="51">
        <f>IF(R132="","",IF(R132+1&lt;=MAX(OA管理表!$H$6:$H$65592,OA管理表!$Z$7:$Z$65592),R132+1,""))</f>
        <v>43563</v>
      </c>
      <c r="S133" s="52">
        <f>IF(R133="","",COUNTIF(OA管理表!$H$6:$H$65592,R133))</f>
        <v>0</v>
      </c>
      <c r="T133" s="52">
        <f>IF(R133="","",SUMPRODUCT((OA管理表!$Z$6:$Z$65592=R133)*(OA管理表!$C$6:$C$65592="完了")))</f>
        <v>0</v>
      </c>
      <c r="U133" s="52">
        <f t="shared" si="7"/>
        <v>22</v>
      </c>
      <c r="V133" s="52">
        <f t="shared" si="8"/>
        <v>0</v>
      </c>
      <c r="W133" s="52">
        <f t="shared" si="6"/>
        <v>22</v>
      </c>
    </row>
    <row r="134" spans="18:23" s="50" customFormat="1">
      <c r="R134" s="51">
        <f>IF(R133="","",IF(R133+1&lt;=MAX(OA管理表!$H$6:$H$65592,OA管理表!$Z$7:$Z$65592),R133+1,""))</f>
        <v>43564</v>
      </c>
      <c r="S134" s="52">
        <f>IF(R134="","",COUNTIF(OA管理表!$H$6:$H$65592,R134))</f>
        <v>0</v>
      </c>
      <c r="T134" s="52">
        <f>IF(R134="","",SUMPRODUCT((OA管理表!$Z$6:$Z$65592=R134)*(OA管理表!$C$6:$C$65592="完了")))</f>
        <v>0</v>
      </c>
      <c r="U134" s="52">
        <f t="shared" si="7"/>
        <v>22</v>
      </c>
      <c r="V134" s="52">
        <f t="shared" si="8"/>
        <v>0</v>
      </c>
      <c r="W134" s="52">
        <f t="shared" si="6"/>
        <v>22</v>
      </c>
    </row>
    <row r="135" spans="18:23" s="50" customFormat="1">
      <c r="R135" s="51">
        <f>IF(R134="","",IF(R134+1&lt;=MAX(OA管理表!$H$6:$H$65592,OA管理表!$Z$7:$Z$65592),R134+1,""))</f>
        <v>43565</v>
      </c>
      <c r="S135" s="52">
        <f>IF(R135="","",COUNTIF(OA管理表!$H$6:$H$65592,R135))</f>
        <v>0</v>
      </c>
      <c r="T135" s="52">
        <f>IF(R135="","",SUMPRODUCT((OA管理表!$Z$6:$Z$65592=R135)*(OA管理表!$C$6:$C$65592="完了")))</f>
        <v>0</v>
      </c>
      <c r="U135" s="52">
        <f t="shared" si="7"/>
        <v>22</v>
      </c>
      <c r="V135" s="52">
        <f t="shared" si="8"/>
        <v>0</v>
      </c>
      <c r="W135" s="52">
        <f t="shared" si="6"/>
        <v>22</v>
      </c>
    </row>
    <row r="136" spans="18:23" s="50" customFormat="1">
      <c r="R136" s="51">
        <f>IF(R135="","",IF(R135+1&lt;=MAX(OA管理表!$H$6:$H$65592,OA管理表!$Z$7:$Z$65592),R135+1,""))</f>
        <v>43566</v>
      </c>
      <c r="S136" s="52">
        <f>IF(R136="","",COUNTIF(OA管理表!$H$6:$H$65592,R136))</f>
        <v>0</v>
      </c>
      <c r="T136" s="52">
        <f>IF(R136="","",SUMPRODUCT((OA管理表!$Z$6:$Z$65592=R136)*(OA管理表!$C$6:$C$65592="完了")))</f>
        <v>0</v>
      </c>
      <c r="U136" s="52">
        <f t="shared" si="7"/>
        <v>22</v>
      </c>
      <c r="V136" s="52">
        <f t="shared" si="8"/>
        <v>0</v>
      </c>
      <c r="W136" s="52">
        <f t="shared" si="6"/>
        <v>22</v>
      </c>
    </row>
    <row r="137" spans="18:23" s="50" customFormat="1">
      <c r="R137" s="51">
        <f>IF(R136="","",IF(R136+1&lt;=MAX(OA管理表!$H$6:$H$65592,OA管理表!$Z$7:$Z$65592),R136+1,""))</f>
        <v>43567</v>
      </c>
      <c r="S137" s="52">
        <f>IF(R137="","",COUNTIF(OA管理表!$H$6:$H$65592,R137))</f>
        <v>0</v>
      </c>
      <c r="T137" s="52">
        <f>IF(R137="","",SUMPRODUCT((OA管理表!$Z$6:$Z$65592=R137)*(OA管理表!$C$6:$C$65592="完了")))</f>
        <v>0</v>
      </c>
      <c r="U137" s="52">
        <f t="shared" si="7"/>
        <v>22</v>
      </c>
      <c r="V137" s="52">
        <f t="shared" si="8"/>
        <v>0</v>
      </c>
      <c r="W137" s="52">
        <f t="shared" si="6"/>
        <v>22</v>
      </c>
    </row>
    <row r="138" spans="18:23" s="50" customFormat="1">
      <c r="R138" s="51">
        <f>IF(R137="","",IF(R137+1&lt;=MAX(OA管理表!$H$6:$H$65592,OA管理表!$Z$7:$Z$65592),R137+1,""))</f>
        <v>43568</v>
      </c>
      <c r="S138" s="52">
        <f>IF(R138="","",COUNTIF(OA管理表!$H$6:$H$65592,R138))</f>
        <v>0</v>
      </c>
      <c r="T138" s="52">
        <f>IF(R138="","",SUMPRODUCT((OA管理表!$Z$6:$Z$65592=R138)*(OA管理表!$C$6:$C$65592="完了")))</f>
        <v>0</v>
      </c>
      <c r="U138" s="52">
        <f t="shared" si="7"/>
        <v>22</v>
      </c>
      <c r="V138" s="52">
        <f t="shared" si="8"/>
        <v>0</v>
      </c>
      <c r="W138" s="52">
        <f t="shared" si="6"/>
        <v>22</v>
      </c>
    </row>
    <row r="139" spans="18:23" s="50" customFormat="1">
      <c r="R139" s="51">
        <f>IF(R138="","",IF(R138+1&lt;=MAX(OA管理表!$H$6:$H$65592,OA管理表!$Z$7:$Z$65592),R138+1,""))</f>
        <v>43569</v>
      </c>
      <c r="S139" s="52">
        <f>IF(R139="","",COUNTIF(OA管理表!$H$6:$H$65592,R139))</f>
        <v>0</v>
      </c>
      <c r="T139" s="52">
        <f>IF(R139="","",SUMPRODUCT((OA管理表!$Z$6:$Z$65592=R139)*(OA管理表!$C$6:$C$65592="完了")))</f>
        <v>0</v>
      </c>
      <c r="U139" s="52">
        <f t="shared" si="7"/>
        <v>22</v>
      </c>
      <c r="V139" s="52">
        <f t="shared" si="8"/>
        <v>0</v>
      </c>
      <c r="W139" s="52">
        <f t="shared" si="6"/>
        <v>22</v>
      </c>
    </row>
    <row r="140" spans="18:23" s="50" customFormat="1">
      <c r="R140" s="51">
        <f>IF(R139="","",IF(R139+1&lt;=MAX(OA管理表!$H$6:$H$65592,OA管理表!$Z$7:$Z$65592),R139+1,""))</f>
        <v>43570</v>
      </c>
      <c r="S140" s="52">
        <f>IF(R140="","",COUNTIF(OA管理表!$H$6:$H$65592,R140))</f>
        <v>0</v>
      </c>
      <c r="T140" s="52">
        <f>IF(R140="","",SUMPRODUCT((OA管理表!$Z$6:$Z$65592=R140)*(OA管理表!$C$6:$C$65592="完了")))</f>
        <v>0</v>
      </c>
      <c r="U140" s="52">
        <f t="shared" si="7"/>
        <v>22</v>
      </c>
      <c r="V140" s="52">
        <f t="shared" si="8"/>
        <v>0</v>
      </c>
      <c r="W140" s="52">
        <f t="shared" si="6"/>
        <v>22</v>
      </c>
    </row>
    <row r="141" spans="18:23" s="50" customFormat="1">
      <c r="R141" s="51">
        <f>IF(R140="","",IF(R140+1&lt;=MAX(OA管理表!$H$6:$H$65592,OA管理表!$Z$7:$Z$65592),R140+1,""))</f>
        <v>43571</v>
      </c>
      <c r="S141" s="52">
        <f>IF(R141="","",COUNTIF(OA管理表!$H$6:$H$65592,R141))</f>
        <v>0</v>
      </c>
      <c r="T141" s="52">
        <f>IF(R141="","",SUMPRODUCT((OA管理表!$Z$6:$Z$65592=R141)*(OA管理表!$C$6:$C$65592="完了")))</f>
        <v>0</v>
      </c>
      <c r="U141" s="52">
        <f t="shared" si="7"/>
        <v>22</v>
      </c>
      <c r="V141" s="52">
        <f t="shared" si="8"/>
        <v>0</v>
      </c>
      <c r="W141" s="52">
        <f t="shared" si="6"/>
        <v>22</v>
      </c>
    </row>
    <row r="142" spans="18:23" s="50" customFormat="1">
      <c r="R142" s="51">
        <f>IF(R141="","",IF(R141+1&lt;=MAX(OA管理表!$H$6:$H$65592,OA管理表!$Z$7:$Z$65592),R141+1,""))</f>
        <v>43572</v>
      </c>
      <c r="S142" s="52">
        <f>IF(R142="","",COUNTIF(OA管理表!$H$6:$H$65592,R142))</f>
        <v>0</v>
      </c>
      <c r="T142" s="52">
        <f>IF(R142="","",SUMPRODUCT((OA管理表!$Z$6:$Z$65592=R142)*(OA管理表!$C$6:$C$65592="完了")))</f>
        <v>0</v>
      </c>
      <c r="U142" s="52">
        <f t="shared" si="7"/>
        <v>22</v>
      </c>
      <c r="V142" s="52">
        <f t="shared" si="8"/>
        <v>0</v>
      </c>
      <c r="W142" s="52">
        <f t="shared" si="6"/>
        <v>22</v>
      </c>
    </row>
    <row r="143" spans="18:23" s="50" customFormat="1">
      <c r="R143" s="51">
        <f>IF(R142="","",IF(R142+1&lt;=MAX(OA管理表!$H$6:$H$65592,OA管理表!$Z$7:$Z$65592),R142+1,""))</f>
        <v>43573</v>
      </c>
      <c r="S143" s="52">
        <f>IF(R143="","",COUNTIF(OA管理表!$H$6:$H$65592,R143))</f>
        <v>0</v>
      </c>
      <c r="T143" s="52">
        <f>IF(R143="","",SUMPRODUCT((OA管理表!$Z$6:$Z$65592=R143)*(OA管理表!$C$6:$C$65592="完了")))</f>
        <v>0</v>
      </c>
      <c r="U143" s="52">
        <f t="shared" si="7"/>
        <v>22</v>
      </c>
      <c r="V143" s="52">
        <f t="shared" si="8"/>
        <v>0</v>
      </c>
      <c r="W143" s="52">
        <f t="shared" si="6"/>
        <v>22</v>
      </c>
    </row>
    <row r="144" spans="18:23" s="50" customFormat="1">
      <c r="R144" s="51">
        <f>IF(R143="","",IF(R143+1&lt;=MAX(OA管理表!$H$6:$H$65592,OA管理表!$Z$7:$Z$65592),R143+1,""))</f>
        <v>43574</v>
      </c>
      <c r="S144" s="52">
        <f>IF(R144="","",COUNTIF(OA管理表!$H$6:$H$65592,R144))</f>
        <v>0</v>
      </c>
      <c r="T144" s="52">
        <f>IF(R144="","",SUMPRODUCT((OA管理表!$Z$6:$Z$65592=R144)*(OA管理表!$C$6:$C$65592="完了")))</f>
        <v>0</v>
      </c>
      <c r="U144" s="52">
        <f t="shared" si="7"/>
        <v>22</v>
      </c>
      <c r="V144" s="52">
        <f t="shared" si="8"/>
        <v>0</v>
      </c>
      <c r="W144" s="52">
        <f t="shared" si="6"/>
        <v>22</v>
      </c>
    </row>
    <row r="145" spans="18:23" s="50" customFormat="1">
      <c r="R145" s="51">
        <f>IF(R144="","",IF(R144+1&lt;=MAX(OA管理表!$H$6:$H$65592,OA管理表!$Z$7:$Z$65592),R144+1,""))</f>
        <v>43575</v>
      </c>
      <c r="S145" s="52">
        <f>IF(R145="","",COUNTIF(OA管理表!$H$6:$H$65592,R145))</f>
        <v>0</v>
      </c>
      <c r="T145" s="52">
        <f>IF(R145="","",SUMPRODUCT((OA管理表!$Z$6:$Z$65592=R145)*(OA管理表!$C$6:$C$65592="完了")))</f>
        <v>0</v>
      </c>
      <c r="U145" s="52">
        <f t="shared" si="7"/>
        <v>22</v>
      </c>
      <c r="V145" s="52">
        <f t="shared" si="8"/>
        <v>0</v>
      </c>
      <c r="W145" s="52">
        <f t="shared" si="6"/>
        <v>22</v>
      </c>
    </row>
    <row r="146" spans="18:23" s="50" customFormat="1">
      <c r="R146" s="51">
        <f>IF(R145="","",IF(R145+1&lt;=MAX(OA管理表!$H$6:$H$65592,OA管理表!$Z$7:$Z$65592),R145+1,""))</f>
        <v>43576</v>
      </c>
      <c r="S146" s="52">
        <f>IF(R146="","",COUNTIF(OA管理表!$H$6:$H$65592,R146))</f>
        <v>0</v>
      </c>
      <c r="T146" s="52">
        <f>IF(R146="","",SUMPRODUCT((OA管理表!$Z$6:$Z$65592=R146)*(OA管理表!$C$6:$C$65592="完了")))</f>
        <v>0</v>
      </c>
      <c r="U146" s="52">
        <f t="shared" si="7"/>
        <v>22</v>
      </c>
      <c r="V146" s="52">
        <f t="shared" si="8"/>
        <v>0</v>
      </c>
      <c r="W146" s="52">
        <f t="shared" si="6"/>
        <v>22</v>
      </c>
    </row>
    <row r="147" spans="18:23" s="50" customFormat="1">
      <c r="R147" s="51">
        <f>IF(R146="","",IF(R146+1&lt;=MAX(OA管理表!$H$6:$H$65592,OA管理表!$Z$7:$Z$65592),R146+1,""))</f>
        <v>43577</v>
      </c>
      <c r="S147" s="52">
        <f>IF(R147="","",COUNTIF(OA管理表!$H$6:$H$65592,R147))</f>
        <v>0</v>
      </c>
      <c r="T147" s="52">
        <f>IF(R147="","",SUMPRODUCT((OA管理表!$Z$6:$Z$65592=R147)*(OA管理表!$C$6:$C$65592="完了")))</f>
        <v>0</v>
      </c>
      <c r="U147" s="52">
        <f t="shared" si="7"/>
        <v>22</v>
      </c>
      <c r="V147" s="52">
        <f t="shared" si="8"/>
        <v>0</v>
      </c>
      <c r="W147" s="52">
        <f t="shared" si="6"/>
        <v>22</v>
      </c>
    </row>
    <row r="148" spans="18:23" s="50" customFormat="1">
      <c r="R148" s="51">
        <f>IF(R147="","",IF(R147+1&lt;=MAX(OA管理表!$H$6:$H$65592,OA管理表!$Z$7:$Z$65592),R147+1,""))</f>
        <v>43578</v>
      </c>
      <c r="S148" s="52">
        <f>IF(R148="","",COUNTIF(OA管理表!$H$6:$H$65592,R148))</f>
        <v>0</v>
      </c>
      <c r="T148" s="52">
        <f>IF(R148="","",SUMPRODUCT((OA管理表!$Z$6:$Z$65592=R148)*(OA管理表!$C$6:$C$65592="完了")))</f>
        <v>0</v>
      </c>
      <c r="U148" s="52">
        <f t="shared" si="7"/>
        <v>22</v>
      </c>
      <c r="V148" s="52">
        <f t="shared" si="8"/>
        <v>0</v>
      </c>
      <c r="W148" s="52">
        <f t="shared" si="6"/>
        <v>22</v>
      </c>
    </row>
    <row r="149" spans="18:23" s="50" customFormat="1">
      <c r="R149" s="51">
        <f>IF(R148="","",IF(R148+1&lt;=MAX(OA管理表!$H$6:$H$65592,OA管理表!$Z$7:$Z$65592),R148+1,""))</f>
        <v>43579</v>
      </c>
      <c r="S149" s="52">
        <f>IF(R149="","",COUNTIF(OA管理表!$H$6:$H$65592,R149))</f>
        <v>0</v>
      </c>
      <c r="T149" s="52">
        <f>IF(R149="","",SUMPRODUCT((OA管理表!$Z$6:$Z$65592=R149)*(OA管理表!$C$6:$C$65592="完了")))</f>
        <v>0</v>
      </c>
      <c r="U149" s="52">
        <f t="shared" si="7"/>
        <v>22</v>
      </c>
      <c r="V149" s="52">
        <f t="shared" si="8"/>
        <v>0</v>
      </c>
      <c r="W149" s="52">
        <f t="shared" si="6"/>
        <v>22</v>
      </c>
    </row>
    <row r="150" spans="18:23" s="50" customFormat="1">
      <c r="R150" s="51">
        <f>IF(R149="","",IF(R149+1&lt;=MAX(OA管理表!$H$6:$H$65592,OA管理表!$Z$7:$Z$65592),R149+1,""))</f>
        <v>43580</v>
      </c>
      <c r="S150" s="52">
        <f>IF(R150="","",COUNTIF(OA管理表!$H$6:$H$65592,R150))</f>
        <v>0</v>
      </c>
      <c r="T150" s="52">
        <f>IF(R150="","",SUMPRODUCT((OA管理表!$Z$6:$Z$65592=R150)*(OA管理表!$C$6:$C$65592="完了")))</f>
        <v>0</v>
      </c>
      <c r="U150" s="52">
        <f t="shared" si="7"/>
        <v>22</v>
      </c>
      <c r="V150" s="52">
        <f t="shared" si="8"/>
        <v>0</v>
      </c>
      <c r="W150" s="52">
        <f t="shared" si="6"/>
        <v>22</v>
      </c>
    </row>
    <row r="151" spans="18:23" s="50" customFormat="1">
      <c r="R151" s="51">
        <f>IF(R150="","",IF(R150+1&lt;=MAX(OA管理表!$H$6:$H$65592,OA管理表!$Z$7:$Z$65592),R150+1,""))</f>
        <v>43581</v>
      </c>
      <c r="S151" s="52">
        <f>IF(R151="","",COUNTIF(OA管理表!$H$6:$H$65592,R151))</f>
        <v>0</v>
      </c>
      <c r="T151" s="52">
        <f>IF(R151="","",SUMPRODUCT((OA管理表!$Z$6:$Z$65592=R151)*(OA管理表!$C$6:$C$65592="完了")))</f>
        <v>0</v>
      </c>
      <c r="U151" s="52">
        <f t="shared" si="7"/>
        <v>22</v>
      </c>
      <c r="V151" s="52">
        <f t="shared" si="8"/>
        <v>0</v>
      </c>
      <c r="W151" s="52">
        <f t="shared" si="6"/>
        <v>22</v>
      </c>
    </row>
    <row r="152" spans="18:23" s="50" customFormat="1">
      <c r="R152" s="51">
        <f>IF(R151="","",IF(R151+1&lt;=MAX(OA管理表!$H$6:$H$65592,OA管理表!$Z$7:$Z$65592),R151+1,""))</f>
        <v>43582</v>
      </c>
      <c r="S152" s="52">
        <f>IF(R152="","",COUNTIF(OA管理表!$H$6:$H$65592,R152))</f>
        <v>0</v>
      </c>
      <c r="T152" s="52">
        <f>IF(R152="","",SUMPRODUCT((OA管理表!$Z$6:$Z$65592=R152)*(OA管理表!$C$6:$C$65592="完了")))</f>
        <v>0</v>
      </c>
      <c r="U152" s="52">
        <f t="shared" si="7"/>
        <v>22</v>
      </c>
      <c r="V152" s="52">
        <f t="shared" si="8"/>
        <v>0</v>
      </c>
      <c r="W152" s="52">
        <f t="shared" si="6"/>
        <v>22</v>
      </c>
    </row>
    <row r="153" spans="18:23" s="50" customFormat="1">
      <c r="R153" s="51">
        <f>IF(R152="","",IF(R152+1&lt;=MAX(OA管理表!$H$6:$H$65592,OA管理表!$Z$7:$Z$65592),R152+1,""))</f>
        <v>43583</v>
      </c>
      <c r="S153" s="52">
        <f>IF(R153="","",COUNTIF(OA管理表!$H$6:$H$65592,R153))</f>
        <v>0</v>
      </c>
      <c r="T153" s="52">
        <f>IF(R153="","",SUMPRODUCT((OA管理表!$Z$6:$Z$65592=R153)*(OA管理表!$C$6:$C$65592="完了")))</f>
        <v>0</v>
      </c>
      <c r="U153" s="52">
        <f t="shared" si="7"/>
        <v>22</v>
      </c>
      <c r="V153" s="52">
        <f t="shared" si="8"/>
        <v>0</v>
      </c>
      <c r="W153" s="52">
        <f t="shared" si="6"/>
        <v>22</v>
      </c>
    </row>
    <row r="154" spans="18:23" s="50" customFormat="1">
      <c r="R154" s="51">
        <f>IF(R153="","",IF(R153+1&lt;=MAX(OA管理表!$H$6:$H$65592,OA管理表!$Z$7:$Z$65592),R153+1,""))</f>
        <v>43584</v>
      </c>
      <c r="S154" s="52">
        <f>IF(R154="","",COUNTIF(OA管理表!$H$6:$H$65592,R154))</f>
        <v>0</v>
      </c>
      <c r="T154" s="52">
        <f>IF(R154="","",SUMPRODUCT((OA管理表!$Z$6:$Z$65592=R154)*(OA管理表!$C$6:$C$65592="完了")))</f>
        <v>0</v>
      </c>
      <c r="U154" s="52">
        <f t="shared" si="7"/>
        <v>22</v>
      </c>
      <c r="V154" s="52">
        <f t="shared" si="8"/>
        <v>0</v>
      </c>
      <c r="W154" s="52">
        <f t="shared" si="6"/>
        <v>22</v>
      </c>
    </row>
    <row r="155" spans="18:23" s="50" customFormat="1">
      <c r="R155" s="51">
        <f>IF(R154="","",IF(R154+1&lt;=MAX(OA管理表!$H$6:$H$65592,OA管理表!$Z$7:$Z$65592),R154+1,""))</f>
        <v>43585</v>
      </c>
      <c r="S155" s="52">
        <f>IF(R155="","",COUNTIF(OA管理表!$H$6:$H$65592,R155))</f>
        <v>0</v>
      </c>
      <c r="T155" s="52">
        <f>IF(R155="","",SUMPRODUCT((OA管理表!$Z$6:$Z$65592=R155)*(OA管理表!$C$6:$C$65592="完了")))</f>
        <v>0</v>
      </c>
      <c r="U155" s="52">
        <f t="shared" si="7"/>
        <v>22</v>
      </c>
      <c r="V155" s="52">
        <f t="shared" si="8"/>
        <v>0</v>
      </c>
      <c r="W155" s="52">
        <f t="shared" si="6"/>
        <v>22</v>
      </c>
    </row>
    <row r="156" spans="18:23" s="50" customFormat="1">
      <c r="R156" s="51">
        <f>IF(R155="","",IF(R155+1&lt;=MAX(OA管理表!$H$6:$H$65592,OA管理表!$Z$7:$Z$65592),R155+1,""))</f>
        <v>43586</v>
      </c>
      <c r="S156" s="52">
        <f>IF(R156="","",COUNTIF(OA管理表!$H$6:$H$65592,R156))</f>
        <v>0</v>
      </c>
      <c r="T156" s="52">
        <f>IF(R156="","",SUMPRODUCT((OA管理表!$Z$6:$Z$65592=R156)*(OA管理表!$C$6:$C$65592="完了")))</f>
        <v>0</v>
      </c>
      <c r="U156" s="52">
        <f t="shared" si="7"/>
        <v>22</v>
      </c>
      <c r="V156" s="52">
        <f t="shared" si="8"/>
        <v>0</v>
      </c>
      <c r="W156" s="52">
        <f t="shared" si="6"/>
        <v>22</v>
      </c>
    </row>
    <row r="157" spans="18:23" s="50" customFormat="1">
      <c r="R157" s="51">
        <f>IF(R156="","",IF(R156+1&lt;=MAX(OA管理表!$H$6:$H$65592,OA管理表!$Z$7:$Z$65592),R156+1,""))</f>
        <v>43587</v>
      </c>
      <c r="S157" s="52">
        <f>IF(R157="","",COUNTIF(OA管理表!$H$6:$H$65592,R157))</f>
        <v>0</v>
      </c>
      <c r="T157" s="52">
        <f>IF(R157="","",SUMPRODUCT((OA管理表!$Z$6:$Z$65592=R157)*(OA管理表!$C$6:$C$65592="完了")))</f>
        <v>0</v>
      </c>
      <c r="U157" s="52">
        <f t="shared" si="7"/>
        <v>22</v>
      </c>
      <c r="V157" s="52">
        <f t="shared" si="8"/>
        <v>0</v>
      </c>
      <c r="W157" s="52">
        <f t="shared" si="6"/>
        <v>22</v>
      </c>
    </row>
    <row r="158" spans="18:23" s="50" customFormat="1">
      <c r="R158" s="51">
        <f>IF(R157="","",IF(R157+1&lt;=MAX(OA管理表!$H$6:$H$65592,OA管理表!$Z$7:$Z$65592),R157+1,""))</f>
        <v>43588</v>
      </c>
      <c r="S158" s="52">
        <f>IF(R158="","",COUNTIF(OA管理表!$H$6:$H$65592,R158))</f>
        <v>0</v>
      </c>
      <c r="T158" s="52">
        <f>IF(R158="","",SUMPRODUCT((OA管理表!$Z$6:$Z$65592=R158)*(OA管理表!$C$6:$C$65592="完了")))</f>
        <v>0</v>
      </c>
      <c r="U158" s="52">
        <f t="shared" si="7"/>
        <v>22</v>
      </c>
      <c r="V158" s="52">
        <f t="shared" si="8"/>
        <v>0</v>
      </c>
      <c r="W158" s="52">
        <f t="shared" si="6"/>
        <v>22</v>
      </c>
    </row>
    <row r="159" spans="18:23" s="50" customFormat="1">
      <c r="R159" s="51">
        <f>IF(R158="","",IF(R158+1&lt;=MAX(OA管理表!$H$6:$H$65592,OA管理表!$Z$7:$Z$65592),R158+1,""))</f>
        <v>43589</v>
      </c>
      <c r="S159" s="52">
        <f>IF(R159="","",COUNTIF(OA管理表!$H$6:$H$65592,R159))</f>
        <v>0</v>
      </c>
      <c r="T159" s="52">
        <f>IF(R159="","",SUMPRODUCT((OA管理表!$Z$6:$Z$65592=R159)*(OA管理表!$C$6:$C$65592="完了")))</f>
        <v>0</v>
      </c>
      <c r="U159" s="52">
        <f t="shared" si="7"/>
        <v>22</v>
      </c>
      <c r="V159" s="52">
        <f t="shared" si="8"/>
        <v>0</v>
      </c>
      <c r="W159" s="52">
        <f t="shared" si="6"/>
        <v>22</v>
      </c>
    </row>
    <row r="160" spans="18:23" s="50" customFormat="1">
      <c r="R160" s="51">
        <f>IF(R159="","",IF(R159+1&lt;=MAX(OA管理表!$H$6:$H$65592,OA管理表!$Z$7:$Z$65592),R159+1,""))</f>
        <v>43590</v>
      </c>
      <c r="S160" s="52">
        <f>IF(R160="","",COUNTIF(OA管理表!$H$6:$H$65592,R160))</f>
        <v>0</v>
      </c>
      <c r="T160" s="52">
        <f>IF(R160="","",SUMPRODUCT((OA管理表!$Z$6:$Z$65592=R160)*(OA管理表!$C$6:$C$65592="完了")))</f>
        <v>0</v>
      </c>
      <c r="U160" s="52">
        <f t="shared" si="7"/>
        <v>22</v>
      </c>
      <c r="V160" s="52">
        <f t="shared" si="8"/>
        <v>0</v>
      </c>
      <c r="W160" s="52">
        <f t="shared" si="6"/>
        <v>22</v>
      </c>
    </row>
    <row r="161" spans="18:23" s="50" customFormat="1">
      <c r="R161" s="51">
        <f>IF(R160="","",IF(R160+1&lt;=MAX(OA管理表!$H$6:$H$65592,OA管理表!$Z$7:$Z$65592),R160+1,""))</f>
        <v>43591</v>
      </c>
      <c r="S161" s="52">
        <f>IF(R161="","",COUNTIF(OA管理表!$H$6:$H$65592,R161))</f>
        <v>0</v>
      </c>
      <c r="T161" s="52">
        <f>IF(R161="","",SUMPRODUCT((OA管理表!$Z$6:$Z$65592=R161)*(OA管理表!$C$6:$C$65592="完了")))</f>
        <v>0</v>
      </c>
      <c r="U161" s="52">
        <f t="shared" si="7"/>
        <v>22</v>
      </c>
      <c r="V161" s="52">
        <f t="shared" si="8"/>
        <v>0</v>
      </c>
      <c r="W161" s="52">
        <f t="shared" si="6"/>
        <v>22</v>
      </c>
    </row>
    <row r="162" spans="18:23" s="50" customFormat="1">
      <c r="R162" s="51">
        <f>IF(R161="","",IF(R161+1&lt;=MAX(OA管理表!$H$6:$H$65592,OA管理表!$Z$7:$Z$65592),R161+1,""))</f>
        <v>43592</v>
      </c>
      <c r="S162" s="52">
        <f>IF(R162="","",COUNTIF(OA管理表!$H$6:$H$65592,R162))</f>
        <v>0</v>
      </c>
      <c r="T162" s="52">
        <f>IF(R162="","",SUMPRODUCT((OA管理表!$Z$6:$Z$65592=R162)*(OA管理表!$C$6:$C$65592="完了")))</f>
        <v>0</v>
      </c>
      <c r="U162" s="52">
        <f t="shared" si="7"/>
        <v>22</v>
      </c>
      <c r="V162" s="52">
        <f t="shared" si="8"/>
        <v>0</v>
      </c>
      <c r="W162" s="52">
        <f t="shared" si="6"/>
        <v>22</v>
      </c>
    </row>
    <row r="163" spans="18:23" s="50" customFormat="1">
      <c r="R163" s="51">
        <f>IF(R162="","",IF(R162+1&lt;=MAX(OA管理表!$H$6:$H$65592,OA管理表!$Z$7:$Z$65592),R162+1,""))</f>
        <v>43593</v>
      </c>
      <c r="S163" s="52">
        <f>IF(R163="","",COUNTIF(OA管理表!$H$6:$H$65592,R163))</f>
        <v>0</v>
      </c>
      <c r="T163" s="52">
        <f>IF(R163="","",SUMPRODUCT((OA管理表!$Z$6:$Z$65592=R163)*(OA管理表!$C$6:$C$65592="完了")))</f>
        <v>0</v>
      </c>
      <c r="U163" s="52">
        <f t="shared" si="7"/>
        <v>22</v>
      </c>
      <c r="V163" s="52">
        <f t="shared" si="8"/>
        <v>0</v>
      </c>
      <c r="W163" s="52">
        <f t="shared" si="6"/>
        <v>22</v>
      </c>
    </row>
    <row r="164" spans="18:23" s="50" customFormat="1">
      <c r="R164" s="51">
        <f>IF(R163="","",IF(R163+1&lt;=MAX(OA管理表!$H$6:$H$65592,OA管理表!$Z$7:$Z$65592),R163+1,""))</f>
        <v>43594</v>
      </c>
      <c r="S164" s="52">
        <f>IF(R164="","",COUNTIF(OA管理表!$H$6:$H$65592,R164))</f>
        <v>0</v>
      </c>
      <c r="T164" s="52">
        <f>IF(R164="","",SUMPRODUCT((OA管理表!$Z$6:$Z$65592=R164)*(OA管理表!$C$6:$C$65592="完了")))</f>
        <v>0</v>
      </c>
      <c r="U164" s="52">
        <f t="shared" si="7"/>
        <v>22</v>
      </c>
      <c r="V164" s="52">
        <f t="shared" si="8"/>
        <v>0</v>
      </c>
      <c r="W164" s="52">
        <f t="shared" si="6"/>
        <v>22</v>
      </c>
    </row>
    <row r="165" spans="18:23" s="50" customFormat="1">
      <c r="R165" s="51">
        <f>IF(R164="","",IF(R164+1&lt;=MAX(OA管理表!$H$6:$H$65592,OA管理表!$Z$7:$Z$65592),R164+1,""))</f>
        <v>43595</v>
      </c>
      <c r="S165" s="52">
        <f>IF(R165="","",COUNTIF(OA管理表!$H$6:$H$65592,R165))</f>
        <v>8</v>
      </c>
      <c r="T165" s="52">
        <f>IF(R165="","",SUMPRODUCT((OA管理表!$Z$6:$Z$65592=R165)*(OA管理表!$C$6:$C$65592="完了")))</f>
        <v>0</v>
      </c>
      <c r="U165" s="52">
        <f t="shared" si="7"/>
        <v>30</v>
      </c>
      <c r="V165" s="52">
        <f t="shared" si="8"/>
        <v>0</v>
      </c>
      <c r="W165" s="52">
        <f t="shared" si="6"/>
        <v>30</v>
      </c>
    </row>
    <row r="166" spans="18:23" s="50" customFormat="1">
      <c r="R166" s="51">
        <f>IF(R165="","",IF(R165+1&lt;=MAX(OA管理表!$H$6:$H$65592,OA管理表!$Z$7:$Z$65592),R165+1,""))</f>
        <v>43596</v>
      </c>
      <c r="S166" s="52">
        <f>IF(R166="","",COUNTIF(OA管理表!$H$6:$H$65592,R166))</f>
        <v>0</v>
      </c>
      <c r="T166" s="52">
        <f>IF(R166="","",SUMPRODUCT((OA管理表!$Z$6:$Z$65592=R166)*(OA管理表!$C$6:$C$65592="完了")))</f>
        <v>0</v>
      </c>
      <c r="U166" s="52">
        <f t="shared" si="7"/>
        <v>30</v>
      </c>
      <c r="V166" s="52">
        <f t="shared" si="8"/>
        <v>0</v>
      </c>
      <c r="W166" s="52">
        <f t="shared" si="6"/>
        <v>30</v>
      </c>
    </row>
    <row r="167" spans="18:23" s="50" customFormat="1">
      <c r="R167" s="51">
        <f>IF(R166="","",IF(R166+1&lt;=MAX(OA管理表!$H$6:$H$65592,OA管理表!$Z$7:$Z$65592),R166+1,""))</f>
        <v>43597</v>
      </c>
      <c r="S167" s="52">
        <f>IF(R167="","",COUNTIF(OA管理表!$H$6:$H$65592,R167))</f>
        <v>0</v>
      </c>
      <c r="T167" s="52">
        <f>IF(R167="","",SUMPRODUCT((OA管理表!$Z$6:$Z$65592=R167)*(OA管理表!$C$6:$C$65592="完了")))</f>
        <v>0</v>
      </c>
      <c r="U167" s="52">
        <f t="shared" si="7"/>
        <v>30</v>
      </c>
      <c r="V167" s="52">
        <f t="shared" si="8"/>
        <v>0</v>
      </c>
      <c r="W167" s="52">
        <f t="shared" si="6"/>
        <v>30</v>
      </c>
    </row>
    <row r="168" spans="18:23" s="50" customFormat="1">
      <c r="R168" s="51">
        <f>IF(R167="","",IF(R167+1&lt;=MAX(OA管理表!$H$6:$H$65592,OA管理表!$Z$7:$Z$65592),R167+1,""))</f>
        <v>43598</v>
      </c>
      <c r="S168" s="52">
        <f>IF(R168="","",COUNTIF(OA管理表!$H$6:$H$65592,R168))</f>
        <v>0</v>
      </c>
      <c r="T168" s="52">
        <f>IF(R168="","",SUMPRODUCT((OA管理表!$Z$6:$Z$65592=R168)*(OA管理表!$C$6:$C$65592="完了")))</f>
        <v>0</v>
      </c>
      <c r="U168" s="52">
        <f t="shared" si="7"/>
        <v>30</v>
      </c>
      <c r="V168" s="52">
        <f t="shared" si="8"/>
        <v>0</v>
      </c>
      <c r="W168" s="52">
        <f t="shared" si="6"/>
        <v>30</v>
      </c>
    </row>
    <row r="169" spans="18:23" s="50" customFormat="1">
      <c r="R169" s="51">
        <f>IF(R168="","",IF(R168+1&lt;=MAX(OA管理表!$H$6:$H$65592,OA管理表!$Z$7:$Z$65592),R168+1,""))</f>
        <v>43599</v>
      </c>
      <c r="S169" s="52">
        <f>IF(R169="","",COUNTIF(OA管理表!$H$6:$H$65592,R169))</f>
        <v>0</v>
      </c>
      <c r="T169" s="52">
        <f>IF(R169="","",SUMPRODUCT((OA管理表!$Z$6:$Z$65592=R169)*(OA管理表!$C$6:$C$65592="完了")))</f>
        <v>0</v>
      </c>
      <c r="U169" s="52">
        <f t="shared" si="7"/>
        <v>30</v>
      </c>
      <c r="V169" s="52">
        <f t="shared" si="8"/>
        <v>0</v>
      </c>
      <c r="W169" s="52">
        <f t="shared" si="6"/>
        <v>30</v>
      </c>
    </row>
    <row r="170" spans="18:23" s="50" customFormat="1">
      <c r="R170" s="51">
        <f>IF(R169="","",IF(R169+1&lt;=MAX(OA管理表!$H$6:$H$65592,OA管理表!$Z$7:$Z$65592),R169+1,""))</f>
        <v>43600</v>
      </c>
      <c r="S170" s="52">
        <f>IF(R170="","",COUNTIF(OA管理表!$H$6:$H$65592,R170))</f>
        <v>0</v>
      </c>
      <c r="T170" s="52">
        <f>IF(R170="","",SUMPRODUCT((OA管理表!$Z$6:$Z$65592=R170)*(OA管理表!$C$6:$C$65592="完了")))</f>
        <v>0</v>
      </c>
      <c r="U170" s="52">
        <f t="shared" si="7"/>
        <v>30</v>
      </c>
      <c r="V170" s="52">
        <f t="shared" si="8"/>
        <v>0</v>
      </c>
      <c r="W170" s="52">
        <f t="shared" si="6"/>
        <v>30</v>
      </c>
    </row>
    <row r="171" spans="18:23" s="50" customFormat="1">
      <c r="R171" s="51">
        <f>IF(R170="","",IF(R170+1&lt;=MAX(OA管理表!$H$6:$H$65592,OA管理表!$Z$7:$Z$65592),R170+1,""))</f>
        <v>43601</v>
      </c>
      <c r="S171" s="52">
        <f>IF(R171="","",COUNTIF(OA管理表!$H$6:$H$65592,R171))</f>
        <v>0</v>
      </c>
      <c r="T171" s="52">
        <f>IF(R171="","",SUMPRODUCT((OA管理表!$Z$6:$Z$65592=R171)*(OA管理表!$C$6:$C$65592="完了")))</f>
        <v>0</v>
      </c>
      <c r="U171" s="52">
        <f t="shared" si="7"/>
        <v>30</v>
      </c>
      <c r="V171" s="52">
        <f t="shared" si="8"/>
        <v>0</v>
      </c>
      <c r="W171" s="52">
        <f t="shared" si="6"/>
        <v>30</v>
      </c>
    </row>
    <row r="172" spans="18:23" s="50" customFormat="1">
      <c r="R172" s="51">
        <f>IF(R171="","",IF(R171+1&lt;=MAX(OA管理表!$H$6:$H$65592,OA管理表!$Z$7:$Z$65592),R171+1,""))</f>
        <v>43602</v>
      </c>
      <c r="S172" s="52">
        <f>IF(R172="","",COUNTIF(OA管理表!$H$6:$H$65592,R172))</f>
        <v>0</v>
      </c>
      <c r="T172" s="52">
        <f>IF(R172="","",SUMPRODUCT((OA管理表!$Z$6:$Z$65592=R172)*(OA管理表!$C$6:$C$65592="完了")))</f>
        <v>0</v>
      </c>
      <c r="U172" s="52">
        <f t="shared" si="7"/>
        <v>30</v>
      </c>
      <c r="V172" s="52">
        <f t="shared" si="8"/>
        <v>0</v>
      </c>
      <c r="W172" s="52">
        <f t="shared" si="6"/>
        <v>30</v>
      </c>
    </row>
    <row r="173" spans="18:23" s="50" customFormat="1">
      <c r="R173" s="51">
        <f>IF(R172="","",IF(R172+1&lt;=MAX(OA管理表!$H$6:$H$65592,OA管理表!$Z$7:$Z$65592),R172+1,""))</f>
        <v>43603</v>
      </c>
      <c r="S173" s="52">
        <f>IF(R173="","",COUNTIF(OA管理表!$H$6:$H$65592,R173))</f>
        <v>0</v>
      </c>
      <c r="T173" s="52">
        <f>IF(R173="","",SUMPRODUCT((OA管理表!$Z$6:$Z$65592=R173)*(OA管理表!$C$6:$C$65592="完了")))</f>
        <v>0</v>
      </c>
      <c r="U173" s="52">
        <f t="shared" si="7"/>
        <v>30</v>
      </c>
      <c r="V173" s="52">
        <f t="shared" si="8"/>
        <v>0</v>
      </c>
      <c r="W173" s="52">
        <f t="shared" si="6"/>
        <v>30</v>
      </c>
    </row>
    <row r="174" spans="18:23" s="50" customFormat="1">
      <c r="R174" s="51">
        <f>IF(R173="","",IF(R173+1&lt;=MAX(OA管理表!$H$6:$H$65592,OA管理表!$Z$7:$Z$65592),R173+1,""))</f>
        <v>43604</v>
      </c>
      <c r="S174" s="52">
        <f>IF(R174="","",COUNTIF(OA管理表!$H$6:$H$65592,R174))</f>
        <v>0</v>
      </c>
      <c r="T174" s="52">
        <f>IF(R174="","",SUMPRODUCT((OA管理表!$Z$6:$Z$65592=R174)*(OA管理表!$C$6:$C$65592="完了")))</f>
        <v>0</v>
      </c>
      <c r="U174" s="52">
        <f t="shared" si="7"/>
        <v>30</v>
      </c>
      <c r="V174" s="52">
        <f t="shared" si="8"/>
        <v>0</v>
      </c>
      <c r="W174" s="52">
        <f t="shared" si="6"/>
        <v>30</v>
      </c>
    </row>
    <row r="175" spans="18:23" s="50" customFormat="1">
      <c r="R175" s="51">
        <f>IF(R174="","",IF(R174+1&lt;=MAX(OA管理表!$H$6:$H$65592,OA管理表!$Z$7:$Z$65592),R174+1,""))</f>
        <v>43605</v>
      </c>
      <c r="S175" s="52">
        <f>IF(R175="","",COUNTIF(OA管理表!$H$6:$H$65592,R175))</f>
        <v>0</v>
      </c>
      <c r="T175" s="52">
        <f>IF(R175="","",SUMPRODUCT((OA管理表!$Z$6:$Z$65592=R175)*(OA管理表!$C$6:$C$65592="完了")))</f>
        <v>0</v>
      </c>
      <c r="U175" s="52">
        <f t="shared" si="7"/>
        <v>30</v>
      </c>
      <c r="V175" s="52">
        <f t="shared" si="8"/>
        <v>0</v>
      </c>
      <c r="W175" s="52">
        <f t="shared" si="6"/>
        <v>30</v>
      </c>
    </row>
    <row r="176" spans="18:23" s="50" customFormat="1">
      <c r="R176" s="51">
        <f>IF(R175="","",IF(R175+1&lt;=MAX(OA管理表!$H$6:$H$65592,OA管理表!$Z$7:$Z$65592),R175+1,""))</f>
        <v>43606</v>
      </c>
      <c r="S176" s="52">
        <f>IF(R176="","",COUNTIF(OA管理表!$H$6:$H$65592,R176))</f>
        <v>0</v>
      </c>
      <c r="T176" s="52">
        <f>IF(R176="","",SUMPRODUCT((OA管理表!$Z$6:$Z$65592=R176)*(OA管理表!$C$6:$C$65592="完了")))</f>
        <v>0</v>
      </c>
      <c r="U176" s="52">
        <f t="shared" si="7"/>
        <v>30</v>
      </c>
      <c r="V176" s="52">
        <f t="shared" si="8"/>
        <v>0</v>
      </c>
      <c r="W176" s="52">
        <f t="shared" si="6"/>
        <v>30</v>
      </c>
    </row>
    <row r="177" spans="18:23" s="50" customFormat="1">
      <c r="R177" s="51">
        <f>IF(R176="","",IF(R176+1&lt;=MAX(OA管理表!$H$6:$H$65592,OA管理表!$Z$7:$Z$65592),R176+1,""))</f>
        <v>43607</v>
      </c>
      <c r="S177" s="52">
        <f>IF(R177="","",COUNTIF(OA管理表!$H$6:$H$65592,R177))</f>
        <v>0</v>
      </c>
      <c r="T177" s="52">
        <f>IF(R177="","",SUMPRODUCT((OA管理表!$Z$6:$Z$65592=R177)*(OA管理表!$C$6:$C$65592="完了")))</f>
        <v>0</v>
      </c>
      <c r="U177" s="52">
        <f t="shared" si="7"/>
        <v>30</v>
      </c>
      <c r="V177" s="52">
        <f t="shared" si="8"/>
        <v>0</v>
      </c>
      <c r="W177" s="52">
        <f t="shared" si="6"/>
        <v>30</v>
      </c>
    </row>
    <row r="178" spans="18:23" s="50" customFormat="1">
      <c r="R178" s="51">
        <f>IF(R177="","",IF(R177+1&lt;=MAX(OA管理表!$H$6:$H$65592,OA管理表!$Z$7:$Z$65592),R177+1,""))</f>
        <v>43608</v>
      </c>
      <c r="S178" s="52">
        <f>IF(R178="","",COUNTIF(OA管理表!$H$6:$H$65592,R178))</f>
        <v>5</v>
      </c>
      <c r="T178" s="52">
        <f>IF(R178="","",SUMPRODUCT((OA管理表!$Z$6:$Z$65592=R178)*(OA管理表!$C$6:$C$65592="完了")))</f>
        <v>0</v>
      </c>
      <c r="U178" s="52">
        <f t="shared" si="7"/>
        <v>35</v>
      </c>
      <c r="V178" s="52">
        <f t="shared" si="8"/>
        <v>0</v>
      </c>
      <c r="W178" s="52">
        <f t="shared" si="6"/>
        <v>35</v>
      </c>
    </row>
    <row r="179" spans="18:23" s="50" customFormat="1">
      <c r="R179" s="51">
        <f>IF(R178="","",IF(R178+1&lt;=MAX(OA管理表!$H$6:$H$65592,OA管理表!$Z$7:$Z$65592),R178+1,""))</f>
        <v>43609</v>
      </c>
      <c r="S179" s="52">
        <f>IF(R179="","",COUNTIF(OA管理表!$H$6:$H$65592,R179))</f>
        <v>0</v>
      </c>
      <c r="T179" s="52">
        <f>IF(R179="","",SUMPRODUCT((OA管理表!$Z$6:$Z$65592=R179)*(OA管理表!$C$6:$C$65592="完了")))</f>
        <v>0</v>
      </c>
      <c r="U179" s="52">
        <f t="shared" si="7"/>
        <v>35</v>
      </c>
      <c r="V179" s="52">
        <f t="shared" si="8"/>
        <v>0</v>
      </c>
      <c r="W179" s="52">
        <f t="shared" si="6"/>
        <v>35</v>
      </c>
    </row>
    <row r="180" spans="18:23" s="50" customFormat="1">
      <c r="R180" s="51">
        <f>IF(R179="","",IF(R179+1&lt;=MAX(OA管理表!$H$6:$H$65592,OA管理表!$Z$7:$Z$65592),R179+1,""))</f>
        <v>43610</v>
      </c>
      <c r="S180" s="52">
        <f>IF(R180="","",COUNTIF(OA管理表!$H$6:$H$65592,R180))</f>
        <v>0</v>
      </c>
      <c r="T180" s="52">
        <f>IF(R180="","",SUMPRODUCT((OA管理表!$Z$6:$Z$65592=R180)*(OA管理表!$C$6:$C$65592="完了")))</f>
        <v>0</v>
      </c>
      <c r="U180" s="52">
        <f t="shared" si="7"/>
        <v>35</v>
      </c>
      <c r="V180" s="52">
        <f t="shared" si="8"/>
        <v>0</v>
      </c>
      <c r="W180" s="52">
        <f t="shared" si="6"/>
        <v>35</v>
      </c>
    </row>
    <row r="181" spans="18:23" s="50" customFormat="1">
      <c r="R181" s="51">
        <f>IF(R180="","",IF(R180+1&lt;=MAX(OA管理表!$H$6:$H$65592,OA管理表!$Z$7:$Z$65592),R180+1,""))</f>
        <v>43611</v>
      </c>
      <c r="S181" s="52">
        <f>IF(R181="","",COUNTIF(OA管理表!$H$6:$H$65592,R181))</f>
        <v>0</v>
      </c>
      <c r="T181" s="52">
        <f>IF(R181="","",SUMPRODUCT((OA管理表!$Z$6:$Z$65592=R181)*(OA管理表!$C$6:$C$65592="完了")))</f>
        <v>0</v>
      </c>
      <c r="U181" s="52">
        <f t="shared" si="7"/>
        <v>35</v>
      </c>
      <c r="V181" s="52">
        <f t="shared" si="8"/>
        <v>0</v>
      </c>
      <c r="W181" s="52">
        <f t="shared" si="6"/>
        <v>35</v>
      </c>
    </row>
    <row r="182" spans="18:23" s="50" customFormat="1">
      <c r="R182" s="51">
        <f>IF(R181="","",IF(R181+1&lt;=MAX(OA管理表!$H$6:$H$65592,OA管理表!$Z$7:$Z$65592),R181+1,""))</f>
        <v>43612</v>
      </c>
      <c r="S182" s="52">
        <f>IF(R182="","",COUNTIF(OA管理表!$H$6:$H$65592,R182))</f>
        <v>2</v>
      </c>
      <c r="T182" s="52">
        <f>IF(R182="","",SUMPRODUCT((OA管理表!$Z$6:$Z$65592=R182)*(OA管理表!$C$6:$C$65592="完了")))</f>
        <v>0</v>
      </c>
      <c r="U182" s="52">
        <f t="shared" si="7"/>
        <v>37</v>
      </c>
      <c r="V182" s="52">
        <f t="shared" si="8"/>
        <v>0</v>
      </c>
      <c r="W182" s="52">
        <f t="shared" si="6"/>
        <v>37</v>
      </c>
    </row>
    <row r="183" spans="18:23" s="50" customFormat="1">
      <c r="R183" s="51">
        <f>IF(R182="","",IF(R182+1&lt;=MAX(OA管理表!$H$6:$H$65592,OA管理表!$Z$7:$Z$65592),R182+1,""))</f>
        <v>43613</v>
      </c>
      <c r="S183" s="52">
        <f>IF(R183="","",COUNTIF(OA管理表!$H$6:$H$65592,R183))</f>
        <v>3</v>
      </c>
      <c r="T183" s="52">
        <f>IF(R183="","",SUMPRODUCT((OA管理表!$Z$6:$Z$65592=R183)*(OA管理表!$C$6:$C$65592="完了")))</f>
        <v>0</v>
      </c>
      <c r="U183" s="52">
        <f t="shared" si="7"/>
        <v>40</v>
      </c>
      <c r="V183" s="52">
        <f t="shared" si="8"/>
        <v>0</v>
      </c>
      <c r="W183" s="52">
        <f t="shared" si="6"/>
        <v>40</v>
      </c>
    </row>
    <row r="184" spans="18:23" s="50" customFormat="1">
      <c r="R184" s="51">
        <f>IF(R183="","",IF(R183+1&lt;=MAX(OA管理表!$H$6:$H$65592,OA管理表!$Z$7:$Z$65592),R183+1,""))</f>
        <v>43614</v>
      </c>
      <c r="S184" s="52">
        <f>IF(R184="","",COUNTIF(OA管理表!$H$6:$H$65592,R184))</f>
        <v>3</v>
      </c>
      <c r="T184" s="52">
        <f>IF(R184="","",SUMPRODUCT((OA管理表!$Z$6:$Z$65592=R184)*(OA管理表!$C$6:$C$65592="完了")))</f>
        <v>0</v>
      </c>
      <c r="U184" s="52">
        <f t="shared" si="7"/>
        <v>43</v>
      </c>
      <c r="V184" s="52">
        <f t="shared" si="8"/>
        <v>0</v>
      </c>
      <c r="W184" s="52">
        <f t="shared" si="6"/>
        <v>43</v>
      </c>
    </row>
    <row r="185" spans="18:23" s="50" customFormat="1">
      <c r="R185" s="51">
        <f>IF(R184="","",IF(R184+1&lt;=MAX(OA管理表!$H$6:$H$65592,OA管理表!$Z$7:$Z$65592),R184+1,""))</f>
        <v>43615</v>
      </c>
      <c r="S185" s="52">
        <f>IF(R185="","",COUNTIF(OA管理表!$H$6:$H$65592,R185))</f>
        <v>0</v>
      </c>
      <c r="T185" s="52">
        <f>IF(R185="","",SUMPRODUCT((OA管理表!$Z$6:$Z$65592=R185)*(OA管理表!$C$6:$C$65592="完了")))</f>
        <v>0</v>
      </c>
      <c r="U185" s="52">
        <f t="shared" si="7"/>
        <v>43</v>
      </c>
      <c r="V185" s="52">
        <f t="shared" si="8"/>
        <v>0</v>
      </c>
      <c r="W185" s="52">
        <f t="shared" si="6"/>
        <v>43</v>
      </c>
    </row>
    <row r="186" spans="18:23" s="50" customFormat="1">
      <c r="R186" s="51">
        <f>IF(R185="","",IF(R185+1&lt;=MAX(OA管理表!$H$6:$H$65592,OA管理表!$Z$7:$Z$65592),R185+1,""))</f>
        <v>43616</v>
      </c>
      <c r="S186" s="52">
        <f>IF(R186="","",COUNTIF(OA管理表!$H$6:$H$65592,R186))</f>
        <v>0</v>
      </c>
      <c r="T186" s="52">
        <f>IF(R186="","",SUMPRODUCT((OA管理表!$Z$6:$Z$65592=R186)*(OA管理表!$C$6:$C$65592="完了")))</f>
        <v>0</v>
      </c>
      <c r="U186" s="52">
        <f t="shared" si="7"/>
        <v>43</v>
      </c>
      <c r="V186" s="52">
        <f t="shared" si="8"/>
        <v>0</v>
      </c>
      <c r="W186" s="52">
        <f t="shared" si="6"/>
        <v>43</v>
      </c>
    </row>
    <row r="187" spans="18:23" s="50" customFormat="1">
      <c r="R187" s="51">
        <f>IF(R186="","",IF(R186+1&lt;=MAX(OA管理表!$H$6:$H$65592,OA管理表!$Z$7:$Z$65592),R186+1,""))</f>
        <v>43617</v>
      </c>
      <c r="S187" s="52">
        <f>IF(R187="","",COUNTIF(OA管理表!$H$6:$H$65592,R187))</f>
        <v>0</v>
      </c>
      <c r="T187" s="52">
        <f>IF(R187="","",SUMPRODUCT((OA管理表!$Z$6:$Z$65592=R187)*(OA管理表!$C$6:$C$65592="完了")))</f>
        <v>0</v>
      </c>
      <c r="U187" s="52">
        <f t="shared" si="7"/>
        <v>43</v>
      </c>
      <c r="V187" s="52">
        <f t="shared" si="8"/>
        <v>0</v>
      </c>
      <c r="W187" s="52">
        <f t="shared" si="6"/>
        <v>43</v>
      </c>
    </row>
    <row r="188" spans="18:23" s="50" customFormat="1">
      <c r="R188" s="51">
        <f>IF(R187="","",IF(R187+1&lt;=MAX(OA管理表!$H$6:$H$65592,OA管理表!$Z$7:$Z$65592),R187+1,""))</f>
        <v>43618</v>
      </c>
      <c r="S188" s="52">
        <f>IF(R188="","",COUNTIF(OA管理表!$H$6:$H$65592,R188))</f>
        <v>0</v>
      </c>
      <c r="T188" s="52">
        <f>IF(R188="","",SUMPRODUCT((OA管理表!$Z$6:$Z$65592=R188)*(OA管理表!$C$6:$C$65592="完了")))</f>
        <v>0</v>
      </c>
      <c r="U188" s="52">
        <f t="shared" si="7"/>
        <v>43</v>
      </c>
      <c r="V188" s="52">
        <f t="shared" si="8"/>
        <v>0</v>
      </c>
      <c r="W188" s="52">
        <f t="shared" si="6"/>
        <v>43</v>
      </c>
    </row>
    <row r="189" spans="18:23" s="50" customFormat="1">
      <c r="R189" s="51">
        <f>IF(R188="","",IF(R188+1&lt;=MAX(OA管理表!$H$6:$H$65592,OA管理表!$Z$7:$Z$65592),R188+1,""))</f>
        <v>43619</v>
      </c>
      <c r="S189" s="52">
        <f>IF(R189="","",COUNTIF(OA管理表!$H$6:$H$65592,R189))</f>
        <v>1</v>
      </c>
      <c r="T189" s="52">
        <f>IF(R189="","",SUMPRODUCT((OA管理表!$Z$6:$Z$65592=R189)*(OA管理表!$C$6:$C$65592="完了")))</f>
        <v>0</v>
      </c>
      <c r="U189" s="52">
        <f t="shared" si="7"/>
        <v>44</v>
      </c>
      <c r="V189" s="52">
        <f t="shared" si="8"/>
        <v>0</v>
      </c>
      <c r="W189" s="52">
        <f t="shared" si="6"/>
        <v>44</v>
      </c>
    </row>
    <row r="190" spans="18:23" s="50" customFormat="1">
      <c r="R190" s="51">
        <f>IF(R189="","",IF(R189+1&lt;=MAX(OA管理表!$H$6:$H$65592,OA管理表!$Z$7:$Z$65592),R189+1,""))</f>
        <v>43620</v>
      </c>
      <c r="S190" s="52">
        <f>IF(R190="","",COUNTIF(OA管理表!$H$6:$H$65592,R190))</f>
        <v>4</v>
      </c>
      <c r="T190" s="52">
        <f>IF(R190="","",SUMPRODUCT((OA管理表!$Z$6:$Z$65592=R190)*(OA管理表!$C$6:$C$65592="完了")))</f>
        <v>0</v>
      </c>
      <c r="U190" s="52">
        <f t="shared" si="7"/>
        <v>48</v>
      </c>
      <c r="V190" s="52">
        <f t="shared" si="8"/>
        <v>0</v>
      </c>
      <c r="W190" s="52">
        <f t="shared" si="6"/>
        <v>48</v>
      </c>
    </row>
    <row r="191" spans="18:23" s="50" customFormat="1">
      <c r="R191" s="51">
        <f>IF(R190="","",IF(R190+1&lt;=MAX(OA管理表!$H$6:$H$65592,OA管理表!$Z$7:$Z$65592),R190+1,""))</f>
        <v>43621</v>
      </c>
      <c r="S191" s="52">
        <f>IF(R191="","",COUNTIF(OA管理表!$H$6:$H$65592,R191))</f>
        <v>0</v>
      </c>
      <c r="T191" s="52">
        <f>IF(R191="","",SUMPRODUCT((OA管理表!$Z$6:$Z$65592=R191)*(OA管理表!$C$6:$C$65592="完了")))</f>
        <v>0</v>
      </c>
      <c r="U191" s="52">
        <f t="shared" si="7"/>
        <v>48</v>
      </c>
      <c r="V191" s="52">
        <f t="shared" si="8"/>
        <v>0</v>
      </c>
      <c r="W191" s="52">
        <f t="shared" si="6"/>
        <v>48</v>
      </c>
    </row>
    <row r="192" spans="18:23" s="50" customFormat="1">
      <c r="R192" s="51">
        <f>IF(R191="","",IF(R191+1&lt;=MAX(OA管理表!$H$6:$H$65592,OA管理表!$Z$7:$Z$65592),R191+1,""))</f>
        <v>43622</v>
      </c>
      <c r="S192" s="52">
        <f>IF(R192="","",COUNTIF(OA管理表!$H$6:$H$65592,R192))</f>
        <v>2</v>
      </c>
      <c r="T192" s="52">
        <f>IF(R192="","",SUMPRODUCT((OA管理表!$Z$6:$Z$65592=R192)*(OA管理表!$C$6:$C$65592="完了")))</f>
        <v>0</v>
      </c>
      <c r="U192" s="52">
        <f t="shared" si="7"/>
        <v>50</v>
      </c>
      <c r="V192" s="52">
        <f t="shared" si="8"/>
        <v>0</v>
      </c>
      <c r="W192" s="52">
        <f t="shared" si="6"/>
        <v>50</v>
      </c>
    </row>
    <row r="193" spans="18:23" s="50" customFormat="1">
      <c r="R193" s="51">
        <f>IF(R192="","",IF(R192+1&lt;=MAX(OA管理表!$H$6:$H$65592,OA管理表!$Z$7:$Z$65592),R192+1,""))</f>
        <v>43623</v>
      </c>
      <c r="S193" s="52">
        <f>IF(R193="","",COUNTIF(OA管理表!$H$6:$H$65592,R193))</f>
        <v>0</v>
      </c>
      <c r="T193" s="52">
        <f>IF(R193="","",SUMPRODUCT((OA管理表!$Z$6:$Z$65592=R193)*(OA管理表!$C$6:$C$65592="完了")))</f>
        <v>0</v>
      </c>
      <c r="U193" s="52">
        <f t="shared" si="7"/>
        <v>50</v>
      </c>
      <c r="V193" s="52">
        <f t="shared" si="8"/>
        <v>0</v>
      </c>
      <c r="W193" s="52">
        <f t="shared" si="6"/>
        <v>50</v>
      </c>
    </row>
    <row r="194" spans="18:23" s="50" customFormat="1">
      <c r="R194" s="51">
        <f>IF(R193="","",IF(R193+1&lt;=MAX(OA管理表!$H$6:$H$65592,OA管理表!$Z$7:$Z$65592),R193+1,""))</f>
        <v>43624</v>
      </c>
      <c r="S194" s="52">
        <f>IF(R194="","",COUNTIF(OA管理表!$H$6:$H$65592,R194))</f>
        <v>0</v>
      </c>
      <c r="T194" s="52">
        <f>IF(R194="","",SUMPRODUCT((OA管理表!$Z$6:$Z$65592=R194)*(OA管理表!$C$6:$C$65592="完了")))</f>
        <v>0</v>
      </c>
      <c r="U194" s="52">
        <f t="shared" si="7"/>
        <v>50</v>
      </c>
      <c r="V194" s="52">
        <f t="shared" si="8"/>
        <v>0</v>
      </c>
      <c r="W194" s="52">
        <f t="shared" ref="W194:W257" si="9">IF(R194="","",U194-V194)</f>
        <v>50</v>
      </c>
    </row>
    <row r="195" spans="18:23" s="50" customFormat="1">
      <c r="R195" s="51">
        <f>IF(R194="","",IF(R194+1&lt;=MAX(OA管理表!$H$6:$H$65592,OA管理表!$Z$7:$Z$65592),R194+1,""))</f>
        <v>43625</v>
      </c>
      <c r="S195" s="52">
        <f>IF(R195="","",COUNTIF(OA管理表!$H$6:$H$65592,R195))</f>
        <v>0</v>
      </c>
      <c r="T195" s="52">
        <f>IF(R195="","",SUMPRODUCT((OA管理表!$Z$6:$Z$65592=R195)*(OA管理表!$C$6:$C$65592="完了")))</f>
        <v>0</v>
      </c>
      <c r="U195" s="52">
        <f t="shared" ref="U195:U258" si="10">IF(R195="","",U194+S195)</f>
        <v>50</v>
      </c>
      <c r="V195" s="52">
        <f t="shared" ref="V195:V258" si="11">IF(R195="","",V194+T195)</f>
        <v>0</v>
      </c>
      <c r="W195" s="52">
        <f t="shared" si="9"/>
        <v>50</v>
      </c>
    </row>
    <row r="196" spans="18:23" s="50" customFormat="1">
      <c r="R196" s="51">
        <f>IF(R195="","",IF(R195+1&lt;=MAX(OA管理表!$H$6:$H$65592,OA管理表!$Z$7:$Z$65592),R195+1,""))</f>
        <v>43626</v>
      </c>
      <c r="S196" s="52">
        <f>IF(R196="","",COUNTIF(OA管理表!$H$6:$H$65592,R196))</f>
        <v>1</v>
      </c>
      <c r="T196" s="52">
        <f>IF(R196="","",SUMPRODUCT((OA管理表!$Z$6:$Z$65592=R196)*(OA管理表!$C$6:$C$65592="完了")))</f>
        <v>0</v>
      </c>
      <c r="U196" s="52">
        <f t="shared" si="10"/>
        <v>51</v>
      </c>
      <c r="V196" s="52">
        <f t="shared" si="11"/>
        <v>0</v>
      </c>
      <c r="W196" s="52">
        <f t="shared" si="9"/>
        <v>51</v>
      </c>
    </row>
    <row r="197" spans="18:23" s="50" customFormat="1">
      <c r="R197" s="51">
        <f>IF(R196="","",IF(R196+1&lt;=MAX(OA管理表!$H$6:$H$65592,OA管理表!$Z$7:$Z$65592),R196+1,""))</f>
        <v>43627</v>
      </c>
      <c r="S197" s="52">
        <f>IF(R197="","",COUNTIF(OA管理表!$H$6:$H$65592,R197))</f>
        <v>0</v>
      </c>
      <c r="T197" s="52">
        <f>IF(R197="","",SUMPRODUCT((OA管理表!$Z$6:$Z$65592=R197)*(OA管理表!$C$6:$C$65592="完了")))</f>
        <v>0</v>
      </c>
      <c r="U197" s="52">
        <f t="shared" si="10"/>
        <v>51</v>
      </c>
      <c r="V197" s="52">
        <f t="shared" si="11"/>
        <v>0</v>
      </c>
      <c r="W197" s="52">
        <f t="shared" si="9"/>
        <v>51</v>
      </c>
    </row>
    <row r="198" spans="18:23" s="50" customFormat="1">
      <c r="R198" s="51">
        <f>IF(R197="","",IF(R197+1&lt;=MAX(OA管理表!$H$6:$H$65592,OA管理表!$Z$7:$Z$65592),R197+1,""))</f>
        <v>43628</v>
      </c>
      <c r="S198" s="52">
        <f>IF(R198="","",COUNTIF(OA管理表!$H$6:$H$65592,R198))</f>
        <v>3</v>
      </c>
      <c r="T198" s="52">
        <f>IF(R198="","",SUMPRODUCT((OA管理表!$Z$6:$Z$65592=R198)*(OA管理表!$C$6:$C$65592="完了")))</f>
        <v>0</v>
      </c>
      <c r="U198" s="52">
        <f t="shared" si="10"/>
        <v>54</v>
      </c>
      <c r="V198" s="52">
        <f t="shared" si="11"/>
        <v>0</v>
      </c>
      <c r="W198" s="52">
        <f t="shared" si="9"/>
        <v>54</v>
      </c>
    </row>
    <row r="199" spans="18:23" s="50" customFormat="1">
      <c r="R199" s="51">
        <f>IF(R198="","",IF(R198+1&lt;=MAX(OA管理表!$H$6:$H$65592,OA管理表!$Z$7:$Z$65592),R198+1,""))</f>
        <v>43629</v>
      </c>
      <c r="S199" s="52">
        <f>IF(R199="","",COUNTIF(OA管理表!$H$6:$H$65592,R199))</f>
        <v>0</v>
      </c>
      <c r="T199" s="52">
        <f>IF(R199="","",SUMPRODUCT((OA管理表!$Z$6:$Z$65592=R199)*(OA管理表!$C$6:$C$65592="完了")))</f>
        <v>0</v>
      </c>
      <c r="U199" s="52">
        <f t="shared" si="10"/>
        <v>54</v>
      </c>
      <c r="V199" s="52">
        <f t="shared" si="11"/>
        <v>0</v>
      </c>
      <c r="W199" s="52">
        <f t="shared" si="9"/>
        <v>54</v>
      </c>
    </row>
    <row r="200" spans="18:23" s="50" customFormat="1">
      <c r="R200" s="51">
        <f>IF(R199="","",IF(R199+1&lt;=MAX(OA管理表!$H$6:$H$65592,OA管理表!$Z$7:$Z$65592),R199+1,""))</f>
        <v>43630</v>
      </c>
      <c r="S200" s="52">
        <f>IF(R200="","",COUNTIF(OA管理表!$H$6:$H$65592,R200))</f>
        <v>4</v>
      </c>
      <c r="T200" s="52">
        <f>IF(R200="","",SUMPRODUCT((OA管理表!$Z$6:$Z$65592=R200)*(OA管理表!$C$6:$C$65592="完了")))</f>
        <v>0</v>
      </c>
      <c r="U200" s="52">
        <f t="shared" si="10"/>
        <v>58</v>
      </c>
      <c r="V200" s="52">
        <f t="shared" si="11"/>
        <v>0</v>
      </c>
      <c r="W200" s="52">
        <f t="shared" si="9"/>
        <v>58</v>
      </c>
    </row>
    <row r="201" spans="18:23" s="50" customFormat="1">
      <c r="R201" s="51">
        <f>IF(R200="","",IF(R200+1&lt;=MAX(OA管理表!$H$6:$H$65592,OA管理表!$Z$7:$Z$65592),R200+1,""))</f>
        <v>43631</v>
      </c>
      <c r="S201" s="52">
        <f>IF(R201="","",COUNTIF(OA管理表!$H$6:$H$65592,R201))</f>
        <v>0</v>
      </c>
      <c r="T201" s="52">
        <f>IF(R201="","",SUMPRODUCT((OA管理表!$Z$6:$Z$65592=R201)*(OA管理表!$C$6:$C$65592="完了")))</f>
        <v>0</v>
      </c>
      <c r="U201" s="52">
        <f t="shared" si="10"/>
        <v>58</v>
      </c>
      <c r="V201" s="52">
        <f t="shared" si="11"/>
        <v>0</v>
      </c>
      <c r="W201" s="52">
        <f t="shared" si="9"/>
        <v>58</v>
      </c>
    </row>
    <row r="202" spans="18:23" s="50" customFormat="1">
      <c r="R202" s="51">
        <f>IF(R201="","",IF(R201+1&lt;=MAX(OA管理表!$H$6:$H$65592,OA管理表!$Z$7:$Z$65592),R201+1,""))</f>
        <v>43632</v>
      </c>
      <c r="S202" s="52">
        <f>IF(R202="","",COUNTIF(OA管理表!$H$6:$H$65592,R202))</f>
        <v>0</v>
      </c>
      <c r="T202" s="52">
        <f>IF(R202="","",SUMPRODUCT((OA管理表!$Z$6:$Z$65592=R202)*(OA管理表!$C$6:$C$65592="完了")))</f>
        <v>0</v>
      </c>
      <c r="U202" s="52">
        <f t="shared" si="10"/>
        <v>58</v>
      </c>
      <c r="V202" s="52">
        <f t="shared" si="11"/>
        <v>0</v>
      </c>
      <c r="W202" s="52">
        <f t="shared" si="9"/>
        <v>58</v>
      </c>
    </row>
    <row r="203" spans="18:23" s="50" customFormat="1">
      <c r="R203" s="51">
        <f>IF(R202="","",IF(R202+1&lt;=MAX(OA管理表!$H$6:$H$65592,OA管理表!$Z$7:$Z$65592),R202+1,""))</f>
        <v>43633</v>
      </c>
      <c r="S203" s="52">
        <f>IF(R203="","",COUNTIF(OA管理表!$H$6:$H$65592,R203))</f>
        <v>0</v>
      </c>
      <c r="T203" s="52">
        <f>IF(R203="","",SUMPRODUCT((OA管理表!$Z$6:$Z$65592=R203)*(OA管理表!$C$6:$C$65592="完了")))</f>
        <v>0</v>
      </c>
      <c r="U203" s="52">
        <f t="shared" si="10"/>
        <v>58</v>
      </c>
      <c r="V203" s="52">
        <f t="shared" si="11"/>
        <v>0</v>
      </c>
      <c r="W203" s="52">
        <f t="shared" si="9"/>
        <v>58</v>
      </c>
    </row>
    <row r="204" spans="18:23" s="50" customFormat="1">
      <c r="R204" s="51">
        <f>IF(R203="","",IF(R203+1&lt;=MAX(OA管理表!$H$6:$H$65592,OA管理表!$Z$7:$Z$65592),R203+1,""))</f>
        <v>43634</v>
      </c>
      <c r="S204" s="52">
        <f>IF(R204="","",COUNTIF(OA管理表!$H$6:$H$65592,R204))</f>
        <v>7</v>
      </c>
      <c r="T204" s="52">
        <f>IF(R204="","",SUMPRODUCT((OA管理表!$Z$6:$Z$65592=R204)*(OA管理表!$C$6:$C$65592="完了")))</f>
        <v>0</v>
      </c>
      <c r="U204" s="52">
        <f t="shared" si="10"/>
        <v>65</v>
      </c>
      <c r="V204" s="52">
        <f t="shared" si="11"/>
        <v>0</v>
      </c>
      <c r="W204" s="52">
        <f t="shared" si="9"/>
        <v>65</v>
      </c>
    </row>
    <row r="205" spans="18:23" s="50" customFormat="1">
      <c r="R205" s="51">
        <f>IF(R204="","",IF(R204+1&lt;=MAX(OA管理表!$H$6:$H$65592,OA管理表!$Z$7:$Z$65592),R204+1,""))</f>
        <v>43635</v>
      </c>
      <c r="S205" s="52">
        <f>IF(R205="","",COUNTIF(OA管理表!$H$6:$H$65592,R205))</f>
        <v>1</v>
      </c>
      <c r="T205" s="52">
        <f>IF(R205="","",SUMPRODUCT((OA管理表!$Z$6:$Z$65592=R205)*(OA管理表!$C$6:$C$65592="完了")))</f>
        <v>0</v>
      </c>
      <c r="U205" s="52">
        <f t="shared" si="10"/>
        <v>66</v>
      </c>
      <c r="V205" s="52">
        <f t="shared" si="11"/>
        <v>0</v>
      </c>
      <c r="W205" s="52">
        <f t="shared" si="9"/>
        <v>66</v>
      </c>
    </row>
    <row r="206" spans="18:23" s="50" customFormat="1">
      <c r="R206" s="51">
        <f>IF(R205="","",IF(R205+1&lt;=MAX(OA管理表!$H$6:$H$65592,OA管理表!$Z$7:$Z$65592),R205+1,""))</f>
        <v>43636</v>
      </c>
      <c r="S206" s="52">
        <f>IF(R206="","",COUNTIF(OA管理表!$H$6:$H$65592,R206))</f>
        <v>0</v>
      </c>
      <c r="T206" s="52">
        <f>IF(R206="","",SUMPRODUCT((OA管理表!$Z$6:$Z$65592=R206)*(OA管理表!$C$6:$C$65592="完了")))</f>
        <v>0</v>
      </c>
      <c r="U206" s="52">
        <f t="shared" si="10"/>
        <v>66</v>
      </c>
      <c r="V206" s="52">
        <f t="shared" si="11"/>
        <v>0</v>
      </c>
      <c r="W206" s="52">
        <f t="shared" si="9"/>
        <v>66</v>
      </c>
    </row>
    <row r="207" spans="18:23" s="50" customFormat="1">
      <c r="R207" s="51">
        <f>IF(R206="","",IF(R206+1&lt;=MAX(OA管理表!$H$6:$H$65592,OA管理表!$Z$7:$Z$65592),R206+1,""))</f>
        <v>43637</v>
      </c>
      <c r="S207" s="52">
        <f>IF(R207="","",COUNTIF(OA管理表!$H$6:$H$65592,R207))</f>
        <v>0</v>
      </c>
      <c r="T207" s="52">
        <f>IF(R207="","",SUMPRODUCT((OA管理表!$Z$6:$Z$65592=R207)*(OA管理表!$C$6:$C$65592="完了")))</f>
        <v>0</v>
      </c>
      <c r="U207" s="52">
        <f t="shared" si="10"/>
        <v>66</v>
      </c>
      <c r="V207" s="52">
        <f t="shared" si="11"/>
        <v>0</v>
      </c>
      <c r="W207" s="52">
        <f t="shared" si="9"/>
        <v>66</v>
      </c>
    </row>
    <row r="208" spans="18:23" s="50" customFormat="1">
      <c r="R208" s="51">
        <f>IF(R207="","",IF(R207+1&lt;=MAX(OA管理表!$H$6:$H$65592,OA管理表!$Z$7:$Z$65592),R207+1,""))</f>
        <v>43638</v>
      </c>
      <c r="S208" s="52">
        <f>IF(R208="","",COUNTIF(OA管理表!$H$6:$H$65592,R208))</f>
        <v>0</v>
      </c>
      <c r="T208" s="52">
        <f>IF(R208="","",SUMPRODUCT((OA管理表!$Z$6:$Z$65592=R208)*(OA管理表!$C$6:$C$65592="完了")))</f>
        <v>0</v>
      </c>
      <c r="U208" s="52">
        <f t="shared" si="10"/>
        <v>66</v>
      </c>
      <c r="V208" s="52">
        <f t="shared" si="11"/>
        <v>0</v>
      </c>
      <c r="W208" s="52">
        <f t="shared" si="9"/>
        <v>66</v>
      </c>
    </row>
    <row r="209" spans="18:23" s="50" customFormat="1">
      <c r="R209" s="51">
        <f>IF(R208="","",IF(R208+1&lt;=MAX(OA管理表!$H$6:$H$65592,OA管理表!$Z$7:$Z$65592),R208+1,""))</f>
        <v>43639</v>
      </c>
      <c r="S209" s="52">
        <f>IF(R209="","",COUNTIF(OA管理表!$H$6:$H$65592,R209))</f>
        <v>0</v>
      </c>
      <c r="T209" s="52">
        <f>IF(R209="","",SUMPRODUCT((OA管理表!$Z$6:$Z$65592=R209)*(OA管理表!$C$6:$C$65592="完了")))</f>
        <v>0</v>
      </c>
      <c r="U209" s="52">
        <f t="shared" si="10"/>
        <v>66</v>
      </c>
      <c r="V209" s="52">
        <f t="shared" si="11"/>
        <v>0</v>
      </c>
      <c r="W209" s="52">
        <f t="shared" si="9"/>
        <v>66</v>
      </c>
    </row>
    <row r="210" spans="18:23" s="50" customFormat="1">
      <c r="R210" s="51">
        <f>IF(R209="","",IF(R209+1&lt;=MAX(OA管理表!$H$6:$H$65592,OA管理表!$Z$7:$Z$65592),R209+1,""))</f>
        <v>43640</v>
      </c>
      <c r="S210" s="52">
        <f>IF(R210="","",COUNTIF(OA管理表!$H$6:$H$65592,R210))</f>
        <v>2</v>
      </c>
      <c r="T210" s="52">
        <f>IF(R210="","",SUMPRODUCT((OA管理表!$Z$6:$Z$65592=R210)*(OA管理表!$C$6:$C$65592="完了")))</f>
        <v>0</v>
      </c>
      <c r="U210" s="52">
        <f t="shared" si="10"/>
        <v>68</v>
      </c>
      <c r="V210" s="52">
        <f t="shared" si="11"/>
        <v>0</v>
      </c>
      <c r="W210" s="52">
        <f t="shared" si="9"/>
        <v>68</v>
      </c>
    </row>
    <row r="211" spans="18:23" s="50" customFormat="1">
      <c r="R211" s="51">
        <f>IF(R210="","",IF(R210+1&lt;=MAX(OA管理表!$H$6:$H$65592,OA管理表!$Z$7:$Z$65592),R210+1,""))</f>
        <v>43641</v>
      </c>
      <c r="S211" s="52">
        <f>IF(R211="","",COUNTIF(OA管理表!$H$6:$H$65592,R211))</f>
        <v>0</v>
      </c>
      <c r="T211" s="52">
        <f>IF(R211="","",SUMPRODUCT((OA管理表!$Z$6:$Z$65592=R211)*(OA管理表!$C$6:$C$65592="完了")))</f>
        <v>0</v>
      </c>
      <c r="U211" s="52">
        <f t="shared" si="10"/>
        <v>68</v>
      </c>
      <c r="V211" s="52">
        <f t="shared" si="11"/>
        <v>0</v>
      </c>
      <c r="W211" s="52">
        <f t="shared" si="9"/>
        <v>68</v>
      </c>
    </row>
    <row r="212" spans="18:23" s="50" customFormat="1">
      <c r="R212" s="51">
        <f>IF(R211="","",IF(R211+1&lt;=MAX(OA管理表!$H$6:$H$65592,OA管理表!$Z$7:$Z$65592),R211+1,""))</f>
        <v>43642</v>
      </c>
      <c r="S212" s="52">
        <f>IF(R212="","",COUNTIF(OA管理表!$H$6:$H$65592,R212))</f>
        <v>3</v>
      </c>
      <c r="T212" s="52">
        <f>IF(R212="","",SUMPRODUCT((OA管理表!$Z$6:$Z$65592=R212)*(OA管理表!$C$6:$C$65592="完了")))</f>
        <v>0</v>
      </c>
      <c r="U212" s="52">
        <f t="shared" si="10"/>
        <v>71</v>
      </c>
      <c r="V212" s="52">
        <f t="shared" si="11"/>
        <v>0</v>
      </c>
      <c r="W212" s="52">
        <f t="shared" si="9"/>
        <v>71</v>
      </c>
    </row>
    <row r="213" spans="18:23" s="50" customFormat="1">
      <c r="R213" s="51">
        <f>IF(R212="","",IF(R212+1&lt;=MAX(OA管理表!$H$6:$H$65592,OA管理表!$Z$7:$Z$65592),R212+1,""))</f>
        <v>43643</v>
      </c>
      <c r="S213" s="52">
        <f>IF(R213="","",COUNTIF(OA管理表!$H$6:$H$65592,R213))</f>
        <v>3</v>
      </c>
      <c r="T213" s="52">
        <f>IF(R213="","",SUMPRODUCT((OA管理表!$Z$6:$Z$65592=R213)*(OA管理表!$C$6:$C$65592="完了")))</f>
        <v>0</v>
      </c>
      <c r="U213" s="52">
        <f t="shared" si="10"/>
        <v>74</v>
      </c>
      <c r="V213" s="52">
        <f t="shared" si="11"/>
        <v>0</v>
      </c>
      <c r="W213" s="52">
        <f t="shared" si="9"/>
        <v>74</v>
      </c>
    </row>
    <row r="214" spans="18:23" s="50" customFormat="1">
      <c r="R214" s="51">
        <f>IF(R213="","",IF(R213+1&lt;=MAX(OA管理表!$H$6:$H$65592,OA管理表!$Z$7:$Z$65592),R213+1,""))</f>
        <v>43644</v>
      </c>
      <c r="S214" s="52">
        <f>IF(R214="","",COUNTIF(OA管理表!$H$6:$H$65592,R214))</f>
        <v>0</v>
      </c>
      <c r="T214" s="52">
        <f>IF(R214="","",SUMPRODUCT((OA管理表!$Z$6:$Z$65592=R214)*(OA管理表!$C$6:$C$65592="完了")))</f>
        <v>0</v>
      </c>
      <c r="U214" s="52">
        <f t="shared" si="10"/>
        <v>74</v>
      </c>
      <c r="V214" s="52">
        <f t="shared" si="11"/>
        <v>0</v>
      </c>
      <c r="W214" s="52">
        <f t="shared" si="9"/>
        <v>74</v>
      </c>
    </row>
    <row r="215" spans="18:23" s="50" customFormat="1">
      <c r="R215" s="51">
        <f>IF(R214="","",IF(R214+1&lt;=MAX(OA管理表!$H$6:$H$65592,OA管理表!$Z$7:$Z$65592),R214+1,""))</f>
        <v>43645</v>
      </c>
      <c r="S215" s="52">
        <f>IF(R215="","",COUNTIF(OA管理表!$H$6:$H$65592,R215))</f>
        <v>0</v>
      </c>
      <c r="T215" s="52">
        <f>IF(R215="","",SUMPRODUCT((OA管理表!$Z$6:$Z$65592=R215)*(OA管理表!$C$6:$C$65592="完了")))</f>
        <v>0</v>
      </c>
      <c r="U215" s="52">
        <f t="shared" si="10"/>
        <v>74</v>
      </c>
      <c r="V215" s="52">
        <f t="shared" si="11"/>
        <v>0</v>
      </c>
      <c r="W215" s="52">
        <f t="shared" si="9"/>
        <v>74</v>
      </c>
    </row>
    <row r="216" spans="18:23" s="50" customFormat="1">
      <c r="R216" s="51">
        <f>IF(R215="","",IF(R215+1&lt;=MAX(OA管理表!$H$6:$H$65592,OA管理表!$Z$7:$Z$65592),R215+1,""))</f>
        <v>43646</v>
      </c>
      <c r="S216" s="52">
        <f>IF(R216="","",COUNTIF(OA管理表!$H$6:$H$65592,R216))</f>
        <v>0</v>
      </c>
      <c r="T216" s="52">
        <f>IF(R216="","",SUMPRODUCT((OA管理表!$Z$6:$Z$65592=R216)*(OA管理表!$C$6:$C$65592="完了")))</f>
        <v>0</v>
      </c>
      <c r="U216" s="52">
        <f t="shared" si="10"/>
        <v>74</v>
      </c>
      <c r="V216" s="52">
        <f t="shared" si="11"/>
        <v>0</v>
      </c>
      <c r="W216" s="52">
        <f t="shared" si="9"/>
        <v>74</v>
      </c>
    </row>
    <row r="217" spans="18:23" s="50" customFormat="1">
      <c r="R217" s="51">
        <f>IF(R216="","",IF(R216+1&lt;=MAX(OA管理表!$H$6:$H$65592,OA管理表!$Z$7:$Z$65592),R216+1,""))</f>
        <v>43647</v>
      </c>
      <c r="S217" s="52">
        <f>IF(R217="","",COUNTIF(OA管理表!$H$6:$H$65592,R217))</f>
        <v>2</v>
      </c>
      <c r="T217" s="52">
        <f>IF(R217="","",SUMPRODUCT((OA管理表!$Z$6:$Z$65592=R217)*(OA管理表!$C$6:$C$65592="完了")))</f>
        <v>0</v>
      </c>
      <c r="U217" s="52">
        <f t="shared" si="10"/>
        <v>76</v>
      </c>
      <c r="V217" s="52">
        <f t="shared" si="11"/>
        <v>0</v>
      </c>
      <c r="W217" s="52">
        <f t="shared" si="9"/>
        <v>76</v>
      </c>
    </row>
    <row r="218" spans="18:23" s="50" customFormat="1">
      <c r="R218" s="51">
        <f>IF(R217="","",IF(R217+1&lt;=MAX(OA管理表!$H$6:$H$65592,OA管理表!$Z$7:$Z$65592),R217+1,""))</f>
        <v>43648</v>
      </c>
      <c r="S218" s="52">
        <f>IF(R218="","",COUNTIF(OA管理表!$H$6:$H$65592,R218))</f>
        <v>0</v>
      </c>
      <c r="T218" s="52">
        <f>IF(R218="","",SUMPRODUCT((OA管理表!$Z$6:$Z$65592=R218)*(OA管理表!$C$6:$C$65592="完了")))</f>
        <v>0</v>
      </c>
      <c r="U218" s="52">
        <f t="shared" si="10"/>
        <v>76</v>
      </c>
      <c r="V218" s="52">
        <f t="shared" si="11"/>
        <v>0</v>
      </c>
      <c r="W218" s="52">
        <f t="shared" si="9"/>
        <v>76</v>
      </c>
    </row>
    <row r="219" spans="18:23" s="50" customFormat="1">
      <c r="R219" s="51">
        <f>IF(R218="","",IF(R218+1&lt;=MAX(OA管理表!$H$6:$H$65592,OA管理表!$Z$7:$Z$65592),R218+1,""))</f>
        <v>43649</v>
      </c>
      <c r="S219" s="52">
        <f>IF(R219="","",COUNTIF(OA管理表!$H$6:$H$65592,R219))</f>
        <v>1</v>
      </c>
      <c r="T219" s="52">
        <f>IF(R219="","",SUMPRODUCT((OA管理表!$Z$6:$Z$65592=R219)*(OA管理表!$C$6:$C$65592="完了")))</f>
        <v>0</v>
      </c>
      <c r="U219" s="52">
        <f t="shared" si="10"/>
        <v>77</v>
      </c>
      <c r="V219" s="52">
        <f t="shared" si="11"/>
        <v>0</v>
      </c>
      <c r="W219" s="52">
        <f t="shared" si="9"/>
        <v>77</v>
      </c>
    </row>
    <row r="220" spans="18:23" s="50" customFormat="1">
      <c r="R220" s="51">
        <f>IF(R219="","",IF(R219+1&lt;=MAX(OA管理表!$H$6:$H$65592,OA管理表!$Z$7:$Z$65592),R219+1,""))</f>
        <v>43650</v>
      </c>
      <c r="S220" s="52">
        <f>IF(R220="","",COUNTIF(OA管理表!$H$6:$H$65592,R220))</f>
        <v>0</v>
      </c>
      <c r="T220" s="52">
        <f>IF(R220="","",SUMPRODUCT((OA管理表!$Z$6:$Z$65592=R220)*(OA管理表!$C$6:$C$65592="完了")))</f>
        <v>0</v>
      </c>
      <c r="U220" s="52">
        <f t="shared" si="10"/>
        <v>77</v>
      </c>
      <c r="V220" s="52">
        <f t="shared" si="11"/>
        <v>0</v>
      </c>
      <c r="W220" s="52">
        <f t="shared" si="9"/>
        <v>77</v>
      </c>
    </row>
    <row r="221" spans="18:23" s="50" customFormat="1">
      <c r="R221" s="51">
        <f>IF(R220="","",IF(R220+1&lt;=MAX(OA管理表!$H$6:$H$65592,OA管理表!$Z$7:$Z$65592),R220+1,""))</f>
        <v>43651</v>
      </c>
      <c r="S221" s="52">
        <f>IF(R221="","",COUNTIF(OA管理表!$H$6:$H$65592,R221))</f>
        <v>1</v>
      </c>
      <c r="T221" s="52">
        <f>IF(R221="","",SUMPRODUCT((OA管理表!$Z$6:$Z$65592=R221)*(OA管理表!$C$6:$C$65592="完了")))</f>
        <v>0</v>
      </c>
      <c r="U221" s="52">
        <f t="shared" si="10"/>
        <v>78</v>
      </c>
      <c r="V221" s="52">
        <f t="shared" si="11"/>
        <v>0</v>
      </c>
      <c r="W221" s="52">
        <f t="shared" si="9"/>
        <v>78</v>
      </c>
    </row>
    <row r="222" spans="18:23" s="50" customFormat="1">
      <c r="R222" s="51">
        <f>IF(R221="","",IF(R221+1&lt;=MAX(OA管理表!$H$6:$H$65592,OA管理表!$Z$7:$Z$65592),R221+1,""))</f>
        <v>43652</v>
      </c>
      <c r="S222" s="52">
        <f>IF(R222="","",COUNTIF(OA管理表!$H$6:$H$65592,R222))</f>
        <v>0</v>
      </c>
      <c r="T222" s="52">
        <f>IF(R222="","",SUMPRODUCT((OA管理表!$Z$6:$Z$65592=R222)*(OA管理表!$C$6:$C$65592="完了")))</f>
        <v>0</v>
      </c>
      <c r="U222" s="52">
        <f t="shared" si="10"/>
        <v>78</v>
      </c>
      <c r="V222" s="52">
        <f t="shared" si="11"/>
        <v>0</v>
      </c>
      <c r="W222" s="52">
        <f t="shared" si="9"/>
        <v>78</v>
      </c>
    </row>
    <row r="223" spans="18:23" s="50" customFormat="1">
      <c r="R223" s="51">
        <f>IF(R222="","",IF(R222+1&lt;=MAX(OA管理表!$H$6:$H$65592,OA管理表!$Z$7:$Z$65592),R222+1,""))</f>
        <v>43653</v>
      </c>
      <c r="S223" s="52">
        <f>IF(R223="","",COUNTIF(OA管理表!$H$6:$H$65592,R223))</f>
        <v>0</v>
      </c>
      <c r="T223" s="52">
        <f>IF(R223="","",SUMPRODUCT((OA管理表!$Z$6:$Z$65592=R223)*(OA管理表!$C$6:$C$65592="完了")))</f>
        <v>0</v>
      </c>
      <c r="U223" s="52">
        <f t="shared" si="10"/>
        <v>78</v>
      </c>
      <c r="V223" s="52">
        <f t="shared" si="11"/>
        <v>0</v>
      </c>
      <c r="W223" s="52">
        <f t="shared" si="9"/>
        <v>78</v>
      </c>
    </row>
    <row r="224" spans="18:23" s="50" customFormat="1">
      <c r="R224" s="51">
        <f>IF(R223="","",IF(R223+1&lt;=MAX(OA管理表!$H$6:$H$65592,OA管理表!$Z$7:$Z$65592),R223+1,""))</f>
        <v>43654</v>
      </c>
      <c r="S224" s="52">
        <f>IF(R224="","",COUNTIF(OA管理表!$H$6:$H$65592,R224))</f>
        <v>1</v>
      </c>
      <c r="T224" s="52">
        <f>IF(R224="","",SUMPRODUCT((OA管理表!$Z$6:$Z$65592=R224)*(OA管理表!$C$6:$C$65592="完了")))</f>
        <v>0</v>
      </c>
      <c r="U224" s="52">
        <f t="shared" si="10"/>
        <v>79</v>
      </c>
      <c r="V224" s="52">
        <f t="shared" si="11"/>
        <v>0</v>
      </c>
      <c r="W224" s="52">
        <f t="shared" si="9"/>
        <v>79</v>
      </c>
    </row>
    <row r="225" spans="18:23" s="50" customFormat="1">
      <c r="R225" s="51">
        <f>IF(R224="","",IF(R224+1&lt;=MAX(OA管理表!$H$6:$H$65592,OA管理表!$Z$7:$Z$65592),R224+1,""))</f>
        <v>43655</v>
      </c>
      <c r="S225" s="52">
        <f>IF(R225="","",COUNTIF(OA管理表!$H$6:$H$65592,R225))</f>
        <v>0</v>
      </c>
      <c r="T225" s="52">
        <f>IF(R225="","",SUMPRODUCT((OA管理表!$Z$6:$Z$65592=R225)*(OA管理表!$C$6:$C$65592="完了")))</f>
        <v>0</v>
      </c>
      <c r="U225" s="52">
        <f t="shared" si="10"/>
        <v>79</v>
      </c>
      <c r="V225" s="52">
        <f t="shared" si="11"/>
        <v>0</v>
      </c>
      <c r="W225" s="52">
        <f t="shared" si="9"/>
        <v>79</v>
      </c>
    </row>
    <row r="226" spans="18:23" s="50" customFormat="1">
      <c r="R226" s="51">
        <f>IF(R225="","",IF(R225+1&lt;=MAX(OA管理表!$H$6:$H$65592,OA管理表!$Z$7:$Z$65592),R225+1,""))</f>
        <v>43656</v>
      </c>
      <c r="S226" s="52">
        <f>IF(R226="","",COUNTIF(OA管理表!$H$6:$H$65592,R226))</f>
        <v>0</v>
      </c>
      <c r="T226" s="52">
        <f>IF(R226="","",SUMPRODUCT((OA管理表!$Z$6:$Z$65592=R226)*(OA管理表!$C$6:$C$65592="完了")))</f>
        <v>0</v>
      </c>
      <c r="U226" s="52">
        <f t="shared" si="10"/>
        <v>79</v>
      </c>
      <c r="V226" s="52">
        <f t="shared" si="11"/>
        <v>0</v>
      </c>
      <c r="W226" s="52">
        <f t="shared" si="9"/>
        <v>79</v>
      </c>
    </row>
    <row r="227" spans="18:23" s="50" customFormat="1">
      <c r="R227" s="51">
        <f>IF(R226="","",IF(R226+1&lt;=MAX(OA管理表!$H$6:$H$65592,OA管理表!$Z$7:$Z$65592),R226+1,""))</f>
        <v>43657</v>
      </c>
      <c r="S227" s="52">
        <f>IF(R227="","",COUNTIF(OA管理表!$H$6:$H$65592,R227))</f>
        <v>0</v>
      </c>
      <c r="T227" s="52">
        <f>IF(R227="","",SUMPRODUCT((OA管理表!$Z$6:$Z$65592=R227)*(OA管理表!$C$6:$C$65592="完了")))</f>
        <v>0</v>
      </c>
      <c r="U227" s="52">
        <f t="shared" si="10"/>
        <v>79</v>
      </c>
      <c r="V227" s="52">
        <f t="shared" si="11"/>
        <v>0</v>
      </c>
      <c r="W227" s="52">
        <f t="shared" si="9"/>
        <v>79</v>
      </c>
    </row>
    <row r="228" spans="18:23" s="50" customFormat="1">
      <c r="R228" s="51">
        <f>IF(R227="","",IF(R227+1&lt;=MAX(OA管理表!$H$6:$H$65592,OA管理表!$Z$7:$Z$65592),R227+1,""))</f>
        <v>43658</v>
      </c>
      <c r="S228" s="52">
        <f>IF(R228="","",COUNTIF(OA管理表!$H$6:$H$65592,R228))</f>
        <v>0</v>
      </c>
      <c r="T228" s="52">
        <f>IF(R228="","",SUMPRODUCT((OA管理表!$Z$6:$Z$65592=R228)*(OA管理表!$C$6:$C$65592="完了")))</f>
        <v>0</v>
      </c>
      <c r="U228" s="52">
        <f t="shared" si="10"/>
        <v>79</v>
      </c>
      <c r="V228" s="52">
        <f t="shared" si="11"/>
        <v>0</v>
      </c>
      <c r="W228" s="52">
        <f t="shared" si="9"/>
        <v>79</v>
      </c>
    </row>
    <row r="229" spans="18:23" s="50" customFormat="1">
      <c r="R229" s="51">
        <f>IF(R228="","",IF(R228+1&lt;=MAX(OA管理表!$H$6:$H$65592,OA管理表!$Z$7:$Z$65592),R228+1,""))</f>
        <v>43659</v>
      </c>
      <c r="S229" s="52">
        <f>IF(R229="","",COUNTIF(OA管理表!$H$6:$H$65592,R229))</f>
        <v>0</v>
      </c>
      <c r="T229" s="52">
        <f>IF(R229="","",SUMPRODUCT((OA管理表!$Z$6:$Z$65592=R229)*(OA管理表!$C$6:$C$65592="完了")))</f>
        <v>0</v>
      </c>
      <c r="U229" s="52">
        <f t="shared" si="10"/>
        <v>79</v>
      </c>
      <c r="V229" s="52">
        <f t="shared" si="11"/>
        <v>0</v>
      </c>
      <c r="W229" s="52">
        <f t="shared" si="9"/>
        <v>79</v>
      </c>
    </row>
    <row r="230" spans="18:23" s="50" customFormat="1">
      <c r="R230" s="51">
        <f>IF(R229="","",IF(R229+1&lt;=MAX(OA管理表!$H$6:$H$65592,OA管理表!$Z$7:$Z$65592),R229+1,""))</f>
        <v>43660</v>
      </c>
      <c r="S230" s="52">
        <f>IF(R230="","",COUNTIF(OA管理表!$H$6:$H$65592,R230))</f>
        <v>0</v>
      </c>
      <c r="T230" s="52">
        <f>IF(R230="","",SUMPRODUCT((OA管理表!$Z$6:$Z$65592=R230)*(OA管理表!$C$6:$C$65592="完了")))</f>
        <v>0</v>
      </c>
      <c r="U230" s="52">
        <f t="shared" si="10"/>
        <v>79</v>
      </c>
      <c r="V230" s="52">
        <f t="shared" si="11"/>
        <v>0</v>
      </c>
      <c r="W230" s="52">
        <f t="shared" si="9"/>
        <v>79</v>
      </c>
    </row>
    <row r="231" spans="18:23" s="50" customFormat="1">
      <c r="R231" s="51">
        <f>IF(R230="","",IF(R230+1&lt;=MAX(OA管理表!$H$6:$H$65592,OA管理表!$Z$7:$Z$65592),R230+1,""))</f>
        <v>43661</v>
      </c>
      <c r="S231" s="52">
        <f>IF(R231="","",COUNTIF(OA管理表!$H$6:$H$65592,R231))</f>
        <v>0</v>
      </c>
      <c r="T231" s="52">
        <f>IF(R231="","",SUMPRODUCT((OA管理表!$Z$6:$Z$65592=R231)*(OA管理表!$C$6:$C$65592="完了")))</f>
        <v>0</v>
      </c>
      <c r="U231" s="52">
        <f t="shared" si="10"/>
        <v>79</v>
      </c>
      <c r="V231" s="52">
        <f t="shared" si="11"/>
        <v>0</v>
      </c>
      <c r="W231" s="52">
        <f t="shared" si="9"/>
        <v>79</v>
      </c>
    </row>
    <row r="232" spans="18:23" s="50" customFormat="1">
      <c r="R232" s="51">
        <f>IF(R231="","",IF(R231+1&lt;=MAX(OA管理表!$H$6:$H$65592,OA管理表!$Z$7:$Z$65592),R231+1,""))</f>
        <v>43662</v>
      </c>
      <c r="S232" s="52">
        <f>IF(R232="","",COUNTIF(OA管理表!$H$6:$H$65592,R232))</f>
        <v>0</v>
      </c>
      <c r="T232" s="52">
        <f>IF(R232="","",SUMPRODUCT((OA管理表!$Z$6:$Z$65592=R232)*(OA管理表!$C$6:$C$65592="完了")))</f>
        <v>0</v>
      </c>
      <c r="U232" s="52">
        <f t="shared" si="10"/>
        <v>79</v>
      </c>
      <c r="V232" s="52">
        <f t="shared" si="11"/>
        <v>0</v>
      </c>
      <c r="W232" s="52">
        <f t="shared" si="9"/>
        <v>79</v>
      </c>
    </row>
    <row r="233" spans="18:23" s="50" customFormat="1">
      <c r="R233" s="51">
        <f>IF(R232="","",IF(R232+1&lt;=MAX(OA管理表!$H$6:$H$65592,OA管理表!$Z$7:$Z$65592),R232+1,""))</f>
        <v>43663</v>
      </c>
      <c r="S233" s="52">
        <f>IF(R233="","",COUNTIF(OA管理表!$H$6:$H$65592,R233))</f>
        <v>4</v>
      </c>
      <c r="T233" s="52">
        <f>IF(R233="","",SUMPRODUCT((OA管理表!$Z$6:$Z$65592=R233)*(OA管理表!$C$6:$C$65592="完了")))</f>
        <v>0</v>
      </c>
      <c r="U233" s="52">
        <f t="shared" si="10"/>
        <v>83</v>
      </c>
      <c r="V233" s="52">
        <f t="shared" si="11"/>
        <v>0</v>
      </c>
      <c r="W233" s="52">
        <f t="shared" si="9"/>
        <v>83</v>
      </c>
    </row>
    <row r="234" spans="18:23" s="50" customFormat="1">
      <c r="R234" s="51">
        <f>IF(R233="","",IF(R233+1&lt;=MAX(OA管理表!$H$6:$H$65592,OA管理表!$Z$7:$Z$65592),R233+1,""))</f>
        <v>43664</v>
      </c>
      <c r="S234" s="52">
        <f>IF(R234="","",COUNTIF(OA管理表!$H$6:$H$65592,R234))</f>
        <v>0</v>
      </c>
      <c r="T234" s="52">
        <f>IF(R234="","",SUMPRODUCT((OA管理表!$Z$6:$Z$65592=R234)*(OA管理表!$C$6:$C$65592="完了")))</f>
        <v>0</v>
      </c>
      <c r="U234" s="52">
        <f t="shared" si="10"/>
        <v>83</v>
      </c>
      <c r="V234" s="52">
        <f t="shared" si="11"/>
        <v>0</v>
      </c>
      <c r="W234" s="52">
        <f t="shared" si="9"/>
        <v>83</v>
      </c>
    </row>
    <row r="235" spans="18:23" s="50" customFormat="1">
      <c r="R235" s="51">
        <f>IF(R234="","",IF(R234+1&lt;=MAX(OA管理表!$H$6:$H$65592,OA管理表!$Z$7:$Z$65592),R234+1,""))</f>
        <v>43665</v>
      </c>
      <c r="S235" s="52">
        <f>IF(R235="","",COUNTIF(OA管理表!$H$6:$H$65592,R235))</f>
        <v>0</v>
      </c>
      <c r="T235" s="52">
        <f>IF(R235="","",SUMPRODUCT((OA管理表!$Z$6:$Z$65592=R235)*(OA管理表!$C$6:$C$65592="完了")))</f>
        <v>0</v>
      </c>
      <c r="U235" s="52">
        <f t="shared" si="10"/>
        <v>83</v>
      </c>
      <c r="V235" s="52">
        <f t="shared" si="11"/>
        <v>0</v>
      </c>
      <c r="W235" s="52">
        <f t="shared" si="9"/>
        <v>83</v>
      </c>
    </row>
    <row r="236" spans="18:23" s="50" customFormat="1">
      <c r="R236" s="51">
        <f>IF(R235="","",IF(R235+1&lt;=MAX(OA管理表!$H$6:$H$65592,OA管理表!$Z$7:$Z$65592),R235+1,""))</f>
        <v>43666</v>
      </c>
      <c r="S236" s="52">
        <f>IF(R236="","",COUNTIF(OA管理表!$H$6:$H$65592,R236))</f>
        <v>0</v>
      </c>
      <c r="T236" s="52">
        <f>IF(R236="","",SUMPRODUCT((OA管理表!$Z$6:$Z$65592=R236)*(OA管理表!$C$6:$C$65592="完了")))</f>
        <v>0</v>
      </c>
      <c r="U236" s="52">
        <f t="shared" si="10"/>
        <v>83</v>
      </c>
      <c r="V236" s="52">
        <f t="shared" si="11"/>
        <v>0</v>
      </c>
      <c r="W236" s="52">
        <f t="shared" si="9"/>
        <v>83</v>
      </c>
    </row>
    <row r="237" spans="18:23" s="50" customFormat="1">
      <c r="R237" s="51">
        <f>IF(R236="","",IF(R236+1&lt;=MAX(OA管理表!$H$6:$H$65592,OA管理表!$Z$7:$Z$65592),R236+1,""))</f>
        <v>43667</v>
      </c>
      <c r="S237" s="52">
        <f>IF(R237="","",COUNTIF(OA管理表!$H$6:$H$65592,R237))</f>
        <v>0</v>
      </c>
      <c r="T237" s="52">
        <f>IF(R237="","",SUMPRODUCT((OA管理表!$Z$6:$Z$65592=R237)*(OA管理表!$C$6:$C$65592="完了")))</f>
        <v>0</v>
      </c>
      <c r="U237" s="52">
        <f t="shared" si="10"/>
        <v>83</v>
      </c>
      <c r="V237" s="52">
        <f t="shared" si="11"/>
        <v>0</v>
      </c>
      <c r="W237" s="52">
        <f t="shared" si="9"/>
        <v>83</v>
      </c>
    </row>
    <row r="238" spans="18:23" s="50" customFormat="1">
      <c r="R238" s="51">
        <f>IF(R237="","",IF(R237+1&lt;=MAX(OA管理表!$H$6:$H$65592,OA管理表!$Z$7:$Z$65592),R237+1,""))</f>
        <v>43668</v>
      </c>
      <c r="S238" s="52">
        <f>IF(R238="","",COUNTIF(OA管理表!$H$6:$H$65592,R238))</f>
        <v>0</v>
      </c>
      <c r="T238" s="52">
        <f>IF(R238="","",SUMPRODUCT((OA管理表!$Z$6:$Z$65592=R238)*(OA管理表!$C$6:$C$65592="完了")))</f>
        <v>0</v>
      </c>
      <c r="U238" s="52">
        <f t="shared" si="10"/>
        <v>83</v>
      </c>
      <c r="V238" s="52">
        <f t="shared" si="11"/>
        <v>0</v>
      </c>
      <c r="W238" s="52">
        <f t="shared" si="9"/>
        <v>83</v>
      </c>
    </row>
    <row r="239" spans="18:23" s="50" customFormat="1">
      <c r="R239" s="51">
        <f>IF(R238="","",IF(R238+1&lt;=MAX(OA管理表!$H$6:$H$65592,OA管理表!$Z$7:$Z$65592),R238+1,""))</f>
        <v>43669</v>
      </c>
      <c r="S239" s="52">
        <f>IF(R239="","",COUNTIF(OA管理表!$H$6:$H$65592,R239))</f>
        <v>0</v>
      </c>
      <c r="T239" s="52">
        <f>IF(R239="","",SUMPRODUCT((OA管理表!$Z$6:$Z$65592=R239)*(OA管理表!$C$6:$C$65592="完了")))</f>
        <v>0</v>
      </c>
      <c r="U239" s="52">
        <f t="shared" si="10"/>
        <v>83</v>
      </c>
      <c r="V239" s="52">
        <f t="shared" si="11"/>
        <v>0</v>
      </c>
      <c r="W239" s="52">
        <f t="shared" si="9"/>
        <v>83</v>
      </c>
    </row>
    <row r="240" spans="18:23" s="50" customFormat="1">
      <c r="R240" s="51">
        <f>IF(R239="","",IF(R239+1&lt;=MAX(OA管理表!$H$6:$H$65592,OA管理表!$Z$7:$Z$65592),R239+1,""))</f>
        <v>43670</v>
      </c>
      <c r="S240" s="52">
        <f>IF(R240="","",COUNTIF(OA管理表!$H$6:$H$65592,R240))</f>
        <v>1</v>
      </c>
      <c r="T240" s="52">
        <f>IF(R240="","",SUMPRODUCT((OA管理表!$Z$6:$Z$65592=R240)*(OA管理表!$C$6:$C$65592="完了")))</f>
        <v>0</v>
      </c>
      <c r="U240" s="52">
        <f t="shared" si="10"/>
        <v>84</v>
      </c>
      <c r="V240" s="52">
        <f t="shared" si="11"/>
        <v>0</v>
      </c>
      <c r="W240" s="52">
        <f t="shared" si="9"/>
        <v>84</v>
      </c>
    </row>
    <row r="241" spans="18:23" s="50" customFormat="1">
      <c r="R241" s="51">
        <f>IF(R240="","",IF(R240+1&lt;=MAX(OA管理表!$H$6:$H$65592,OA管理表!$Z$7:$Z$65592),R240+1,""))</f>
        <v>43671</v>
      </c>
      <c r="S241" s="52">
        <f>IF(R241="","",COUNTIF(OA管理表!$H$6:$H$65592,R241))</f>
        <v>2</v>
      </c>
      <c r="T241" s="52">
        <f>IF(R241="","",SUMPRODUCT((OA管理表!$Z$6:$Z$65592=R241)*(OA管理表!$C$6:$C$65592="完了")))</f>
        <v>0</v>
      </c>
      <c r="U241" s="52">
        <f t="shared" si="10"/>
        <v>86</v>
      </c>
      <c r="V241" s="52">
        <f t="shared" si="11"/>
        <v>0</v>
      </c>
      <c r="W241" s="52">
        <f t="shared" si="9"/>
        <v>86</v>
      </c>
    </row>
    <row r="242" spans="18:23" s="50" customFormat="1">
      <c r="R242" s="51">
        <f>IF(R241="","",IF(R241+1&lt;=MAX(OA管理表!$H$6:$H$65592,OA管理表!$Z$7:$Z$65592),R241+1,""))</f>
        <v>43672</v>
      </c>
      <c r="S242" s="52">
        <f>IF(R242="","",COUNTIF(OA管理表!$H$6:$H$65592,R242))</f>
        <v>0</v>
      </c>
      <c r="T242" s="52">
        <f>IF(R242="","",SUMPRODUCT((OA管理表!$Z$6:$Z$65592=R242)*(OA管理表!$C$6:$C$65592="完了")))</f>
        <v>0</v>
      </c>
      <c r="U242" s="52">
        <f t="shared" si="10"/>
        <v>86</v>
      </c>
      <c r="V242" s="52">
        <f t="shared" si="11"/>
        <v>0</v>
      </c>
      <c r="W242" s="52">
        <f t="shared" si="9"/>
        <v>86</v>
      </c>
    </row>
    <row r="243" spans="18:23" s="50" customFormat="1">
      <c r="R243" s="51">
        <f>IF(R242="","",IF(R242+1&lt;=MAX(OA管理表!$H$6:$H$65592,OA管理表!$Z$7:$Z$65592),R242+1,""))</f>
        <v>43673</v>
      </c>
      <c r="S243" s="52">
        <f>IF(R243="","",COUNTIF(OA管理表!$H$6:$H$65592,R243))</f>
        <v>0</v>
      </c>
      <c r="T243" s="52">
        <f>IF(R243="","",SUMPRODUCT((OA管理表!$Z$6:$Z$65592=R243)*(OA管理表!$C$6:$C$65592="完了")))</f>
        <v>0</v>
      </c>
      <c r="U243" s="52">
        <f t="shared" si="10"/>
        <v>86</v>
      </c>
      <c r="V243" s="52">
        <f t="shared" si="11"/>
        <v>0</v>
      </c>
      <c r="W243" s="52">
        <f t="shared" si="9"/>
        <v>86</v>
      </c>
    </row>
    <row r="244" spans="18:23" s="50" customFormat="1">
      <c r="R244" s="51">
        <f>IF(R243="","",IF(R243+1&lt;=MAX(OA管理表!$H$6:$H$65592,OA管理表!$Z$7:$Z$65592),R243+1,""))</f>
        <v>43674</v>
      </c>
      <c r="S244" s="52">
        <f>IF(R244="","",COUNTIF(OA管理表!$H$6:$H$65592,R244))</f>
        <v>0</v>
      </c>
      <c r="T244" s="52">
        <f>IF(R244="","",SUMPRODUCT((OA管理表!$Z$6:$Z$65592=R244)*(OA管理表!$C$6:$C$65592="完了")))</f>
        <v>0</v>
      </c>
      <c r="U244" s="52">
        <f t="shared" si="10"/>
        <v>86</v>
      </c>
      <c r="V244" s="52">
        <f t="shared" si="11"/>
        <v>0</v>
      </c>
      <c r="W244" s="52">
        <f t="shared" si="9"/>
        <v>86</v>
      </c>
    </row>
    <row r="245" spans="18:23" s="50" customFormat="1">
      <c r="R245" s="51">
        <f>IF(R244="","",IF(R244+1&lt;=MAX(OA管理表!$H$6:$H$65592,OA管理表!$Z$7:$Z$65592),R244+1,""))</f>
        <v>43675</v>
      </c>
      <c r="S245" s="52">
        <f>IF(R245="","",COUNTIF(OA管理表!$H$6:$H$65592,R245))</f>
        <v>0</v>
      </c>
      <c r="T245" s="52">
        <f>IF(R245="","",SUMPRODUCT((OA管理表!$Z$6:$Z$65592=R245)*(OA管理表!$C$6:$C$65592="完了")))</f>
        <v>0</v>
      </c>
      <c r="U245" s="52">
        <f t="shared" si="10"/>
        <v>86</v>
      </c>
      <c r="V245" s="52">
        <f t="shared" si="11"/>
        <v>0</v>
      </c>
      <c r="W245" s="52">
        <f t="shared" si="9"/>
        <v>86</v>
      </c>
    </row>
    <row r="246" spans="18:23" s="50" customFormat="1">
      <c r="R246" s="51">
        <f>IF(R245="","",IF(R245+1&lt;=MAX(OA管理表!$H$6:$H$65592,OA管理表!$Z$7:$Z$65592),R245+1,""))</f>
        <v>43676</v>
      </c>
      <c r="S246" s="52">
        <f>IF(R246="","",COUNTIF(OA管理表!$H$6:$H$65592,R246))</f>
        <v>0</v>
      </c>
      <c r="T246" s="52">
        <f>IF(R246="","",SUMPRODUCT((OA管理表!$Z$6:$Z$65592=R246)*(OA管理表!$C$6:$C$65592="完了")))</f>
        <v>0</v>
      </c>
      <c r="U246" s="52">
        <f t="shared" si="10"/>
        <v>86</v>
      </c>
      <c r="V246" s="52">
        <f t="shared" si="11"/>
        <v>0</v>
      </c>
      <c r="W246" s="52">
        <f t="shared" si="9"/>
        <v>86</v>
      </c>
    </row>
    <row r="247" spans="18:23" s="50" customFormat="1">
      <c r="R247" s="51">
        <f>IF(R246="","",IF(R246+1&lt;=MAX(OA管理表!$H$6:$H$65592,OA管理表!$Z$7:$Z$65592),R246+1,""))</f>
        <v>43677</v>
      </c>
      <c r="S247" s="52">
        <f>IF(R247="","",COUNTIF(OA管理表!$H$6:$H$65592,R247))</f>
        <v>0</v>
      </c>
      <c r="T247" s="52">
        <f>IF(R247="","",SUMPRODUCT((OA管理表!$Z$6:$Z$65592=R247)*(OA管理表!$C$6:$C$65592="完了")))</f>
        <v>0</v>
      </c>
      <c r="U247" s="52">
        <f t="shared" si="10"/>
        <v>86</v>
      </c>
      <c r="V247" s="52">
        <f t="shared" si="11"/>
        <v>0</v>
      </c>
      <c r="W247" s="52">
        <f t="shared" si="9"/>
        <v>86</v>
      </c>
    </row>
    <row r="248" spans="18:23" s="50" customFormat="1">
      <c r="R248" s="51">
        <f>IF(R247="","",IF(R247+1&lt;=MAX(OA管理表!$H$6:$H$65592,OA管理表!$Z$7:$Z$65592),R247+1,""))</f>
        <v>43678</v>
      </c>
      <c r="S248" s="52">
        <f>IF(R248="","",COUNTIF(OA管理表!$H$6:$H$65592,R248))</f>
        <v>0</v>
      </c>
      <c r="T248" s="52">
        <f>IF(R248="","",SUMPRODUCT((OA管理表!$Z$6:$Z$65592=R248)*(OA管理表!$C$6:$C$65592="完了")))</f>
        <v>0</v>
      </c>
      <c r="U248" s="52">
        <f t="shared" si="10"/>
        <v>86</v>
      </c>
      <c r="V248" s="52">
        <f t="shared" si="11"/>
        <v>0</v>
      </c>
      <c r="W248" s="52">
        <f t="shared" si="9"/>
        <v>86</v>
      </c>
    </row>
    <row r="249" spans="18:23" s="50" customFormat="1">
      <c r="R249" s="51">
        <f>IF(R248="","",IF(R248+1&lt;=MAX(OA管理表!$H$6:$H$65592,OA管理表!$Z$7:$Z$65592),R248+1,""))</f>
        <v>43679</v>
      </c>
      <c r="S249" s="52">
        <f>IF(R249="","",COUNTIF(OA管理表!$H$6:$H$65592,R249))</f>
        <v>0</v>
      </c>
      <c r="T249" s="52">
        <f>IF(R249="","",SUMPRODUCT((OA管理表!$Z$6:$Z$65592=R249)*(OA管理表!$C$6:$C$65592="完了")))</f>
        <v>0</v>
      </c>
      <c r="U249" s="52">
        <f t="shared" si="10"/>
        <v>86</v>
      </c>
      <c r="V249" s="52">
        <f t="shared" si="11"/>
        <v>0</v>
      </c>
      <c r="W249" s="52">
        <f t="shared" si="9"/>
        <v>86</v>
      </c>
    </row>
    <row r="250" spans="18:23" s="50" customFormat="1">
      <c r="R250" s="51">
        <f>IF(R249="","",IF(R249+1&lt;=MAX(OA管理表!$H$6:$H$65592,OA管理表!$Z$7:$Z$65592),R249+1,""))</f>
        <v>43680</v>
      </c>
      <c r="S250" s="52">
        <f>IF(R250="","",COUNTIF(OA管理表!$H$6:$H$65592,R250))</f>
        <v>0</v>
      </c>
      <c r="T250" s="52">
        <f>IF(R250="","",SUMPRODUCT((OA管理表!$Z$6:$Z$65592=R250)*(OA管理表!$C$6:$C$65592="完了")))</f>
        <v>0</v>
      </c>
      <c r="U250" s="52">
        <f t="shared" si="10"/>
        <v>86</v>
      </c>
      <c r="V250" s="52">
        <f t="shared" si="11"/>
        <v>0</v>
      </c>
      <c r="W250" s="52">
        <f t="shared" si="9"/>
        <v>86</v>
      </c>
    </row>
    <row r="251" spans="18:23" s="50" customFormat="1">
      <c r="R251" s="51">
        <f>IF(R250="","",IF(R250+1&lt;=MAX(OA管理表!$H$6:$H$65592,OA管理表!$Z$7:$Z$65592),R250+1,""))</f>
        <v>43681</v>
      </c>
      <c r="S251" s="52">
        <f>IF(R251="","",COUNTIF(OA管理表!$H$6:$H$65592,R251))</f>
        <v>0</v>
      </c>
      <c r="T251" s="52">
        <f>IF(R251="","",SUMPRODUCT((OA管理表!$Z$6:$Z$65592=R251)*(OA管理表!$C$6:$C$65592="完了")))</f>
        <v>0</v>
      </c>
      <c r="U251" s="52">
        <f t="shared" si="10"/>
        <v>86</v>
      </c>
      <c r="V251" s="52">
        <f t="shared" si="11"/>
        <v>0</v>
      </c>
      <c r="W251" s="52">
        <f t="shared" si="9"/>
        <v>86</v>
      </c>
    </row>
    <row r="252" spans="18:23" s="50" customFormat="1">
      <c r="R252" s="51">
        <f>IF(R251="","",IF(R251+1&lt;=MAX(OA管理表!$H$6:$H$65592,OA管理表!$Z$7:$Z$65592),R251+1,""))</f>
        <v>43682</v>
      </c>
      <c r="S252" s="52">
        <f>IF(R252="","",COUNTIF(OA管理表!$H$6:$H$65592,R252))</f>
        <v>0</v>
      </c>
      <c r="T252" s="52">
        <f>IF(R252="","",SUMPRODUCT((OA管理表!$Z$6:$Z$65592=R252)*(OA管理表!$C$6:$C$65592="完了")))</f>
        <v>0</v>
      </c>
      <c r="U252" s="52">
        <f t="shared" si="10"/>
        <v>86</v>
      </c>
      <c r="V252" s="52">
        <f t="shared" si="11"/>
        <v>0</v>
      </c>
      <c r="W252" s="52">
        <f t="shared" si="9"/>
        <v>86</v>
      </c>
    </row>
    <row r="253" spans="18:23" s="50" customFormat="1">
      <c r="R253" s="51">
        <f>IF(R252="","",IF(R252+1&lt;=MAX(OA管理表!$H$6:$H$65592,OA管理表!$Z$7:$Z$65592),R252+1,""))</f>
        <v>43683</v>
      </c>
      <c r="S253" s="52">
        <f>IF(R253="","",COUNTIF(OA管理表!$H$6:$H$65592,R253))</f>
        <v>0</v>
      </c>
      <c r="T253" s="52">
        <f>IF(R253="","",SUMPRODUCT((OA管理表!$Z$6:$Z$65592=R253)*(OA管理表!$C$6:$C$65592="完了")))</f>
        <v>0</v>
      </c>
      <c r="U253" s="52">
        <f t="shared" si="10"/>
        <v>86</v>
      </c>
      <c r="V253" s="52">
        <f t="shared" si="11"/>
        <v>0</v>
      </c>
      <c r="W253" s="52">
        <f t="shared" si="9"/>
        <v>86</v>
      </c>
    </row>
    <row r="254" spans="18:23" s="50" customFormat="1">
      <c r="R254" s="51">
        <f>IF(R253="","",IF(R253+1&lt;=MAX(OA管理表!$H$6:$H$65592,OA管理表!$Z$7:$Z$65592),R253+1,""))</f>
        <v>43684</v>
      </c>
      <c r="S254" s="52">
        <f>IF(R254="","",COUNTIF(OA管理表!$H$6:$H$65592,R254))</f>
        <v>0</v>
      </c>
      <c r="T254" s="52">
        <f>IF(R254="","",SUMPRODUCT((OA管理表!$Z$6:$Z$65592=R254)*(OA管理表!$C$6:$C$65592="完了")))</f>
        <v>0</v>
      </c>
      <c r="U254" s="52">
        <f t="shared" si="10"/>
        <v>86</v>
      </c>
      <c r="V254" s="52">
        <f t="shared" si="11"/>
        <v>0</v>
      </c>
      <c r="W254" s="52">
        <f t="shared" si="9"/>
        <v>86</v>
      </c>
    </row>
    <row r="255" spans="18:23" s="50" customFormat="1">
      <c r="R255" s="51">
        <f>IF(R254="","",IF(R254+1&lt;=MAX(OA管理表!$H$6:$H$65592,OA管理表!$Z$7:$Z$65592),R254+1,""))</f>
        <v>43685</v>
      </c>
      <c r="S255" s="52">
        <f>IF(R255="","",COUNTIF(OA管理表!$H$6:$H$65592,R255))</f>
        <v>2</v>
      </c>
      <c r="T255" s="52">
        <f>IF(R255="","",SUMPRODUCT((OA管理表!$Z$6:$Z$65592=R255)*(OA管理表!$C$6:$C$65592="完了")))</f>
        <v>0</v>
      </c>
      <c r="U255" s="52">
        <f t="shared" si="10"/>
        <v>88</v>
      </c>
      <c r="V255" s="52">
        <f t="shared" si="11"/>
        <v>0</v>
      </c>
      <c r="W255" s="52">
        <f t="shared" si="9"/>
        <v>88</v>
      </c>
    </row>
    <row r="256" spans="18:23" s="50" customFormat="1">
      <c r="R256" s="51">
        <f>IF(R255="","",IF(R255+1&lt;=MAX(OA管理表!$H$6:$H$65592,OA管理表!$Z$7:$Z$65592),R255+1,""))</f>
        <v>43686</v>
      </c>
      <c r="S256" s="52">
        <f>IF(R256="","",COUNTIF(OA管理表!$H$6:$H$65592,R256))</f>
        <v>4</v>
      </c>
      <c r="T256" s="52">
        <f>IF(R256="","",SUMPRODUCT((OA管理表!$Z$6:$Z$65592=R256)*(OA管理表!$C$6:$C$65592="完了")))</f>
        <v>0</v>
      </c>
      <c r="U256" s="52">
        <f t="shared" si="10"/>
        <v>92</v>
      </c>
      <c r="V256" s="52">
        <f t="shared" si="11"/>
        <v>0</v>
      </c>
      <c r="W256" s="52">
        <f t="shared" si="9"/>
        <v>92</v>
      </c>
    </row>
    <row r="257" spans="18:23" s="50" customFormat="1">
      <c r="R257" s="51">
        <f>IF(R256="","",IF(R256+1&lt;=MAX(OA管理表!$H$6:$H$65592,OA管理表!$Z$7:$Z$65592),R256+1,""))</f>
        <v>43687</v>
      </c>
      <c r="S257" s="52">
        <f>IF(R257="","",COUNTIF(OA管理表!$H$6:$H$65592,R257))</f>
        <v>0</v>
      </c>
      <c r="T257" s="52">
        <f>IF(R257="","",SUMPRODUCT((OA管理表!$Z$6:$Z$65592=R257)*(OA管理表!$C$6:$C$65592="完了")))</f>
        <v>0</v>
      </c>
      <c r="U257" s="52">
        <f t="shared" si="10"/>
        <v>92</v>
      </c>
      <c r="V257" s="52">
        <f t="shared" si="11"/>
        <v>0</v>
      </c>
      <c r="W257" s="52">
        <f t="shared" si="9"/>
        <v>92</v>
      </c>
    </row>
    <row r="258" spans="18:23" s="50" customFormat="1">
      <c r="R258" s="51">
        <f>IF(R257="","",IF(R257+1&lt;=MAX(OA管理表!$H$6:$H$65592,OA管理表!$Z$7:$Z$65592),R257+1,""))</f>
        <v>43688</v>
      </c>
      <c r="S258" s="52">
        <f>IF(R258="","",COUNTIF(OA管理表!$H$6:$H$65592,R258))</f>
        <v>0</v>
      </c>
      <c r="T258" s="52">
        <f>IF(R258="","",SUMPRODUCT((OA管理表!$Z$6:$Z$65592=R258)*(OA管理表!$C$6:$C$65592="完了")))</f>
        <v>0</v>
      </c>
      <c r="U258" s="52">
        <f t="shared" si="10"/>
        <v>92</v>
      </c>
      <c r="V258" s="52">
        <f t="shared" si="11"/>
        <v>0</v>
      </c>
      <c r="W258" s="52">
        <f t="shared" ref="W258:W321" si="12">IF(R258="","",U258-V258)</f>
        <v>92</v>
      </c>
    </row>
    <row r="259" spans="18:23" s="50" customFormat="1">
      <c r="R259" s="51">
        <f>IF(R258="","",IF(R258+1&lt;=MAX(OA管理表!$H$6:$H$65592,OA管理表!$Z$7:$Z$65592),R258+1,""))</f>
        <v>43689</v>
      </c>
      <c r="S259" s="52">
        <f>IF(R259="","",COUNTIF(OA管理表!$H$6:$H$65592,R259))</f>
        <v>0</v>
      </c>
      <c r="T259" s="52">
        <f>IF(R259="","",SUMPRODUCT((OA管理表!$Z$6:$Z$65592=R259)*(OA管理表!$C$6:$C$65592="完了")))</f>
        <v>0</v>
      </c>
      <c r="U259" s="52">
        <f t="shared" ref="U259:U322" si="13">IF(R259="","",U258+S259)</f>
        <v>92</v>
      </c>
      <c r="V259" s="52">
        <f t="shared" ref="V259:V322" si="14">IF(R259="","",V258+T259)</f>
        <v>0</v>
      </c>
      <c r="W259" s="52">
        <f t="shared" si="12"/>
        <v>92</v>
      </c>
    </row>
    <row r="260" spans="18:23" s="50" customFormat="1">
      <c r="R260" s="51">
        <f>IF(R259="","",IF(R259+1&lt;=MAX(OA管理表!$H$6:$H$65592,OA管理表!$Z$7:$Z$65592),R259+1,""))</f>
        <v>43690</v>
      </c>
      <c r="S260" s="52">
        <f>IF(R260="","",COUNTIF(OA管理表!$H$6:$H$65592,R260))</f>
        <v>0</v>
      </c>
      <c r="T260" s="52">
        <f>IF(R260="","",SUMPRODUCT((OA管理表!$Z$6:$Z$65592=R260)*(OA管理表!$C$6:$C$65592="完了")))</f>
        <v>0</v>
      </c>
      <c r="U260" s="52">
        <f t="shared" si="13"/>
        <v>92</v>
      </c>
      <c r="V260" s="52">
        <f t="shared" si="14"/>
        <v>0</v>
      </c>
      <c r="W260" s="52">
        <f t="shared" si="12"/>
        <v>92</v>
      </c>
    </row>
    <row r="261" spans="18:23" s="50" customFormat="1">
      <c r="R261" s="51">
        <f>IF(R260="","",IF(R260+1&lt;=MAX(OA管理表!$H$6:$H$65592,OA管理表!$Z$7:$Z$65592),R260+1,""))</f>
        <v>43691</v>
      </c>
      <c r="S261" s="52">
        <f>IF(R261="","",COUNTIF(OA管理表!$H$6:$H$65592,R261))</f>
        <v>0</v>
      </c>
      <c r="T261" s="52">
        <f>IF(R261="","",SUMPRODUCT((OA管理表!$Z$6:$Z$65592=R261)*(OA管理表!$C$6:$C$65592="完了")))</f>
        <v>0</v>
      </c>
      <c r="U261" s="52">
        <f t="shared" si="13"/>
        <v>92</v>
      </c>
      <c r="V261" s="52">
        <f t="shared" si="14"/>
        <v>0</v>
      </c>
      <c r="W261" s="52">
        <f t="shared" si="12"/>
        <v>92</v>
      </c>
    </row>
    <row r="262" spans="18:23" s="50" customFormat="1">
      <c r="R262" s="51">
        <f>IF(R261="","",IF(R261+1&lt;=MAX(OA管理表!$H$6:$H$65592,OA管理表!$Z$7:$Z$65592),R261+1,""))</f>
        <v>43692</v>
      </c>
      <c r="S262" s="52">
        <f>IF(R262="","",COUNTIF(OA管理表!$H$6:$H$65592,R262))</f>
        <v>0</v>
      </c>
      <c r="T262" s="52">
        <f>IF(R262="","",SUMPRODUCT((OA管理表!$Z$6:$Z$65592=R262)*(OA管理表!$C$6:$C$65592="完了")))</f>
        <v>0</v>
      </c>
      <c r="U262" s="52">
        <f t="shared" si="13"/>
        <v>92</v>
      </c>
      <c r="V262" s="52">
        <f t="shared" si="14"/>
        <v>0</v>
      </c>
      <c r="W262" s="52">
        <f t="shared" si="12"/>
        <v>92</v>
      </c>
    </row>
    <row r="263" spans="18:23" s="50" customFormat="1">
      <c r="R263" s="51">
        <f>IF(R262="","",IF(R262+1&lt;=MAX(OA管理表!$H$6:$H$65592,OA管理表!$Z$7:$Z$65592),R262+1,""))</f>
        <v>43693</v>
      </c>
      <c r="S263" s="52">
        <f>IF(R263="","",COUNTIF(OA管理表!$H$6:$H$65592,R263))</f>
        <v>0</v>
      </c>
      <c r="T263" s="52">
        <f>IF(R263="","",SUMPRODUCT((OA管理表!$Z$6:$Z$65592=R263)*(OA管理表!$C$6:$C$65592="完了")))</f>
        <v>0</v>
      </c>
      <c r="U263" s="52">
        <f t="shared" si="13"/>
        <v>92</v>
      </c>
      <c r="V263" s="52">
        <f t="shared" si="14"/>
        <v>0</v>
      </c>
      <c r="W263" s="52">
        <f t="shared" si="12"/>
        <v>92</v>
      </c>
    </row>
    <row r="264" spans="18:23" s="50" customFormat="1">
      <c r="R264" s="51">
        <f>IF(R263="","",IF(R263+1&lt;=MAX(OA管理表!$H$6:$H$65592,OA管理表!$Z$7:$Z$65592),R263+1,""))</f>
        <v>43694</v>
      </c>
      <c r="S264" s="52">
        <f>IF(R264="","",COUNTIF(OA管理表!$H$6:$H$65592,R264))</f>
        <v>0</v>
      </c>
      <c r="T264" s="52">
        <f>IF(R264="","",SUMPRODUCT((OA管理表!$Z$6:$Z$65592=R264)*(OA管理表!$C$6:$C$65592="完了")))</f>
        <v>0</v>
      </c>
      <c r="U264" s="52">
        <f t="shared" si="13"/>
        <v>92</v>
      </c>
      <c r="V264" s="52">
        <f t="shared" si="14"/>
        <v>0</v>
      </c>
      <c r="W264" s="52">
        <f t="shared" si="12"/>
        <v>92</v>
      </c>
    </row>
    <row r="265" spans="18:23" s="50" customFormat="1">
      <c r="R265" s="51">
        <f>IF(R264="","",IF(R264+1&lt;=MAX(OA管理表!$H$6:$H$65592,OA管理表!$Z$7:$Z$65592),R264+1,""))</f>
        <v>43695</v>
      </c>
      <c r="S265" s="52">
        <f>IF(R265="","",COUNTIF(OA管理表!$H$6:$H$65592,R265))</f>
        <v>0</v>
      </c>
      <c r="T265" s="52">
        <f>IF(R265="","",SUMPRODUCT((OA管理表!$Z$6:$Z$65592=R265)*(OA管理表!$C$6:$C$65592="完了")))</f>
        <v>0</v>
      </c>
      <c r="U265" s="52">
        <f t="shared" si="13"/>
        <v>92</v>
      </c>
      <c r="V265" s="52">
        <f t="shared" si="14"/>
        <v>0</v>
      </c>
      <c r="W265" s="52">
        <f t="shared" si="12"/>
        <v>92</v>
      </c>
    </row>
    <row r="266" spans="18:23" s="50" customFormat="1">
      <c r="R266" s="51">
        <f>IF(R265="","",IF(R265+1&lt;=MAX(OA管理表!$H$6:$H$65592,OA管理表!$Z$7:$Z$65592),R265+1,""))</f>
        <v>43696</v>
      </c>
      <c r="S266" s="52">
        <f>IF(R266="","",COUNTIF(OA管理表!$H$6:$H$65592,R266))</f>
        <v>1</v>
      </c>
      <c r="T266" s="52">
        <f>IF(R266="","",SUMPRODUCT((OA管理表!$Z$6:$Z$65592=R266)*(OA管理表!$C$6:$C$65592="完了")))</f>
        <v>0</v>
      </c>
      <c r="U266" s="52">
        <f t="shared" si="13"/>
        <v>93</v>
      </c>
      <c r="V266" s="52">
        <f t="shared" si="14"/>
        <v>0</v>
      </c>
      <c r="W266" s="52">
        <f t="shared" si="12"/>
        <v>93</v>
      </c>
    </row>
    <row r="267" spans="18:23" s="50" customFormat="1">
      <c r="R267" s="51">
        <f>IF(R266="","",IF(R266+1&lt;=MAX(OA管理表!$H$6:$H$65592,OA管理表!$Z$7:$Z$65592),R266+1,""))</f>
        <v>43697</v>
      </c>
      <c r="S267" s="52">
        <f>IF(R267="","",COUNTIF(OA管理表!$H$6:$H$65592,R267))</f>
        <v>0</v>
      </c>
      <c r="T267" s="52">
        <f>IF(R267="","",SUMPRODUCT((OA管理表!$Z$6:$Z$65592=R267)*(OA管理表!$C$6:$C$65592="完了")))</f>
        <v>0</v>
      </c>
      <c r="U267" s="52">
        <f t="shared" si="13"/>
        <v>93</v>
      </c>
      <c r="V267" s="52">
        <f t="shared" si="14"/>
        <v>0</v>
      </c>
      <c r="W267" s="52">
        <f t="shared" si="12"/>
        <v>93</v>
      </c>
    </row>
    <row r="268" spans="18:23" s="50" customFormat="1">
      <c r="R268" s="51">
        <f>IF(R267="","",IF(R267+1&lt;=MAX(OA管理表!$H$6:$H$65592,OA管理表!$Z$7:$Z$65592),R267+1,""))</f>
        <v>43698</v>
      </c>
      <c r="S268" s="52">
        <f>IF(R268="","",COUNTIF(OA管理表!$H$6:$H$65592,R268))</f>
        <v>0</v>
      </c>
      <c r="T268" s="52">
        <f>IF(R268="","",SUMPRODUCT((OA管理表!$Z$6:$Z$65592=R268)*(OA管理表!$C$6:$C$65592="完了")))</f>
        <v>0</v>
      </c>
      <c r="U268" s="52">
        <f t="shared" si="13"/>
        <v>93</v>
      </c>
      <c r="V268" s="52">
        <f t="shared" si="14"/>
        <v>0</v>
      </c>
      <c r="W268" s="52">
        <f t="shared" si="12"/>
        <v>93</v>
      </c>
    </row>
    <row r="269" spans="18:23" s="50" customFormat="1">
      <c r="R269" s="51">
        <f>IF(R268="","",IF(R268+1&lt;=MAX(OA管理表!$H$6:$H$65592,OA管理表!$Z$7:$Z$65592),R268+1,""))</f>
        <v>43699</v>
      </c>
      <c r="S269" s="52">
        <f>IF(R269="","",COUNTIF(OA管理表!$H$6:$H$65592,R269))</f>
        <v>2</v>
      </c>
      <c r="T269" s="52">
        <f>IF(R269="","",SUMPRODUCT((OA管理表!$Z$6:$Z$65592=R269)*(OA管理表!$C$6:$C$65592="完了")))</f>
        <v>0</v>
      </c>
      <c r="U269" s="52">
        <f t="shared" si="13"/>
        <v>95</v>
      </c>
      <c r="V269" s="52">
        <f t="shared" si="14"/>
        <v>0</v>
      </c>
      <c r="W269" s="52">
        <f t="shared" si="12"/>
        <v>95</v>
      </c>
    </row>
    <row r="270" spans="18:23" s="50" customFormat="1">
      <c r="R270" s="51">
        <f>IF(R269="","",IF(R269+1&lt;=MAX(OA管理表!$H$6:$H$65592,OA管理表!$Z$7:$Z$65592),R269+1,""))</f>
        <v>43700</v>
      </c>
      <c r="S270" s="52">
        <f>IF(R270="","",COUNTIF(OA管理表!$H$6:$H$65592,R270))</f>
        <v>0</v>
      </c>
      <c r="T270" s="52">
        <f>IF(R270="","",SUMPRODUCT((OA管理表!$Z$6:$Z$65592=R270)*(OA管理表!$C$6:$C$65592="完了")))</f>
        <v>0</v>
      </c>
      <c r="U270" s="52">
        <f t="shared" si="13"/>
        <v>95</v>
      </c>
      <c r="V270" s="52">
        <f t="shared" si="14"/>
        <v>0</v>
      </c>
      <c r="W270" s="52">
        <f t="shared" si="12"/>
        <v>95</v>
      </c>
    </row>
    <row r="271" spans="18:23" s="50" customFormat="1">
      <c r="R271" s="51">
        <f>IF(R270="","",IF(R270+1&lt;=MAX(OA管理表!$H$6:$H$65592,OA管理表!$Z$7:$Z$65592),R270+1,""))</f>
        <v>43701</v>
      </c>
      <c r="S271" s="52">
        <f>IF(R271="","",COUNTIF(OA管理表!$H$6:$H$65592,R271))</f>
        <v>0</v>
      </c>
      <c r="T271" s="52">
        <f>IF(R271="","",SUMPRODUCT((OA管理表!$Z$6:$Z$65592=R271)*(OA管理表!$C$6:$C$65592="完了")))</f>
        <v>0</v>
      </c>
      <c r="U271" s="52">
        <f t="shared" si="13"/>
        <v>95</v>
      </c>
      <c r="V271" s="52">
        <f t="shared" si="14"/>
        <v>0</v>
      </c>
      <c r="W271" s="52">
        <f t="shared" si="12"/>
        <v>95</v>
      </c>
    </row>
    <row r="272" spans="18:23" s="50" customFormat="1">
      <c r="R272" s="51">
        <f>IF(R271="","",IF(R271+1&lt;=MAX(OA管理表!$H$6:$H$65592,OA管理表!$Z$7:$Z$65592),R271+1,""))</f>
        <v>43702</v>
      </c>
      <c r="S272" s="52">
        <f>IF(R272="","",COUNTIF(OA管理表!$H$6:$H$65592,R272))</f>
        <v>0</v>
      </c>
      <c r="T272" s="52">
        <f>IF(R272="","",SUMPRODUCT((OA管理表!$Z$6:$Z$65592=R272)*(OA管理表!$C$6:$C$65592="完了")))</f>
        <v>0</v>
      </c>
      <c r="U272" s="52">
        <f t="shared" si="13"/>
        <v>95</v>
      </c>
      <c r="V272" s="52">
        <f t="shared" si="14"/>
        <v>0</v>
      </c>
      <c r="W272" s="52">
        <f t="shared" si="12"/>
        <v>95</v>
      </c>
    </row>
    <row r="273" spans="18:23" s="50" customFormat="1">
      <c r="R273" s="51">
        <f>IF(R272="","",IF(R272+1&lt;=MAX(OA管理表!$H$6:$H$65592,OA管理表!$Z$7:$Z$65592),R272+1,""))</f>
        <v>43703</v>
      </c>
      <c r="S273" s="52">
        <f>IF(R273="","",COUNTIF(OA管理表!$H$6:$H$65592,R273))</f>
        <v>2</v>
      </c>
      <c r="T273" s="52">
        <f>IF(R273="","",SUMPRODUCT((OA管理表!$Z$6:$Z$65592=R273)*(OA管理表!$C$6:$C$65592="完了")))</f>
        <v>0</v>
      </c>
      <c r="U273" s="52">
        <f t="shared" si="13"/>
        <v>97</v>
      </c>
      <c r="V273" s="52">
        <f t="shared" si="14"/>
        <v>0</v>
      </c>
      <c r="W273" s="52">
        <f t="shared" si="12"/>
        <v>97</v>
      </c>
    </row>
    <row r="274" spans="18:23" s="50" customFormat="1">
      <c r="R274" s="51">
        <f>IF(R273="","",IF(R273+1&lt;=MAX(OA管理表!$H$6:$H$65592,OA管理表!$Z$7:$Z$65592),R273+1,""))</f>
        <v>43704</v>
      </c>
      <c r="S274" s="52">
        <f>IF(R274="","",COUNTIF(OA管理表!$H$6:$H$65592,R274))</f>
        <v>0</v>
      </c>
      <c r="T274" s="52">
        <f>IF(R274="","",SUMPRODUCT((OA管理表!$Z$6:$Z$65592=R274)*(OA管理表!$C$6:$C$65592="完了")))</f>
        <v>0</v>
      </c>
      <c r="U274" s="52">
        <f t="shared" si="13"/>
        <v>97</v>
      </c>
      <c r="V274" s="52">
        <f t="shared" si="14"/>
        <v>0</v>
      </c>
      <c r="W274" s="52">
        <f t="shared" si="12"/>
        <v>97</v>
      </c>
    </row>
    <row r="275" spans="18:23" s="50" customFormat="1">
      <c r="R275" s="51">
        <f>IF(R274="","",IF(R274+1&lt;=MAX(OA管理表!$H$6:$H$65592,OA管理表!$Z$7:$Z$65592),R274+1,""))</f>
        <v>43705</v>
      </c>
      <c r="S275" s="52">
        <f>IF(R275="","",COUNTIF(OA管理表!$H$6:$H$65592,R275))</f>
        <v>0</v>
      </c>
      <c r="T275" s="52">
        <f>IF(R275="","",SUMPRODUCT((OA管理表!$Z$6:$Z$65592=R275)*(OA管理表!$C$6:$C$65592="完了")))</f>
        <v>0</v>
      </c>
      <c r="U275" s="52">
        <f t="shared" si="13"/>
        <v>97</v>
      </c>
      <c r="V275" s="52">
        <f t="shared" si="14"/>
        <v>0</v>
      </c>
      <c r="W275" s="52">
        <f t="shared" si="12"/>
        <v>97</v>
      </c>
    </row>
    <row r="276" spans="18:23" s="50" customFormat="1">
      <c r="R276" s="51">
        <f>IF(R275="","",IF(R275+1&lt;=MAX(OA管理表!$H$6:$H$65592,OA管理表!$Z$7:$Z$65592),R275+1,""))</f>
        <v>43706</v>
      </c>
      <c r="S276" s="52">
        <f>IF(R276="","",COUNTIF(OA管理表!$H$6:$H$65592,R276))</f>
        <v>2</v>
      </c>
      <c r="T276" s="52">
        <f>IF(R276="","",SUMPRODUCT((OA管理表!$Z$6:$Z$65592=R276)*(OA管理表!$C$6:$C$65592="完了")))</f>
        <v>0</v>
      </c>
      <c r="U276" s="52">
        <f t="shared" si="13"/>
        <v>99</v>
      </c>
      <c r="V276" s="52">
        <f t="shared" si="14"/>
        <v>0</v>
      </c>
      <c r="W276" s="52">
        <f t="shared" si="12"/>
        <v>99</v>
      </c>
    </row>
    <row r="277" spans="18:23" s="50" customFormat="1">
      <c r="R277" s="51">
        <f>IF(R276="","",IF(R276+1&lt;=MAX(OA管理表!$H$6:$H$65592,OA管理表!$Z$7:$Z$65592),R276+1,""))</f>
        <v>43707</v>
      </c>
      <c r="S277" s="52">
        <f>IF(R277="","",COUNTIF(OA管理表!$H$6:$H$65592,R277))</f>
        <v>0</v>
      </c>
      <c r="T277" s="52">
        <f>IF(R277="","",SUMPRODUCT((OA管理表!$Z$6:$Z$65592=R277)*(OA管理表!$C$6:$C$65592="完了")))</f>
        <v>0</v>
      </c>
      <c r="U277" s="52">
        <f t="shared" si="13"/>
        <v>99</v>
      </c>
      <c r="V277" s="52">
        <f t="shared" si="14"/>
        <v>0</v>
      </c>
      <c r="W277" s="52">
        <f t="shared" si="12"/>
        <v>99</v>
      </c>
    </row>
    <row r="278" spans="18:23" s="50" customFormat="1">
      <c r="R278" s="51">
        <f>IF(R277="","",IF(R277+1&lt;=MAX(OA管理表!$H$6:$H$65592,OA管理表!$Z$7:$Z$65592),R277+1,""))</f>
        <v>43708</v>
      </c>
      <c r="S278" s="52">
        <f>IF(R278="","",COUNTIF(OA管理表!$H$6:$H$65592,R278))</f>
        <v>0</v>
      </c>
      <c r="T278" s="52">
        <f>IF(R278="","",SUMPRODUCT((OA管理表!$Z$6:$Z$65592=R278)*(OA管理表!$C$6:$C$65592="完了")))</f>
        <v>0</v>
      </c>
      <c r="U278" s="52">
        <f t="shared" si="13"/>
        <v>99</v>
      </c>
      <c r="V278" s="52">
        <f t="shared" si="14"/>
        <v>0</v>
      </c>
      <c r="W278" s="52">
        <f t="shared" si="12"/>
        <v>99</v>
      </c>
    </row>
    <row r="279" spans="18:23" s="50" customFormat="1">
      <c r="R279" s="51">
        <f>IF(R278="","",IF(R278+1&lt;=MAX(OA管理表!$H$6:$H$65592,OA管理表!$Z$7:$Z$65592),R278+1,""))</f>
        <v>43709</v>
      </c>
      <c r="S279" s="52">
        <f>IF(R279="","",COUNTIF(OA管理表!$H$6:$H$65592,R279))</f>
        <v>0</v>
      </c>
      <c r="T279" s="52">
        <f>IF(R279="","",SUMPRODUCT((OA管理表!$Z$6:$Z$65592=R279)*(OA管理表!$C$6:$C$65592="完了")))</f>
        <v>0</v>
      </c>
      <c r="U279" s="52">
        <f t="shared" si="13"/>
        <v>99</v>
      </c>
      <c r="V279" s="52">
        <f t="shared" si="14"/>
        <v>0</v>
      </c>
      <c r="W279" s="52">
        <f t="shared" si="12"/>
        <v>99</v>
      </c>
    </row>
    <row r="280" spans="18:23" s="50" customFormat="1">
      <c r="R280" s="51">
        <f>IF(R279="","",IF(R279+1&lt;=MAX(OA管理表!$H$6:$H$65592,OA管理表!$Z$7:$Z$65592),R279+1,""))</f>
        <v>43710</v>
      </c>
      <c r="S280" s="52">
        <f>IF(R280="","",COUNTIF(OA管理表!$H$6:$H$65592,R280))</f>
        <v>0</v>
      </c>
      <c r="T280" s="52">
        <f>IF(R280="","",SUMPRODUCT((OA管理表!$Z$6:$Z$65592=R280)*(OA管理表!$C$6:$C$65592="完了")))</f>
        <v>0</v>
      </c>
      <c r="U280" s="52">
        <f t="shared" si="13"/>
        <v>99</v>
      </c>
      <c r="V280" s="52">
        <f t="shared" si="14"/>
        <v>0</v>
      </c>
      <c r="W280" s="52">
        <f t="shared" si="12"/>
        <v>99</v>
      </c>
    </row>
    <row r="281" spans="18:23" s="50" customFormat="1">
      <c r="R281" s="51">
        <f>IF(R280="","",IF(R280+1&lt;=MAX(OA管理表!$H$6:$H$65592,OA管理表!$Z$7:$Z$65592),R280+1,""))</f>
        <v>43711</v>
      </c>
      <c r="S281" s="52">
        <f>IF(R281="","",COUNTIF(OA管理表!$H$6:$H$65592,R281))</f>
        <v>0</v>
      </c>
      <c r="T281" s="52">
        <f>IF(R281="","",SUMPRODUCT((OA管理表!$Z$6:$Z$65592=R281)*(OA管理表!$C$6:$C$65592="完了")))</f>
        <v>0</v>
      </c>
      <c r="U281" s="52">
        <f t="shared" si="13"/>
        <v>99</v>
      </c>
      <c r="V281" s="52">
        <f t="shared" si="14"/>
        <v>0</v>
      </c>
      <c r="W281" s="52">
        <f t="shared" si="12"/>
        <v>99</v>
      </c>
    </row>
    <row r="282" spans="18:23" s="50" customFormat="1">
      <c r="R282" s="51">
        <f>IF(R281="","",IF(R281+1&lt;=MAX(OA管理表!$H$6:$H$65592,OA管理表!$Z$7:$Z$65592),R281+1,""))</f>
        <v>43712</v>
      </c>
      <c r="S282" s="52">
        <f>IF(R282="","",COUNTIF(OA管理表!$H$6:$H$65592,R282))</f>
        <v>0</v>
      </c>
      <c r="T282" s="52">
        <f>IF(R282="","",SUMPRODUCT((OA管理表!$Z$6:$Z$65592=R282)*(OA管理表!$C$6:$C$65592="完了")))</f>
        <v>0</v>
      </c>
      <c r="U282" s="52">
        <f t="shared" si="13"/>
        <v>99</v>
      </c>
      <c r="V282" s="52">
        <f t="shared" si="14"/>
        <v>0</v>
      </c>
      <c r="W282" s="52">
        <f t="shared" si="12"/>
        <v>99</v>
      </c>
    </row>
    <row r="283" spans="18:23" s="50" customFormat="1">
      <c r="R283" s="51">
        <f>IF(R282="","",IF(R282+1&lt;=MAX(OA管理表!$H$6:$H$65592,OA管理表!$Z$7:$Z$65592),R282+1,""))</f>
        <v>43713</v>
      </c>
      <c r="S283" s="52">
        <f>IF(R283="","",COUNTIF(OA管理表!$H$6:$H$65592,R283))</f>
        <v>0</v>
      </c>
      <c r="T283" s="52">
        <f>IF(R283="","",SUMPRODUCT((OA管理表!$Z$6:$Z$65592=R283)*(OA管理表!$C$6:$C$65592="完了")))</f>
        <v>0</v>
      </c>
      <c r="U283" s="52">
        <f t="shared" si="13"/>
        <v>99</v>
      </c>
      <c r="V283" s="52">
        <f t="shared" si="14"/>
        <v>0</v>
      </c>
      <c r="W283" s="52">
        <f t="shared" si="12"/>
        <v>99</v>
      </c>
    </row>
    <row r="284" spans="18:23" s="50" customFormat="1">
      <c r="R284" s="51">
        <f>IF(R283="","",IF(R283+1&lt;=MAX(OA管理表!$H$6:$H$65592,OA管理表!$Z$7:$Z$65592),R283+1,""))</f>
        <v>43714</v>
      </c>
      <c r="S284" s="52">
        <f>IF(R284="","",COUNTIF(OA管理表!$H$6:$H$65592,R284))</f>
        <v>0</v>
      </c>
      <c r="T284" s="52">
        <f>IF(R284="","",SUMPRODUCT((OA管理表!$Z$6:$Z$65592=R284)*(OA管理表!$C$6:$C$65592="完了")))</f>
        <v>0</v>
      </c>
      <c r="U284" s="52">
        <f t="shared" si="13"/>
        <v>99</v>
      </c>
      <c r="V284" s="52">
        <f t="shared" si="14"/>
        <v>0</v>
      </c>
      <c r="W284" s="52">
        <f t="shared" si="12"/>
        <v>99</v>
      </c>
    </row>
    <row r="285" spans="18:23" s="50" customFormat="1">
      <c r="R285" s="51">
        <f>IF(R284="","",IF(R284+1&lt;=MAX(OA管理表!$H$6:$H$65592,OA管理表!$Z$7:$Z$65592),R284+1,""))</f>
        <v>43715</v>
      </c>
      <c r="S285" s="52">
        <f>IF(R285="","",COUNTIF(OA管理表!$H$6:$H$65592,R285))</f>
        <v>0</v>
      </c>
      <c r="T285" s="52">
        <f>IF(R285="","",SUMPRODUCT((OA管理表!$Z$6:$Z$65592=R285)*(OA管理表!$C$6:$C$65592="完了")))</f>
        <v>0</v>
      </c>
      <c r="U285" s="52">
        <f t="shared" si="13"/>
        <v>99</v>
      </c>
      <c r="V285" s="52">
        <f t="shared" si="14"/>
        <v>0</v>
      </c>
      <c r="W285" s="52">
        <f t="shared" si="12"/>
        <v>99</v>
      </c>
    </row>
    <row r="286" spans="18:23" s="50" customFormat="1">
      <c r="R286" s="51">
        <f>IF(R285="","",IF(R285+1&lt;=MAX(OA管理表!$H$6:$H$65592,OA管理表!$Z$7:$Z$65592),R285+1,""))</f>
        <v>43716</v>
      </c>
      <c r="S286" s="52">
        <f>IF(R286="","",COUNTIF(OA管理表!$H$6:$H$65592,R286))</f>
        <v>0</v>
      </c>
      <c r="T286" s="52">
        <f>IF(R286="","",SUMPRODUCT((OA管理表!$Z$6:$Z$65592=R286)*(OA管理表!$C$6:$C$65592="完了")))</f>
        <v>0</v>
      </c>
      <c r="U286" s="52">
        <f t="shared" si="13"/>
        <v>99</v>
      </c>
      <c r="V286" s="52">
        <f t="shared" si="14"/>
        <v>0</v>
      </c>
      <c r="W286" s="52">
        <f t="shared" si="12"/>
        <v>99</v>
      </c>
    </row>
    <row r="287" spans="18:23" s="50" customFormat="1">
      <c r="R287" s="51">
        <f>IF(R286="","",IF(R286+1&lt;=MAX(OA管理表!$H$6:$H$65592,OA管理表!$Z$7:$Z$65592),R286+1,""))</f>
        <v>43717</v>
      </c>
      <c r="S287" s="52">
        <f>IF(R287="","",COUNTIF(OA管理表!$H$6:$H$65592,R287))</f>
        <v>0</v>
      </c>
      <c r="T287" s="52">
        <f>IF(R287="","",SUMPRODUCT((OA管理表!$Z$6:$Z$65592=R287)*(OA管理表!$C$6:$C$65592="完了")))</f>
        <v>0</v>
      </c>
      <c r="U287" s="52">
        <f t="shared" si="13"/>
        <v>99</v>
      </c>
      <c r="V287" s="52">
        <f t="shared" si="14"/>
        <v>0</v>
      </c>
      <c r="W287" s="52">
        <f t="shared" si="12"/>
        <v>99</v>
      </c>
    </row>
    <row r="288" spans="18:23" s="50" customFormat="1">
      <c r="R288" s="51">
        <f>IF(R287="","",IF(R287+1&lt;=MAX(OA管理表!$H$6:$H$65592,OA管理表!$Z$7:$Z$65592),R287+1,""))</f>
        <v>43718</v>
      </c>
      <c r="S288" s="52">
        <f>IF(R288="","",COUNTIF(OA管理表!$H$6:$H$65592,R288))</f>
        <v>0</v>
      </c>
      <c r="T288" s="52">
        <f>IF(R288="","",SUMPRODUCT((OA管理表!$Z$6:$Z$65592=R288)*(OA管理表!$C$6:$C$65592="完了")))</f>
        <v>0</v>
      </c>
      <c r="U288" s="52">
        <f t="shared" si="13"/>
        <v>99</v>
      </c>
      <c r="V288" s="52">
        <f t="shared" si="14"/>
        <v>0</v>
      </c>
      <c r="W288" s="52">
        <f t="shared" si="12"/>
        <v>99</v>
      </c>
    </row>
    <row r="289" spans="18:23" s="50" customFormat="1">
      <c r="R289" s="51">
        <f>IF(R288="","",IF(R288+1&lt;=MAX(OA管理表!$H$6:$H$65592,OA管理表!$Z$7:$Z$65592),R288+1,""))</f>
        <v>43719</v>
      </c>
      <c r="S289" s="52">
        <f>IF(R289="","",COUNTIF(OA管理表!$H$6:$H$65592,R289))</f>
        <v>0</v>
      </c>
      <c r="T289" s="52">
        <f>IF(R289="","",SUMPRODUCT((OA管理表!$Z$6:$Z$65592=R289)*(OA管理表!$C$6:$C$65592="完了")))</f>
        <v>0</v>
      </c>
      <c r="U289" s="52">
        <f t="shared" si="13"/>
        <v>99</v>
      </c>
      <c r="V289" s="52">
        <f t="shared" si="14"/>
        <v>0</v>
      </c>
      <c r="W289" s="52">
        <f t="shared" si="12"/>
        <v>99</v>
      </c>
    </row>
    <row r="290" spans="18:23" s="50" customFormat="1">
      <c r="R290" s="51">
        <f>IF(R289="","",IF(R289+1&lt;=MAX(OA管理表!$H$6:$H$65592,OA管理表!$Z$7:$Z$65592),R289+1,""))</f>
        <v>43720</v>
      </c>
      <c r="S290" s="52">
        <f>IF(R290="","",COUNTIF(OA管理表!$H$6:$H$65592,R290))</f>
        <v>0</v>
      </c>
      <c r="T290" s="52">
        <f>IF(R290="","",SUMPRODUCT((OA管理表!$Z$6:$Z$65592=R290)*(OA管理表!$C$6:$C$65592="完了")))</f>
        <v>0</v>
      </c>
      <c r="U290" s="52">
        <f t="shared" si="13"/>
        <v>99</v>
      </c>
      <c r="V290" s="52">
        <f t="shared" si="14"/>
        <v>0</v>
      </c>
      <c r="W290" s="52">
        <f t="shared" si="12"/>
        <v>99</v>
      </c>
    </row>
    <row r="291" spans="18:23" s="50" customFormat="1">
      <c r="R291" s="51">
        <f>IF(R290="","",IF(R290+1&lt;=MAX(OA管理表!$H$6:$H$65592,OA管理表!$Z$7:$Z$65592),R290+1,""))</f>
        <v>43721</v>
      </c>
      <c r="S291" s="52">
        <f>IF(R291="","",COUNTIF(OA管理表!$H$6:$H$65592,R291))</f>
        <v>0</v>
      </c>
      <c r="T291" s="52">
        <f>IF(R291="","",SUMPRODUCT((OA管理表!$Z$6:$Z$65592=R291)*(OA管理表!$C$6:$C$65592="完了")))</f>
        <v>0</v>
      </c>
      <c r="U291" s="52">
        <f t="shared" si="13"/>
        <v>99</v>
      </c>
      <c r="V291" s="52">
        <f t="shared" si="14"/>
        <v>0</v>
      </c>
      <c r="W291" s="52">
        <f t="shared" si="12"/>
        <v>99</v>
      </c>
    </row>
    <row r="292" spans="18:23" s="50" customFormat="1">
      <c r="R292" s="51">
        <f>IF(R291="","",IF(R291+1&lt;=MAX(OA管理表!$H$6:$H$65592,OA管理表!$Z$7:$Z$65592),R291+1,""))</f>
        <v>43722</v>
      </c>
      <c r="S292" s="52">
        <f>IF(R292="","",COUNTIF(OA管理表!$H$6:$H$65592,R292))</f>
        <v>0</v>
      </c>
      <c r="T292" s="52">
        <f>IF(R292="","",SUMPRODUCT((OA管理表!$Z$6:$Z$65592=R292)*(OA管理表!$C$6:$C$65592="完了")))</f>
        <v>0</v>
      </c>
      <c r="U292" s="52">
        <f t="shared" si="13"/>
        <v>99</v>
      </c>
      <c r="V292" s="52">
        <f t="shared" si="14"/>
        <v>0</v>
      </c>
      <c r="W292" s="52">
        <f t="shared" si="12"/>
        <v>99</v>
      </c>
    </row>
    <row r="293" spans="18:23" s="50" customFormat="1">
      <c r="R293" s="51">
        <f>IF(R292="","",IF(R292+1&lt;=MAX(OA管理表!$H$6:$H$65592,OA管理表!$Z$7:$Z$65592),R292+1,""))</f>
        <v>43723</v>
      </c>
      <c r="S293" s="52">
        <f>IF(R293="","",COUNTIF(OA管理表!$H$6:$H$65592,R293))</f>
        <v>0</v>
      </c>
      <c r="T293" s="52">
        <f>IF(R293="","",SUMPRODUCT((OA管理表!$Z$6:$Z$65592=R293)*(OA管理表!$C$6:$C$65592="完了")))</f>
        <v>0</v>
      </c>
      <c r="U293" s="52">
        <f t="shared" si="13"/>
        <v>99</v>
      </c>
      <c r="V293" s="52">
        <f t="shared" si="14"/>
        <v>0</v>
      </c>
      <c r="W293" s="52">
        <f t="shared" si="12"/>
        <v>99</v>
      </c>
    </row>
    <row r="294" spans="18:23" s="50" customFormat="1">
      <c r="R294" s="51">
        <f>IF(R293="","",IF(R293+1&lt;=MAX(OA管理表!$H$6:$H$65592,OA管理表!$Z$7:$Z$65592),R293+1,""))</f>
        <v>43724</v>
      </c>
      <c r="S294" s="52">
        <f>IF(R294="","",COUNTIF(OA管理表!$H$6:$H$65592,R294))</f>
        <v>0</v>
      </c>
      <c r="T294" s="52">
        <f>IF(R294="","",SUMPRODUCT((OA管理表!$Z$6:$Z$65592=R294)*(OA管理表!$C$6:$C$65592="完了")))</f>
        <v>0</v>
      </c>
      <c r="U294" s="52">
        <f t="shared" si="13"/>
        <v>99</v>
      </c>
      <c r="V294" s="52">
        <f t="shared" si="14"/>
        <v>0</v>
      </c>
      <c r="W294" s="52">
        <f t="shared" si="12"/>
        <v>99</v>
      </c>
    </row>
    <row r="295" spans="18:23" s="50" customFormat="1">
      <c r="R295" s="51">
        <f>IF(R294="","",IF(R294+1&lt;=MAX(OA管理表!$H$6:$H$65592,OA管理表!$Z$7:$Z$65592),R294+1,""))</f>
        <v>43725</v>
      </c>
      <c r="S295" s="52">
        <f>IF(R295="","",COUNTIF(OA管理表!$H$6:$H$65592,R295))</f>
        <v>1</v>
      </c>
      <c r="T295" s="52">
        <f>IF(R295="","",SUMPRODUCT((OA管理表!$Z$6:$Z$65592=R295)*(OA管理表!$C$6:$C$65592="完了")))</f>
        <v>0</v>
      </c>
      <c r="U295" s="52">
        <f t="shared" si="13"/>
        <v>100</v>
      </c>
      <c r="V295" s="52">
        <f t="shared" si="14"/>
        <v>0</v>
      </c>
      <c r="W295" s="52">
        <f t="shared" si="12"/>
        <v>100</v>
      </c>
    </row>
    <row r="296" spans="18:23" s="50" customFormat="1">
      <c r="R296" s="51">
        <f>IF(R295="","",IF(R295+1&lt;=MAX(OA管理表!$H$6:$H$65592,OA管理表!$Z$7:$Z$65592),R295+1,""))</f>
        <v>43726</v>
      </c>
      <c r="S296" s="52">
        <f>IF(R296="","",COUNTIF(OA管理表!$H$6:$H$65592,R296))</f>
        <v>0</v>
      </c>
      <c r="T296" s="52">
        <f>IF(R296="","",SUMPRODUCT((OA管理表!$Z$6:$Z$65592=R296)*(OA管理表!$C$6:$C$65592="完了")))</f>
        <v>0</v>
      </c>
      <c r="U296" s="52">
        <f t="shared" si="13"/>
        <v>100</v>
      </c>
      <c r="V296" s="52">
        <f t="shared" si="14"/>
        <v>0</v>
      </c>
      <c r="W296" s="52">
        <f t="shared" si="12"/>
        <v>100</v>
      </c>
    </row>
    <row r="297" spans="18:23" s="50" customFormat="1">
      <c r="R297" s="51">
        <f>IF(R296="","",IF(R296+1&lt;=MAX(OA管理表!$H$6:$H$65592,OA管理表!$Z$7:$Z$65592),R296+1,""))</f>
        <v>43727</v>
      </c>
      <c r="S297" s="52">
        <f>IF(R297="","",COUNTIF(OA管理表!$H$6:$H$65592,R297))</f>
        <v>2</v>
      </c>
      <c r="T297" s="52">
        <f>IF(R297="","",SUMPRODUCT((OA管理表!$Z$6:$Z$65592=R297)*(OA管理表!$C$6:$C$65592="完了")))</f>
        <v>0</v>
      </c>
      <c r="U297" s="52">
        <f t="shared" si="13"/>
        <v>102</v>
      </c>
      <c r="V297" s="52">
        <f t="shared" si="14"/>
        <v>0</v>
      </c>
      <c r="W297" s="52">
        <f t="shared" si="12"/>
        <v>102</v>
      </c>
    </row>
    <row r="298" spans="18:23" s="50" customFormat="1">
      <c r="R298" s="51">
        <f>IF(R297="","",IF(R297+1&lt;=MAX(OA管理表!$H$6:$H$65592,OA管理表!$Z$7:$Z$65592),R297+1,""))</f>
        <v>43728</v>
      </c>
      <c r="S298" s="52">
        <f>IF(R298="","",COUNTIF(OA管理表!$H$6:$H$65592,R298))</f>
        <v>0</v>
      </c>
      <c r="T298" s="52">
        <f>IF(R298="","",SUMPRODUCT((OA管理表!$Z$6:$Z$65592=R298)*(OA管理表!$C$6:$C$65592="完了")))</f>
        <v>0</v>
      </c>
      <c r="U298" s="52">
        <f t="shared" si="13"/>
        <v>102</v>
      </c>
      <c r="V298" s="52">
        <f t="shared" si="14"/>
        <v>0</v>
      </c>
      <c r="W298" s="52">
        <f t="shared" si="12"/>
        <v>102</v>
      </c>
    </row>
    <row r="299" spans="18:23" s="50" customFormat="1">
      <c r="R299" s="51">
        <f>IF(R298="","",IF(R298+1&lt;=MAX(OA管理表!$H$6:$H$65592,OA管理表!$Z$7:$Z$65592),R298+1,""))</f>
        <v>43729</v>
      </c>
      <c r="S299" s="52">
        <f>IF(R299="","",COUNTIF(OA管理表!$H$6:$H$65592,R299))</f>
        <v>0</v>
      </c>
      <c r="T299" s="52">
        <f>IF(R299="","",SUMPRODUCT((OA管理表!$Z$6:$Z$65592=R299)*(OA管理表!$C$6:$C$65592="完了")))</f>
        <v>0</v>
      </c>
      <c r="U299" s="52">
        <f t="shared" si="13"/>
        <v>102</v>
      </c>
      <c r="V299" s="52">
        <f t="shared" si="14"/>
        <v>0</v>
      </c>
      <c r="W299" s="52">
        <f t="shared" si="12"/>
        <v>102</v>
      </c>
    </row>
    <row r="300" spans="18:23" s="50" customFormat="1">
      <c r="R300" s="51">
        <f>IF(R299="","",IF(R299+1&lt;=MAX(OA管理表!$H$6:$H$65592,OA管理表!$Z$7:$Z$65592),R299+1,""))</f>
        <v>43730</v>
      </c>
      <c r="S300" s="52">
        <f>IF(R300="","",COUNTIF(OA管理表!$H$6:$H$65592,R300))</f>
        <v>0</v>
      </c>
      <c r="T300" s="52">
        <f>IF(R300="","",SUMPRODUCT((OA管理表!$Z$6:$Z$65592=R300)*(OA管理表!$C$6:$C$65592="完了")))</f>
        <v>0</v>
      </c>
      <c r="U300" s="52">
        <f t="shared" si="13"/>
        <v>102</v>
      </c>
      <c r="V300" s="52">
        <f t="shared" si="14"/>
        <v>0</v>
      </c>
      <c r="W300" s="52">
        <f t="shared" si="12"/>
        <v>102</v>
      </c>
    </row>
    <row r="301" spans="18:23" s="50" customFormat="1">
      <c r="R301" s="51">
        <f>IF(R300="","",IF(R300+1&lt;=MAX(OA管理表!$H$6:$H$65592,OA管理表!$Z$7:$Z$65592),R300+1,""))</f>
        <v>43731</v>
      </c>
      <c r="S301" s="52">
        <f>IF(R301="","",COUNTIF(OA管理表!$H$6:$H$65592,R301))</f>
        <v>0</v>
      </c>
      <c r="T301" s="52">
        <f>IF(R301="","",SUMPRODUCT((OA管理表!$Z$6:$Z$65592=R301)*(OA管理表!$C$6:$C$65592="完了")))</f>
        <v>0</v>
      </c>
      <c r="U301" s="52">
        <f t="shared" si="13"/>
        <v>102</v>
      </c>
      <c r="V301" s="52">
        <f t="shared" si="14"/>
        <v>0</v>
      </c>
      <c r="W301" s="52">
        <f t="shared" si="12"/>
        <v>102</v>
      </c>
    </row>
    <row r="302" spans="18:23" s="50" customFormat="1">
      <c r="R302" s="51">
        <f>IF(R301="","",IF(R301+1&lt;=MAX(OA管理表!$H$6:$H$65592,OA管理表!$Z$7:$Z$65592),R301+1,""))</f>
        <v>43732</v>
      </c>
      <c r="S302" s="52">
        <f>IF(R302="","",COUNTIF(OA管理表!$H$6:$H$65592,R302))</f>
        <v>0</v>
      </c>
      <c r="T302" s="52">
        <f>IF(R302="","",SUMPRODUCT((OA管理表!$Z$6:$Z$65592=R302)*(OA管理表!$C$6:$C$65592="完了")))</f>
        <v>0</v>
      </c>
      <c r="U302" s="52">
        <f t="shared" si="13"/>
        <v>102</v>
      </c>
      <c r="V302" s="52">
        <f t="shared" si="14"/>
        <v>0</v>
      </c>
      <c r="W302" s="52">
        <f t="shared" si="12"/>
        <v>102</v>
      </c>
    </row>
    <row r="303" spans="18:23" s="50" customFormat="1">
      <c r="R303" s="51">
        <f>IF(R302="","",IF(R302+1&lt;=MAX(OA管理表!$H$6:$H$65592,OA管理表!$Z$7:$Z$65592),R302+1,""))</f>
        <v>43733</v>
      </c>
      <c r="S303" s="52">
        <f>IF(R303="","",COUNTIF(OA管理表!$H$6:$H$65592,R303))</f>
        <v>0</v>
      </c>
      <c r="T303" s="52">
        <f>IF(R303="","",SUMPRODUCT((OA管理表!$Z$6:$Z$65592=R303)*(OA管理表!$C$6:$C$65592="完了")))</f>
        <v>0</v>
      </c>
      <c r="U303" s="52">
        <f t="shared" si="13"/>
        <v>102</v>
      </c>
      <c r="V303" s="52">
        <f t="shared" si="14"/>
        <v>0</v>
      </c>
      <c r="W303" s="52">
        <f t="shared" si="12"/>
        <v>102</v>
      </c>
    </row>
    <row r="304" spans="18:23" s="50" customFormat="1">
      <c r="R304" s="51">
        <f>IF(R303="","",IF(R303+1&lt;=MAX(OA管理表!$H$6:$H$65592,OA管理表!$Z$7:$Z$65592),R303+1,""))</f>
        <v>43734</v>
      </c>
      <c r="S304" s="52">
        <f>IF(R304="","",COUNTIF(OA管理表!$H$6:$H$65592,R304))</f>
        <v>0</v>
      </c>
      <c r="T304" s="52">
        <f>IF(R304="","",SUMPRODUCT((OA管理表!$Z$6:$Z$65592=R304)*(OA管理表!$C$6:$C$65592="完了")))</f>
        <v>0</v>
      </c>
      <c r="U304" s="52">
        <f t="shared" si="13"/>
        <v>102</v>
      </c>
      <c r="V304" s="52">
        <f t="shared" si="14"/>
        <v>0</v>
      </c>
      <c r="W304" s="52">
        <f t="shared" si="12"/>
        <v>102</v>
      </c>
    </row>
    <row r="305" spans="18:23" s="50" customFormat="1">
      <c r="R305" s="51">
        <f>IF(R304="","",IF(R304+1&lt;=MAX(OA管理表!$H$6:$H$65592,OA管理表!$Z$7:$Z$65592),R304+1,""))</f>
        <v>43735</v>
      </c>
      <c r="S305" s="52">
        <f>IF(R305="","",COUNTIF(OA管理表!$H$6:$H$65592,R305))</f>
        <v>0</v>
      </c>
      <c r="T305" s="52">
        <f>IF(R305="","",SUMPRODUCT((OA管理表!$Z$6:$Z$65592=R305)*(OA管理表!$C$6:$C$65592="完了")))</f>
        <v>0</v>
      </c>
      <c r="U305" s="52">
        <f t="shared" si="13"/>
        <v>102</v>
      </c>
      <c r="V305" s="52">
        <f t="shared" si="14"/>
        <v>0</v>
      </c>
      <c r="W305" s="52">
        <f t="shared" si="12"/>
        <v>102</v>
      </c>
    </row>
    <row r="306" spans="18:23" s="50" customFormat="1">
      <c r="R306" s="51">
        <f>IF(R305="","",IF(R305+1&lt;=MAX(OA管理表!$H$6:$H$65592,OA管理表!$Z$7:$Z$65592),R305+1,""))</f>
        <v>43736</v>
      </c>
      <c r="S306" s="52">
        <f>IF(R306="","",COUNTIF(OA管理表!$H$6:$H$65592,R306))</f>
        <v>0</v>
      </c>
      <c r="T306" s="52">
        <f>IF(R306="","",SUMPRODUCT((OA管理表!$Z$6:$Z$65592=R306)*(OA管理表!$C$6:$C$65592="完了")))</f>
        <v>0</v>
      </c>
      <c r="U306" s="52">
        <f t="shared" si="13"/>
        <v>102</v>
      </c>
      <c r="V306" s="52">
        <f t="shared" si="14"/>
        <v>0</v>
      </c>
      <c r="W306" s="52">
        <f t="shared" si="12"/>
        <v>102</v>
      </c>
    </row>
    <row r="307" spans="18:23" s="50" customFormat="1">
      <c r="R307" s="51">
        <f>IF(R306="","",IF(R306+1&lt;=MAX(OA管理表!$H$6:$H$65592,OA管理表!$Z$7:$Z$65592),R306+1,""))</f>
        <v>43737</v>
      </c>
      <c r="S307" s="52">
        <f>IF(R307="","",COUNTIF(OA管理表!$H$6:$H$65592,R307))</f>
        <v>0</v>
      </c>
      <c r="T307" s="52">
        <f>IF(R307="","",SUMPRODUCT((OA管理表!$Z$6:$Z$65592=R307)*(OA管理表!$C$6:$C$65592="完了")))</f>
        <v>0</v>
      </c>
      <c r="U307" s="52">
        <f t="shared" si="13"/>
        <v>102</v>
      </c>
      <c r="V307" s="52">
        <f t="shared" si="14"/>
        <v>0</v>
      </c>
      <c r="W307" s="52">
        <f t="shared" si="12"/>
        <v>102</v>
      </c>
    </row>
    <row r="308" spans="18:23" s="50" customFormat="1">
      <c r="R308" s="51">
        <f>IF(R307="","",IF(R307+1&lt;=MAX(OA管理表!$H$6:$H$65592,OA管理表!$Z$7:$Z$65592),R307+1,""))</f>
        <v>43738</v>
      </c>
      <c r="S308" s="52">
        <f>IF(R308="","",COUNTIF(OA管理表!$H$6:$H$65592,R308))</f>
        <v>0</v>
      </c>
      <c r="T308" s="52">
        <f>IF(R308="","",SUMPRODUCT((OA管理表!$Z$6:$Z$65592=R308)*(OA管理表!$C$6:$C$65592="完了")))</f>
        <v>0</v>
      </c>
      <c r="U308" s="52">
        <f t="shared" si="13"/>
        <v>102</v>
      </c>
      <c r="V308" s="52">
        <f t="shared" si="14"/>
        <v>0</v>
      </c>
      <c r="W308" s="52">
        <f t="shared" si="12"/>
        <v>102</v>
      </c>
    </row>
    <row r="309" spans="18:23" s="50" customFormat="1">
      <c r="R309" s="51">
        <f>IF(R308="","",IF(R308+1&lt;=MAX(OA管理表!$H$6:$H$65592,OA管理表!$Z$7:$Z$65592),R308+1,""))</f>
        <v>43739</v>
      </c>
      <c r="S309" s="52">
        <f>IF(R309="","",COUNTIF(OA管理表!$H$6:$H$65592,R309))</f>
        <v>0</v>
      </c>
      <c r="T309" s="52">
        <f>IF(R309="","",SUMPRODUCT((OA管理表!$Z$6:$Z$65592=R309)*(OA管理表!$C$6:$C$65592="完了")))</f>
        <v>0</v>
      </c>
      <c r="U309" s="52">
        <f t="shared" si="13"/>
        <v>102</v>
      </c>
      <c r="V309" s="52">
        <f t="shared" si="14"/>
        <v>0</v>
      </c>
      <c r="W309" s="52">
        <f t="shared" si="12"/>
        <v>102</v>
      </c>
    </row>
    <row r="310" spans="18:23" s="50" customFormat="1">
      <c r="R310" s="51">
        <f>IF(R309="","",IF(R309+1&lt;=MAX(OA管理表!$H$6:$H$65592,OA管理表!$Z$7:$Z$65592),R309+1,""))</f>
        <v>43740</v>
      </c>
      <c r="S310" s="52">
        <f>IF(R310="","",COUNTIF(OA管理表!$H$6:$H$65592,R310))</f>
        <v>0</v>
      </c>
      <c r="T310" s="52">
        <f>IF(R310="","",SUMPRODUCT((OA管理表!$Z$6:$Z$65592=R310)*(OA管理表!$C$6:$C$65592="完了")))</f>
        <v>0</v>
      </c>
      <c r="U310" s="52">
        <f t="shared" si="13"/>
        <v>102</v>
      </c>
      <c r="V310" s="52">
        <f t="shared" si="14"/>
        <v>0</v>
      </c>
      <c r="W310" s="52">
        <f t="shared" si="12"/>
        <v>102</v>
      </c>
    </row>
    <row r="311" spans="18:23" s="50" customFormat="1">
      <c r="R311" s="51">
        <f>IF(R310="","",IF(R310+1&lt;=MAX(OA管理表!$H$6:$H$65592,OA管理表!$Z$7:$Z$65592),R310+1,""))</f>
        <v>43741</v>
      </c>
      <c r="S311" s="52">
        <f>IF(R311="","",COUNTIF(OA管理表!$H$6:$H$65592,R311))</f>
        <v>0</v>
      </c>
      <c r="T311" s="52">
        <f>IF(R311="","",SUMPRODUCT((OA管理表!$Z$6:$Z$65592=R311)*(OA管理表!$C$6:$C$65592="完了")))</f>
        <v>0</v>
      </c>
      <c r="U311" s="52">
        <f t="shared" si="13"/>
        <v>102</v>
      </c>
      <c r="V311" s="52">
        <f t="shared" si="14"/>
        <v>0</v>
      </c>
      <c r="W311" s="52">
        <f t="shared" si="12"/>
        <v>102</v>
      </c>
    </row>
    <row r="312" spans="18:23" s="50" customFormat="1">
      <c r="R312" s="51">
        <f>IF(R311="","",IF(R311+1&lt;=MAX(OA管理表!$H$6:$H$65592,OA管理表!$Z$7:$Z$65592),R311+1,""))</f>
        <v>43742</v>
      </c>
      <c r="S312" s="52">
        <f>IF(R312="","",COUNTIF(OA管理表!$H$6:$H$65592,R312))</f>
        <v>0</v>
      </c>
      <c r="T312" s="52">
        <f>IF(R312="","",SUMPRODUCT((OA管理表!$Z$6:$Z$65592=R312)*(OA管理表!$C$6:$C$65592="完了")))</f>
        <v>0</v>
      </c>
      <c r="U312" s="52">
        <f t="shared" si="13"/>
        <v>102</v>
      </c>
      <c r="V312" s="52">
        <f t="shared" si="14"/>
        <v>0</v>
      </c>
      <c r="W312" s="52">
        <f t="shared" si="12"/>
        <v>102</v>
      </c>
    </row>
    <row r="313" spans="18:23" s="50" customFormat="1">
      <c r="R313" s="51">
        <f>IF(R312="","",IF(R312+1&lt;=MAX(OA管理表!$H$6:$H$65592,OA管理表!$Z$7:$Z$65592),R312+1,""))</f>
        <v>43743</v>
      </c>
      <c r="S313" s="52">
        <f>IF(R313="","",COUNTIF(OA管理表!$H$6:$H$65592,R313))</f>
        <v>0</v>
      </c>
      <c r="T313" s="52">
        <f>IF(R313="","",SUMPRODUCT((OA管理表!$Z$6:$Z$65592=R313)*(OA管理表!$C$6:$C$65592="完了")))</f>
        <v>0</v>
      </c>
      <c r="U313" s="52">
        <f t="shared" si="13"/>
        <v>102</v>
      </c>
      <c r="V313" s="52">
        <f t="shared" si="14"/>
        <v>0</v>
      </c>
      <c r="W313" s="52">
        <f t="shared" si="12"/>
        <v>102</v>
      </c>
    </row>
    <row r="314" spans="18:23" s="50" customFormat="1">
      <c r="R314" s="51">
        <f>IF(R313="","",IF(R313+1&lt;=MAX(OA管理表!$H$6:$H$65592,OA管理表!$Z$7:$Z$65592),R313+1,""))</f>
        <v>43744</v>
      </c>
      <c r="S314" s="52">
        <f>IF(R314="","",COUNTIF(OA管理表!$H$6:$H$65592,R314))</f>
        <v>0</v>
      </c>
      <c r="T314" s="52">
        <f>IF(R314="","",SUMPRODUCT((OA管理表!$Z$6:$Z$65592=R314)*(OA管理表!$C$6:$C$65592="完了")))</f>
        <v>0</v>
      </c>
      <c r="U314" s="52">
        <f t="shared" si="13"/>
        <v>102</v>
      </c>
      <c r="V314" s="52">
        <f t="shared" si="14"/>
        <v>0</v>
      </c>
      <c r="W314" s="52">
        <f t="shared" si="12"/>
        <v>102</v>
      </c>
    </row>
    <row r="315" spans="18:23" s="50" customFormat="1">
      <c r="R315" s="51">
        <f>IF(R314="","",IF(R314+1&lt;=MAX(OA管理表!$H$6:$H$65592,OA管理表!$Z$7:$Z$65592),R314+1,""))</f>
        <v>43745</v>
      </c>
      <c r="S315" s="52">
        <f>IF(R315="","",COUNTIF(OA管理表!$H$6:$H$65592,R315))</f>
        <v>0</v>
      </c>
      <c r="T315" s="52">
        <f>IF(R315="","",SUMPRODUCT((OA管理表!$Z$6:$Z$65592=R315)*(OA管理表!$C$6:$C$65592="完了")))</f>
        <v>0</v>
      </c>
      <c r="U315" s="52">
        <f t="shared" si="13"/>
        <v>102</v>
      </c>
      <c r="V315" s="52">
        <f t="shared" si="14"/>
        <v>0</v>
      </c>
      <c r="W315" s="52">
        <f t="shared" si="12"/>
        <v>102</v>
      </c>
    </row>
    <row r="316" spans="18:23" s="50" customFormat="1">
      <c r="R316" s="51">
        <f>IF(R315="","",IF(R315+1&lt;=MAX(OA管理表!$H$6:$H$65592,OA管理表!$Z$7:$Z$65592),R315+1,""))</f>
        <v>43746</v>
      </c>
      <c r="S316" s="52">
        <f>IF(R316="","",COUNTIF(OA管理表!$H$6:$H$65592,R316))</f>
        <v>2</v>
      </c>
      <c r="T316" s="52">
        <f>IF(R316="","",SUMPRODUCT((OA管理表!$Z$6:$Z$65592=R316)*(OA管理表!$C$6:$C$65592="完了")))</f>
        <v>0</v>
      </c>
      <c r="U316" s="52">
        <f t="shared" si="13"/>
        <v>104</v>
      </c>
      <c r="V316" s="52">
        <f t="shared" si="14"/>
        <v>0</v>
      </c>
      <c r="W316" s="52">
        <f t="shared" si="12"/>
        <v>104</v>
      </c>
    </row>
    <row r="317" spans="18:23" s="50" customFormat="1">
      <c r="R317" s="51">
        <f>IF(R316="","",IF(R316+1&lt;=MAX(OA管理表!$H$6:$H$65592,OA管理表!$Z$7:$Z$65592),R316+1,""))</f>
        <v>43747</v>
      </c>
      <c r="S317" s="52">
        <f>IF(R317="","",COUNTIF(OA管理表!$H$6:$H$65592,R317))</f>
        <v>0</v>
      </c>
      <c r="T317" s="52">
        <f>IF(R317="","",SUMPRODUCT((OA管理表!$Z$6:$Z$65592=R317)*(OA管理表!$C$6:$C$65592="完了")))</f>
        <v>0</v>
      </c>
      <c r="U317" s="52">
        <f t="shared" si="13"/>
        <v>104</v>
      </c>
      <c r="V317" s="52">
        <f t="shared" si="14"/>
        <v>0</v>
      </c>
      <c r="W317" s="52">
        <f t="shared" si="12"/>
        <v>104</v>
      </c>
    </row>
    <row r="318" spans="18:23" s="50" customFormat="1">
      <c r="R318" s="51">
        <f>IF(R317="","",IF(R317+1&lt;=MAX(OA管理表!$H$6:$H$65592,OA管理表!$Z$7:$Z$65592),R317+1,""))</f>
        <v>43748</v>
      </c>
      <c r="S318" s="52">
        <f>IF(R318="","",COUNTIF(OA管理表!$H$6:$H$65592,R318))</f>
        <v>0</v>
      </c>
      <c r="T318" s="52">
        <f>IF(R318="","",SUMPRODUCT((OA管理表!$Z$6:$Z$65592=R318)*(OA管理表!$C$6:$C$65592="完了")))</f>
        <v>0</v>
      </c>
      <c r="U318" s="52">
        <f t="shared" si="13"/>
        <v>104</v>
      </c>
      <c r="V318" s="52">
        <f t="shared" si="14"/>
        <v>0</v>
      </c>
      <c r="W318" s="52">
        <f t="shared" si="12"/>
        <v>104</v>
      </c>
    </row>
    <row r="319" spans="18:23" s="50" customFormat="1">
      <c r="R319" s="51">
        <f>IF(R318="","",IF(R318+1&lt;=MAX(OA管理表!$H$6:$H$65592,OA管理表!$Z$7:$Z$65592),R318+1,""))</f>
        <v>43749</v>
      </c>
      <c r="S319" s="52">
        <f>IF(R319="","",COUNTIF(OA管理表!$H$6:$H$65592,R319))</f>
        <v>0</v>
      </c>
      <c r="T319" s="52">
        <f>IF(R319="","",SUMPRODUCT((OA管理表!$Z$6:$Z$65592=R319)*(OA管理表!$C$6:$C$65592="完了")))</f>
        <v>0</v>
      </c>
      <c r="U319" s="52">
        <f t="shared" si="13"/>
        <v>104</v>
      </c>
      <c r="V319" s="52">
        <f t="shared" si="14"/>
        <v>0</v>
      </c>
      <c r="W319" s="52">
        <f t="shared" si="12"/>
        <v>104</v>
      </c>
    </row>
    <row r="320" spans="18:23" s="50" customFormat="1">
      <c r="R320" s="51">
        <f>IF(R319="","",IF(R319+1&lt;=MAX(OA管理表!$H$6:$H$65592,OA管理表!$Z$7:$Z$65592),R319+1,""))</f>
        <v>43750</v>
      </c>
      <c r="S320" s="52">
        <f>IF(R320="","",COUNTIF(OA管理表!$H$6:$H$65592,R320))</f>
        <v>0</v>
      </c>
      <c r="T320" s="52">
        <f>IF(R320="","",SUMPRODUCT((OA管理表!$Z$6:$Z$65592=R320)*(OA管理表!$C$6:$C$65592="完了")))</f>
        <v>0</v>
      </c>
      <c r="U320" s="52">
        <f t="shared" si="13"/>
        <v>104</v>
      </c>
      <c r="V320" s="52">
        <f t="shared" si="14"/>
        <v>0</v>
      </c>
      <c r="W320" s="52">
        <f t="shared" si="12"/>
        <v>104</v>
      </c>
    </row>
    <row r="321" spans="18:23" s="50" customFormat="1">
      <c r="R321" s="51">
        <f>IF(R320="","",IF(R320+1&lt;=MAX(OA管理表!$H$6:$H$65592,OA管理表!$Z$7:$Z$65592),R320+1,""))</f>
        <v>43751</v>
      </c>
      <c r="S321" s="52">
        <f>IF(R321="","",COUNTIF(OA管理表!$H$6:$H$65592,R321))</f>
        <v>0</v>
      </c>
      <c r="T321" s="52">
        <f>IF(R321="","",SUMPRODUCT((OA管理表!$Z$6:$Z$65592=R321)*(OA管理表!$C$6:$C$65592="完了")))</f>
        <v>0</v>
      </c>
      <c r="U321" s="52">
        <f t="shared" si="13"/>
        <v>104</v>
      </c>
      <c r="V321" s="52">
        <f t="shared" si="14"/>
        <v>0</v>
      </c>
      <c r="W321" s="52">
        <f t="shared" si="12"/>
        <v>104</v>
      </c>
    </row>
    <row r="322" spans="18:23" s="50" customFormat="1">
      <c r="R322" s="51">
        <f>IF(R321="","",IF(R321+1&lt;=MAX(OA管理表!$H$6:$H$65592,OA管理表!$Z$7:$Z$65592),R321+1,""))</f>
        <v>43752</v>
      </c>
      <c r="S322" s="52">
        <f>IF(R322="","",COUNTIF(OA管理表!$H$6:$H$65592,R322))</f>
        <v>0</v>
      </c>
      <c r="T322" s="52">
        <f>IF(R322="","",SUMPRODUCT((OA管理表!$Z$6:$Z$65592=R322)*(OA管理表!$C$6:$C$65592="完了")))</f>
        <v>0</v>
      </c>
      <c r="U322" s="52">
        <f t="shared" si="13"/>
        <v>104</v>
      </c>
      <c r="V322" s="52">
        <f t="shared" si="14"/>
        <v>0</v>
      </c>
      <c r="W322" s="52">
        <f t="shared" ref="W322:W385" si="15">IF(R322="","",U322-V322)</f>
        <v>104</v>
      </c>
    </row>
    <row r="323" spans="18:23" s="50" customFormat="1">
      <c r="R323" s="51">
        <f>IF(R322="","",IF(R322+1&lt;=MAX(OA管理表!$H$6:$H$65592,OA管理表!$Z$7:$Z$65592),R322+1,""))</f>
        <v>43753</v>
      </c>
      <c r="S323" s="52">
        <f>IF(R323="","",COUNTIF(OA管理表!$H$6:$H$65592,R323))</f>
        <v>0</v>
      </c>
      <c r="T323" s="52">
        <f>IF(R323="","",SUMPRODUCT((OA管理表!$Z$6:$Z$65592=R323)*(OA管理表!$C$6:$C$65592="完了")))</f>
        <v>0</v>
      </c>
      <c r="U323" s="52">
        <f t="shared" ref="U323:U386" si="16">IF(R323="","",U322+S323)</f>
        <v>104</v>
      </c>
      <c r="V323" s="52">
        <f t="shared" ref="V323:V386" si="17">IF(R323="","",V322+T323)</f>
        <v>0</v>
      </c>
      <c r="W323" s="52">
        <f t="shared" si="15"/>
        <v>104</v>
      </c>
    </row>
    <row r="324" spans="18:23" s="50" customFormat="1">
      <c r="R324" s="51">
        <f>IF(R323="","",IF(R323+1&lt;=MAX(OA管理表!$H$6:$H$65592,OA管理表!$Z$7:$Z$65592),R323+1,""))</f>
        <v>43754</v>
      </c>
      <c r="S324" s="52">
        <f>IF(R324="","",COUNTIF(OA管理表!$H$6:$H$65592,R324))</f>
        <v>0</v>
      </c>
      <c r="T324" s="52">
        <f>IF(R324="","",SUMPRODUCT((OA管理表!$Z$6:$Z$65592=R324)*(OA管理表!$C$6:$C$65592="完了")))</f>
        <v>0</v>
      </c>
      <c r="U324" s="52">
        <f t="shared" si="16"/>
        <v>104</v>
      </c>
      <c r="V324" s="52">
        <f t="shared" si="17"/>
        <v>0</v>
      </c>
      <c r="W324" s="52">
        <f t="shared" si="15"/>
        <v>104</v>
      </c>
    </row>
    <row r="325" spans="18:23" s="50" customFormat="1">
      <c r="R325" s="51">
        <f>IF(R324="","",IF(R324+1&lt;=MAX(OA管理表!$H$6:$H$65592,OA管理表!$Z$7:$Z$65592),R324+1,""))</f>
        <v>43755</v>
      </c>
      <c r="S325" s="52">
        <f>IF(R325="","",COUNTIF(OA管理表!$H$6:$H$65592,R325))</f>
        <v>0</v>
      </c>
      <c r="T325" s="52">
        <f>IF(R325="","",SUMPRODUCT((OA管理表!$Z$6:$Z$65592=R325)*(OA管理表!$C$6:$C$65592="完了")))</f>
        <v>0</v>
      </c>
      <c r="U325" s="52">
        <f t="shared" si="16"/>
        <v>104</v>
      </c>
      <c r="V325" s="52">
        <f t="shared" si="17"/>
        <v>0</v>
      </c>
      <c r="W325" s="52">
        <f t="shared" si="15"/>
        <v>104</v>
      </c>
    </row>
    <row r="326" spans="18:23" s="50" customFormat="1">
      <c r="R326" s="51">
        <f>IF(R325="","",IF(R325+1&lt;=MAX(OA管理表!$H$6:$H$65592,OA管理表!$Z$7:$Z$65592),R325+1,""))</f>
        <v>43756</v>
      </c>
      <c r="S326" s="52">
        <f>IF(R326="","",COUNTIF(OA管理表!$H$6:$H$65592,R326))</f>
        <v>0</v>
      </c>
      <c r="T326" s="52">
        <f>IF(R326="","",SUMPRODUCT((OA管理表!$Z$6:$Z$65592=R326)*(OA管理表!$C$6:$C$65592="完了")))</f>
        <v>0</v>
      </c>
      <c r="U326" s="52">
        <f t="shared" si="16"/>
        <v>104</v>
      </c>
      <c r="V326" s="52">
        <f t="shared" si="17"/>
        <v>0</v>
      </c>
      <c r="W326" s="52">
        <f t="shared" si="15"/>
        <v>104</v>
      </c>
    </row>
    <row r="327" spans="18:23" s="50" customFormat="1">
      <c r="R327" s="51">
        <f>IF(R326="","",IF(R326+1&lt;=MAX(OA管理表!$H$6:$H$65592,OA管理表!$Z$7:$Z$65592),R326+1,""))</f>
        <v>43757</v>
      </c>
      <c r="S327" s="52">
        <f>IF(R327="","",COUNTIF(OA管理表!$H$6:$H$65592,R327))</f>
        <v>0</v>
      </c>
      <c r="T327" s="52">
        <f>IF(R327="","",SUMPRODUCT((OA管理表!$Z$6:$Z$65592=R327)*(OA管理表!$C$6:$C$65592="完了")))</f>
        <v>0</v>
      </c>
      <c r="U327" s="52">
        <f t="shared" si="16"/>
        <v>104</v>
      </c>
      <c r="V327" s="52">
        <f t="shared" si="17"/>
        <v>0</v>
      </c>
      <c r="W327" s="52">
        <f t="shared" si="15"/>
        <v>104</v>
      </c>
    </row>
    <row r="328" spans="18:23" s="50" customFormat="1">
      <c r="R328" s="51">
        <f>IF(R327="","",IF(R327+1&lt;=MAX(OA管理表!$H$6:$H$65592,OA管理表!$Z$7:$Z$65592),R327+1,""))</f>
        <v>43758</v>
      </c>
      <c r="S328" s="52">
        <f>IF(R328="","",COUNTIF(OA管理表!$H$6:$H$65592,R328))</f>
        <v>0</v>
      </c>
      <c r="T328" s="52">
        <f>IF(R328="","",SUMPRODUCT((OA管理表!$Z$6:$Z$65592=R328)*(OA管理表!$C$6:$C$65592="完了")))</f>
        <v>0</v>
      </c>
      <c r="U328" s="52">
        <f t="shared" si="16"/>
        <v>104</v>
      </c>
      <c r="V328" s="52">
        <f t="shared" si="17"/>
        <v>0</v>
      </c>
      <c r="W328" s="52">
        <f t="shared" si="15"/>
        <v>104</v>
      </c>
    </row>
    <row r="329" spans="18:23" s="50" customFormat="1">
      <c r="R329" s="51">
        <f>IF(R328="","",IF(R328+1&lt;=MAX(OA管理表!$H$6:$H$65592,OA管理表!$Z$7:$Z$65592),R328+1,""))</f>
        <v>43759</v>
      </c>
      <c r="S329" s="52">
        <f>IF(R329="","",COUNTIF(OA管理表!$H$6:$H$65592,R329))</f>
        <v>0</v>
      </c>
      <c r="T329" s="52">
        <f>IF(R329="","",SUMPRODUCT((OA管理表!$Z$6:$Z$65592=R329)*(OA管理表!$C$6:$C$65592="完了")))</f>
        <v>0</v>
      </c>
      <c r="U329" s="52">
        <f t="shared" si="16"/>
        <v>104</v>
      </c>
      <c r="V329" s="52">
        <f t="shared" si="17"/>
        <v>0</v>
      </c>
      <c r="W329" s="52">
        <f t="shared" si="15"/>
        <v>104</v>
      </c>
    </row>
    <row r="330" spans="18:23" s="50" customFormat="1">
      <c r="R330" s="51">
        <f>IF(R329="","",IF(R329+1&lt;=MAX(OA管理表!$H$6:$H$65592,OA管理表!$Z$7:$Z$65592),R329+1,""))</f>
        <v>43760</v>
      </c>
      <c r="S330" s="52">
        <f>IF(R330="","",COUNTIF(OA管理表!$H$6:$H$65592,R330))</f>
        <v>0</v>
      </c>
      <c r="T330" s="52">
        <f>IF(R330="","",SUMPRODUCT((OA管理表!$Z$6:$Z$65592=R330)*(OA管理表!$C$6:$C$65592="完了")))</f>
        <v>0</v>
      </c>
      <c r="U330" s="52">
        <f t="shared" si="16"/>
        <v>104</v>
      </c>
      <c r="V330" s="52">
        <f t="shared" si="17"/>
        <v>0</v>
      </c>
      <c r="W330" s="52">
        <f t="shared" si="15"/>
        <v>104</v>
      </c>
    </row>
    <row r="331" spans="18:23" s="50" customFormat="1">
      <c r="R331" s="51">
        <f>IF(R330="","",IF(R330+1&lt;=MAX(OA管理表!$H$6:$H$65592,OA管理表!$Z$7:$Z$65592),R330+1,""))</f>
        <v>43761</v>
      </c>
      <c r="S331" s="52">
        <f>IF(R331="","",COUNTIF(OA管理表!$H$6:$H$65592,R331))</f>
        <v>0</v>
      </c>
      <c r="T331" s="52">
        <f>IF(R331="","",SUMPRODUCT((OA管理表!$Z$6:$Z$65592=R331)*(OA管理表!$C$6:$C$65592="完了")))</f>
        <v>0</v>
      </c>
      <c r="U331" s="52">
        <f t="shared" si="16"/>
        <v>104</v>
      </c>
      <c r="V331" s="52">
        <f t="shared" si="17"/>
        <v>0</v>
      </c>
      <c r="W331" s="52">
        <f t="shared" si="15"/>
        <v>104</v>
      </c>
    </row>
    <row r="332" spans="18:23" s="50" customFormat="1">
      <c r="R332" s="51">
        <f>IF(R331="","",IF(R331+1&lt;=MAX(OA管理表!$H$6:$H$65592,OA管理表!$Z$7:$Z$65592),R331+1,""))</f>
        <v>43762</v>
      </c>
      <c r="S332" s="52">
        <f>IF(R332="","",COUNTIF(OA管理表!$H$6:$H$65592,R332))</f>
        <v>0</v>
      </c>
      <c r="T332" s="52">
        <f>IF(R332="","",SUMPRODUCT((OA管理表!$Z$6:$Z$65592=R332)*(OA管理表!$C$6:$C$65592="完了")))</f>
        <v>0</v>
      </c>
      <c r="U332" s="52">
        <f t="shared" si="16"/>
        <v>104</v>
      </c>
      <c r="V332" s="52">
        <f t="shared" si="17"/>
        <v>0</v>
      </c>
      <c r="W332" s="52">
        <f t="shared" si="15"/>
        <v>104</v>
      </c>
    </row>
    <row r="333" spans="18:23" s="50" customFormat="1">
      <c r="R333" s="51">
        <f>IF(R332="","",IF(R332+1&lt;=MAX(OA管理表!$H$6:$H$65592,OA管理表!$Z$7:$Z$65592),R332+1,""))</f>
        <v>43763</v>
      </c>
      <c r="S333" s="52">
        <f>IF(R333="","",COUNTIF(OA管理表!$H$6:$H$65592,R333))</f>
        <v>1</v>
      </c>
      <c r="T333" s="52">
        <f>IF(R333="","",SUMPRODUCT((OA管理表!$Z$6:$Z$65592=R333)*(OA管理表!$C$6:$C$65592="完了")))</f>
        <v>0</v>
      </c>
      <c r="U333" s="52">
        <f t="shared" si="16"/>
        <v>105</v>
      </c>
      <c r="V333" s="52">
        <f t="shared" si="17"/>
        <v>0</v>
      </c>
      <c r="W333" s="52">
        <f t="shared" si="15"/>
        <v>105</v>
      </c>
    </row>
    <row r="334" spans="18:23" s="50" customFormat="1">
      <c r="R334" s="51">
        <f>IF(R333="","",IF(R333+1&lt;=MAX(OA管理表!$H$6:$H$65592,OA管理表!$Z$7:$Z$65592),R333+1,""))</f>
        <v>43764</v>
      </c>
      <c r="S334" s="52">
        <f>IF(R334="","",COUNTIF(OA管理表!$H$6:$H$65592,R334))</f>
        <v>0</v>
      </c>
      <c r="T334" s="52">
        <f>IF(R334="","",SUMPRODUCT((OA管理表!$Z$6:$Z$65592=R334)*(OA管理表!$C$6:$C$65592="完了")))</f>
        <v>0</v>
      </c>
      <c r="U334" s="52">
        <f t="shared" si="16"/>
        <v>105</v>
      </c>
      <c r="V334" s="52">
        <f t="shared" si="17"/>
        <v>0</v>
      </c>
      <c r="W334" s="52">
        <f t="shared" si="15"/>
        <v>105</v>
      </c>
    </row>
    <row r="335" spans="18:23" s="50" customFormat="1">
      <c r="R335" s="51">
        <f>IF(R334="","",IF(R334+1&lt;=MAX(OA管理表!$H$6:$H$65592,OA管理表!$Z$7:$Z$65592),R334+1,""))</f>
        <v>43765</v>
      </c>
      <c r="S335" s="52">
        <f>IF(R335="","",COUNTIF(OA管理表!$H$6:$H$65592,R335))</f>
        <v>0</v>
      </c>
      <c r="T335" s="52">
        <f>IF(R335="","",SUMPRODUCT((OA管理表!$Z$6:$Z$65592=R335)*(OA管理表!$C$6:$C$65592="完了")))</f>
        <v>0</v>
      </c>
      <c r="U335" s="52">
        <f t="shared" si="16"/>
        <v>105</v>
      </c>
      <c r="V335" s="52">
        <f t="shared" si="17"/>
        <v>0</v>
      </c>
      <c r="W335" s="52">
        <f t="shared" si="15"/>
        <v>105</v>
      </c>
    </row>
    <row r="336" spans="18:23" s="50" customFormat="1">
      <c r="R336" s="51">
        <f>IF(R335="","",IF(R335+1&lt;=MAX(OA管理表!$H$6:$H$65592,OA管理表!$Z$7:$Z$65592),R335+1,""))</f>
        <v>43766</v>
      </c>
      <c r="S336" s="52">
        <f>IF(R336="","",COUNTIF(OA管理表!$H$6:$H$65592,R336))</f>
        <v>0</v>
      </c>
      <c r="T336" s="52">
        <f>IF(R336="","",SUMPRODUCT((OA管理表!$Z$6:$Z$65592=R336)*(OA管理表!$C$6:$C$65592="完了")))</f>
        <v>0</v>
      </c>
      <c r="U336" s="52">
        <f t="shared" si="16"/>
        <v>105</v>
      </c>
      <c r="V336" s="52">
        <f t="shared" si="17"/>
        <v>0</v>
      </c>
      <c r="W336" s="52">
        <f t="shared" si="15"/>
        <v>105</v>
      </c>
    </row>
    <row r="337" spans="18:23" s="50" customFormat="1">
      <c r="R337" s="51">
        <f>IF(R336="","",IF(R336+1&lt;=MAX(OA管理表!$H$6:$H$65592,OA管理表!$Z$7:$Z$65592),R336+1,""))</f>
        <v>43767</v>
      </c>
      <c r="S337" s="52">
        <f>IF(R337="","",COUNTIF(OA管理表!$H$6:$H$65592,R337))</f>
        <v>0</v>
      </c>
      <c r="T337" s="52">
        <f>IF(R337="","",SUMPRODUCT((OA管理表!$Z$6:$Z$65592=R337)*(OA管理表!$C$6:$C$65592="完了")))</f>
        <v>0</v>
      </c>
      <c r="U337" s="52">
        <f t="shared" si="16"/>
        <v>105</v>
      </c>
      <c r="V337" s="52">
        <f t="shared" si="17"/>
        <v>0</v>
      </c>
      <c r="W337" s="52">
        <f t="shared" si="15"/>
        <v>105</v>
      </c>
    </row>
    <row r="338" spans="18:23" s="50" customFormat="1">
      <c r="R338" s="51">
        <f>IF(R337="","",IF(R337+1&lt;=MAX(OA管理表!$H$6:$H$65592,OA管理表!$Z$7:$Z$65592),R337+1,""))</f>
        <v>43768</v>
      </c>
      <c r="S338" s="52">
        <f>IF(R338="","",COUNTIF(OA管理表!$H$6:$H$65592,R338))</f>
        <v>0</v>
      </c>
      <c r="T338" s="52">
        <f>IF(R338="","",SUMPRODUCT((OA管理表!$Z$6:$Z$65592=R338)*(OA管理表!$C$6:$C$65592="完了")))</f>
        <v>0</v>
      </c>
      <c r="U338" s="52">
        <f t="shared" si="16"/>
        <v>105</v>
      </c>
      <c r="V338" s="52">
        <f t="shared" si="17"/>
        <v>0</v>
      </c>
      <c r="W338" s="52">
        <f t="shared" si="15"/>
        <v>105</v>
      </c>
    </row>
    <row r="339" spans="18:23" s="50" customFormat="1">
      <c r="R339" s="51">
        <f>IF(R338="","",IF(R338+1&lt;=MAX(OA管理表!$H$6:$H$65592,OA管理表!$Z$7:$Z$65592),R338+1,""))</f>
        <v>43769</v>
      </c>
      <c r="S339" s="52">
        <f>IF(R339="","",COUNTIF(OA管理表!$H$6:$H$65592,R339))</f>
        <v>1</v>
      </c>
      <c r="T339" s="52">
        <f>IF(R339="","",SUMPRODUCT((OA管理表!$Z$6:$Z$65592=R339)*(OA管理表!$C$6:$C$65592="完了")))</f>
        <v>0</v>
      </c>
      <c r="U339" s="52">
        <f t="shared" si="16"/>
        <v>106</v>
      </c>
      <c r="V339" s="52">
        <f t="shared" si="17"/>
        <v>0</v>
      </c>
      <c r="W339" s="52">
        <f t="shared" si="15"/>
        <v>106</v>
      </c>
    </row>
    <row r="340" spans="18:23" s="50" customFormat="1">
      <c r="R340" s="51">
        <f>IF(R339="","",IF(R339+1&lt;=MAX(OA管理表!$H$6:$H$65592,OA管理表!$Z$7:$Z$65592),R339+1,""))</f>
        <v>43770</v>
      </c>
      <c r="S340" s="52">
        <f>IF(R340="","",COUNTIF(OA管理表!$H$6:$H$65592,R340))</f>
        <v>0</v>
      </c>
      <c r="T340" s="52">
        <f>IF(R340="","",SUMPRODUCT((OA管理表!$Z$6:$Z$65592=R340)*(OA管理表!$C$6:$C$65592="完了")))</f>
        <v>0</v>
      </c>
      <c r="U340" s="52">
        <f t="shared" si="16"/>
        <v>106</v>
      </c>
      <c r="V340" s="52">
        <f t="shared" si="17"/>
        <v>0</v>
      </c>
      <c r="W340" s="52">
        <f t="shared" si="15"/>
        <v>106</v>
      </c>
    </row>
    <row r="341" spans="18:23" s="50" customFormat="1">
      <c r="R341" s="51">
        <f>IF(R340="","",IF(R340+1&lt;=MAX(OA管理表!$H$6:$H$65592,OA管理表!$Z$7:$Z$65592),R340+1,""))</f>
        <v>43771</v>
      </c>
      <c r="S341" s="52">
        <f>IF(R341="","",COUNTIF(OA管理表!$H$6:$H$65592,R341))</f>
        <v>0</v>
      </c>
      <c r="T341" s="52">
        <f>IF(R341="","",SUMPRODUCT((OA管理表!$Z$6:$Z$65592=R341)*(OA管理表!$C$6:$C$65592="完了")))</f>
        <v>0</v>
      </c>
      <c r="U341" s="52">
        <f t="shared" si="16"/>
        <v>106</v>
      </c>
      <c r="V341" s="52">
        <f t="shared" si="17"/>
        <v>0</v>
      </c>
      <c r="W341" s="52">
        <f t="shared" si="15"/>
        <v>106</v>
      </c>
    </row>
    <row r="342" spans="18:23" s="50" customFormat="1">
      <c r="R342" s="51">
        <f>IF(R341="","",IF(R341+1&lt;=MAX(OA管理表!$H$6:$H$65592,OA管理表!$Z$7:$Z$65592),R341+1,""))</f>
        <v>43772</v>
      </c>
      <c r="S342" s="52">
        <f>IF(R342="","",COUNTIF(OA管理表!$H$6:$H$65592,R342))</f>
        <v>0</v>
      </c>
      <c r="T342" s="52">
        <f>IF(R342="","",SUMPRODUCT((OA管理表!$Z$6:$Z$65592=R342)*(OA管理表!$C$6:$C$65592="完了")))</f>
        <v>0</v>
      </c>
      <c r="U342" s="52">
        <f t="shared" si="16"/>
        <v>106</v>
      </c>
      <c r="V342" s="52">
        <f t="shared" si="17"/>
        <v>0</v>
      </c>
      <c r="W342" s="52">
        <f t="shared" si="15"/>
        <v>106</v>
      </c>
    </row>
    <row r="343" spans="18:23" s="50" customFormat="1">
      <c r="R343" s="51">
        <f>IF(R342="","",IF(R342+1&lt;=MAX(OA管理表!$H$6:$H$65592,OA管理表!$Z$7:$Z$65592),R342+1,""))</f>
        <v>43773</v>
      </c>
      <c r="S343" s="52">
        <f>IF(R343="","",COUNTIF(OA管理表!$H$6:$H$65592,R343))</f>
        <v>0</v>
      </c>
      <c r="T343" s="52">
        <f>IF(R343="","",SUMPRODUCT((OA管理表!$Z$6:$Z$65592=R343)*(OA管理表!$C$6:$C$65592="完了")))</f>
        <v>0</v>
      </c>
      <c r="U343" s="52">
        <f t="shared" si="16"/>
        <v>106</v>
      </c>
      <c r="V343" s="52">
        <f t="shared" si="17"/>
        <v>0</v>
      </c>
      <c r="W343" s="52">
        <f t="shared" si="15"/>
        <v>106</v>
      </c>
    </row>
    <row r="344" spans="18:23" s="50" customFormat="1">
      <c r="R344" s="51">
        <f>IF(R343="","",IF(R343+1&lt;=MAX(OA管理表!$H$6:$H$65592,OA管理表!$Z$7:$Z$65592),R343+1,""))</f>
        <v>43774</v>
      </c>
      <c r="S344" s="52">
        <f>IF(R344="","",COUNTIF(OA管理表!$H$6:$H$65592,R344))</f>
        <v>0</v>
      </c>
      <c r="T344" s="52">
        <f>IF(R344="","",SUMPRODUCT((OA管理表!$Z$6:$Z$65592=R344)*(OA管理表!$C$6:$C$65592="完了")))</f>
        <v>0</v>
      </c>
      <c r="U344" s="52">
        <f t="shared" si="16"/>
        <v>106</v>
      </c>
      <c r="V344" s="52">
        <f t="shared" si="17"/>
        <v>0</v>
      </c>
      <c r="W344" s="52">
        <f t="shared" si="15"/>
        <v>106</v>
      </c>
    </row>
    <row r="345" spans="18:23" s="50" customFormat="1">
      <c r="R345" s="51">
        <f>IF(R344="","",IF(R344+1&lt;=MAX(OA管理表!$H$6:$H$65592,OA管理表!$Z$7:$Z$65592),R344+1,""))</f>
        <v>43775</v>
      </c>
      <c r="S345" s="52">
        <f>IF(R345="","",COUNTIF(OA管理表!$H$6:$H$65592,R345))</f>
        <v>1</v>
      </c>
      <c r="T345" s="52">
        <f>IF(R345="","",SUMPRODUCT((OA管理表!$Z$6:$Z$65592=R345)*(OA管理表!$C$6:$C$65592="完了")))</f>
        <v>0</v>
      </c>
      <c r="U345" s="52">
        <f t="shared" si="16"/>
        <v>107</v>
      </c>
      <c r="V345" s="52">
        <f t="shared" si="17"/>
        <v>0</v>
      </c>
      <c r="W345" s="52">
        <f t="shared" si="15"/>
        <v>107</v>
      </c>
    </row>
    <row r="346" spans="18:23" s="50" customFormat="1">
      <c r="R346" s="51">
        <f>IF(R345="","",IF(R345+1&lt;=MAX(OA管理表!$H$6:$H$65592,OA管理表!$Z$7:$Z$65592),R345+1,""))</f>
        <v>43776</v>
      </c>
      <c r="S346" s="52">
        <f>IF(R346="","",COUNTIF(OA管理表!$H$6:$H$65592,R346))</f>
        <v>0</v>
      </c>
      <c r="T346" s="52">
        <f>IF(R346="","",SUMPRODUCT((OA管理表!$Z$6:$Z$65592=R346)*(OA管理表!$C$6:$C$65592="完了")))</f>
        <v>0</v>
      </c>
      <c r="U346" s="52">
        <f t="shared" si="16"/>
        <v>107</v>
      </c>
      <c r="V346" s="52">
        <f t="shared" si="17"/>
        <v>0</v>
      </c>
      <c r="W346" s="52">
        <f t="shared" si="15"/>
        <v>107</v>
      </c>
    </row>
    <row r="347" spans="18:23" s="50" customFormat="1">
      <c r="R347" s="51">
        <f>IF(R346="","",IF(R346+1&lt;=MAX(OA管理表!$H$6:$H$65592,OA管理表!$Z$7:$Z$65592),R346+1,""))</f>
        <v>43777</v>
      </c>
      <c r="S347" s="52">
        <f>IF(R347="","",COUNTIF(OA管理表!$H$6:$H$65592,R347))</f>
        <v>1</v>
      </c>
      <c r="T347" s="52">
        <f>IF(R347="","",SUMPRODUCT((OA管理表!$Z$6:$Z$65592=R347)*(OA管理表!$C$6:$C$65592="完了")))</f>
        <v>0</v>
      </c>
      <c r="U347" s="52">
        <f t="shared" si="16"/>
        <v>108</v>
      </c>
      <c r="V347" s="52">
        <f t="shared" si="17"/>
        <v>0</v>
      </c>
      <c r="W347" s="52">
        <f t="shared" si="15"/>
        <v>108</v>
      </c>
    </row>
    <row r="348" spans="18:23" s="50" customFormat="1">
      <c r="R348" s="51">
        <f>IF(R347="","",IF(R347+1&lt;=MAX(OA管理表!$H$6:$H$65592,OA管理表!$Z$7:$Z$65592),R347+1,""))</f>
        <v>43778</v>
      </c>
      <c r="S348" s="52">
        <f>IF(R348="","",COUNTIF(OA管理表!$H$6:$H$65592,R348))</f>
        <v>0</v>
      </c>
      <c r="T348" s="52">
        <f>IF(R348="","",SUMPRODUCT((OA管理表!$Z$6:$Z$65592=R348)*(OA管理表!$C$6:$C$65592="完了")))</f>
        <v>0</v>
      </c>
      <c r="U348" s="52">
        <f t="shared" si="16"/>
        <v>108</v>
      </c>
      <c r="V348" s="52">
        <f t="shared" si="17"/>
        <v>0</v>
      </c>
      <c r="W348" s="52">
        <f t="shared" si="15"/>
        <v>108</v>
      </c>
    </row>
    <row r="349" spans="18:23" s="50" customFormat="1">
      <c r="R349" s="51">
        <f>IF(R348="","",IF(R348+1&lt;=MAX(OA管理表!$H$6:$H$65592,OA管理表!$Z$7:$Z$65592),R348+1,""))</f>
        <v>43779</v>
      </c>
      <c r="S349" s="52">
        <f>IF(R349="","",COUNTIF(OA管理表!$H$6:$H$65592,R349))</f>
        <v>0</v>
      </c>
      <c r="T349" s="52">
        <f>IF(R349="","",SUMPRODUCT((OA管理表!$Z$6:$Z$65592=R349)*(OA管理表!$C$6:$C$65592="完了")))</f>
        <v>0</v>
      </c>
      <c r="U349" s="52">
        <f t="shared" si="16"/>
        <v>108</v>
      </c>
      <c r="V349" s="52">
        <f t="shared" si="17"/>
        <v>0</v>
      </c>
      <c r="W349" s="52">
        <f t="shared" si="15"/>
        <v>108</v>
      </c>
    </row>
    <row r="350" spans="18:23" s="50" customFormat="1">
      <c r="R350" s="51">
        <f>IF(R349="","",IF(R349+1&lt;=MAX(OA管理表!$H$6:$H$65592,OA管理表!$Z$7:$Z$65592),R349+1,""))</f>
        <v>43780</v>
      </c>
      <c r="S350" s="52">
        <f>IF(R350="","",COUNTIF(OA管理表!$H$6:$H$65592,R350))</f>
        <v>0</v>
      </c>
      <c r="T350" s="52">
        <f>IF(R350="","",SUMPRODUCT((OA管理表!$Z$6:$Z$65592=R350)*(OA管理表!$C$6:$C$65592="完了")))</f>
        <v>0</v>
      </c>
      <c r="U350" s="52">
        <f t="shared" si="16"/>
        <v>108</v>
      </c>
      <c r="V350" s="52">
        <f t="shared" si="17"/>
        <v>0</v>
      </c>
      <c r="W350" s="52">
        <f t="shared" si="15"/>
        <v>108</v>
      </c>
    </row>
    <row r="351" spans="18:23" s="50" customFormat="1">
      <c r="R351" s="51">
        <f>IF(R350="","",IF(R350+1&lt;=MAX(OA管理表!$H$6:$H$65592,OA管理表!$Z$7:$Z$65592),R350+1,""))</f>
        <v>43781</v>
      </c>
      <c r="S351" s="52">
        <f>IF(R351="","",COUNTIF(OA管理表!$H$6:$H$65592,R351))</f>
        <v>0</v>
      </c>
      <c r="T351" s="52">
        <f>IF(R351="","",SUMPRODUCT((OA管理表!$Z$6:$Z$65592=R351)*(OA管理表!$C$6:$C$65592="完了")))</f>
        <v>0</v>
      </c>
      <c r="U351" s="52">
        <f t="shared" si="16"/>
        <v>108</v>
      </c>
      <c r="V351" s="52">
        <f t="shared" si="17"/>
        <v>0</v>
      </c>
      <c r="W351" s="52">
        <f t="shared" si="15"/>
        <v>108</v>
      </c>
    </row>
    <row r="352" spans="18:23" s="50" customFormat="1">
      <c r="R352" s="51">
        <f>IF(R351="","",IF(R351+1&lt;=MAX(OA管理表!$H$6:$H$65592,OA管理表!$Z$7:$Z$65592),R351+1,""))</f>
        <v>43782</v>
      </c>
      <c r="S352" s="52">
        <f>IF(R352="","",COUNTIF(OA管理表!$H$6:$H$65592,R352))</f>
        <v>0</v>
      </c>
      <c r="T352" s="52">
        <f>IF(R352="","",SUMPRODUCT((OA管理表!$Z$6:$Z$65592=R352)*(OA管理表!$C$6:$C$65592="完了")))</f>
        <v>0</v>
      </c>
      <c r="U352" s="52">
        <f t="shared" si="16"/>
        <v>108</v>
      </c>
      <c r="V352" s="52">
        <f t="shared" si="17"/>
        <v>0</v>
      </c>
      <c r="W352" s="52">
        <f t="shared" si="15"/>
        <v>108</v>
      </c>
    </row>
    <row r="353" spans="18:23" s="50" customFormat="1">
      <c r="R353" s="51">
        <f>IF(R352="","",IF(R352+1&lt;=MAX(OA管理表!$H$6:$H$65592,OA管理表!$Z$7:$Z$65592),R352+1,""))</f>
        <v>43783</v>
      </c>
      <c r="S353" s="52">
        <f>IF(R353="","",COUNTIF(OA管理表!$H$6:$H$65592,R353))</f>
        <v>0</v>
      </c>
      <c r="T353" s="52">
        <f>IF(R353="","",SUMPRODUCT((OA管理表!$Z$6:$Z$65592=R353)*(OA管理表!$C$6:$C$65592="完了")))</f>
        <v>0</v>
      </c>
      <c r="U353" s="52">
        <f t="shared" si="16"/>
        <v>108</v>
      </c>
      <c r="V353" s="52">
        <f t="shared" si="17"/>
        <v>0</v>
      </c>
      <c r="W353" s="52">
        <f t="shared" si="15"/>
        <v>108</v>
      </c>
    </row>
    <row r="354" spans="18:23" s="50" customFormat="1">
      <c r="R354" s="51">
        <f>IF(R353="","",IF(R353+1&lt;=MAX(OA管理表!$H$6:$H$65592,OA管理表!$Z$7:$Z$65592),R353+1,""))</f>
        <v>43784</v>
      </c>
      <c r="S354" s="52">
        <f>IF(R354="","",COUNTIF(OA管理表!$H$6:$H$65592,R354))</f>
        <v>0</v>
      </c>
      <c r="T354" s="52">
        <f>IF(R354="","",SUMPRODUCT((OA管理表!$Z$6:$Z$65592=R354)*(OA管理表!$C$6:$C$65592="完了")))</f>
        <v>0</v>
      </c>
      <c r="U354" s="52">
        <f t="shared" si="16"/>
        <v>108</v>
      </c>
      <c r="V354" s="52">
        <f t="shared" si="17"/>
        <v>0</v>
      </c>
      <c r="W354" s="52">
        <f t="shared" si="15"/>
        <v>108</v>
      </c>
    </row>
    <row r="355" spans="18:23" s="50" customFormat="1">
      <c r="R355" s="51">
        <f>IF(R354="","",IF(R354+1&lt;=MAX(OA管理表!$H$6:$H$65592,OA管理表!$Z$7:$Z$65592),R354+1,""))</f>
        <v>43785</v>
      </c>
      <c r="S355" s="52">
        <f>IF(R355="","",COUNTIF(OA管理表!$H$6:$H$65592,R355))</f>
        <v>0</v>
      </c>
      <c r="T355" s="52">
        <f>IF(R355="","",SUMPRODUCT((OA管理表!$Z$6:$Z$65592=R355)*(OA管理表!$C$6:$C$65592="完了")))</f>
        <v>0</v>
      </c>
      <c r="U355" s="52">
        <f t="shared" si="16"/>
        <v>108</v>
      </c>
      <c r="V355" s="52">
        <f t="shared" si="17"/>
        <v>0</v>
      </c>
      <c r="W355" s="52">
        <f t="shared" si="15"/>
        <v>108</v>
      </c>
    </row>
    <row r="356" spans="18:23" s="50" customFormat="1">
      <c r="R356" s="51">
        <f>IF(R355="","",IF(R355+1&lt;=MAX(OA管理表!$H$6:$H$65592,OA管理表!$Z$7:$Z$65592),R355+1,""))</f>
        <v>43786</v>
      </c>
      <c r="S356" s="52">
        <f>IF(R356="","",COUNTIF(OA管理表!$H$6:$H$65592,R356))</f>
        <v>0</v>
      </c>
      <c r="T356" s="52">
        <f>IF(R356="","",SUMPRODUCT((OA管理表!$Z$6:$Z$65592=R356)*(OA管理表!$C$6:$C$65592="完了")))</f>
        <v>0</v>
      </c>
      <c r="U356" s="52">
        <f t="shared" si="16"/>
        <v>108</v>
      </c>
      <c r="V356" s="52">
        <f t="shared" si="17"/>
        <v>0</v>
      </c>
      <c r="W356" s="52">
        <f t="shared" si="15"/>
        <v>108</v>
      </c>
    </row>
    <row r="357" spans="18:23" s="50" customFormat="1">
      <c r="R357" s="51">
        <f>IF(R356="","",IF(R356+1&lt;=MAX(OA管理表!$H$6:$H$65592,OA管理表!$Z$7:$Z$65592),R356+1,""))</f>
        <v>43787</v>
      </c>
      <c r="S357" s="52">
        <f>IF(R357="","",COUNTIF(OA管理表!$H$6:$H$65592,R357))</f>
        <v>0</v>
      </c>
      <c r="T357" s="52">
        <f>IF(R357="","",SUMPRODUCT((OA管理表!$Z$6:$Z$65592=R357)*(OA管理表!$C$6:$C$65592="完了")))</f>
        <v>0</v>
      </c>
      <c r="U357" s="52">
        <f t="shared" si="16"/>
        <v>108</v>
      </c>
      <c r="V357" s="52">
        <f t="shared" si="17"/>
        <v>0</v>
      </c>
      <c r="W357" s="52">
        <f t="shared" si="15"/>
        <v>108</v>
      </c>
    </row>
    <row r="358" spans="18:23" s="50" customFormat="1">
      <c r="R358" s="51">
        <f>IF(R357="","",IF(R357+1&lt;=MAX(OA管理表!$H$6:$H$65592,OA管理表!$Z$7:$Z$65592),R357+1,""))</f>
        <v>43788</v>
      </c>
      <c r="S358" s="52">
        <f>IF(R358="","",COUNTIF(OA管理表!$H$6:$H$65592,R358))</f>
        <v>0</v>
      </c>
      <c r="T358" s="52">
        <f>IF(R358="","",SUMPRODUCT((OA管理表!$Z$6:$Z$65592=R358)*(OA管理表!$C$6:$C$65592="完了")))</f>
        <v>0</v>
      </c>
      <c r="U358" s="52">
        <f t="shared" si="16"/>
        <v>108</v>
      </c>
      <c r="V358" s="52">
        <f t="shared" si="17"/>
        <v>0</v>
      </c>
      <c r="W358" s="52">
        <f t="shared" si="15"/>
        <v>108</v>
      </c>
    </row>
    <row r="359" spans="18:23" s="50" customFormat="1">
      <c r="R359" s="51">
        <f>IF(R358="","",IF(R358+1&lt;=MAX(OA管理表!$H$6:$H$65592,OA管理表!$Z$7:$Z$65592),R358+1,""))</f>
        <v>43789</v>
      </c>
      <c r="S359" s="52">
        <f>IF(R359="","",COUNTIF(OA管理表!$H$6:$H$65592,R359))</f>
        <v>0</v>
      </c>
      <c r="T359" s="52">
        <f>IF(R359="","",SUMPRODUCT((OA管理表!$Z$6:$Z$65592=R359)*(OA管理表!$C$6:$C$65592="完了")))</f>
        <v>0</v>
      </c>
      <c r="U359" s="52">
        <f t="shared" si="16"/>
        <v>108</v>
      </c>
      <c r="V359" s="52">
        <f t="shared" si="17"/>
        <v>0</v>
      </c>
      <c r="W359" s="52">
        <f t="shared" si="15"/>
        <v>108</v>
      </c>
    </row>
    <row r="360" spans="18:23" s="50" customFormat="1">
      <c r="R360" s="51">
        <f>IF(R359="","",IF(R359+1&lt;=MAX(OA管理表!$H$6:$H$65592,OA管理表!$Z$7:$Z$65592),R359+1,""))</f>
        <v>43790</v>
      </c>
      <c r="S360" s="52">
        <f>IF(R360="","",COUNTIF(OA管理表!$H$6:$H$65592,R360))</f>
        <v>0</v>
      </c>
      <c r="T360" s="52">
        <f>IF(R360="","",SUMPRODUCT((OA管理表!$Z$6:$Z$65592=R360)*(OA管理表!$C$6:$C$65592="完了")))</f>
        <v>0</v>
      </c>
      <c r="U360" s="52">
        <f t="shared" si="16"/>
        <v>108</v>
      </c>
      <c r="V360" s="52">
        <f t="shared" si="17"/>
        <v>0</v>
      </c>
      <c r="W360" s="52">
        <f t="shared" si="15"/>
        <v>108</v>
      </c>
    </row>
    <row r="361" spans="18:23" s="50" customFormat="1">
      <c r="R361" s="51">
        <f>IF(R360="","",IF(R360+1&lt;=MAX(OA管理表!$H$6:$H$65592,OA管理表!$Z$7:$Z$65592),R360+1,""))</f>
        <v>43791</v>
      </c>
      <c r="S361" s="52">
        <f>IF(R361="","",COUNTIF(OA管理表!$H$6:$H$65592,R361))</f>
        <v>2</v>
      </c>
      <c r="T361" s="52">
        <f>IF(R361="","",SUMPRODUCT((OA管理表!$Z$6:$Z$65592=R361)*(OA管理表!$C$6:$C$65592="完了")))</f>
        <v>0</v>
      </c>
      <c r="U361" s="52">
        <f t="shared" si="16"/>
        <v>110</v>
      </c>
      <c r="V361" s="52">
        <f t="shared" si="17"/>
        <v>0</v>
      </c>
      <c r="W361" s="52">
        <f t="shared" si="15"/>
        <v>110</v>
      </c>
    </row>
    <row r="362" spans="18:23" s="50" customFormat="1">
      <c r="R362" s="51">
        <f>IF(R361="","",IF(R361+1&lt;=MAX(OA管理表!$H$6:$H$65592,OA管理表!$Z$7:$Z$65592),R361+1,""))</f>
        <v>43792</v>
      </c>
      <c r="S362" s="52">
        <f>IF(R362="","",COUNTIF(OA管理表!$H$6:$H$65592,R362))</f>
        <v>0</v>
      </c>
      <c r="T362" s="52">
        <f>IF(R362="","",SUMPRODUCT((OA管理表!$Z$6:$Z$65592=R362)*(OA管理表!$C$6:$C$65592="完了")))</f>
        <v>0</v>
      </c>
      <c r="U362" s="52">
        <f t="shared" si="16"/>
        <v>110</v>
      </c>
      <c r="V362" s="52">
        <f t="shared" si="17"/>
        <v>0</v>
      </c>
      <c r="W362" s="52">
        <f t="shared" si="15"/>
        <v>110</v>
      </c>
    </row>
    <row r="363" spans="18:23" s="50" customFormat="1">
      <c r="R363" s="51">
        <f>IF(R362="","",IF(R362+1&lt;=MAX(OA管理表!$H$6:$H$65592,OA管理表!$Z$7:$Z$65592),R362+1,""))</f>
        <v>43793</v>
      </c>
      <c r="S363" s="52">
        <f>IF(R363="","",COUNTIF(OA管理表!$H$6:$H$65592,R363))</f>
        <v>0</v>
      </c>
      <c r="T363" s="52">
        <f>IF(R363="","",SUMPRODUCT((OA管理表!$Z$6:$Z$65592=R363)*(OA管理表!$C$6:$C$65592="完了")))</f>
        <v>0</v>
      </c>
      <c r="U363" s="52">
        <f t="shared" si="16"/>
        <v>110</v>
      </c>
      <c r="V363" s="52">
        <f t="shared" si="17"/>
        <v>0</v>
      </c>
      <c r="W363" s="52">
        <f t="shared" si="15"/>
        <v>110</v>
      </c>
    </row>
    <row r="364" spans="18:23" s="50" customFormat="1">
      <c r="R364" s="51">
        <f>IF(R363="","",IF(R363+1&lt;=MAX(OA管理表!$H$6:$H$65592,OA管理表!$Z$7:$Z$65592),R363+1,""))</f>
        <v>43794</v>
      </c>
      <c r="S364" s="52">
        <f>IF(R364="","",COUNTIF(OA管理表!$H$6:$H$65592,R364))</f>
        <v>0</v>
      </c>
      <c r="T364" s="52">
        <f>IF(R364="","",SUMPRODUCT((OA管理表!$Z$6:$Z$65592=R364)*(OA管理表!$C$6:$C$65592="完了")))</f>
        <v>0</v>
      </c>
      <c r="U364" s="52">
        <f t="shared" si="16"/>
        <v>110</v>
      </c>
      <c r="V364" s="52">
        <f t="shared" si="17"/>
        <v>0</v>
      </c>
      <c r="W364" s="52">
        <f t="shared" si="15"/>
        <v>110</v>
      </c>
    </row>
    <row r="365" spans="18:23" s="50" customFormat="1">
      <c r="R365" s="51">
        <f>IF(R364="","",IF(R364+1&lt;=MAX(OA管理表!$H$6:$H$65592,OA管理表!$Z$7:$Z$65592),R364+1,""))</f>
        <v>43795</v>
      </c>
      <c r="S365" s="52">
        <f>IF(R365="","",COUNTIF(OA管理表!$H$6:$H$65592,R365))</f>
        <v>0</v>
      </c>
      <c r="T365" s="52">
        <f>IF(R365="","",SUMPRODUCT((OA管理表!$Z$6:$Z$65592=R365)*(OA管理表!$C$6:$C$65592="完了")))</f>
        <v>0</v>
      </c>
      <c r="U365" s="52">
        <f t="shared" si="16"/>
        <v>110</v>
      </c>
      <c r="V365" s="52">
        <f t="shared" si="17"/>
        <v>0</v>
      </c>
      <c r="W365" s="52">
        <f t="shared" si="15"/>
        <v>110</v>
      </c>
    </row>
    <row r="366" spans="18:23" s="50" customFormat="1">
      <c r="R366" s="51">
        <f>IF(R365="","",IF(R365+1&lt;=MAX(OA管理表!$H$6:$H$65592,OA管理表!$Z$7:$Z$65592),R365+1,""))</f>
        <v>43796</v>
      </c>
      <c r="S366" s="52">
        <f>IF(R366="","",COUNTIF(OA管理表!$H$6:$H$65592,R366))</f>
        <v>0</v>
      </c>
      <c r="T366" s="52">
        <f>IF(R366="","",SUMPRODUCT((OA管理表!$Z$6:$Z$65592=R366)*(OA管理表!$C$6:$C$65592="完了")))</f>
        <v>0</v>
      </c>
      <c r="U366" s="52">
        <f t="shared" si="16"/>
        <v>110</v>
      </c>
      <c r="V366" s="52">
        <f t="shared" si="17"/>
        <v>0</v>
      </c>
      <c r="W366" s="52">
        <f t="shared" si="15"/>
        <v>110</v>
      </c>
    </row>
    <row r="367" spans="18:23" s="50" customFormat="1">
      <c r="R367" s="51">
        <f>IF(R366="","",IF(R366+1&lt;=MAX(OA管理表!$H$6:$H$65592,OA管理表!$Z$7:$Z$65592),R366+1,""))</f>
        <v>43797</v>
      </c>
      <c r="S367" s="52">
        <f>IF(R367="","",COUNTIF(OA管理表!$H$6:$H$65592,R367))</f>
        <v>0</v>
      </c>
      <c r="T367" s="52">
        <f>IF(R367="","",SUMPRODUCT((OA管理表!$Z$6:$Z$65592=R367)*(OA管理表!$C$6:$C$65592="完了")))</f>
        <v>0</v>
      </c>
      <c r="U367" s="52">
        <f t="shared" si="16"/>
        <v>110</v>
      </c>
      <c r="V367" s="52">
        <f t="shared" si="17"/>
        <v>0</v>
      </c>
      <c r="W367" s="52">
        <f t="shared" si="15"/>
        <v>110</v>
      </c>
    </row>
    <row r="368" spans="18:23" s="50" customFormat="1">
      <c r="R368" s="51">
        <f>IF(R367="","",IF(R367+1&lt;=MAX(OA管理表!$H$6:$H$65592,OA管理表!$Z$7:$Z$65592),R367+1,""))</f>
        <v>43798</v>
      </c>
      <c r="S368" s="52">
        <f>IF(R368="","",COUNTIF(OA管理表!$H$6:$H$65592,R368))</f>
        <v>0</v>
      </c>
      <c r="T368" s="52">
        <f>IF(R368="","",SUMPRODUCT((OA管理表!$Z$6:$Z$65592=R368)*(OA管理表!$C$6:$C$65592="完了")))</f>
        <v>0</v>
      </c>
      <c r="U368" s="52">
        <f t="shared" si="16"/>
        <v>110</v>
      </c>
      <c r="V368" s="52">
        <f t="shared" si="17"/>
        <v>0</v>
      </c>
      <c r="W368" s="52">
        <f t="shared" si="15"/>
        <v>110</v>
      </c>
    </row>
    <row r="369" spans="18:23" s="50" customFormat="1">
      <c r="R369" s="51">
        <f>IF(R368="","",IF(R368+1&lt;=MAX(OA管理表!$H$6:$H$65592,OA管理表!$Z$7:$Z$65592),R368+1,""))</f>
        <v>43799</v>
      </c>
      <c r="S369" s="52">
        <f>IF(R369="","",COUNTIF(OA管理表!$H$6:$H$65592,R369))</f>
        <v>0</v>
      </c>
      <c r="T369" s="52">
        <f>IF(R369="","",SUMPRODUCT((OA管理表!$Z$6:$Z$65592=R369)*(OA管理表!$C$6:$C$65592="完了")))</f>
        <v>0</v>
      </c>
      <c r="U369" s="52">
        <f t="shared" si="16"/>
        <v>110</v>
      </c>
      <c r="V369" s="52">
        <f t="shared" si="17"/>
        <v>0</v>
      </c>
      <c r="W369" s="52">
        <f t="shared" si="15"/>
        <v>110</v>
      </c>
    </row>
    <row r="370" spans="18:23" s="50" customFormat="1">
      <c r="R370" s="51">
        <f>IF(R369="","",IF(R369+1&lt;=MAX(OA管理表!$H$6:$H$65592,OA管理表!$Z$7:$Z$65592),R369+1,""))</f>
        <v>43800</v>
      </c>
      <c r="S370" s="52">
        <f>IF(R370="","",COUNTIF(OA管理表!$H$6:$H$65592,R370))</f>
        <v>0</v>
      </c>
      <c r="T370" s="52">
        <f>IF(R370="","",SUMPRODUCT((OA管理表!$Z$6:$Z$65592=R370)*(OA管理表!$C$6:$C$65592="完了")))</f>
        <v>0</v>
      </c>
      <c r="U370" s="52">
        <f t="shared" si="16"/>
        <v>110</v>
      </c>
      <c r="V370" s="52">
        <f t="shared" si="17"/>
        <v>0</v>
      </c>
      <c r="W370" s="52">
        <f t="shared" si="15"/>
        <v>110</v>
      </c>
    </row>
    <row r="371" spans="18:23" s="50" customFormat="1">
      <c r="R371" s="51">
        <f>IF(R370="","",IF(R370+1&lt;=MAX(OA管理表!$H$6:$H$65592,OA管理表!$Z$7:$Z$65592),R370+1,""))</f>
        <v>43801</v>
      </c>
      <c r="S371" s="52">
        <f>IF(R371="","",COUNTIF(OA管理表!$H$6:$H$65592,R371))</f>
        <v>0</v>
      </c>
      <c r="T371" s="52">
        <f>IF(R371="","",SUMPRODUCT((OA管理表!$Z$6:$Z$65592=R371)*(OA管理表!$C$6:$C$65592="完了")))</f>
        <v>0</v>
      </c>
      <c r="U371" s="52">
        <f t="shared" si="16"/>
        <v>110</v>
      </c>
      <c r="V371" s="52">
        <f t="shared" si="17"/>
        <v>0</v>
      </c>
      <c r="W371" s="52">
        <f t="shared" si="15"/>
        <v>110</v>
      </c>
    </row>
    <row r="372" spans="18:23" s="50" customFormat="1">
      <c r="R372" s="51">
        <f>IF(R371="","",IF(R371+1&lt;=MAX(OA管理表!$H$6:$H$65592,OA管理表!$Z$7:$Z$65592),R371+1,""))</f>
        <v>43802</v>
      </c>
      <c r="S372" s="52">
        <f>IF(R372="","",COUNTIF(OA管理表!$H$6:$H$65592,R372))</f>
        <v>0</v>
      </c>
      <c r="T372" s="52">
        <f>IF(R372="","",SUMPRODUCT((OA管理表!$Z$6:$Z$65592=R372)*(OA管理表!$C$6:$C$65592="完了")))</f>
        <v>0</v>
      </c>
      <c r="U372" s="52">
        <f t="shared" si="16"/>
        <v>110</v>
      </c>
      <c r="V372" s="52">
        <f t="shared" si="17"/>
        <v>0</v>
      </c>
      <c r="W372" s="52">
        <f t="shared" si="15"/>
        <v>110</v>
      </c>
    </row>
    <row r="373" spans="18:23" s="50" customFormat="1">
      <c r="R373" s="51">
        <f>IF(R372="","",IF(R372+1&lt;=MAX(OA管理表!$H$6:$H$65592,OA管理表!$Z$7:$Z$65592),R372+1,""))</f>
        <v>43803</v>
      </c>
      <c r="S373" s="52">
        <f>IF(R373="","",COUNTIF(OA管理表!$H$6:$H$65592,R373))</f>
        <v>0</v>
      </c>
      <c r="T373" s="52">
        <f>IF(R373="","",SUMPRODUCT((OA管理表!$Z$6:$Z$65592=R373)*(OA管理表!$C$6:$C$65592="完了")))</f>
        <v>0</v>
      </c>
      <c r="U373" s="52">
        <f t="shared" si="16"/>
        <v>110</v>
      </c>
      <c r="V373" s="52">
        <f t="shared" si="17"/>
        <v>0</v>
      </c>
      <c r="W373" s="52">
        <f t="shared" si="15"/>
        <v>110</v>
      </c>
    </row>
    <row r="374" spans="18:23" s="50" customFormat="1">
      <c r="R374" s="51">
        <f>IF(R373="","",IF(R373+1&lt;=MAX(OA管理表!$H$6:$H$65592,OA管理表!$Z$7:$Z$65592),R373+1,""))</f>
        <v>43804</v>
      </c>
      <c r="S374" s="52">
        <f>IF(R374="","",COUNTIF(OA管理表!$H$6:$H$65592,R374))</f>
        <v>5</v>
      </c>
      <c r="T374" s="52">
        <f>IF(R374="","",SUMPRODUCT((OA管理表!$Z$6:$Z$65592=R374)*(OA管理表!$C$6:$C$65592="完了")))</f>
        <v>0</v>
      </c>
      <c r="U374" s="52">
        <f t="shared" si="16"/>
        <v>115</v>
      </c>
      <c r="V374" s="52">
        <f t="shared" si="17"/>
        <v>0</v>
      </c>
      <c r="W374" s="52">
        <f t="shared" si="15"/>
        <v>115</v>
      </c>
    </row>
    <row r="375" spans="18:23" s="50" customFormat="1">
      <c r="R375" s="51">
        <f>IF(R374="","",IF(R374+1&lt;=MAX(OA管理表!$H$6:$H$65592,OA管理表!$Z$7:$Z$65592),R374+1,""))</f>
        <v>43805</v>
      </c>
      <c r="S375" s="52">
        <f>IF(R375="","",COUNTIF(OA管理表!$H$6:$H$65592,R375))</f>
        <v>0</v>
      </c>
      <c r="T375" s="52">
        <f>IF(R375="","",SUMPRODUCT((OA管理表!$Z$6:$Z$65592=R375)*(OA管理表!$C$6:$C$65592="完了")))</f>
        <v>0</v>
      </c>
      <c r="U375" s="52">
        <f t="shared" si="16"/>
        <v>115</v>
      </c>
      <c r="V375" s="52">
        <f t="shared" si="17"/>
        <v>0</v>
      </c>
      <c r="W375" s="52">
        <f t="shared" si="15"/>
        <v>115</v>
      </c>
    </row>
    <row r="376" spans="18:23" s="50" customFormat="1">
      <c r="R376" s="51">
        <f>IF(R375="","",IF(R375+1&lt;=MAX(OA管理表!$H$6:$H$65592,OA管理表!$Z$7:$Z$65592),R375+1,""))</f>
        <v>43806</v>
      </c>
      <c r="S376" s="52">
        <f>IF(R376="","",COUNTIF(OA管理表!$H$6:$H$65592,R376))</f>
        <v>0</v>
      </c>
      <c r="T376" s="52">
        <f>IF(R376="","",SUMPRODUCT((OA管理表!$Z$6:$Z$65592=R376)*(OA管理表!$C$6:$C$65592="完了")))</f>
        <v>0</v>
      </c>
      <c r="U376" s="52">
        <f t="shared" si="16"/>
        <v>115</v>
      </c>
      <c r="V376" s="52">
        <f t="shared" si="17"/>
        <v>0</v>
      </c>
      <c r="W376" s="52">
        <f t="shared" si="15"/>
        <v>115</v>
      </c>
    </row>
    <row r="377" spans="18:23" s="50" customFormat="1">
      <c r="R377" s="51">
        <f>IF(R376="","",IF(R376+1&lt;=MAX(OA管理表!$H$6:$H$65592,OA管理表!$Z$7:$Z$65592),R376+1,""))</f>
        <v>43807</v>
      </c>
      <c r="S377" s="52">
        <f>IF(R377="","",COUNTIF(OA管理表!$H$6:$H$65592,R377))</f>
        <v>0</v>
      </c>
      <c r="T377" s="52">
        <f>IF(R377="","",SUMPRODUCT((OA管理表!$Z$6:$Z$65592=R377)*(OA管理表!$C$6:$C$65592="完了")))</f>
        <v>0</v>
      </c>
      <c r="U377" s="52">
        <f t="shared" si="16"/>
        <v>115</v>
      </c>
      <c r="V377" s="52">
        <f t="shared" si="17"/>
        <v>0</v>
      </c>
      <c r="W377" s="52">
        <f t="shared" si="15"/>
        <v>115</v>
      </c>
    </row>
    <row r="378" spans="18:23" s="50" customFormat="1">
      <c r="R378" s="51">
        <f>IF(R377="","",IF(R377+1&lt;=MAX(OA管理表!$H$6:$H$65592,OA管理表!$Z$7:$Z$65592),R377+1,""))</f>
        <v>43808</v>
      </c>
      <c r="S378" s="52">
        <f>IF(R378="","",COUNTIF(OA管理表!$H$6:$H$65592,R378))</f>
        <v>4</v>
      </c>
      <c r="T378" s="52">
        <f>IF(R378="","",SUMPRODUCT((OA管理表!$Z$6:$Z$65592=R378)*(OA管理表!$C$6:$C$65592="完了")))</f>
        <v>0</v>
      </c>
      <c r="U378" s="52">
        <f t="shared" si="16"/>
        <v>119</v>
      </c>
      <c r="V378" s="52">
        <f t="shared" si="17"/>
        <v>0</v>
      </c>
      <c r="W378" s="52">
        <f t="shared" si="15"/>
        <v>119</v>
      </c>
    </row>
    <row r="379" spans="18:23" s="50" customFormat="1">
      <c r="R379" s="51">
        <f>IF(R378="","",IF(R378+1&lt;=MAX(OA管理表!$H$6:$H$65592,OA管理表!$Z$7:$Z$65592),R378+1,""))</f>
        <v>43809</v>
      </c>
      <c r="S379" s="52">
        <f>IF(R379="","",COUNTIF(OA管理表!$H$6:$H$65592,R379))</f>
        <v>0</v>
      </c>
      <c r="T379" s="52">
        <f>IF(R379="","",SUMPRODUCT((OA管理表!$Z$6:$Z$65592=R379)*(OA管理表!$C$6:$C$65592="完了")))</f>
        <v>0</v>
      </c>
      <c r="U379" s="52">
        <f t="shared" si="16"/>
        <v>119</v>
      </c>
      <c r="V379" s="52">
        <f t="shared" si="17"/>
        <v>0</v>
      </c>
      <c r="W379" s="52">
        <f t="shared" si="15"/>
        <v>119</v>
      </c>
    </row>
    <row r="380" spans="18:23" s="50" customFormat="1">
      <c r="R380" s="51">
        <f>IF(R379="","",IF(R379+1&lt;=MAX(OA管理表!$H$6:$H$65592,OA管理表!$Z$7:$Z$65592),R379+1,""))</f>
        <v>43810</v>
      </c>
      <c r="S380" s="52">
        <f>IF(R380="","",COUNTIF(OA管理表!$H$6:$H$65592,R380))</f>
        <v>0</v>
      </c>
      <c r="T380" s="52">
        <f>IF(R380="","",SUMPRODUCT((OA管理表!$Z$6:$Z$65592=R380)*(OA管理表!$C$6:$C$65592="完了")))</f>
        <v>0</v>
      </c>
      <c r="U380" s="52">
        <f t="shared" si="16"/>
        <v>119</v>
      </c>
      <c r="V380" s="52">
        <f t="shared" si="17"/>
        <v>0</v>
      </c>
      <c r="W380" s="52">
        <f t="shared" si="15"/>
        <v>119</v>
      </c>
    </row>
    <row r="381" spans="18:23" s="50" customFormat="1">
      <c r="R381" s="51">
        <f>IF(R380="","",IF(R380+1&lt;=MAX(OA管理表!$H$6:$H$65592,OA管理表!$Z$7:$Z$65592),R380+1,""))</f>
        <v>43811</v>
      </c>
      <c r="S381" s="52">
        <f>IF(R381="","",COUNTIF(OA管理表!$H$6:$H$65592,R381))</f>
        <v>1</v>
      </c>
      <c r="T381" s="52">
        <f>IF(R381="","",SUMPRODUCT((OA管理表!$Z$6:$Z$65592=R381)*(OA管理表!$C$6:$C$65592="完了")))</f>
        <v>0</v>
      </c>
      <c r="U381" s="52">
        <f t="shared" si="16"/>
        <v>120</v>
      </c>
      <c r="V381" s="52">
        <f t="shared" si="17"/>
        <v>0</v>
      </c>
      <c r="W381" s="52">
        <f t="shared" si="15"/>
        <v>120</v>
      </c>
    </row>
    <row r="382" spans="18:23" s="50" customFormat="1">
      <c r="R382" s="51">
        <f>IF(R381="","",IF(R381+1&lt;=MAX(OA管理表!$H$6:$H$65592,OA管理表!$Z$7:$Z$65592),R381+1,""))</f>
        <v>43812</v>
      </c>
      <c r="S382" s="52">
        <f>IF(R382="","",COUNTIF(OA管理表!$H$6:$H$65592,R382))</f>
        <v>1</v>
      </c>
      <c r="T382" s="52">
        <f>IF(R382="","",SUMPRODUCT((OA管理表!$Z$6:$Z$65592=R382)*(OA管理表!$C$6:$C$65592="完了")))</f>
        <v>0</v>
      </c>
      <c r="U382" s="52">
        <f t="shared" si="16"/>
        <v>121</v>
      </c>
      <c r="V382" s="52">
        <f t="shared" si="17"/>
        <v>0</v>
      </c>
      <c r="W382" s="52">
        <f t="shared" si="15"/>
        <v>121</v>
      </c>
    </row>
    <row r="383" spans="18:23" s="50" customFormat="1">
      <c r="R383" s="51">
        <f>IF(R382="","",IF(R382+1&lt;=MAX(OA管理表!$H$6:$H$65592,OA管理表!$Z$7:$Z$65592),R382+1,""))</f>
        <v>43813</v>
      </c>
      <c r="S383" s="52">
        <f>IF(R383="","",COUNTIF(OA管理表!$H$6:$H$65592,R383))</f>
        <v>0</v>
      </c>
      <c r="T383" s="52">
        <f>IF(R383="","",SUMPRODUCT((OA管理表!$Z$6:$Z$65592=R383)*(OA管理表!$C$6:$C$65592="完了")))</f>
        <v>0</v>
      </c>
      <c r="U383" s="52">
        <f t="shared" si="16"/>
        <v>121</v>
      </c>
      <c r="V383" s="52">
        <f t="shared" si="17"/>
        <v>0</v>
      </c>
      <c r="W383" s="52">
        <f t="shared" si="15"/>
        <v>121</v>
      </c>
    </row>
    <row r="384" spans="18:23" s="50" customFormat="1">
      <c r="R384" s="51">
        <f>IF(R383="","",IF(R383+1&lt;=MAX(OA管理表!$H$6:$H$65592,OA管理表!$Z$7:$Z$65592),R383+1,""))</f>
        <v>43814</v>
      </c>
      <c r="S384" s="52">
        <f>IF(R384="","",COUNTIF(OA管理表!$H$6:$H$65592,R384))</f>
        <v>0</v>
      </c>
      <c r="T384" s="52">
        <f>IF(R384="","",SUMPRODUCT((OA管理表!$Z$6:$Z$65592=R384)*(OA管理表!$C$6:$C$65592="完了")))</f>
        <v>0</v>
      </c>
      <c r="U384" s="52">
        <f t="shared" si="16"/>
        <v>121</v>
      </c>
      <c r="V384" s="52">
        <f t="shared" si="17"/>
        <v>0</v>
      </c>
      <c r="W384" s="52">
        <f t="shared" si="15"/>
        <v>121</v>
      </c>
    </row>
    <row r="385" spans="18:23" s="50" customFormat="1">
      <c r="R385" s="51">
        <f>IF(R384="","",IF(R384+1&lt;=MAX(OA管理表!$H$6:$H$65592,OA管理表!$Z$7:$Z$65592),R384+1,""))</f>
        <v>43815</v>
      </c>
      <c r="S385" s="52">
        <f>IF(R385="","",COUNTIF(OA管理表!$H$6:$H$65592,R385))</f>
        <v>0</v>
      </c>
      <c r="T385" s="52">
        <f>IF(R385="","",SUMPRODUCT((OA管理表!$Z$6:$Z$65592=R385)*(OA管理表!$C$6:$C$65592="完了")))</f>
        <v>0</v>
      </c>
      <c r="U385" s="52">
        <f t="shared" si="16"/>
        <v>121</v>
      </c>
      <c r="V385" s="52">
        <f t="shared" si="17"/>
        <v>0</v>
      </c>
      <c r="W385" s="52">
        <f t="shared" si="15"/>
        <v>121</v>
      </c>
    </row>
    <row r="386" spans="18:23" s="50" customFormat="1">
      <c r="R386" s="51">
        <f>IF(R385="","",IF(R385+1&lt;=MAX(OA管理表!$H$6:$H$65592,OA管理表!$Z$7:$Z$65592),R385+1,""))</f>
        <v>43816</v>
      </c>
      <c r="S386" s="52">
        <f>IF(R386="","",COUNTIF(OA管理表!$H$6:$H$65592,R386))</f>
        <v>0</v>
      </c>
      <c r="T386" s="52">
        <f>IF(R386="","",SUMPRODUCT((OA管理表!$Z$6:$Z$65592=R386)*(OA管理表!$C$6:$C$65592="完了")))</f>
        <v>0</v>
      </c>
      <c r="U386" s="52">
        <f t="shared" si="16"/>
        <v>121</v>
      </c>
      <c r="V386" s="52">
        <f t="shared" si="17"/>
        <v>0</v>
      </c>
      <c r="W386" s="52">
        <f t="shared" ref="W386:W449" si="18">IF(R386="","",U386-V386)</f>
        <v>121</v>
      </c>
    </row>
    <row r="387" spans="18:23" s="50" customFormat="1">
      <c r="R387" s="51">
        <f>IF(R386="","",IF(R386+1&lt;=MAX(OA管理表!$H$6:$H$65592,OA管理表!$Z$7:$Z$65592),R386+1,""))</f>
        <v>43817</v>
      </c>
      <c r="S387" s="52">
        <f>IF(R387="","",COUNTIF(OA管理表!$H$6:$H$65592,R387))</f>
        <v>0</v>
      </c>
      <c r="T387" s="52">
        <f>IF(R387="","",SUMPRODUCT((OA管理表!$Z$6:$Z$65592=R387)*(OA管理表!$C$6:$C$65592="完了")))</f>
        <v>0</v>
      </c>
      <c r="U387" s="52">
        <f t="shared" ref="U387:U450" si="19">IF(R387="","",U386+S387)</f>
        <v>121</v>
      </c>
      <c r="V387" s="52">
        <f t="shared" ref="V387:V450" si="20">IF(R387="","",V386+T387)</f>
        <v>0</v>
      </c>
      <c r="W387" s="52">
        <f t="shared" si="18"/>
        <v>121</v>
      </c>
    </row>
    <row r="388" spans="18:23" s="50" customFormat="1">
      <c r="R388" s="51">
        <f>IF(R387="","",IF(R387+1&lt;=MAX(OA管理表!$H$6:$H$65592,OA管理表!$Z$7:$Z$65592),R387+1,""))</f>
        <v>43818</v>
      </c>
      <c r="S388" s="52">
        <f>IF(R388="","",COUNTIF(OA管理表!$H$6:$H$65592,R388))</f>
        <v>0</v>
      </c>
      <c r="T388" s="52">
        <f>IF(R388="","",SUMPRODUCT((OA管理表!$Z$6:$Z$65592=R388)*(OA管理表!$C$6:$C$65592="完了")))</f>
        <v>0</v>
      </c>
      <c r="U388" s="52">
        <f t="shared" si="19"/>
        <v>121</v>
      </c>
      <c r="V388" s="52">
        <f t="shared" si="20"/>
        <v>0</v>
      </c>
      <c r="W388" s="52">
        <f t="shared" si="18"/>
        <v>121</v>
      </c>
    </row>
    <row r="389" spans="18:23" s="50" customFormat="1">
      <c r="R389" s="51">
        <f>IF(R388="","",IF(R388+1&lt;=MAX(OA管理表!$H$6:$H$65592,OA管理表!$Z$7:$Z$65592),R388+1,""))</f>
        <v>43819</v>
      </c>
      <c r="S389" s="52">
        <f>IF(R389="","",COUNTIF(OA管理表!$H$6:$H$65592,R389))</f>
        <v>0</v>
      </c>
      <c r="T389" s="52">
        <f>IF(R389="","",SUMPRODUCT((OA管理表!$Z$6:$Z$65592=R389)*(OA管理表!$C$6:$C$65592="完了")))</f>
        <v>0</v>
      </c>
      <c r="U389" s="52">
        <f t="shared" si="19"/>
        <v>121</v>
      </c>
      <c r="V389" s="52">
        <f t="shared" si="20"/>
        <v>0</v>
      </c>
      <c r="W389" s="52">
        <f t="shared" si="18"/>
        <v>121</v>
      </c>
    </row>
    <row r="390" spans="18:23" s="50" customFormat="1">
      <c r="R390" s="51">
        <f>IF(R389="","",IF(R389+1&lt;=MAX(OA管理表!$H$6:$H$65592,OA管理表!$Z$7:$Z$65592),R389+1,""))</f>
        <v>43820</v>
      </c>
      <c r="S390" s="52">
        <f>IF(R390="","",COUNTIF(OA管理表!$H$6:$H$65592,R390))</f>
        <v>0</v>
      </c>
      <c r="T390" s="52">
        <f>IF(R390="","",SUMPRODUCT((OA管理表!$Z$6:$Z$65592=R390)*(OA管理表!$C$6:$C$65592="完了")))</f>
        <v>0</v>
      </c>
      <c r="U390" s="52">
        <f t="shared" si="19"/>
        <v>121</v>
      </c>
      <c r="V390" s="52">
        <f t="shared" si="20"/>
        <v>0</v>
      </c>
      <c r="W390" s="52">
        <f t="shared" si="18"/>
        <v>121</v>
      </c>
    </row>
    <row r="391" spans="18:23" s="50" customFormat="1">
      <c r="R391" s="51">
        <f>IF(R390="","",IF(R390+1&lt;=MAX(OA管理表!$H$6:$H$65592,OA管理表!$Z$7:$Z$65592),R390+1,""))</f>
        <v>43821</v>
      </c>
      <c r="S391" s="52">
        <f>IF(R391="","",COUNTIF(OA管理表!$H$6:$H$65592,R391))</f>
        <v>0</v>
      </c>
      <c r="T391" s="52">
        <f>IF(R391="","",SUMPRODUCT((OA管理表!$Z$6:$Z$65592=R391)*(OA管理表!$C$6:$C$65592="完了")))</f>
        <v>0</v>
      </c>
      <c r="U391" s="52">
        <f t="shared" si="19"/>
        <v>121</v>
      </c>
      <c r="V391" s="52">
        <f t="shared" si="20"/>
        <v>0</v>
      </c>
      <c r="W391" s="52">
        <f t="shared" si="18"/>
        <v>121</v>
      </c>
    </row>
    <row r="392" spans="18:23" s="50" customFormat="1">
      <c r="R392" s="51">
        <f>IF(R391="","",IF(R391+1&lt;=MAX(OA管理表!$H$6:$H$65592,OA管理表!$Z$7:$Z$65592),R391+1,""))</f>
        <v>43822</v>
      </c>
      <c r="S392" s="52">
        <f>IF(R392="","",COUNTIF(OA管理表!$H$6:$H$65592,R392))</f>
        <v>0</v>
      </c>
      <c r="T392" s="52">
        <f>IF(R392="","",SUMPRODUCT((OA管理表!$Z$6:$Z$65592=R392)*(OA管理表!$C$6:$C$65592="完了")))</f>
        <v>0</v>
      </c>
      <c r="U392" s="52">
        <f t="shared" si="19"/>
        <v>121</v>
      </c>
      <c r="V392" s="52">
        <f t="shared" si="20"/>
        <v>0</v>
      </c>
      <c r="W392" s="52">
        <f t="shared" si="18"/>
        <v>121</v>
      </c>
    </row>
    <row r="393" spans="18:23" s="50" customFormat="1">
      <c r="R393" s="51">
        <f>IF(R392="","",IF(R392+1&lt;=MAX(OA管理表!$H$6:$H$65592,OA管理表!$Z$7:$Z$65592),R392+1,""))</f>
        <v>43823</v>
      </c>
      <c r="S393" s="52">
        <f>IF(R393="","",COUNTIF(OA管理表!$H$6:$H$65592,R393))</f>
        <v>0</v>
      </c>
      <c r="T393" s="52">
        <f>IF(R393="","",SUMPRODUCT((OA管理表!$Z$6:$Z$65592=R393)*(OA管理表!$C$6:$C$65592="完了")))</f>
        <v>0</v>
      </c>
      <c r="U393" s="52">
        <f t="shared" si="19"/>
        <v>121</v>
      </c>
      <c r="V393" s="52">
        <f t="shared" si="20"/>
        <v>0</v>
      </c>
      <c r="W393" s="52">
        <f t="shared" si="18"/>
        <v>121</v>
      </c>
    </row>
    <row r="394" spans="18:23" s="50" customFormat="1">
      <c r="R394" s="51">
        <f>IF(R393="","",IF(R393+1&lt;=MAX(OA管理表!$H$6:$H$65592,OA管理表!$Z$7:$Z$65592),R393+1,""))</f>
        <v>43824</v>
      </c>
      <c r="S394" s="52">
        <f>IF(R394="","",COUNTIF(OA管理表!$H$6:$H$65592,R394))</f>
        <v>0</v>
      </c>
      <c r="T394" s="52">
        <f>IF(R394="","",SUMPRODUCT((OA管理表!$Z$6:$Z$65592=R394)*(OA管理表!$C$6:$C$65592="完了")))</f>
        <v>0</v>
      </c>
      <c r="U394" s="52">
        <f t="shared" si="19"/>
        <v>121</v>
      </c>
      <c r="V394" s="52">
        <f t="shared" si="20"/>
        <v>0</v>
      </c>
      <c r="W394" s="52">
        <f t="shared" si="18"/>
        <v>121</v>
      </c>
    </row>
    <row r="395" spans="18:23" s="50" customFormat="1">
      <c r="R395" s="51">
        <f>IF(R394="","",IF(R394+1&lt;=MAX(OA管理表!$H$6:$H$65592,OA管理表!$Z$7:$Z$65592),R394+1,""))</f>
        <v>43825</v>
      </c>
      <c r="S395" s="52">
        <f>IF(R395="","",COUNTIF(OA管理表!$H$6:$H$65592,R395))</f>
        <v>0</v>
      </c>
      <c r="T395" s="52">
        <f>IF(R395="","",SUMPRODUCT((OA管理表!$Z$6:$Z$65592=R395)*(OA管理表!$C$6:$C$65592="完了")))</f>
        <v>0</v>
      </c>
      <c r="U395" s="52">
        <f t="shared" si="19"/>
        <v>121</v>
      </c>
      <c r="V395" s="52">
        <f t="shared" si="20"/>
        <v>0</v>
      </c>
      <c r="W395" s="52">
        <f t="shared" si="18"/>
        <v>121</v>
      </c>
    </row>
    <row r="396" spans="18:23" s="50" customFormat="1">
      <c r="R396" s="51">
        <f>IF(R395="","",IF(R395+1&lt;=MAX(OA管理表!$H$6:$H$65592,OA管理表!$Z$7:$Z$65592),R395+1,""))</f>
        <v>43826</v>
      </c>
      <c r="S396" s="52">
        <f>IF(R396="","",COUNTIF(OA管理表!$H$6:$H$65592,R396))</f>
        <v>0</v>
      </c>
      <c r="T396" s="52">
        <f>IF(R396="","",SUMPRODUCT((OA管理表!$Z$6:$Z$65592=R396)*(OA管理表!$C$6:$C$65592="完了")))</f>
        <v>0</v>
      </c>
      <c r="U396" s="52">
        <f t="shared" si="19"/>
        <v>121</v>
      </c>
      <c r="V396" s="52">
        <f t="shared" si="20"/>
        <v>0</v>
      </c>
      <c r="W396" s="52">
        <f t="shared" si="18"/>
        <v>121</v>
      </c>
    </row>
    <row r="397" spans="18:23" s="50" customFormat="1">
      <c r="R397" s="51">
        <f>IF(R396="","",IF(R396+1&lt;=MAX(OA管理表!$H$6:$H$65592,OA管理表!$Z$7:$Z$65592),R396+1,""))</f>
        <v>43827</v>
      </c>
      <c r="S397" s="52">
        <f>IF(R397="","",COUNTIF(OA管理表!$H$6:$H$65592,R397))</f>
        <v>0</v>
      </c>
      <c r="T397" s="52">
        <f>IF(R397="","",SUMPRODUCT((OA管理表!$Z$6:$Z$65592=R397)*(OA管理表!$C$6:$C$65592="完了")))</f>
        <v>0</v>
      </c>
      <c r="U397" s="52">
        <f t="shared" si="19"/>
        <v>121</v>
      </c>
      <c r="V397" s="52">
        <f t="shared" si="20"/>
        <v>0</v>
      </c>
      <c r="W397" s="52">
        <f t="shared" si="18"/>
        <v>121</v>
      </c>
    </row>
    <row r="398" spans="18:23" s="50" customFormat="1">
      <c r="R398" s="51">
        <f>IF(R397="","",IF(R397+1&lt;=MAX(OA管理表!$H$6:$H$65592,OA管理表!$Z$7:$Z$65592),R397+1,""))</f>
        <v>43828</v>
      </c>
      <c r="S398" s="52">
        <f>IF(R398="","",COUNTIF(OA管理表!$H$6:$H$65592,R398))</f>
        <v>0</v>
      </c>
      <c r="T398" s="52">
        <f>IF(R398="","",SUMPRODUCT((OA管理表!$Z$6:$Z$65592=R398)*(OA管理表!$C$6:$C$65592="完了")))</f>
        <v>0</v>
      </c>
      <c r="U398" s="52">
        <f t="shared" si="19"/>
        <v>121</v>
      </c>
      <c r="V398" s="52">
        <f t="shared" si="20"/>
        <v>0</v>
      </c>
      <c r="W398" s="52">
        <f t="shared" si="18"/>
        <v>121</v>
      </c>
    </row>
    <row r="399" spans="18:23" s="50" customFormat="1">
      <c r="R399" s="51">
        <f>IF(R398="","",IF(R398+1&lt;=MAX(OA管理表!$H$6:$H$65592,OA管理表!$Z$7:$Z$65592),R398+1,""))</f>
        <v>43829</v>
      </c>
      <c r="S399" s="52">
        <f>IF(R399="","",COUNTIF(OA管理表!$H$6:$H$65592,R399))</f>
        <v>0</v>
      </c>
      <c r="T399" s="52">
        <f>IF(R399="","",SUMPRODUCT((OA管理表!$Z$6:$Z$65592=R399)*(OA管理表!$C$6:$C$65592="完了")))</f>
        <v>0</v>
      </c>
      <c r="U399" s="52">
        <f t="shared" si="19"/>
        <v>121</v>
      </c>
      <c r="V399" s="52">
        <f t="shared" si="20"/>
        <v>0</v>
      </c>
      <c r="W399" s="52">
        <f t="shared" si="18"/>
        <v>121</v>
      </c>
    </row>
    <row r="400" spans="18:23" s="50" customFormat="1">
      <c r="R400" s="51">
        <f>IF(R399="","",IF(R399+1&lt;=MAX(OA管理表!$H$6:$H$65592,OA管理表!$Z$7:$Z$65592),R399+1,""))</f>
        <v>43830</v>
      </c>
      <c r="S400" s="52">
        <f>IF(R400="","",COUNTIF(OA管理表!$H$6:$H$65592,R400))</f>
        <v>0</v>
      </c>
      <c r="T400" s="52">
        <f>IF(R400="","",SUMPRODUCT((OA管理表!$Z$6:$Z$65592=R400)*(OA管理表!$C$6:$C$65592="完了")))</f>
        <v>0</v>
      </c>
      <c r="U400" s="52">
        <f t="shared" si="19"/>
        <v>121</v>
      </c>
      <c r="V400" s="52">
        <f t="shared" si="20"/>
        <v>0</v>
      </c>
      <c r="W400" s="52">
        <f t="shared" si="18"/>
        <v>121</v>
      </c>
    </row>
    <row r="401" spans="18:23" s="50" customFormat="1">
      <c r="R401" s="51">
        <f>IF(R400="","",IF(R400+1&lt;=MAX(OA管理表!$H$6:$H$65592,OA管理表!$Z$7:$Z$65592),R400+1,""))</f>
        <v>43831</v>
      </c>
      <c r="S401" s="52">
        <f>IF(R401="","",COUNTIF(OA管理表!$H$6:$H$65592,R401))</f>
        <v>0</v>
      </c>
      <c r="T401" s="52">
        <f>IF(R401="","",SUMPRODUCT((OA管理表!$Z$6:$Z$65592=R401)*(OA管理表!$C$6:$C$65592="完了")))</f>
        <v>0</v>
      </c>
      <c r="U401" s="52">
        <f t="shared" si="19"/>
        <v>121</v>
      </c>
      <c r="V401" s="52">
        <f t="shared" si="20"/>
        <v>0</v>
      </c>
      <c r="W401" s="52">
        <f t="shared" si="18"/>
        <v>121</v>
      </c>
    </row>
    <row r="402" spans="18:23" s="50" customFormat="1">
      <c r="R402" s="51">
        <f>IF(R401="","",IF(R401+1&lt;=MAX(OA管理表!$H$6:$H$65592,OA管理表!$Z$7:$Z$65592),R401+1,""))</f>
        <v>43832</v>
      </c>
      <c r="S402" s="52">
        <f>IF(R402="","",COUNTIF(OA管理表!$H$6:$H$65592,R402))</f>
        <v>0</v>
      </c>
      <c r="T402" s="52">
        <f>IF(R402="","",SUMPRODUCT((OA管理表!$Z$6:$Z$65592=R402)*(OA管理表!$C$6:$C$65592="完了")))</f>
        <v>0</v>
      </c>
      <c r="U402" s="52">
        <f t="shared" si="19"/>
        <v>121</v>
      </c>
      <c r="V402" s="52">
        <f t="shared" si="20"/>
        <v>0</v>
      </c>
      <c r="W402" s="52">
        <f t="shared" si="18"/>
        <v>121</v>
      </c>
    </row>
    <row r="403" spans="18:23" s="50" customFormat="1">
      <c r="R403" s="51">
        <f>IF(R402="","",IF(R402+1&lt;=MAX(OA管理表!$H$6:$H$65592,OA管理表!$Z$7:$Z$65592),R402+1,""))</f>
        <v>43833</v>
      </c>
      <c r="S403" s="52">
        <f>IF(R403="","",COUNTIF(OA管理表!$H$6:$H$65592,R403))</f>
        <v>0</v>
      </c>
      <c r="T403" s="52">
        <f>IF(R403="","",SUMPRODUCT((OA管理表!$Z$6:$Z$65592=R403)*(OA管理表!$C$6:$C$65592="完了")))</f>
        <v>0</v>
      </c>
      <c r="U403" s="52">
        <f t="shared" si="19"/>
        <v>121</v>
      </c>
      <c r="V403" s="52">
        <f t="shared" si="20"/>
        <v>0</v>
      </c>
      <c r="W403" s="52">
        <f t="shared" si="18"/>
        <v>121</v>
      </c>
    </row>
    <row r="404" spans="18:23" s="50" customFormat="1">
      <c r="R404" s="51">
        <f>IF(R403="","",IF(R403+1&lt;=MAX(OA管理表!$H$6:$H$65592,OA管理表!$Z$7:$Z$65592),R403+1,""))</f>
        <v>43834</v>
      </c>
      <c r="S404" s="52">
        <f>IF(R404="","",COUNTIF(OA管理表!$H$6:$H$65592,R404))</f>
        <v>0</v>
      </c>
      <c r="T404" s="52">
        <f>IF(R404="","",SUMPRODUCT((OA管理表!$Z$6:$Z$65592=R404)*(OA管理表!$C$6:$C$65592="完了")))</f>
        <v>0</v>
      </c>
      <c r="U404" s="52">
        <f t="shared" si="19"/>
        <v>121</v>
      </c>
      <c r="V404" s="52">
        <f t="shared" si="20"/>
        <v>0</v>
      </c>
      <c r="W404" s="52">
        <f t="shared" si="18"/>
        <v>121</v>
      </c>
    </row>
    <row r="405" spans="18:23" s="50" customFormat="1">
      <c r="R405" s="51">
        <f>IF(R404="","",IF(R404+1&lt;=MAX(OA管理表!$H$6:$H$65592,OA管理表!$Z$7:$Z$65592),R404+1,""))</f>
        <v>43835</v>
      </c>
      <c r="S405" s="52">
        <f>IF(R405="","",COUNTIF(OA管理表!$H$6:$H$65592,R405))</f>
        <v>0</v>
      </c>
      <c r="T405" s="52">
        <f>IF(R405="","",SUMPRODUCT((OA管理表!$Z$6:$Z$65592=R405)*(OA管理表!$C$6:$C$65592="完了")))</f>
        <v>0</v>
      </c>
      <c r="U405" s="52">
        <f t="shared" si="19"/>
        <v>121</v>
      </c>
      <c r="V405" s="52">
        <f t="shared" si="20"/>
        <v>0</v>
      </c>
      <c r="W405" s="52">
        <f t="shared" si="18"/>
        <v>121</v>
      </c>
    </row>
    <row r="406" spans="18:23" s="50" customFormat="1">
      <c r="R406" s="51">
        <f>IF(R405="","",IF(R405+1&lt;=MAX(OA管理表!$H$6:$H$65592,OA管理表!$Z$7:$Z$65592),R405+1,""))</f>
        <v>43836</v>
      </c>
      <c r="S406" s="52">
        <f>IF(R406="","",COUNTIF(OA管理表!$H$6:$H$65592,R406))</f>
        <v>0</v>
      </c>
      <c r="T406" s="52">
        <f>IF(R406="","",SUMPRODUCT((OA管理表!$Z$6:$Z$65592=R406)*(OA管理表!$C$6:$C$65592="完了")))</f>
        <v>0</v>
      </c>
      <c r="U406" s="52">
        <f t="shared" si="19"/>
        <v>121</v>
      </c>
      <c r="V406" s="52">
        <f t="shared" si="20"/>
        <v>0</v>
      </c>
      <c r="W406" s="52">
        <f t="shared" si="18"/>
        <v>121</v>
      </c>
    </row>
    <row r="407" spans="18:23" s="50" customFormat="1">
      <c r="R407" s="51">
        <f>IF(R406="","",IF(R406+1&lt;=MAX(OA管理表!$H$6:$H$65592,OA管理表!$Z$7:$Z$65592),R406+1,""))</f>
        <v>43837</v>
      </c>
      <c r="S407" s="52">
        <f>IF(R407="","",COUNTIF(OA管理表!$H$6:$H$65592,R407))</f>
        <v>0</v>
      </c>
      <c r="T407" s="52">
        <f>IF(R407="","",SUMPRODUCT((OA管理表!$Z$6:$Z$65592=R407)*(OA管理表!$C$6:$C$65592="完了")))</f>
        <v>0</v>
      </c>
      <c r="U407" s="52">
        <f t="shared" si="19"/>
        <v>121</v>
      </c>
      <c r="V407" s="52">
        <f t="shared" si="20"/>
        <v>0</v>
      </c>
      <c r="W407" s="52">
        <f t="shared" si="18"/>
        <v>121</v>
      </c>
    </row>
    <row r="408" spans="18:23" s="50" customFormat="1">
      <c r="R408" s="51">
        <f>IF(R407="","",IF(R407+1&lt;=MAX(OA管理表!$H$6:$H$65592,OA管理表!$Z$7:$Z$65592),R407+1,""))</f>
        <v>43838</v>
      </c>
      <c r="S408" s="52">
        <f>IF(R408="","",COUNTIF(OA管理表!$H$6:$H$65592,R408))</f>
        <v>0</v>
      </c>
      <c r="T408" s="52">
        <f>IF(R408="","",SUMPRODUCT((OA管理表!$Z$6:$Z$65592=R408)*(OA管理表!$C$6:$C$65592="完了")))</f>
        <v>0</v>
      </c>
      <c r="U408" s="52">
        <f t="shared" si="19"/>
        <v>121</v>
      </c>
      <c r="V408" s="52">
        <f t="shared" si="20"/>
        <v>0</v>
      </c>
      <c r="W408" s="52">
        <f t="shared" si="18"/>
        <v>121</v>
      </c>
    </row>
    <row r="409" spans="18:23" s="50" customFormat="1">
      <c r="R409" s="51">
        <f>IF(R408="","",IF(R408+1&lt;=MAX(OA管理表!$H$6:$H$65592,OA管理表!$Z$7:$Z$65592),R408+1,""))</f>
        <v>43839</v>
      </c>
      <c r="S409" s="52">
        <f>IF(R409="","",COUNTIF(OA管理表!$H$6:$H$65592,R409))</f>
        <v>0</v>
      </c>
      <c r="T409" s="52">
        <f>IF(R409="","",SUMPRODUCT((OA管理表!$Z$6:$Z$65592=R409)*(OA管理表!$C$6:$C$65592="完了")))</f>
        <v>0</v>
      </c>
      <c r="U409" s="52">
        <f t="shared" si="19"/>
        <v>121</v>
      </c>
      <c r="V409" s="52">
        <f t="shared" si="20"/>
        <v>0</v>
      </c>
      <c r="W409" s="52">
        <f t="shared" si="18"/>
        <v>121</v>
      </c>
    </row>
    <row r="410" spans="18:23" s="50" customFormat="1">
      <c r="R410" s="51">
        <f>IF(R409="","",IF(R409+1&lt;=MAX(OA管理表!$H$6:$H$65592,OA管理表!$Z$7:$Z$65592),R409+1,""))</f>
        <v>43840</v>
      </c>
      <c r="S410" s="52">
        <f>IF(R410="","",COUNTIF(OA管理表!$H$6:$H$65592,R410))</f>
        <v>0</v>
      </c>
      <c r="T410" s="52">
        <f>IF(R410="","",SUMPRODUCT((OA管理表!$Z$6:$Z$65592=R410)*(OA管理表!$C$6:$C$65592="完了")))</f>
        <v>0</v>
      </c>
      <c r="U410" s="52">
        <f t="shared" si="19"/>
        <v>121</v>
      </c>
      <c r="V410" s="52">
        <f t="shared" si="20"/>
        <v>0</v>
      </c>
      <c r="W410" s="52">
        <f t="shared" si="18"/>
        <v>121</v>
      </c>
    </row>
    <row r="411" spans="18:23" s="50" customFormat="1">
      <c r="R411" s="51">
        <f>IF(R410="","",IF(R410+1&lt;=MAX(OA管理表!$H$6:$H$65592,OA管理表!$Z$7:$Z$65592),R410+1,""))</f>
        <v>43841</v>
      </c>
      <c r="S411" s="52">
        <f>IF(R411="","",COUNTIF(OA管理表!$H$6:$H$65592,R411))</f>
        <v>0</v>
      </c>
      <c r="T411" s="52">
        <f>IF(R411="","",SUMPRODUCT((OA管理表!$Z$6:$Z$65592=R411)*(OA管理表!$C$6:$C$65592="完了")))</f>
        <v>0</v>
      </c>
      <c r="U411" s="52">
        <f t="shared" si="19"/>
        <v>121</v>
      </c>
      <c r="V411" s="52">
        <f t="shared" si="20"/>
        <v>0</v>
      </c>
      <c r="W411" s="52">
        <f t="shared" si="18"/>
        <v>121</v>
      </c>
    </row>
    <row r="412" spans="18:23" s="50" customFormat="1">
      <c r="R412" s="51">
        <f>IF(R411="","",IF(R411+1&lt;=MAX(OA管理表!$H$6:$H$65592,OA管理表!$Z$7:$Z$65592),R411+1,""))</f>
        <v>43842</v>
      </c>
      <c r="S412" s="52">
        <f>IF(R412="","",COUNTIF(OA管理表!$H$6:$H$65592,R412))</f>
        <v>0</v>
      </c>
      <c r="T412" s="52">
        <f>IF(R412="","",SUMPRODUCT((OA管理表!$Z$6:$Z$65592=R412)*(OA管理表!$C$6:$C$65592="完了")))</f>
        <v>0</v>
      </c>
      <c r="U412" s="52">
        <f t="shared" si="19"/>
        <v>121</v>
      </c>
      <c r="V412" s="52">
        <f t="shared" si="20"/>
        <v>0</v>
      </c>
      <c r="W412" s="52">
        <f t="shared" si="18"/>
        <v>121</v>
      </c>
    </row>
    <row r="413" spans="18:23" s="50" customFormat="1">
      <c r="R413" s="51">
        <f>IF(R412="","",IF(R412+1&lt;=MAX(OA管理表!$H$6:$H$65592,OA管理表!$Z$7:$Z$65592),R412+1,""))</f>
        <v>43843</v>
      </c>
      <c r="S413" s="52">
        <f>IF(R413="","",COUNTIF(OA管理表!$H$6:$H$65592,R413))</f>
        <v>0</v>
      </c>
      <c r="T413" s="52">
        <f>IF(R413="","",SUMPRODUCT((OA管理表!$Z$6:$Z$65592=R413)*(OA管理表!$C$6:$C$65592="完了")))</f>
        <v>0</v>
      </c>
      <c r="U413" s="52">
        <f t="shared" si="19"/>
        <v>121</v>
      </c>
      <c r="V413" s="52">
        <f t="shared" si="20"/>
        <v>0</v>
      </c>
      <c r="W413" s="52">
        <f t="shared" si="18"/>
        <v>121</v>
      </c>
    </row>
    <row r="414" spans="18:23" s="50" customFormat="1">
      <c r="R414" s="51">
        <f>IF(R413="","",IF(R413+1&lt;=MAX(OA管理表!$H$6:$H$65592,OA管理表!$Z$7:$Z$65592),R413+1,""))</f>
        <v>43844</v>
      </c>
      <c r="S414" s="52">
        <f>IF(R414="","",COUNTIF(OA管理表!$H$6:$H$65592,R414))</f>
        <v>0</v>
      </c>
      <c r="T414" s="52">
        <f>IF(R414="","",SUMPRODUCT((OA管理表!$Z$6:$Z$65592=R414)*(OA管理表!$C$6:$C$65592="完了")))</f>
        <v>0</v>
      </c>
      <c r="U414" s="52">
        <f t="shared" si="19"/>
        <v>121</v>
      </c>
      <c r="V414" s="52">
        <f t="shared" si="20"/>
        <v>0</v>
      </c>
      <c r="W414" s="52">
        <f t="shared" si="18"/>
        <v>121</v>
      </c>
    </row>
    <row r="415" spans="18:23" s="50" customFormat="1">
      <c r="R415" s="51">
        <f>IF(R414="","",IF(R414+1&lt;=MAX(OA管理表!$H$6:$H$65592,OA管理表!$Z$7:$Z$65592),R414+1,""))</f>
        <v>43845</v>
      </c>
      <c r="S415" s="52">
        <f>IF(R415="","",COUNTIF(OA管理表!$H$6:$H$65592,R415))</f>
        <v>0</v>
      </c>
      <c r="T415" s="52">
        <f>IF(R415="","",SUMPRODUCT((OA管理表!$Z$6:$Z$65592=R415)*(OA管理表!$C$6:$C$65592="完了")))</f>
        <v>0</v>
      </c>
      <c r="U415" s="52">
        <f t="shared" si="19"/>
        <v>121</v>
      </c>
      <c r="V415" s="52">
        <f t="shared" si="20"/>
        <v>0</v>
      </c>
      <c r="W415" s="52">
        <f t="shared" si="18"/>
        <v>121</v>
      </c>
    </row>
    <row r="416" spans="18:23" s="50" customFormat="1">
      <c r="R416" s="51">
        <f>IF(R415="","",IF(R415+1&lt;=MAX(OA管理表!$H$6:$H$65592,OA管理表!$Z$7:$Z$65592),R415+1,""))</f>
        <v>43846</v>
      </c>
      <c r="S416" s="52">
        <f>IF(R416="","",COUNTIF(OA管理表!$H$6:$H$65592,R416))</f>
        <v>0</v>
      </c>
      <c r="T416" s="52">
        <f>IF(R416="","",SUMPRODUCT((OA管理表!$Z$6:$Z$65592=R416)*(OA管理表!$C$6:$C$65592="完了")))</f>
        <v>0</v>
      </c>
      <c r="U416" s="52">
        <f t="shared" si="19"/>
        <v>121</v>
      </c>
      <c r="V416" s="52">
        <f t="shared" si="20"/>
        <v>0</v>
      </c>
      <c r="W416" s="52">
        <f t="shared" si="18"/>
        <v>121</v>
      </c>
    </row>
    <row r="417" spans="18:23" s="50" customFormat="1">
      <c r="R417" s="51">
        <f>IF(R416="","",IF(R416+1&lt;=MAX(OA管理表!$H$6:$H$65592,OA管理表!$Z$7:$Z$65592),R416+1,""))</f>
        <v>43847</v>
      </c>
      <c r="S417" s="52">
        <f>IF(R417="","",COUNTIF(OA管理表!$H$6:$H$65592,R417))</f>
        <v>0</v>
      </c>
      <c r="T417" s="52">
        <f>IF(R417="","",SUMPRODUCT((OA管理表!$Z$6:$Z$65592=R417)*(OA管理表!$C$6:$C$65592="完了")))</f>
        <v>0</v>
      </c>
      <c r="U417" s="52">
        <f t="shared" si="19"/>
        <v>121</v>
      </c>
      <c r="V417" s="52">
        <f t="shared" si="20"/>
        <v>0</v>
      </c>
      <c r="W417" s="52">
        <f t="shared" si="18"/>
        <v>121</v>
      </c>
    </row>
    <row r="418" spans="18:23" s="50" customFormat="1">
      <c r="R418" s="51">
        <f>IF(R417="","",IF(R417+1&lt;=MAX(OA管理表!$H$6:$H$65592,OA管理表!$Z$7:$Z$65592),R417+1,""))</f>
        <v>43848</v>
      </c>
      <c r="S418" s="52">
        <f>IF(R418="","",COUNTIF(OA管理表!$H$6:$H$65592,R418))</f>
        <v>0</v>
      </c>
      <c r="T418" s="52">
        <f>IF(R418="","",SUMPRODUCT((OA管理表!$Z$6:$Z$65592=R418)*(OA管理表!$C$6:$C$65592="完了")))</f>
        <v>0</v>
      </c>
      <c r="U418" s="52">
        <f t="shared" si="19"/>
        <v>121</v>
      </c>
      <c r="V418" s="52">
        <f t="shared" si="20"/>
        <v>0</v>
      </c>
      <c r="W418" s="52">
        <f t="shared" si="18"/>
        <v>121</v>
      </c>
    </row>
    <row r="419" spans="18:23" s="50" customFormat="1">
      <c r="R419" s="51">
        <f>IF(R418="","",IF(R418+1&lt;=MAX(OA管理表!$H$6:$H$65592,OA管理表!$Z$7:$Z$65592),R418+1,""))</f>
        <v>43849</v>
      </c>
      <c r="S419" s="52">
        <f>IF(R419="","",COUNTIF(OA管理表!$H$6:$H$65592,R419))</f>
        <v>0</v>
      </c>
      <c r="T419" s="52">
        <f>IF(R419="","",SUMPRODUCT((OA管理表!$Z$6:$Z$65592=R419)*(OA管理表!$C$6:$C$65592="完了")))</f>
        <v>0</v>
      </c>
      <c r="U419" s="52">
        <f t="shared" si="19"/>
        <v>121</v>
      </c>
      <c r="V419" s="52">
        <f t="shared" si="20"/>
        <v>0</v>
      </c>
      <c r="W419" s="52">
        <f t="shared" si="18"/>
        <v>121</v>
      </c>
    </row>
    <row r="420" spans="18:23" s="50" customFormat="1">
      <c r="R420" s="51">
        <f>IF(R419="","",IF(R419+1&lt;=MAX(OA管理表!$H$6:$H$65592,OA管理表!$Z$7:$Z$65592),R419+1,""))</f>
        <v>43850</v>
      </c>
      <c r="S420" s="52">
        <f>IF(R420="","",COUNTIF(OA管理表!$H$6:$H$65592,R420))</f>
        <v>0</v>
      </c>
      <c r="T420" s="52">
        <f>IF(R420="","",SUMPRODUCT((OA管理表!$Z$6:$Z$65592=R420)*(OA管理表!$C$6:$C$65592="完了")))</f>
        <v>0</v>
      </c>
      <c r="U420" s="52">
        <f t="shared" si="19"/>
        <v>121</v>
      </c>
      <c r="V420" s="52">
        <f t="shared" si="20"/>
        <v>0</v>
      </c>
      <c r="W420" s="52">
        <f t="shared" si="18"/>
        <v>121</v>
      </c>
    </row>
    <row r="421" spans="18:23" s="50" customFormat="1">
      <c r="R421" s="51">
        <f>IF(R420="","",IF(R420+1&lt;=MAX(OA管理表!$H$6:$H$65592,OA管理表!$Z$7:$Z$65592),R420+1,""))</f>
        <v>43851</v>
      </c>
      <c r="S421" s="52">
        <f>IF(R421="","",COUNTIF(OA管理表!$H$6:$H$65592,R421))</f>
        <v>1</v>
      </c>
      <c r="T421" s="52">
        <f>IF(R421="","",SUMPRODUCT((OA管理表!$Z$6:$Z$65592=R421)*(OA管理表!$C$6:$C$65592="完了")))</f>
        <v>0</v>
      </c>
      <c r="U421" s="52">
        <f t="shared" si="19"/>
        <v>122</v>
      </c>
      <c r="V421" s="52">
        <f t="shared" si="20"/>
        <v>0</v>
      </c>
      <c r="W421" s="52">
        <f t="shared" si="18"/>
        <v>122</v>
      </c>
    </row>
    <row r="422" spans="18:23" s="50" customFormat="1">
      <c r="R422" s="51" t="str">
        <f>IF(R421="","",IF(R421+1&lt;=MAX(OA管理表!$H$6:$H$65592,OA管理表!$Z$7:$Z$65592),R421+1,""))</f>
        <v/>
      </c>
      <c r="S422" s="52" t="str">
        <f>IF(R422="","",COUNTIF(OA管理表!$H$6:$H$65592,R422))</f>
        <v/>
      </c>
      <c r="T422" s="52" t="str">
        <f>IF(R422="","",SUMPRODUCT((OA管理表!$Z$6:$Z$65592=R422)*(OA管理表!$C$6:$C$65592="完了")))</f>
        <v/>
      </c>
      <c r="U422" s="52" t="str">
        <f t="shared" si="19"/>
        <v/>
      </c>
      <c r="V422" s="52" t="str">
        <f t="shared" si="20"/>
        <v/>
      </c>
      <c r="W422" s="52" t="str">
        <f t="shared" si="18"/>
        <v/>
      </c>
    </row>
    <row r="423" spans="18:23" s="50" customFormat="1">
      <c r="R423" s="51" t="str">
        <f>IF(R422="","",IF(R422+1&lt;=MAX(OA管理表!$H$6:$H$65592,OA管理表!$Z$7:$Z$65592),R422+1,""))</f>
        <v/>
      </c>
      <c r="S423" s="52" t="str">
        <f>IF(R423="","",COUNTIF(OA管理表!$H$6:$H$65592,R423))</f>
        <v/>
      </c>
      <c r="T423" s="52" t="str">
        <f>IF(R423="","",SUMPRODUCT((OA管理表!$Z$6:$Z$65592=R423)*(OA管理表!$C$6:$C$65592="完了")))</f>
        <v/>
      </c>
      <c r="U423" s="52" t="str">
        <f t="shared" si="19"/>
        <v/>
      </c>
      <c r="V423" s="52" t="str">
        <f t="shared" si="20"/>
        <v/>
      </c>
      <c r="W423" s="52" t="str">
        <f t="shared" si="18"/>
        <v/>
      </c>
    </row>
    <row r="424" spans="18:23" s="50" customFormat="1">
      <c r="R424" s="51" t="str">
        <f>IF(R423="","",IF(R423+1&lt;=MAX(OA管理表!$H$6:$H$65592,OA管理表!$Z$7:$Z$65592),R423+1,""))</f>
        <v/>
      </c>
      <c r="S424" s="52" t="str">
        <f>IF(R424="","",COUNTIF(OA管理表!$H$6:$H$65592,R424))</f>
        <v/>
      </c>
      <c r="T424" s="52" t="str">
        <f>IF(R424="","",SUMPRODUCT((OA管理表!$Z$6:$Z$65592=R424)*(OA管理表!$C$6:$C$65592="完了")))</f>
        <v/>
      </c>
      <c r="U424" s="52" t="str">
        <f t="shared" si="19"/>
        <v/>
      </c>
      <c r="V424" s="52" t="str">
        <f t="shared" si="20"/>
        <v/>
      </c>
      <c r="W424" s="52" t="str">
        <f t="shared" si="18"/>
        <v/>
      </c>
    </row>
    <row r="425" spans="18:23" s="50" customFormat="1">
      <c r="R425" s="51" t="str">
        <f>IF(R424="","",IF(R424+1&lt;=MAX(OA管理表!$H$6:$H$65592,OA管理表!$Z$7:$Z$65592),R424+1,""))</f>
        <v/>
      </c>
      <c r="S425" s="52" t="str">
        <f>IF(R425="","",COUNTIF(OA管理表!$H$6:$H$65592,R425))</f>
        <v/>
      </c>
      <c r="T425" s="52" t="str">
        <f>IF(R425="","",SUMPRODUCT((OA管理表!$Z$6:$Z$65592=R425)*(OA管理表!$C$6:$C$65592="完了")))</f>
        <v/>
      </c>
      <c r="U425" s="52" t="str">
        <f t="shared" si="19"/>
        <v/>
      </c>
      <c r="V425" s="52" t="str">
        <f t="shared" si="20"/>
        <v/>
      </c>
      <c r="W425" s="52" t="str">
        <f t="shared" si="18"/>
        <v/>
      </c>
    </row>
    <row r="426" spans="18:23" s="50" customFormat="1">
      <c r="R426" s="51" t="str">
        <f>IF(R425="","",IF(R425+1&lt;=MAX(OA管理表!$H$6:$H$65592,OA管理表!$Z$7:$Z$65592),R425+1,""))</f>
        <v/>
      </c>
      <c r="S426" s="52" t="str">
        <f>IF(R426="","",COUNTIF(OA管理表!$H$6:$H$65592,R426))</f>
        <v/>
      </c>
      <c r="T426" s="52" t="str">
        <f>IF(R426="","",SUMPRODUCT((OA管理表!$Z$6:$Z$65592=R426)*(OA管理表!$C$6:$C$65592="完了")))</f>
        <v/>
      </c>
      <c r="U426" s="52" t="str">
        <f t="shared" si="19"/>
        <v/>
      </c>
      <c r="V426" s="52" t="str">
        <f t="shared" si="20"/>
        <v/>
      </c>
      <c r="W426" s="52" t="str">
        <f t="shared" si="18"/>
        <v/>
      </c>
    </row>
    <row r="427" spans="18:23" s="50" customFormat="1">
      <c r="R427" s="51" t="str">
        <f>IF(R426="","",IF(R426+1&lt;=MAX(OA管理表!$H$6:$H$65592,OA管理表!$Z$7:$Z$65592),R426+1,""))</f>
        <v/>
      </c>
      <c r="S427" s="52" t="str">
        <f>IF(R427="","",COUNTIF(OA管理表!$H$6:$H$65592,R427))</f>
        <v/>
      </c>
      <c r="T427" s="52" t="str">
        <f>IF(R427="","",SUMPRODUCT((OA管理表!$Z$6:$Z$65592=R427)*(OA管理表!$C$6:$C$65592="完了")))</f>
        <v/>
      </c>
      <c r="U427" s="52" t="str">
        <f t="shared" si="19"/>
        <v/>
      </c>
      <c r="V427" s="52" t="str">
        <f t="shared" si="20"/>
        <v/>
      </c>
      <c r="W427" s="52" t="str">
        <f t="shared" si="18"/>
        <v/>
      </c>
    </row>
    <row r="428" spans="18:23" s="50" customFormat="1">
      <c r="R428" s="51" t="str">
        <f>IF(R427="","",IF(R427+1&lt;=MAX(OA管理表!$H$6:$H$65592,OA管理表!$Z$7:$Z$65592),R427+1,""))</f>
        <v/>
      </c>
      <c r="S428" s="52" t="str">
        <f>IF(R428="","",COUNTIF(OA管理表!$H$6:$H$65592,R428))</f>
        <v/>
      </c>
      <c r="T428" s="52" t="str">
        <f>IF(R428="","",SUMPRODUCT((OA管理表!$Z$6:$Z$65592=R428)*(OA管理表!$C$6:$C$65592="完了")))</f>
        <v/>
      </c>
      <c r="U428" s="52" t="str">
        <f t="shared" si="19"/>
        <v/>
      </c>
      <c r="V428" s="52" t="str">
        <f t="shared" si="20"/>
        <v/>
      </c>
      <c r="W428" s="52" t="str">
        <f t="shared" si="18"/>
        <v/>
      </c>
    </row>
    <row r="429" spans="18:23" s="50" customFormat="1">
      <c r="R429" s="51" t="str">
        <f>IF(R428="","",IF(R428+1&lt;=MAX(OA管理表!$H$6:$H$65592,OA管理表!$Z$7:$Z$65592),R428+1,""))</f>
        <v/>
      </c>
      <c r="S429" s="52" t="str">
        <f>IF(R429="","",COUNTIF(OA管理表!$H$6:$H$65592,R429))</f>
        <v/>
      </c>
      <c r="T429" s="52" t="str">
        <f>IF(R429="","",SUMPRODUCT((OA管理表!$Z$6:$Z$65592=R429)*(OA管理表!$C$6:$C$65592="完了")))</f>
        <v/>
      </c>
      <c r="U429" s="52" t="str">
        <f t="shared" si="19"/>
        <v/>
      </c>
      <c r="V429" s="52" t="str">
        <f t="shared" si="20"/>
        <v/>
      </c>
      <c r="W429" s="52" t="str">
        <f t="shared" si="18"/>
        <v/>
      </c>
    </row>
    <row r="430" spans="18:23" s="50" customFormat="1">
      <c r="R430" s="51" t="str">
        <f>IF(R429="","",IF(R429+1&lt;=MAX(OA管理表!$H$6:$H$65592,OA管理表!$Z$7:$Z$65592),R429+1,""))</f>
        <v/>
      </c>
      <c r="S430" s="52" t="str">
        <f>IF(R430="","",COUNTIF(OA管理表!$H$6:$H$65592,R430))</f>
        <v/>
      </c>
      <c r="T430" s="52" t="str">
        <f>IF(R430="","",SUMPRODUCT((OA管理表!$Z$6:$Z$65592=R430)*(OA管理表!$C$6:$C$65592="完了")))</f>
        <v/>
      </c>
      <c r="U430" s="52" t="str">
        <f t="shared" si="19"/>
        <v/>
      </c>
      <c r="V430" s="52" t="str">
        <f t="shared" si="20"/>
        <v/>
      </c>
      <c r="W430" s="52" t="str">
        <f t="shared" si="18"/>
        <v/>
      </c>
    </row>
    <row r="431" spans="18:23" s="50" customFormat="1">
      <c r="R431" s="51" t="str">
        <f>IF(R430="","",IF(R430+1&lt;=MAX(OA管理表!$H$6:$H$65592,OA管理表!$Z$7:$Z$65592),R430+1,""))</f>
        <v/>
      </c>
      <c r="S431" s="52" t="str">
        <f>IF(R431="","",COUNTIF(OA管理表!$H$6:$H$65592,R431))</f>
        <v/>
      </c>
      <c r="T431" s="52" t="str">
        <f>IF(R431="","",SUMPRODUCT((OA管理表!$Z$6:$Z$65592=R431)*(OA管理表!$C$6:$C$65592="完了")))</f>
        <v/>
      </c>
      <c r="U431" s="52" t="str">
        <f t="shared" si="19"/>
        <v/>
      </c>
      <c r="V431" s="52" t="str">
        <f t="shared" si="20"/>
        <v/>
      </c>
      <c r="W431" s="52" t="str">
        <f t="shared" si="18"/>
        <v/>
      </c>
    </row>
    <row r="432" spans="18:23" s="50" customFormat="1">
      <c r="R432" s="51" t="str">
        <f>IF(R431="","",IF(R431+1&lt;=MAX(OA管理表!$H$6:$H$65592,OA管理表!$Z$7:$Z$65592),R431+1,""))</f>
        <v/>
      </c>
      <c r="S432" s="52" t="str">
        <f>IF(R432="","",COUNTIF(OA管理表!$H$6:$H$65592,R432))</f>
        <v/>
      </c>
      <c r="T432" s="52" t="str">
        <f>IF(R432="","",SUMPRODUCT((OA管理表!$Z$6:$Z$65592=R432)*(OA管理表!$C$6:$C$65592="完了")))</f>
        <v/>
      </c>
      <c r="U432" s="52" t="str">
        <f t="shared" si="19"/>
        <v/>
      </c>
      <c r="V432" s="52" t="str">
        <f t="shared" si="20"/>
        <v/>
      </c>
      <c r="W432" s="52" t="str">
        <f t="shared" si="18"/>
        <v/>
      </c>
    </row>
    <row r="433" spans="18:23" s="50" customFormat="1">
      <c r="R433" s="51" t="str">
        <f>IF(R432="","",IF(R432+1&lt;=MAX(OA管理表!$H$6:$H$65592,OA管理表!$Z$7:$Z$65592),R432+1,""))</f>
        <v/>
      </c>
      <c r="S433" s="52" t="str">
        <f>IF(R433="","",COUNTIF(OA管理表!$H$6:$H$65592,R433))</f>
        <v/>
      </c>
      <c r="T433" s="52" t="str">
        <f>IF(R433="","",SUMPRODUCT((OA管理表!$Z$6:$Z$65592=R433)*(OA管理表!$C$6:$C$65592="完了")))</f>
        <v/>
      </c>
      <c r="U433" s="52" t="str">
        <f t="shared" si="19"/>
        <v/>
      </c>
      <c r="V433" s="52" t="str">
        <f t="shared" si="20"/>
        <v/>
      </c>
      <c r="W433" s="52" t="str">
        <f t="shared" si="18"/>
        <v/>
      </c>
    </row>
    <row r="434" spans="18:23" s="50" customFormat="1">
      <c r="R434" s="51" t="str">
        <f>IF(R433="","",IF(R433+1&lt;=MAX(OA管理表!$H$6:$H$65592,OA管理表!$Z$7:$Z$65592),R433+1,""))</f>
        <v/>
      </c>
      <c r="S434" s="52" t="str">
        <f>IF(R434="","",COUNTIF(OA管理表!$H$6:$H$65592,R434))</f>
        <v/>
      </c>
      <c r="T434" s="52" t="str">
        <f>IF(R434="","",SUMPRODUCT((OA管理表!$Z$6:$Z$65592=R434)*(OA管理表!$C$6:$C$65592="完了")))</f>
        <v/>
      </c>
      <c r="U434" s="52" t="str">
        <f t="shared" si="19"/>
        <v/>
      </c>
      <c r="V434" s="52" t="str">
        <f t="shared" si="20"/>
        <v/>
      </c>
      <c r="W434" s="52" t="str">
        <f t="shared" si="18"/>
        <v/>
      </c>
    </row>
    <row r="435" spans="18:23" s="50" customFormat="1">
      <c r="R435" s="51" t="str">
        <f>IF(R434="","",IF(R434+1&lt;=MAX(OA管理表!$H$6:$H$65592,OA管理表!$Z$7:$Z$65592),R434+1,""))</f>
        <v/>
      </c>
      <c r="S435" s="52" t="str">
        <f>IF(R435="","",COUNTIF(OA管理表!$H$6:$H$65592,R435))</f>
        <v/>
      </c>
      <c r="T435" s="52" t="str">
        <f>IF(R435="","",SUMPRODUCT((OA管理表!$Z$6:$Z$65592=R435)*(OA管理表!$C$6:$C$65592="完了")))</f>
        <v/>
      </c>
      <c r="U435" s="52" t="str">
        <f t="shared" si="19"/>
        <v/>
      </c>
      <c r="V435" s="52" t="str">
        <f t="shared" si="20"/>
        <v/>
      </c>
      <c r="W435" s="52" t="str">
        <f t="shared" si="18"/>
        <v/>
      </c>
    </row>
    <row r="436" spans="18:23" s="50" customFormat="1">
      <c r="R436" s="51" t="str">
        <f>IF(R435="","",IF(R435+1&lt;=MAX(OA管理表!$H$6:$H$65592,OA管理表!$Z$7:$Z$65592),R435+1,""))</f>
        <v/>
      </c>
      <c r="S436" s="52" t="str">
        <f>IF(R436="","",COUNTIF(OA管理表!$H$6:$H$65592,R436))</f>
        <v/>
      </c>
      <c r="T436" s="52" t="str">
        <f>IF(R436="","",SUMPRODUCT((OA管理表!$Z$6:$Z$65592=R436)*(OA管理表!$C$6:$C$65592="完了")))</f>
        <v/>
      </c>
      <c r="U436" s="52" t="str">
        <f t="shared" si="19"/>
        <v/>
      </c>
      <c r="V436" s="52" t="str">
        <f t="shared" si="20"/>
        <v/>
      </c>
      <c r="W436" s="52" t="str">
        <f t="shared" si="18"/>
        <v/>
      </c>
    </row>
    <row r="437" spans="18:23" s="50" customFormat="1">
      <c r="R437" s="51" t="str">
        <f>IF(R436="","",IF(R436+1&lt;=MAX(OA管理表!$H$6:$H$65592,OA管理表!$Z$7:$Z$65592),R436+1,""))</f>
        <v/>
      </c>
      <c r="S437" s="52" t="str">
        <f>IF(R437="","",COUNTIF(OA管理表!$H$6:$H$65592,R437))</f>
        <v/>
      </c>
      <c r="T437" s="52" t="str">
        <f>IF(R437="","",SUMPRODUCT((OA管理表!$Z$6:$Z$65592=R437)*(OA管理表!$C$6:$C$65592="完了")))</f>
        <v/>
      </c>
      <c r="U437" s="52" t="str">
        <f t="shared" si="19"/>
        <v/>
      </c>
      <c r="V437" s="52" t="str">
        <f t="shared" si="20"/>
        <v/>
      </c>
      <c r="W437" s="52" t="str">
        <f t="shared" si="18"/>
        <v/>
      </c>
    </row>
    <row r="438" spans="18:23" s="50" customFormat="1">
      <c r="R438" s="51" t="str">
        <f>IF(R437="","",IF(R437+1&lt;=MAX(OA管理表!$H$6:$H$65592,OA管理表!$Z$7:$Z$65592),R437+1,""))</f>
        <v/>
      </c>
      <c r="S438" s="52" t="str">
        <f>IF(R438="","",COUNTIF(OA管理表!$H$6:$H$65592,R438))</f>
        <v/>
      </c>
      <c r="T438" s="52" t="str">
        <f>IF(R438="","",SUMPRODUCT((OA管理表!$Z$6:$Z$65592=R438)*(OA管理表!$C$6:$C$65592="完了")))</f>
        <v/>
      </c>
      <c r="U438" s="52" t="str">
        <f t="shared" si="19"/>
        <v/>
      </c>
      <c r="V438" s="52" t="str">
        <f t="shared" si="20"/>
        <v/>
      </c>
      <c r="W438" s="52" t="str">
        <f t="shared" si="18"/>
        <v/>
      </c>
    </row>
    <row r="439" spans="18:23" s="50" customFormat="1">
      <c r="R439" s="51" t="str">
        <f>IF(R438="","",IF(R438+1&lt;=MAX(OA管理表!$H$6:$H$65592,OA管理表!$Z$7:$Z$65592),R438+1,""))</f>
        <v/>
      </c>
      <c r="S439" s="52" t="str">
        <f>IF(R439="","",COUNTIF(OA管理表!$H$6:$H$65592,R439))</f>
        <v/>
      </c>
      <c r="T439" s="52" t="str">
        <f>IF(R439="","",SUMPRODUCT((OA管理表!$Z$6:$Z$65592=R439)*(OA管理表!$C$6:$C$65592="完了")))</f>
        <v/>
      </c>
      <c r="U439" s="52" t="str">
        <f t="shared" si="19"/>
        <v/>
      </c>
      <c r="V439" s="52" t="str">
        <f t="shared" si="20"/>
        <v/>
      </c>
      <c r="W439" s="52" t="str">
        <f t="shared" si="18"/>
        <v/>
      </c>
    </row>
    <row r="440" spans="18:23" s="50" customFormat="1">
      <c r="R440" s="51" t="str">
        <f>IF(R439="","",IF(R439+1&lt;=MAX(OA管理表!$H$6:$H$65592,OA管理表!$Z$7:$Z$65592),R439+1,""))</f>
        <v/>
      </c>
      <c r="S440" s="52" t="str">
        <f>IF(R440="","",COUNTIF(OA管理表!$H$6:$H$65592,R440))</f>
        <v/>
      </c>
      <c r="T440" s="52" t="str">
        <f>IF(R440="","",SUMPRODUCT((OA管理表!$Z$6:$Z$65592=R440)*(OA管理表!$C$6:$C$65592="完了")))</f>
        <v/>
      </c>
      <c r="U440" s="52" t="str">
        <f t="shared" si="19"/>
        <v/>
      </c>
      <c r="V440" s="52" t="str">
        <f t="shared" si="20"/>
        <v/>
      </c>
      <c r="W440" s="52" t="str">
        <f t="shared" si="18"/>
        <v/>
      </c>
    </row>
    <row r="441" spans="18:23" s="50" customFormat="1">
      <c r="R441" s="51" t="str">
        <f>IF(R440="","",IF(R440+1&lt;=MAX(OA管理表!$H$6:$H$65592,OA管理表!$Z$7:$Z$65592),R440+1,""))</f>
        <v/>
      </c>
      <c r="S441" s="52" t="str">
        <f>IF(R441="","",COUNTIF(OA管理表!$H$6:$H$65592,R441))</f>
        <v/>
      </c>
      <c r="T441" s="52" t="str">
        <f>IF(R441="","",SUMPRODUCT((OA管理表!$Z$6:$Z$65592=R441)*(OA管理表!$C$6:$C$65592="完了")))</f>
        <v/>
      </c>
      <c r="U441" s="52" t="str">
        <f t="shared" si="19"/>
        <v/>
      </c>
      <c r="V441" s="52" t="str">
        <f t="shared" si="20"/>
        <v/>
      </c>
      <c r="W441" s="52" t="str">
        <f t="shared" si="18"/>
        <v/>
      </c>
    </row>
    <row r="442" spans="18:23" s="50" customFormat="1">
      <c r="R442" s="51" t="str">
        <f>IF(R441="","",IF(R441+1&lt;=MAX(OA管理表!$H$6:$H$65592,OA管理表!$Z$7:$Z$65592),R441+1,""))</f>
        <v/>
      </c>
      <c r="S442" s="52" t="str">
        <f>IF(R442="","",COUNTIF(OA管理表!$H$6:$H$65592,R442))</f>
        <v/>
      </c>
      <c r="T442" s="52" t="str">
        <f>IF(R442="","",SUMPRODUCT((OA管理表!$Z$6:$Z$65592=R442)*(OA管理表!$C$6:$C$65592="完了")))</f>
        <v/>
      </c>
      <c r="U442" s="52" t="str">
        <f t="shared" si="19"/>
        <v/>
      </c>
      <c r="V442" s="52" t="str">
        <f t="shared" si="20"/>
        <v/>
      </c>
      <c r="W442" s="52" t="str">
        <f t="shared" si="18"/>
        <v/>
      </c>
    </row>
    <row r="443" spans="18:23" s="50" customFormat="1">
      <c r="R443" s="51" t="str">
        <f>IF(R442="","",IF(R442+1&lt;=MAX(OA管理表!$H$6:$H$65592,OA管理表!$Z$7:$Z$65592),R442+1,""))</f>
        <v/>
      </c>
      <c r="S443" s="52" t="str">
        <f>IF(R443="","",COUNTIF(OA管理表!$H$6:$H$65592,R443))</f>
        <v/>
      </c>
      <c r="T443" s="52" t="str">
        <f>IF(R443="","",SUMPRODUCT((OA管理表!$Z$6:$Z$65592=R443)*(OA管理表!$C$6:$C$65592="完了")))</f>
        <v/>
      </c>
      <c r="U443" s="52" t="str">
        <f t="shared" si="19"/>
        <v/>
      </c>
      <c r="V443" s="52" t="str">
        <f t="shared" si="20"/>
        <v/>
      </c>
      <c r="W443" s="52" t="str">
        <f t="shared" si="18"/>
        <v/>
      </c>
    </row>
    <row r="444" spans="18:23" s="50" customFormat="1">
      <c r="R444" s="51" t="str">
        <f>IF(R443="","",IF(R443+1&lt;=MAX(OA管理表!$H$6:$H$65592,OA管理表!$Z$7:$Z$65592),R443+1,""))</f>
        <v/>
      </c>
      <c r="S444" s="52" t="str">
        <f>IF(R444="","",COUNTIF(OA管理表!$H$6:$H$65592,R444))</f>
        <v/>
      </c>
      <c r="T444" s="52" t="str">
        <f>IF(R444="","",SUMPRODUCT((OA管理表!$Z$6:$Z$65592=R444)*(OA管理表!$C$6:$C$65592="完了")))</f>
        <v/>
      </c>
      <c r="U444" s="52" t="str">
        <f t="shared" si="19"/>
        <v/>
      </c>
      <c r="V444" s="52" t="str">
        <f t="shared" si="20"/>
        <v/>
      </c>
      <c r="W444" s="52" t="str">
        <f t="shared" si="18"/>
        <v/>
      </c>
    </row>
    <row r="445" spans="18:23" s="50" customFormat="1">
      <c r="R445" s="51" t="str">
        <f>IF(R444="","",IF(R444+1&lt;=MAX(OA管理表!$H$6:$H$65592,OA管理表!$Z$7:$Z$65592),R444+1,""))</f>
        <v/>
      </c>
      <c r="S445" s="52" t="str">
        <f>IF(R445="","",COUNTIF(OA管理表!$H$6:$H$65592,R445))</f>
        <v/>
      </c>
      <c r="T445" s="52" t="str">
        <f>IF(R445="","",SUMPRODUCT((OA管理表!$Z$6:$Z$65592=R445)*(OA管理表!$C$6:$C$65592="完了")))</f>
        <v/>
      </c>
      <c r="U445" s="52" t="str">
        <f t="shared" si="19"/>
        <v/>
      </c>
      <c r="V445" s="52" t="str">
        <f t="shared" si="20"/>
        <v/>
      </c>
      <c r="W445" s="52" t="str">
        <f t="shared" si="18"/>
        <v/>
      </c>
    </row>
    <row r="446" spans="18:23" s="50" customFormat="1">
      <c r="R446" s="51" t="str">
        <f>IF(R445="","",IF(R445+1&lt;=MAX(OA管理表!$H$6:$H$65592,OA管理表!$Z$7:$Z$65592),R445+1,""))</f>
        <v/>
      </c>
      <c r="S446" s="52" t="str">
        <f>IF(R446="","",COUNTIF(OA管理表!$H$6:$H$65592,R446))</f>
        <v/>
      </c>
      <c r="T446" s="52" t="str">
        <f>IF(R446="","",SUMPRODUCT((OA管理表!$Z$6:$Z$65592=R446)*(OA管理表!$C$6:$C$65592="完了")))</f>
        <v/>
      </c>
      <c r="U446" s="52" t="str">
        <f t="shared" si="19"/>
        <v/>
      </c>
      <c r="V446" s="52" t="str">
        <f t="shared" si="20"/>
        <v/>
      </c>
      <c r="W446" s="52" t="str">
        <f t="shared" si="18"/>
        <v/>
      </c>
    </row>
    <row r="447" spans="18:23" s="50" customFormat="1">
      <c r="R447" s="51" t="str">
        <f>IF(R446="","",IF(R446+1&lt;=MAX(OA管理表!$H$6:$H$65592,OA管理表!$Z$7:$Z$65592),R446+1,""))</f>
        <v/>
      </c>
      <c r="S447" s="52" t="str">
        <f>IF(R447="","",COUNTIF(OA管理表!$H$6:$H$65592,R447))</f>
        <v/>
      </c>
      <c r="T447" s="52" t="str">
        <f>IF(R447="","",SUMPRODUCT((OA管理表!$Z$6:$Z$65592=R447)*(OA管理表!$C$6:$C$65592="完了")))</f>
        <v/>
      </c>
      <c r="U447" s="52" t="str">
        <f t="shared" si="19"/>
        <v/>
      </c>
      <c r="V447" s="52" t="str">
        <f t="shared" si="20"/>
        <v/>
      </c>
      <c r="W447" s="52" t="str">
        <f t="shared" si="18"/>
        <v/>
      </c>
    </row>
    <row r="448" spans="18:23" s="50" customFormat="1">
      <c r="R448" s="51" t="str">
        <f>IF(R447="","",IF(R447+1&lt;=MAX(OA管理表!$H$6:$H$65592,OA管理表!$Z$7:$Z$65592),R447+1,""))</f>
        <v/>
      </c>
      <c r="S448" s="52" t="str">
        <f>IF(R448="","",COUNTIF(OA管理表!$H$6:$H$65592,R448))</f>
        <v/>
      </c>
      <c r="T448" s="52" t="str">
        <f>IF(R448="","",SUMPRODUCT((OA管理表!$Z$6:$Z$65592=R448)*(OA管理表!$C$6:$C$65592="完了")))</f>
        <v/>
      </c>
      <c r="U448" s="52" t="str">
        <f t="shared" si="19"/>
        <v/>
      </c>
      <c r="V448" s="52" t="str">
        <f t="shared" si="20"/>
        <v/>
      </c>
      <c r="W448" s="52" t="str">
        <f t="shared" si="18"/>
        <v/>
      </c>
    </row>
    <row r="449" spans="18:23" s="50" customFormat="1">
      <c r="R449" s="51" t="str">
        <f>IF(R448="","",IF(R448+1&lt;=MAX(OA管理表!$H$6:$H$65592,OA管理表!$Z$7:$Z$65592),R448+1,""))</f>
        <v/>
      </c>
      <c r="S449" s="52" t="str">
        <f>IF(R449="","",COUNTIF(OA管理表!$H$6:$H$65592,R449))</f>
        <v/>
      </c>
      <c r="T449" s="52" t="str">
        <f>IF(R449="","",SUMPRODUCT((OA管理表!$Z$6:$Z$65592=R449)*(OA管理表!$C$6:$C$65592="完了")))</f>
        <v/>
      </c>
      <c r="U449" s="52" t="str">
        <f t="shared" si="19"/>
        <v/>
      </c>
      <c r="V449" s="52" t="str">
        <f t="shared" si="20"/>
        <v/>
      </c>
      <c r="W449" s="52" t="str">
        <f t="shared" si="18"/>
        <v/>
      </c>
    </row>
    <row r="450" spans="18:23" s="50" customFormat="1">
      <c r="R450" s="51" t="str">
        <f>IF(R449="","",IF(R449+1&lt;=MAX(OA管理表!$H$6:$H$65592,OA管理表!$Z$7:$Z$65592),R449+1,""))</f>
        <v/>
      </c>
      <c r="S450" s="52" t="str">
        <f>IF(R450="","",COUNTIF(OA管理表!$H$6:$H$65592,R450))</f>
        <v/>
      </c>
      <c r="T450" s="52" t="str">
        <f>IF(R450="","",SUMPRODUCT((OA管理表!$Z$6:$Z$65592=R450)*(OA管理表!$C$6:$C$65592="完了")))</f>
        <v/>
      </c>
      <c r="U450" s="52" t="str">
        <f t="shared" si="19"/>
        <v/>
      </c>
      <c r="V450" s="52" t="str">
        <f t="shared" si="20"/>
        <v/>
      </c>
      <c r="W450" s="52" t="str">
        <f t="shared" ref="W450:W513" si="21">IF(R450="","",U450-V450)</f>
        <v/>
      </c>
    </row>
    <row r="451" spans="18:23" s="50" customFormat="1">
      <c r="R451" s="51" t="str">
        <f>IF(R450="","",IF(R450+1&lt;=MAX(OA管理表!$H$6:$H$65592,OA管理表!$Z$7:$Z$65592),R450+1,""))</f>
        <v/>
      </c>
      <c r="S451" s="52" t="str">
        <f>IF(R451="","",COUNTIF(OA管理表!$H$6:$H$65592,R451))</f>
        <v/>
      </c>
      <c r="T451" s="52" t="str">
        <f>IF(R451="","",SUMPRODUCT((OA管理表!$Z$6:$Z$65592=R451)*(OA管理表!$C$6:$C$65592="完了")))</f>
        <v/>
      </c>
      <c r="U451" s="52" t="str">
        <f t="shared" ref="U451:U514" si="22">IF(R451="","",U450+S451)</f>
        <v/>
      </c>
      <c r="V451" s="52" t="str">
        <f t="shared" ref="V451:V514" si="23">IF(R451="","",V450+T451)</f>
        <v/>
      </c>
      <c r="W451" s="52" t="str">
        <f t="shared" si="21"/>
        <v/>
      </c>
    </row>
    <row r="452" spans="18:23" s="50" customFormat="1">
      <c r="R452" s="51" t="str">
        <f>IF(R451="","",IF(R451+1&lt;=MAX(OA管理表!$H$6:$H$65592,OA管理表!$Z$7:$Z$65592),R451+1,""))</f>
        <v/>
      </c>
      <c r="S452" s="52" t="str">
        <f>IF(R452="","",COUNTIF(OA管理表!$H$6:$H$65592,R452))</f>
        <v/>
      </c>
      <c r="T452" s="52" t="str">
        <f>IF(R452="","",SUMPRODUCT((OA管理表!$Z$6:$Z$65592=R452)*(OA管理表!$C$6:$C$65592="完了")))</f>
        <v/>
      </c>
      <c r="U452" s="52" t="str">
        <f t="shared" si="22"/>
        <v/>
      </c>
      <c r="V452" s="52" t="str">
        <f t="shared" si="23"/>
        <v/>
      </c>
      <c r="W452" s="52" t="str">
        <f t="shared" si="21"/>
        <v/>
      </c>
    </row>
    <row r="453" spans="18:23" s="50" customFormat="1">
      <c r="R453" s="51" t="str">
        <f>IF(R452="","",IF(R452+1&lt;=MAX(OA管理表!$H$6:$H$65592,OA管理表!$Z$7:$Z$65592),R452+1,""))</f>
        <v/>
      </c>
      <c r="S453" s="52" t="str">
        <f>IF(R453="","",COUNTIF(OA管理表!$H$6:$H$65592,R453))</f>
        <v/>
      </c>
      <c r="T453" s="52" t="str">
        <f>IF(R453="","",SUMPRODUCT((OA管理表!$Z$6:$Z$65592=R453)*(OA管理表!$C$6:$C$65592="完了")))</f>
        <v/>
      </c>
      <c r="U453" s="52" t="str">
        <f t="shared" si="22"/>
        <v/>
      </c>
      <c r="V453" s="52" t="str">
        <f t="shared" si="23"/>
        <v/>
      </c>
      <c r="W453" s="52" t="str">
        <f t="shared" si="21"/>
        <v/>
      </c>
    </row>
    <row r="454" spans="18:23" s="50" customFormat="1">
      <c r="R454" s="51" t="str">
        <f>IF(R453="","",IF(R453+1&lt;=MAX(OA管理表!$H$6:$H$65592,OA管理表!$Z$7:$Z$65592),R453+1,""))</f>
        <v/>
      </c>
      <c r="S454" s="52" t="str">
        <f>IF(R454="","",COUNTIF(OA管理表!$H$6:$H$65592,R454))</f>
        <v/>
      </c>
      <c r="T454" s="52" t="str">
        <f>IF(R454="","",SUMPRODUCT((OA管理表!$Z$6:$Z$65592=R454)*(OA管理表!$C$6:$C$65592="完了")))</f>
        <v/>
      </c>
      <c r="U454" s="52" t="str">
        <f t="shared" si="22"/>
        <v/>
      </c>
      <c r="V454" s="52" t="str">
        <f t="shared" si="23"/>
        <v/>
      </c>
      <c r="W454" s="52" t="str">
        <f t="shared" si="21"/>
        <v/>
      </c>
    </row>
    <row r="455" spans="18:23" s="50" customFormat="1">
      <c r="R455" s="51" t="str">
        <f>IF(R454="","",IF(R454+1&lt;=MAX(OA管理表!$H$6:$H$65592,OA管理表!$Z$7:$Z$65592),R454+1,""))</f>
        <v/>
      </c>
      <c r="S455" s="52" t="str">
        <f>IF(R455="","",COUNTIF(OA管理表!$H$6:$H$65592,R455))</f>
        <v/>
      </c>
      <c r="T455" s="52" t="str">
        <f>IF(R455="","",SUMPRODUCT((OA管理表!$Z$6:$Z$65592=R455)*(OA管理表!$C$6:$C$65592="完了")))</f>
        <v/>
      </c>
      <c r="U455" s="52" t="str">
        <f t="shared" si="22"/>
        <v/>
      </c>
      <c r="V455" s="52" t="str">
        <f t="shared" si="23"/>
        <v/>
      </c>
      <c r="W455" s="52" t="str">
        <f t="shared" si="21"/>
        <v/>
      </c>
    </row>
    <row r="456" spans="18:23" s="50" customFormat="1">
      <c r="R456" s="51" t="str">
        <f>IF(R455="","",IF(R455+1&lt;=MAX(OA管理表!$H$6:$H$65592,OA管理表!$Z$7:$Z$65592),R455+1,""))</f>
        <v/>
      </c>
      <c r="S456" s="52" t="str">
        <f>IF(R456="","",COUNTIF(OA管理表!$H$6:$H$65592,R456))</f>
        <v/>
      </c>
      <c r="T456" s="52" t="str">
        <f>IF(R456="","",SUMPRODUCT((OA管理表!$Z$6:$Z$65592=R456)*(OA管理表!$C$6:$C$65592="完了")))</f>
        <v/>
      </c>
      <c r="U456" s="52" t="str">
        <f t="shared" si="22"/>
        <v/>
      </c>
      <c r="V456" s="52" t="str">
        <f t="shared" si="23"/>
        <v/>
      </c>
      <c r="W456" s="52" t="str">
        <f t="shared" si="21"/>
        <v/>
      </c>
    </row>
    <row r="457" spans="18:23" s="50" customFormat="1">
      <c r="R457" s="51" t="str">
        <f>IF(R456="","",IF(R456+1&lt;=MAX(OA管理表!$H$6:$H$65592,OA管理表!$Z$7:$Z$65592),R456+1,""))</f>
        <v/>
      </c>
      <c r="S457" s="52" t="str">
        <f>IF(R457="","",COUNTIF(OA管理表!$H$6:$H$65592,R457))</f>
        <v/>
      </c>
      <c r="T457" s="52" t="str">
        <f>IF(R457="","",SUMPRODUCT((OA管理表!$Z$6:$Z$65592=R457)*(OA管理表!$C$6:$C$65592="完了")))</f>
        <v/>
      </c>
      <c r="U457" s="52" t="str">
        <f t="shared" si="22"/>
        <v/>
      </c>
      <c r="V457" s="52" t="str">
        <f t="shared" si="23"/>
        <v/>
      </c>
      <c r="W457" s="52" t="str">
        <f t="shared" si="21"/>
        <v/>
      </c>
    </row>
    <row r="458" spans="18:23" s="50" customFormat="1">
      <c r="R458" s="51" t="str">
        <f>IF(R457="","",IF(R457+1&lt;=MAX(OA管理表!$H$6:$H$65592,OA管理表!$Z$7:$Z$65592),R457+1,""))</f>
        <v/>
      </c>
      <c r="S458" s="52" t="str">
        <f>IF(R458="","",COUNTIF(OA管理表!$H$6:$H$65592,R458))</f>
        <v/>
      </c>
      <c r="T458" s="52" t="str">
        <f>IF(R458="","",SUMPRODUCT((OA管理表!$Z$6:$Z$65592=R458)*(OA管理表!$C$6:$C$65592="完了")))</f>
        <v/>
      </c>
      <c r="U458" s="52" t="str">
        <f t="shared" si="22"/>
        <v/>
      </c>
      <c r="V458" s="52" t="str">
        <f t="shared" si="23"/>
        <v/>
      </c>
      <c r="W458" s="52" t="str">
        <f t="shared" si="21"/>
        <v/>
      </c>
    </row>
    <row r="459" spans="18:23" s="50" customFormat="1">
      <c r="R459" s="51" t="str">
        <f>IF(R458="","",IF(R458+1&lt;=MAX(OA管理表!$H$6:$H$65592,OA管理表!$Z$7:$Z$65592),R458+1,""))</f>
        <v/>
      </c>
      <c r="S459" s="52" t="str">
        <f>IF(R459="","",COUNTIF(OA管理表!$H$6:$H$65592,R459))</f>
        <v/>
      </c>
      <c r="T459" s="52" t="str">
        <f>IF(R459="","",SUMPRODUCT((OA管理表!$Z$6:$Z$65592=R459)*(OA管理表!$C$6:$C$65592="完了")))</f>
        <v/>
      </c>
      <c r="U459" s="52" t="str">
        <f t="shared" si="22"/>
        <v/>
      </c>
      <c r="V459" s="52" t="str">
        <f t="shared" si="23"/>
        <v/>
      </c>
      <c r="W459" s="52" t="str">
        <f t="shared" si="21"/>
        <v/>
      </c>
    </row>
    <row r="460" spans="18:23" s="50" customFormat="1">
      <c r="R460" s="51" t="str">
        <f>IF(R459="","",IF(R459+1&lt;=MAX(OA管理表!$H$6:$H$65592,OA管理表!$Z$7:$Z$65592),R459+1,""))</f>
        <v/>
      </c>
      <c r="S460" s="52" t="str">
        <f>IF(R460="","",COUNTIF(OA管理表!$H$6:$H$65592,R460))</f>
        <v/>
      </c>
      <c r="T460" s="52" t="str">
        <f>IF(R460="","",SUMPRODUCT((OA管理表!$Z$6:$Z$65592=R460)*(OA管理表!$C$6:$C$65592="完了")))</f>
        <v/>
      </c>
      <c r="U460" s="52" t="str">
        <f t="shared" si="22"/>
        <v/>
      </c>
      <c r="V460" s="52" t="str">
        <f t="shared" si="23"/>
        <v/>
      </c>
      <c r="W460" s="52" t="str">
        <f t="shared" si="21"/>
        <v/>
      </c>
    </row>
    <row r="461" spans="18:23" s="50" customFormat="1">
      <c r="R461" s="51" t="str">
        <f>IF(R460="","",IF(R460+1&lt;=MAX(OA管理表!$H$6:$H$65592,OA管理表!$Z$7:$Z$65592),R460+1,""))</f>
        <v/>
      </c>
      <c r="S461" s="52" t="str">
        <f>IF(R461="","",COUNTIF(OA管理表!$H$6:$H$65592,R461))</f>
        <v/>
      </c>
      <c r="T461" s="52" t="str">
        <f>IF(R461="","",SUMPRODUCT((OA管理表!$Z$6:$Z$65592=R461)*(OA管理表!$C$6:$C$65592="完了")))</f>
        <v/>
      </c>
      <c r="U461" s="52" t="str">
        <f t="shared" si="22"/>
        <v/>
      </c>
      <c r="V461" s="52" t="str">
        <f t="shared" si="23"/>
        <v/>
      </c>
      <c r="W461" s="52" t="str">
        <f t="shared" si="21"/>
        <v/>
      </c>
    </row>
    <row r="462" spans="18:23" s="50" customFormat="1">
      <c r="R462" s="51" t="str">
        <f>IF(R461="","",IF(R461+1&lt;=MAX(OA管理表!$H$6:$H$65592,OA管理表!$Z$7:$Z$65592),R461+1,""))</f>
        <v/>
      </c>
      <c r="S462" s="52" t="str">
        <f>IF(R462="","",COUNTIF(OA管理表!$H$6:$H$65592,R462))</f>
        <v/>
      </c>
      <c r="T462" s="52" t="str">
        <f>IF(R462="","",SUMPRODUCT((OA管理表!$Z$6:$Z$65592=R462)*(OA管理表!$C$6:$C$65592="完了")))</f>
        <v/>
      </c>
      <c r="U462" s="52" t="str">
        <f t="shared" si="22"/>
        <v/>
      </c>
      <c r="V462" s="52" t="str">
        <f t="shared" si="23"/>
        <v/>
      </c>
      <c r="W462" s="52" t="str">
        <f t="shared" si="21"/>
        <v/>
      </c>
    </row>
    <row r="463" spans="18:23" s="50" customFormat="1">
      <c r="R463" s="51" t="str">
        <f>IF(R462="","",IF(R462+1&lt;=MAX(OA管理表!$H$6:$H$65592,OA管理表!$Z$7:$Z$65592),R462+1,""))</f>
        <v/>
      </c>
      <c r="S463" s="52" t="str">
        <f>IF(R463="","",COUNTIF(OA管理表!$H$6:$H$65592,R463))</f>
        <v/>
      </c>
      <c r="T463" s="52" t="str">
        <f>IF(R463="","",SUMPRODUCT((OA管理表!$Z$6:$Z$65592=R463)*(OA管理表!$C$6:$C$65592="完了")))</f>
        <v/>
      </c>
      <c r="U463" s="52" t="str">
        <f t="shared" si="22"/>
        <v/>
      </c>
      <c r="V463" s="52" t="str">
        <f t="shared" si="23"/>
        <v/>
      </c>
      <c r="W463" s="52" t="str">
        <f t="shared" si="21"/>
        <v/>
      </c>
    </row>
    <row r="464" spans="18:23" s="50" customFormat="1">
      <c r="R464" s="51" t="str">
        <f>IF(R463="","",IF(R463+1&lt;=MAX(OA管理表!$H$6:$H$65592,OA管理表!$Z$7:$Z$65592),R463+1,""))</f>
        <v/>
      </c>
      <c r="S464" s="52" t="str">
        <f>IF(R464="","",COUNTIF(OA管理表!$H$6:$H$65592,R464))</f>
        <v/>
      </c>
      <c r="T464" s="52" t="str">
        <f>IF(R464="","",SUMPRODUCT((OA管理表!$Z$6:$Z$65592=R464)*(OA管理表!$C$6:$C$65592="完了")))</f>
        <v/>
      </c>
      <c r="U464" s="52" t="str">
        <f t="shared" si="22"/>
        <v/>
      </c>
      <c r="V464" s="52" t="str">
        <f t="shared" si="23"/>
        <v/>
      </c>
      <c r="W464" s="52" t="str">
        <f t="shared" si="21"/>
        <v/>
      </c>
    </row>
    <row r="465" spans="18:23" s="50" customFormat="1">
      <c r="R465" s="51" t="str">
        <f>IF(R464="","",IF(R464+1&lt;=MAX(OA管理表!$H$6:$H$65592,OA管理表!$Z$7:$Z$65592),R464+1,""))</f>
        <v/>
      </c>
      <c r="S465" s="52" t="str">
        <f>IF(R465="","",COUNTIF(OA管理表!$H$6:$H$65592,R465))</f>
        <v/>
      </c>
      <c r="T465" s="52" t="str">
        <f>IF(R465="","",SUMPRODUCT((OA管理表!$Z$6:$Z$65592=R465)*(OA管理表!$C$6:$C$65592="完了")))</f>
        <v/>
      </c>
      <c r="U465" s="52" t="str">
        <f t="shared" si="22"/>
        <v/>
      </c>
      <c r="V465" s="52" t="str">
        <f t="shared" si="23"/>
        <v/>
      </c>
      <c r="W465" s="52" t="str">
        <f t="shared" si="21"/>
        <v/>
      </c>
    </row>
    <row r="466" spans="18:23" s="50" customFormat="1">
      <c r="R466" s="51" t="str">
        <f>IF(R465="","",IF(R465+1&lt;=MAX(OA管理表!$H$6:$H$65592,OA管理表!$Z$7:$Z$65592),R465+1,""))</f>
        <v/>
      </c>
      <c r="S466" s="52" t="str">
        <f>IF(R466="","",COUNTIF(OA管理表!$H$6:$H$65592,R466))</f>
        <v/>
      </c>
      <c r="T466" s="52" t="str">
        <f>IF(R466="","",SUMPRODUCT((OA管理表!$Z$6:$Z$65592=R466)*(OA管理表!$C$6:$C$65592="完了")))</f>
        <v/>
      </c>
      <c r="U466" s="52" t="str">
        <f t="shared" si="22"/>
        <v/>
      </c>
      <c r="V466" s="52" t="str">
        <f t="shared" si="23"/>
        <v/>
      </c>
      <c r="W466" s="52" t="str">
        <f t="shared" si="21"/>
        <v/>
      </c>
    </row>
    <row r="467" spans="18:23" s="50" customFormat="1">
      <c r="R467" s="51" t="str">
        <f>IF(R466="","",IF(R466+1&lt;=MAX(OA管理表!$H$6:$H$65592,OA管理表!$Z$7:$Z$65592),R466+1,""))</f>
        <v/>
      </c>
      <c r="S467" s="52" t="str">
        <f>IF(R467="","",COUNTIF(OA管理表!$H$6:$H$65592,R467))</f>
        <v/>
      </c>
      <c r="T467" s="52" t="str">
        <f>IF(R467="","",SUMPRODUCT((OA管理表!$Z$6:$Z$65592=R467)*(OA管理表!$C$6:$C$65592="完了")))</f>
        <v/>
      </c>
      <c r="U467" s="52" t="str">
        <f t="shared" si="22"/>
        <v/>
      </c>
      <c r="V467" s="52" t="str">
        <f t="shared" si="23"/>
        <v/>
      </c>
      <c r="W467" s="52" t="str">
        <f t="shared" si="21"/>
        <v/>
      </c>
    </row>
    <row r="468" spans="18:23" s="50" customFormat="1">
      <c r="R468" s="51" t="str">
        <f>IF(R467="","",IF(R467+1&lt;=MAX(OA管理表!$H$6:$H$65592,OA管理表!$Z$7:$Z$65592),R467+1,""))</f>
        <v/>
      </c>
      <c r="S468" s="52" t="str">
        <f>IF(R468="","",COUNTIF(OA管理表!$H$6:$H$65592,R468))</f>
        <v/>
      </c>
      <c r="T468" s="52" t="str">
        <f>IF(R468="","",SUMPRODUCT((OA管理表!$Z$6:$Z$65592=R468)*(OA管理表!$C$6:$C$65592="完了")))</f>
        <v/>
      </c>
      <c r="U468" s="52" t="str">
        <f t="shared" si="22"/>
        <v/>
      </c>
      <c r="V468" s="52" t="str">
        <f t="shared" si="23"/>
        <v/>
      </c>
      <c r="W468" s="52" t="str">
        <f t="shared" si="21"/>
        <v/>
      </c>
    </row>
    <row r="469" spans="18:23" s="50" customFormat="1">
      <c r="R469" s="51" t="str">
        <f>IF(R468="","",IF(R468+1&lt;=MAX(OA管理表!$H$6:$H$65592,OA管理表!$Z$7:$Z$65592),R468+1,""))</f>
        <v/>
      </c>
      <c r="S469" s="52" t="str">
        <f>IF(R469="","",COUNTIF(OA管理表!$H$6:$H$65592,R469))</f>
        <v/>
      </c>
      <c r="T469" s="52" t="str">
        <f>IF(R469="","",SUMPRODUCT((OA管理表!$Z$6:$Z$65592=R469)*(OA管理表!$C$6:$C$65592="完了")))</f>
        <v/>
      </c>
      <c r="U469" s="52" t="str">
        <f t="shared" si="22"/>
        <v/>
      </c>
      <c r="V469" s="52" t="str">
        <f t="shared" si="23"/>
        <v/>
      </c>
      <c r="W469" s="52" t="str">
        <f t="shared" si="21"/>
        <v/>
      </c>
    </row>
    <row r="470" spans="18:23" s="50" customFormat="1">
      <c r="R470" s="51" t="str">
        <f>IF(R469="","",IF(R469+1&lt;=MAX(OA管理表!$H$6:$H$65592,OA管理表!$Z$7:$Z$65592),R469+1,""))</f>
        <v/>
      </c>
      <c r="S470" s="52" t="str">
        <f>IF(R470="","",COUNTIF(OA管理表!$H$6:$H$65592,R470))</f>
        <v/>
      </c>
      <c r="T470" s="52" t="str">
        <f>IF(R470="","",SUMPRODUCT((OA管理表!$Z$6:$Z$65592=R470)*(OA管理表!$C$6:$C$65592="完了")))</f>
        <v/>
      </c>
      <c r="U470" s="52" t="str">
        <f t="shared" si="22"/>
        <v/>
      </c>
      <c r="V470" s="52" t="str">
        <f t="shared" si="23"/>
        <v/>
      </c>
      <c r="W470" s="52" t="str">
        <f t="shared" si="21"/>
        <v/>
      </c>
    </row>
    <row r="471" spans="18:23" s="50" customFormat="1">
      <c r="R471" s="51" t="str">
        <f>IF(R470="","",IF(R470+1&lt;=MAX(OA管理表!$H$6:$H$65592,OA管理表!$Z$7:$Z$65592),R470+1,""))</f>
        <v/>
      </c>
      <c r="S471" s="52" t="str">
        <f>IF(R471="","",COUNTIF(OA管理表!$H$6:$H$65592,R471))</f>
        <v/>
      </c>
      <c r="T471" s="52" t="str">
        <f>IF(R471="","",SUMPRODUCT((OA管理表!$Z$6:$Z$65592=R471)*(OA管理表!$C$6:$C$65592="完了")))</f>
        <v/>
      </c>
      <c r="U471" s="52" t="str">
        <f t="shared" si="22"/>
        <v/>
      </c>
      <c r="V471" s="52" t="str">
        <f t="shared" si="23"/>
        <v/>
      </c>
      <c r="W471" s="52" t="str">
        <f t="shared" si="21"/>
        <v/>
      </c>
    </row>
    <row r="472" spans="18:23" s="50" customFormat="1">
      <c r="R472" s="51" t="str">
        <f>IF(R471="","",IF(R471+1&lt;=MAX(OA管理表!$H$6:$H$65592,OA管理表!$Z$7:$Z$65592),R471+1,""))</f>
        <v/>
      </c>
      <c r="S472" s="52" t="str">
        <f>IF(R472="","",COUNTIF(OA管理表!$H$6:$H$65592,R472))</f>
        <v/>
      </c>
      <c r="T472" s="52" t="str">
        <f>IF(R472="","",SUMPRODUCT((OA管理表!$Z$6:$Z$65592=R472)*(OA管理表!$C$6:$C$65592="完了")))</f>
        <v/>
      </c>
      <c r="U472" s="52" t="str">
        <f t="shared" si="22"/>
        <v/>
      </c>
      <c r="V472" s="52" t="str">
        <f t="shared" si="23"/>
        <v/>
      </c>
      <c r="W472" s="52" t="str">
        <f t="shared" si="21"/>
        <v/>
      </c>
    </row>
    <row r="473" spans="18:23" s="50" customFormat="1">
      <c r="R473" s="51" t="str">
        <f>IF(R472="","",IF(R472+1&lt;=MAX(OA管理表!$H$6:$H$65592,OA管理表!$Z$7:$Z$65592),R472+1,""))</f>
        <v/>
      </c>
      <c r="S473" s="52" t="str">
        <f>IF(R473="","",COUNTIF(OA管理表!$H$6:$H$65592,R473))</f>
        <v/>
      </c>
      <c r="T473" s="52" t="str">
        <f>IF(R473="","",SUMPRODUCT((OA管理表!$Z$6:$Z$65592=R473)*(OA管理表!$C$6:$C$65592="完了")))</f>
        <v/>
      </c>
      <c r="U473" s="52" t="str">
        <f t="shared" si="22"/>
        <v/>
      </c>
      <c r="V473" s="52" t="str">
        <f t="shared" si="23"/>
        <v/>
      </c>
      <c r="W473" s="52" t="str">
        <f t="shared" si="21"/>
        <v/>
      </c>
    </row>
    <row r="474" spans="18:23" s="50" customFormat="1">
      <c r="R474" s="51" t="str">
        <f>IF(R473="","",IF(R473+1&lt;=MAX(OA管理表!$H$6:$H$65592,OA管理表!$Z$7:$Z$65592),R473+1,""))</f>
        <v/>
      </c>
      <c r="S474" s="52" t="str">
        <f>IF(R474="","",COUNTIF(OA管理表!$H$6:$H$65592,R474))</f>
        <v/>
      </c>
      <c r="T474" s="52" t="str">
        <f>IF(R474="","",SUMPRODUCT((OA管理表!$Z$6:$Z$65592=R474)*(OA管理表!$C$6:$C$65592="完了")))</f>
        <v/>
      </c>
      <c r="U474" s="52" t="str">
        <f t="shared" si="22"/>
        <v/>
      </c>
      <c r="V474" s="52" t="str">
        <f t="shared" si="23"/>
        <v/>
      </c>
      <c r="W474" s="52" t="str">
        <f t="shared" si="21"/>
        <v/>
      </c>
    </row>
    <row r="475" spans="18:23" s="50" customFormat="1">
      <c r="R475" s="51" t="str">
        <f>IF(R474="","",IF(R474+1&lt;=MAX(OA管理表!$H$6:$H$65592,OA管理表!$Z$7:$Z$65592),R474+1,""))</f>
        <v/>
      </c>
      <c r="S475" s="52" t="str">
        <f>IF(R475="","",COUNTIF(OA管理表!$H$6:$H$65592,R475))</f>
        <v/>
      </c>
      <c r="T475" s="52" t="str">
        <f>IF(R475="","",SUMPRODUCT((OA管理表!$Z$6:$Z$65592=R475)*(OA管理表!$C$6:$C$65592="完了")))</f>
        <v/>
      </c>
      <c r="U475" s="52" t="str">
        <f t="shared" si="22"/>
        <v/>
      </c>
      <c r="V475" s="52" t="str">
        <f t="shared" si="23"/>
        <v/>
      </c>
      <c r="W475" s="52" t="str">
        <f t="shared" si="21"/>
        <v/>
      </c>
    </row>
    <row r="476" spans="18:23" s="50" customFormat="1">
      <c r="R476" s="51" t="str">
        <f>IF(R475="","",IF(R475+1&lt;=MAX(OA管理表!$H$6:$H$65592,OA管理表!$Z$7:$Z$65592),R475+1,""))</f>
        <v/>
      </c>
      <c r="S476" s="52" t="str">
        <f>IF(R476="","",COUNTIF(OA管理表!$H$6:$H$65592,R476))</f>
        <v/>
      </c>
      <c r="T476" s="52" t="str">
        <f>IF(R476="","",SUMPRODUCT((OA管理表!$Z$6:$Z$65592=R476)*(OA管理表!$C$6:$C$65592="完了")))</f>
        <v/>
      </c>
      <c r="U476" s="52" t="str">
        <f t="shared" si="22"/>
        <v/>
      </c>
      <c r="V476" s="52" t="str">
        <f t="shared" si="23"/>
        <v/>
      </c>
      <c r="W476" s="52" t="str">
        <f t="shared" si="21"/>
        <v/>
      </c>
    </row>
    <row r="477" spans="18:23" s="50" customFormat="1">
      <c r="R477" s="51" t="str">
        <f>IF(R476="","",IF(R476+1&lt;=MAX(OA管理表!$H$6:$H$65592,OA管理表!$Z$7:$Z$65592),R476+1,""))</f>
        <v/>
      </c>
      <c r="S477" s="52" t="str">
        <f>IF(R477="","",COUNTIF(OA管理表!$H$6:$H$65592,R477))</f>
        <v/>
      </c>
      <c r="T477" s="52" t="str">
        <f>IF(R477="","",SUMPRODUCT((OA管理表!$Z$6:$Z$65592=R477)*(OA管理表!$C$6:$C$65592="完了")))</f>
        <v/>
      </c>
      <c r="U477" s="52" t="str">
        <f t="shared" si="22"/>
        <v/>
      </c>
      <c r="V477" s="52" t="str">
        <f t="shared" si="23"/>
        <v/>
      </c>
      <c r="W477" s="52" t="str">
        <f t="shared" si="21"/>
        <v/>
      </c>
    </row>
    <row r="478" spans="18:23" s="50" customFormat="1">
      <c r="R478" s="51" t="str">
        <f>IF(R477="","",IF(R477+1&lt;=MAX(OA管理表!$H$6:$H$65592,OA管理表!$Z$7:$Z$65592),R477+1,""))</f>
        <v/>
      </c>
      <c r="S478" s="52" t="str">
        <f>IF(R478="","",COUNTIF(OA管理表!$H$6:$H$65592,R478))</f>
        <v/>
      </c>
      <c r="T478" s="52" t="str">
        <f>IF(R478="","",SUMPRODUCT((OA管理表!$Z$6:$Z$65592=R478)*(OA管理表!$C$6:$C$65592="完了")))</f>
        <v/>
      </c>
      <c r="U478" s="52" t="str">
        <f t="shared" si="22"/>
        <v/>
      </c>
      <c r="V478" s="52" t="str">
        <f t="shared" si="23"/>
        <v/>
      </c>
      <c r="W478" s="52" t="str">
        <f t="shared" si="21"/>
        <v/>
      </c>
    </row>
    <row r="479" spans="18:23" s="50" customFormat="1">
      <c r="R479" s="51" t="str">
        <f>IF(R478="","",IF(R478+1&lt;=MAX(OA管理表!$H$6:$H$65592,OA管理表!$Z$7:$Z$65592),R478+1,""))</f>
        <v/>
      </c>
      <c r="S479" s="52" t="str">
        <f>IF(R479="","",COUNTIF(OA管理表!$H$6:$H$65592,R479))</f>
        <v/>
      </c>
      <c r="T479" s="52" t="str">
        <f>IF(R479="","",SUMPRODUCT((OA管理表!$Z$6:$Z$65592=R479)*(OA管理表!$C$6:$C$65592="完了")))</f>
        <v/>
      </c>
      <c r="U479" s="52" t="str">
        <f t="shared" si="22"/>
        <v/>
      </c>
      <c r="V479" s="52" t="str">
        <f t="shared" si="23"/>
        <v/>
      </c>
      <c r="W479" s="52" t="str">
        <f t="shared" si="21"/>
        <v/>
      </c>
    </row>
    <row r="480" spans="18:23" s="50" customFormat="1">
      <c r="R480" s="51" t="str">
        <f>IF(R479="","",IF(R479+1&lt;=MAX(OA管理表!$H$6:$H$65592,OA管理表!$Z$7:$Z$65592),R479+1,""))</f>
        <v/>
      </c>
      <c r="S480" s="52" t="str">
        <f>IF(R480="","",COUNTIF(OA管理表!$H$6:$H$65592,R480))</f>
        <v/>
      </c>
      <c r="T480" s="52" t="str">
        <f>IF(R480="","",SUMPRODUCT((OA管理表!$Z$6:$Z$65592=R480)*(OA管理表!$C$6:$C$65592="完了")))</f>
        <v/>
      </c>
      <c r="U480" s="52" t="str">
        <f t="shared" si="22"/>
        <v/>
      </c>
      <c r="V480" s="52" t="str">
        <f t="shared" si="23"/>
        <v/>
      </c>
      <c r="W480" s="52" t="str">
        <f t="shared" si="21"/>
        <v/>
      </c>
    </row>
    <row r="481" spans="18:23" s="50" customFormat="1">
      <c r="R481" s="51" t="str">
        <f>IF(R480="","",IF(R480+1&lt;=MAX(OA管理表!$H$6:$H$65592,OA管理表!$Z$7:$Z$65592),R480+1,""))</f>
        <v/>
      </c>
      <c r="S481" s="52" t="str">
        <f>IF(R481="","",COUNTIF(OA管理表!$H$6:$H$65592,R481))</f>
        <v/>
      </c>
      <c r="T481" s="52" t="str">
        <f>IF(R481="","",SUMPRODUCT((OA管理表!$Z$6:$Z$65592=R481)*(OA管理表!$C$6:$C$65592="完了")))</f>
        <v/>
      </c>
      <c r="U481" s="52" t="str">
        <f t="shared" si="22"/>
        <v/>
      </c>
      <c r="V481" s="52" t="str">
        <f t="shared" si="23"/>
        <v/>
      </c>
      <c r="W481" s="52" t="str">
        <f t="shared" si="21"/>
        <v/>
      </c>
    </row>
    <row r="482" spans="18:23" s="50" customFormat="1">
      <c r="R482" s="51" t="str">
        <f>IF(R481="","",IF(R481+1&lt;=MAX(OA管理表!$H$6:$H$65592,OA管理表!$Z$7:$Z$65592),R481+1,""))</f>
        <v/>
      </c>
      <c r="S482" s="52" t="str">
        <f>IF(R482="","",COUNTIF(OA管理表!$H$6:$H$65592,R482))</f>
        <v/>
      </c>
      <c r="T482" s="52" t="str">
        <f>IF(R482="","",SUMPRODUCT((OA管理表!$Z$6:$Z$65592=R482)*(OA管理表!$C$6:$C$65592="完了")))</f>
        <v/>
      </c>
      <c r="U482" s="52" t="str">
        <f t="shared" si="22"/>
        <v/>
      </c>
      <c r="V482" s="52" t="str">
        <f t="shared" si="23"/>
        <v/>
      </c>
      <c r="W482" s="52" t="str">
        <f t="shared" si="21"/>
        <v/>
      </c>
    </row>
    <row r="483" spans="18:23" s="50" customFormat="1">
      <c r="R483" s="51" t="str">
        <f>IF(R482="","",IF(R482+1&lt;=MAX(OA管理表!$H$6:$H$65592,OA管理表!$Z$7:$Z$65592),R482+1,""))</f>
        <v/>
      </c>
      <c r="S483" s="52" t="str">
        <f>IF(R483="","",COUNTIF(OA管理表!$H$6:$H$65592,R483))</f>
        <v/>
      </c>
      <c r="T483" s="52" t="str">
        <f>IF(R483="","",SUMPRODUCT((OA管理表!$Z$6:$Z$65592=R483)*(OA管理表!$C$6:$C$65592="完了")))</f>
        <v/>
      </c>
      <c r="U483" s="52" t="str">
        <f t="shared" si="22"/>
        <v/>
      </c>
      <c r="V483" s="52" t="str">
        <f t="shared" si="23"/>
        <v/>
      </c>
      <c r="W483" s="52" t="str">
        <f t="shared" si="21"/>
        <v/>
      </c>
    </row>
    <row r="484" spans="18:23" s="50" customFormat="1">
      <c r="R484" s="51" t="str">
        <f>IF(R483="","",IF(R483+1&lt;=MAX(OA管理表!$H$6:$H$65592,OA管理表!$Z$7:$Z$65592),R483+1,""))</f>
        <v/>
      </c>
      <c r="S484" s="52" t="str">
        <f>IF(R484="","",COUNTIF(OA管理表!$H$6:$H$65592,R484))</f>
        <v/>
      </c>
      <c r="T484" s="52" t="str">
        <f>IF(R484="","",SUMPRODUCT((OA管理表!$Z$6:$Z$65592=R484)*(OA管理表!$C$6:$C$65592="完了")))</f>
        <v/>
      </c>
      <c r="U484" s="52" t="str">
        <f t="shared" si="22"/>
        <v/>
      </c>
      <c r="V484" s="52" t="str">
        <f t="shared" si="23"/>
        <v/>
      </c>
      <c r="W484" s="52" t="str">
        <f t="shared" si="21"/>
        <v/>
      </c>
    </row>
    <row r="485" spans="18:23" s="50" customFormat="1">
      <c r="R485" s="51" t="str">
        <f>IF(R484="","",IF(R484+1&lt;=MAX(OA管理表!$H$6:$H$65592,OA管理表!$Z$7:$Z$65592),R484+1,""))</f>
        <v/>
      </c>
      <c r="S485" s="52" t="str">
        <f>IF(R485="","",COUNTIF(OA管理表!$H$6:$H$65592,R485))</f>
        <v/>
      </c>
      <c r="T485" s="52" t="str">
        <f>IF(R485="","",SUMPRODUCT((OA管理表!$Z$6:$Z$65592=R485)*(OA管理表!$C$6:$C$65592="完了")))</f>
        <v/>
      </c>
      <c r="U485" s="52" t="str">
        <f t="shared" si="22"/>
        <v/>
      </c>
      <c r="V485" s="52" t="str">
        <f t="shared" si="23"/>
        <v/>
      </c>
      <c r="W485" s="52" t="str">
        <f t="shared" si="21"/>
        <v/>
      </c>
    </row>
    <row r="486" spans="18:23" s="50" customFormat="1">
      <c r="R486" s="51" t="str">
        <f>IF(R485="","",IF(R485+1&lt;=MAX(OA管理表!$H$6:$H$65592,OA管理表!$Z$7:$Z$65592),R485+1,""))</f>
        <v/>
      </c>
      <c r="S486" s="52" t="str">
        <f>IF(R486="","",COUNTIF(OA管理表!$H$6:$H$65592,R486))</f>
        <v/>
      </c>
      <c r="T486" s="52" t="str">
        <f>IF(R486="","",SUMPRODUCT((OA管理表!$Z$6:$Z$65592=R486)*(OA管理表!$C$6:$C$65592="完了")))</f>
        <v/>
      </c>
      <c r="U486" s="52" t="str">
        <f t="shared" si="22"/>
        <v/>
      </c>
      <c r="V486" s="52" t="str">
        <f t="shared" si="23"/>
        <v/>
      </c>
      <c r="W486" s="52" t="str">
        <f t="shared" si="21"/>
        <v/>
      </c>
    </row>
    <row r="487" spans="18:23" s="50" customFormat="1">
      <c r="R487" s="51" t="str">
        <f>IF(R486="","",IF(R486+1&lt;=MAX(OA管理表!$H$6:$H$65592,OA管理表!$Z$7:$Z$65592),R486+1,""))</f>
        <v/>
      </c>
      <c r="S487" s="52" t="str">
        <f>IF(R487="","",COUNTIF(OA管理表!$H$6:$H$65592,R487))</f>
        <v/>
      </c>
      <c r="T487" s="52" t="str">
        <f>IF(R487="","",SUMPRODUCT((OA管理表!$Z$6:$Z$65592=R487)*(OA管理表!$C$6:$C$65592="完了")))</f>
        <v/>
      </c>
      <c r="U487" s="52" t="str">
        <f t="shared" si="22"/>
        <v/>
      </c>
      <c r="V487" s="52" t="str">
        <f t="shared" si="23"/>
        <v/>
      </c>
      <c r="W487" s="52" t="str">
        <f t="shared" si="21"/>
        <v/>
      </c>
    </row>
    <row r="488" spans="18:23" s="50" customFormat="1">
      <c r="R488" s="51" t="str">
        <f>IF(R487="","",IF(R487+1&lt;=MAX(OA管理表!$H$6:$H$65592,OA管理表!$Z$7:$Z$65592),R487+1,""))</f>
        <v/>
      </c>
      <c r="S488" s="52" t="str">
        <f>IF(R488="","",COUNTIF(OA管理表!$H$6:$H$65592,R488))</f>
        <v/>
      </c>
      <c r="T488" s="52" t="str">
        <f>IF(R488="","",SUMPRODUCT((OA管理表!$Z$6:$Z$65592=R488)*(OA管理表!$C$6:$C$65592="完了")))</f>
        <v/>
      </c>
      <c r="U488" s="52" t="str">
        <f t="shared" si="22"/>
        <v/>
      </c>
      <c r="V488" s="52" t="str">
        <f t="shared" si="23"/>
        <v/>
      </c>
      <c r="W488" s="52" t="str">
        <f t="shared" si="21"/>
        <v/>
      </c>
    </row>
    <row r="489" spans="18:23" s="50" customFormat="1">
      <c r="R489" s="51" t="str">
        <f>IF(R488="","",IF(R488+1&lt;=MAX(OA管理表!$H$6:$H$65592,OA管理表!$Z$7:$Z$65592),R488+1,""))</f>
        <v/>
      </c>
      <c r="S489" s="52" t="str">
        <f>IF(R489="","",COUNTIF(OA管理表!$H$6:$H$65592,R489))</f>
        <v/>
      </c>
      <c r="T489" s="52" t="str">
        <f>IF(R489="","",SUMPRODUCT((OA管理表!$Z$6:$Z$65592=R489)*(OA管理表!$C$6:$C$65592="完了")))</f>
        <v/>
      </c>
      <c r="U489" s="52" t="str">
        <f t="shared" si="22"/>
        <v/>
      </c>
      <c r="V489" s="52" t="str">
        <f t="shared" si="23"/>
        <v/>
      </c>
      <c r="W489" s="52" t="str">
        <f t="shared" si="21"/>
        <v/>
      </c>
    </row>
    <row r="490" spans="18:23" s="50" customFormat="1">
      <c r="R490" s="51" t="str">
        <f>IF(R489="","",IF(R489+1&lt;=MAX(OA管理表!$H$6:$H$65592,OA管理表!$Z$7:$Z$65592),R489+1,""))</f>
        <v/>
      </c>
      <c r="S490" s="52" t="str">
        <f>IF(R490="","",COUNTIF(OA管理表!$H$6:$H$65592,R490))</f>
        <v/>
      </c>
      <c r="T490" s="52" t="str">
        <f>IF(R490="","",SUMPRODUCT((OA管理表!$Z$6:$Z$65592=R490)*(OA管理表!$C$6:$C$65592="完了")))</f>
        <v/>
      </c>
      <c r="U490" s="52" t="str">
        <f t="shared" si="22"/>
        <v/>
      </c>
      <c r="V490" s="52" t="str">
        <f t="shared" si="23"/>
        <v/>
      </c>
      <c r="W490" s="52" t="str">
        <f t="shared" si="21"/>
        <v/>
      </c>
    </row>
    <row r="491" spans="18:23" s="50" customFormat="1">
      <c r="R491" s="51" t="str">
        <f>IF(R490="","",IF(R490+1&lt;=MAX(OA管理表!$H$6:$H$65592,OA管理表!$Z$7:$Z$65592),R490+1,""))</f>
        <v/>
      </c>
      <c r="S491" s="52" t="str">
        <f>IF(R491="","",COUNTIF(OA管理表!$H$6:$H$65592,R491))</f>
        <v/>
      </c>
      <c r="T491" s="52" t="str">
        <f>IF(R491="","",SUMPRODUCT((OA管理表!$Z$6:$Z$65592=R491)*(OA管理表!$C$6:$C$65592="完了")))</f>
        <v/>
      </c>
      <c r="U491" s="52" t="str">
        <f t="shared" si="22"/>
        <v/>
      </c>
      <c r="V491" s="52" t="str">
        <f t="shared" si="23"/>
        <v/>
      </c>
      <c r="W491" s="52" t="str">
        <f t="shared" si="21"/>
        <v/>
      </c>
    </row>
    <row r="492" spans="18:23" s="50" customFormat="1">
      <c r="R492" s="51" t="str">
        <f>IF(R491="","",IF(R491+1&lt;=MAX(OA管理表!$H$6:$H$65592,OA管理表!$Z$7:$Z$65592),R491+1,""))</f>
        <v/>
      </c>
      <c r="S492" s="52" t="str">
        <f>IF(R492="","",COUNTIF(OA管理表!$H$6:$H$65592,R492))</f>
        <v/>
      </c>
      <c r="T492" s="52" t="str">
        <f>IF(R492="","",SUMPRODUCT((OA管理表!$Z$6:$Z$65592=R492)*(OA管理表!$C$6:$C$65592="完了")))</f>
        <v/>
      </c>
      <c r="U492" s="52" t="str">
        <f t="shared" si="22"/>
        <v/>
      </c>
      <c r="V492" s="52" t="str">
        <f t="shared" si="23"/>
        <v/>
      </c>
      <c r="W492" s="52" t="str">
        <f t="shared" si="21"/>
        <v/>
      </c>
    </row>
    <row r="493" spans="18:23" s="50" customFormat="1">
      <c r="R493" s="51" t="str">
        <f>IF(R492="","",IF(R492+1&lt;=MAX(OA管理表!$H$6:$H$65592,OA管理表!$Z$7:$Z$65592),R492+1,""))</f>
        <v/>
      </c>
      <c r="S493" s="52" t="str">
        <f>IF(R493="","",COUNTIF(OA管理表!$H$6:$H$65592,R493))</f>
        <v/>
      </c>
      <c r="T493" s="52" t="str">
        <f>IF(R493="","",SUMPRODUCT((OA管理表!$Z$6:$Z$65592=R493)*(OA管理表!$C$6:$C$65592="完了")))</f>
        <v/>
      </c>
      <c r="U493" s="52" t="str">
        <f t="shared" si="22"/>
        <v/>
      </c>
      <c r="V493" s="52" t="str">
        <f t="shared" si="23"/>
        <v/>
      </c>
      <c r="W493" s="52" t="str">
        <f t="shared" si="21"/>
        <v/>
      </c>
    </row>
    <row r="494" spans="18:23" s="50" customFormat="1">
      <c r="R494" s="51" t="str">
        <f>IF(R493="","",IF(R493+1&lt;=MAX(OA管理表!$H$6:$H$65592,OA管理表!$Z$7:$Z$65592),R493+1,""))</f>
        <v/>
      </c>
      <c r="S494" s="52" t="str">
        <f>IF(R494="","",COUNTIF(OA管理表!$H$6:$H$65592,R494))</f>
        <v/>
      </c>
      <c r="T494" s="52" t="str">
        <f>IF(R494="","",SUMPRODUCT((OA管理表!$Z$6:$Z$65592=R494)*(OA管理表!$C$6:$C$65592="完了")))</f>
        <v/>
      </c>
      <c r="U494" s="52" t="str">
        <f t="shared" si="22"/>
        <v/>
      </c>
      <c r="V494" s="52" t="str">
        <f t="shared" si="23"/>
        <v/>
      </c>
      <c r="W494" s="52" t="str">
        <f t="shared" si="21"/>
        <v/>
      </c>
    </row>
    <row r="495" spans="18:23" s="50" customFormat="1">
      <c r="R495" s="51" t="str">
        <f>IF(R494="","",IF(R494+1&lt;=MAX(OA管理表!$H$6:$H$65592,OA管理表!$Z$7:$Z$65592),R494+1,""))</f>
        <v/>
      </c>
      <c r="S495" s="52" t="str">
        <f>IF(R495="","",COUNTIF(OA管理表!$H$6:$H$65592,R495))</f>
        <v/>
      </c>
      <c r="T495" s="52" t="str">
        <f>IF(R495="","",SUMPRODUCT((OA管理表!$Z$6:$Z$65592=R495)*(OA管理表!$C$6:$C$65592="完了")))</f>
        <v/>
      </c>
      <c r="U495" s="52" t="str">
        <f t="shared" si="22"/>
        <v/>
      </c>
      <c r="V495" s="52" t="str">
        <f t="shared" si="23"/>
        <v/>
      </c>
      <c r="W495" s="52" t="str">
        <f t="shared" si="21"/>
        <v/>
      </c>
    </row>
    <row r="496" spans="18:23" s="50" customFormat="1">
      <c r="R496" s="51" t="str">
        <f>IF(R495="","",IF(R495+1&lt;=MAX(OA管理表!$H$6:$H$65592,OA管理表!$Z$7:$Z$65592),R495+1,""))</f>
        <v/>
      </c>
      <c r="S496" s="52" t="str">
        <f>IF(R496="","",COUNTIF(OA管理表!$H$6:$H$65592,R496))</f>
        <v/>
      </c>
      <c r="T496" s="52" t="str">
        <f>IF(R496="","",SUMPRODUCT((OA管理表!$Z$6:$Z$65592=R496)*(OA管理表!$C$6:$C$65592="完了")))</f>
        <v/>
      </c>
      <c r="U496" s="52" t="str">
        <f t="shared" si="22"/>
        <v/>
      </c>
      <c r="V496" s="52" t="str">
        <f t="shared" si="23"/>
        <v/>
      </c>
      <c r="W496" s="52" t="str">
        <f t="shared" si="21"/>
        <v/>
      </c>
    </row>
    <row r="497" spans="18:23" s="50" customFormat="1">
      <c r="R497" s="51" t="str">
        <f>IF(R496="","",IF(R496+1&lt;=MAX(OA管理表!$H$6:$H$65592,OA管理表!$Z$7:$Z$65592),R496+1,""))</f>
        <v/>
      </c>
      <c r="S497" s="52" t="str">
        <f>IF(R497="","",COUNTIF(OA管理表!$H$6:$H$65592,R497))</f>
        <v/>
      </c>
      <c r="T497" s="52" t="str">
        <f>IF(R497="","",SUMPRODUCT((OA管理表!$Z$6:$Z$65592=R497)*(OA管理表!$C$6:$C$65592="完了")))</f>
        <v/>
      </c>
      <c r="U497" s="52" t="str">
        <f t="shared" si="22"/>
        <v/>
      </c>
      <c r="V497" s="52" t="str">
        <f t="shared" si="23"/>
        <v/>
      </c>
      <c r="W497" s="52" t="str">
        <f t="shared" si="21"/>
        <v/>
      </c>
    </row>
    <row r="498" spans="18:23" s="50" customFormat="1">
      <c r="R498" s="51" t="str">
        <f>IF(R497="","",IF(R497+1&lt;=MAX(OA管理表!$H$6:$H$65592,OA管理表!$Z$7:$Z$65592),R497+1,""))</f>
        <v/>
      </c>
      <c r="S498" s="52" t="str">
        <f>IF(R498="","",COUNTIF(OA管理表!$H$6:$H$65592,R498))</f>
        <v/>
      </c>
      <c r="T498" s="52" t="str">
        <f>IF(R498="","",SUMPRODUCT((OA管理表!$Z$6:$Z$65592=R498)*(OA管理表!$C$6:$C$65592="完了")))</f>
        <v/>
      </c>
      <c r="U498" s="52" t="str">
        <f t="shared" si="22"/>
        <v/>
      </c>
      <c r="V498" s="52" t="str">
        <f t="shared" si="23"/>
        <v/>
      </c>
      <c r="W498" s="52" t="str">
        <f t="shared" si="21"/>
        <v/>
      </c>
    </row>
    <row r="499" spans="18:23" s="50" customFormat="1">
      <c r="R499" s="51" t="str">
        <f>IF(R498="","",IF(R498+1&lt;=MAX(OA管理表!$H$6:$H$65592,OA管理表!$Z$7:$Z$65592),R498+1,""))</f>
        <v/>
      </c>
      <c r="S499" s="52" t="str">
        <f>IF(R499="","",COUNTIF(OA管理表!$H$6:$H$65592,R499))</f>
        <v/>
      </c>
      <c r="T499" s="52" t="str">
        <f>IF(R499="","",SUMPRODUCT((OA管理表!$Z$6:$Z$65592=R499)*(OA管理表!$C$6:$C$65592="完了")))</f>
        <v/>
      </c>
      <c r="U499" s="52" t="str">
        <f t="shared" si="22"/>
        <v/>
      </c>
      <c r="V499" s="52" t="str">
        <f t="shared" si="23"/>
        <v/>
      </c>
      <c r="W499" s="52" t="str">
        <f t="shared" si="21"/>
        <v/>
      </c>
    </row>
    <row r="500" spans="18:23" s="50" customFormat="1">
      <c r="R500" s="51" t="str">
        <f>IF(R499="","",IF(R499+1&lt;=MAX(OA管理表!$H$6:$H$65592,OA管理表!$Z$7:$Z$65592),R499+1,""))</f>
        <v/>
      </c>
      <c r="S500" s="52" t="str">
        <f>IF(R500="","",COUNTIF(OA管理表!$H$6:$H$65592,R500))</f>
        <v/>
      </c>
      <c r="T500" s="52" t="str">
        <f>IF(R500="","",SUMPRODUCT((OA管理表!$Z$6:$Z$65592=R500)*(OA管理表!$C$6:$C$65592="完了")))</f>
        <v/>
      </c>
      <c r="U500" s="52" t="str">
        <f t="shared" si="22"/>
        <v/>
      </c>
      <c r="V500" s="52" t="str">
        <f t="shared" si="23"/>
        <v/>
      </c>
      <c r="W500" s="52" t="str">
        <f t="shared" si="21"/>
        <v/>
      </c>
    </row>
    <row r="501" spans="18:23" s="50" customFormat="1">
      <c r="R501" s="51" t="str">
        <f>IF(R500="","",IF(R500+1&lt;=MAX(OA管理表!$H$6:$H$65592,OA管理表!$Z$7:$Z$65592),R500+1,""))</f>
        <v/>
      </c>
      <c r="S501" s="52" t="str">
        <f>IF(R501="","",COUNTIF(OA管理表!$H$6:$H$65592,R501))</f>
        <v/>
      </c>
      <c r="T501" s="52" t="str">
        <f>IF(R501="","",SUMPRODUCT((OA管理表!$Z$6:$Z$65592=R501)*(OA管理表!$C$6:$C$65592="完了")))</f>
        <v/>
      </c>
      <c r="U501" s="52" t="str">
        <f t="shared" si="22"/>
        <v/>
      </c>
      <c r="V501" s="52" t="str">
        <f t="shared" si="23"/>
        <v/>
      </c>
      <c r="W501" s="52" t="str">
        <f t="shared" si="21"/>
        <v/>
      </c>
    </row>
    <row r="502" spans="18:23" s="50" customFormat="1">
      <c r="R502" s="51" t="str">
        <f>IF(R501="","",IF(R501+1&lt;=MAX(OA管理表!$H$6:$H$65592,OA管理表!$Z$7:$Z$65592),R501+1,""))</f>
        <v/>
      </c>
      <c r="S502" s="52" t="str">
        <f>IF(R502="","",COUNTIF(OA管理表!$H$6:$H$65592,R502))</f>
        <v/>
      </c>
      <c r="T502" s="52" t="str">
        <f>IF(R502="","",SUMPRODUCT((OA管理表!$Z$6:$Z$65592=R502)*(OA管理表!$C$6:$C$65592="完了")))</f>
        <v/>
      </c>
      <c r="U502" s="52" t="str">
        <f t="shared" si="22"/>
        <v/>
      </c>
      <c r="V502" s="52" t="str">
        <f t="shared" si="23"/>
        <v/>
      </c>
      <c r="W502" s="52" t="str">
        <f t="shared" si="21"/>
        <v/>
      </c>
    </row>
    <row r="503" spans="18:23" s="50" customFormat="1">
      <c r="R503" s="51" t="str">
        <f>IF(R502="","",IF(R502+1&lt;=MAX(OA管理表!$H$6:$H$65592,OA管理表!$Z$7:$Z$65592),R502+1,""))</f>
        <v/>
      </c>
      <c r="S503" s="52" t="str">
        <f>IF(R503="","",COUNTIF(OA管理表!$H$6:$H$65592,R503))</f>
        <v/>
      </c>
      <c r="T503" s="52" t="str">
        <f>IF(R503="","",SUMPRODUCT((OA管理表!$Z$6:$Z$65592=R503)*(OA管理表!$C$6:$C$65592="完了")))</f>
        <v/>
      </c>
      <c r="U503" s="52" t="str">
        <f t="shared" si="22"/>
        <v/>
      </c>
      <c r="V503" s="52" t="str">
        <f t="shared" si="23"/>
        <v/>
      </c>
      <c r="W503" s="52" t="str">
        <f t="shared" si="21"/>
        <v/>
      </c>
    </row>
    <row r="504" spans="18:23" s="50" customFormat="1">
      <c r="R504" s="51" t="str">
        <f>IF(R503="","",IF(R503+1&lt;=MAX(OA管理表!$H$6:$H$65592,OA管理表!$Z$7:$Z$65592),R503+1,""))</f>
        <v/>
      </c>
      <c r="S504" s="52" t="str">
        <f>IF(R504="","",COUNTIF(OA管理表!$H$6:$H$65592,R504))</f>
        <v/>
      </c>
      <c r="T504" s="52" t="str">
        <f>IF(R504="","",SUMPRODUCT((OA管理表!$Z$6:$Z$65592=R504)*(OA管理表!$C$6:$C$65592="完了")))</f>
        <v/>
      </c>
      <c r="U504" s="52" t="str">
        <f t="shared" si="22"/>
        <v/>
      </c>
      <c r="V504" s="52" t="str">
        <f t="shared" si="23"/>
        <v/>
      </c>
      <c r="W504" s="52" t="str">
        <f t="shared" si="21"/>
        <v/>
      </c>
    </row>
    <row r="505" spans="18:23" s="50" customFormat="1">
      <c r="R505" s="51" t="str">
        <f>IF(R504="","",IF(R504+1&lt;=MAX(OA管理表!$H$6:$H$65592,OA管理表!$Z$7:$Z$65592),R504+1,""))</f>
        <v/>
      </c>
      <c r="S505" s="52" t="str">
        <f>IF(R505="","",COUNTIF(OA管理表!$H$6:$H$65592,R505))</f>
        <v/>
      </c>
      <c r="T505" s="52" t="str">
        <f>IF(R505="","",SUMPRODUCT((OA管理表!$Z$6:$Z$65592=R505)*(OA管理表!$C$6:$C$65592="完了")))</f>
        <v/>
      </c>
      <c r="U505" s="52" t="str">
        <f t="shared" si="22"/>
        <v/>
      </c>
      <c r="V505" s="52" t="str">
        <f t="shared" si="23"/>
        <v/>
      </c>
      <c r="W505" s="52" t="str">
        <f t="shared" si="21"/>
        <v/>
      </c>
    </row>
    <row r="506" spans="18:23" s="50" customFormat="1">
      <c r="R506" s="51" t="str">
        <f>IF(R505="","",IF(R505+1&lt;=MAX(OA管理表!$H$6:$H$65592,OA管理表!$Z$7:$Z$65592),R505+1,""))</f>
        <v/>
      </c>
      <c r="S506" s="52" t="str">
        <f>IF(R506="","",COUNTIF(OA管理表!$H$6:$H$65592,R506))</f>
        <v/>
      </c>
      <c r="T506" s="52" t="str">
        <f>IF(R506="","",SUMPRODUCT((OA管理表!$Z$6:$Z$65592=R506)*(OA管理表!$C$6:$C$65592="完了")))</f>
        <v/>
      </c>
      <c r="U506" s="52" t="str">
        <f t="shared" si="22"/>
        <v/>
      </c>
      <c r="V506" s="52" t="str">
        <f t="shared" si="23"/>
        <v/>
      </c>
      <c r="W506" s="52" t="str">
        <f t="shared" si="21"/>
        <v/>
      </c>
    </row>
    <row r="507" spans="18:23" s="50" customFormat="1">
      <c r="R507" s="51" t="str">
        <f>IF(R506="","",IF(R506+1&lt;=MAX(OA管理表!$H$6:$H$65592,OA管理表!$Z$7:$Z$65592),R506+1,""))</f>
        <v/>
      </c>
      <c r="S507" s="52" t="str">
        <f>IF(R507="","",COUNTIF(OA管理表!$H$6:$H$65592,R507))</f>
        <v/>
      </c>
      <c r="T507" s="52" t="str">
        <f>IF(R507="","",SUMPRODUCT((OA管理表!$Z$6:$Z$65592=R507)*(OA管理表!$C$6:$C$65592="完了")))</f>
        <v/>
      </c>
      <c r="U507" s="52" t="str">
        <f t="shared" si="22"/>
        <v/>
      </c>
      <c r="V507" s="52" t="str">
        <f t="shared" si="23"/>
        <v/>
      </c>
      <c r="W507" s="52" t="str">
        <f t="shared" si="21"/>
        <v/>
      </c>
    </row>
    <row r="508" spans="18:23" s="50" customFormat="1">
      <c r="R508" s="51" t="str">
        <f>IF(R507="","",IF(R507+1&lt;=MAX(OA管理表!$H$6:$H$65592,OA管理表!$Z$7:$Z$65592),R507+1,""))</f>
        <v/>
      </c>
      <c r="S508" s="52" t="str">
        <f>IF(R508="","",COUNTIF(OA管理表!$H$6:$H$65592,R508))</f>
        <v/>
      </c>
      <c r="T508" s="52" t="str">
        <f>IF(R508="","",SUMPRODUCT((OA管理表!$Z$6:$Z$65592=R508)*(OA管理表!$C$6:$C$65592="完了")))</f>
        <v/>
      </c>
      <c r="U508" s="52" t="str">
        <f t="shared" si="22"/>
        <v/>
      </c>
      <c r="V508" s="52" t="str">
        <f t="shared" si="23"/>
        <v/>
      </c>
      <c r="W508" s="52" t="str">
        <f t="shared" si="21"/>
        <v/>
      </c>
    </row>
    <row r="509" spans="18:23" s="50" customFormat="1">
      <c r="R509" s="51" t="str">
        <f>IF(R508="","",IF(R508+1&lt;=MAX(OA管理表!$H$6:$H$65592,OA管理表!$Z$7:$Z$65592),R508+1,""))</f>
        <v/>
      </c>
      <c r="S509" s="52" t="str">
        <f>IF(R509="","",COUNTIF(OA管理表!$H$6:$H$65592,R509))</f>
        <v/>
      </c>
      <c r="T509" s="52" t="str">
        <f>IF(R509="","",SUMPRODUCT((OA管理表!$Z$6:$Z$65592=R509)*(OA管理表!$C$6:$C$65592="完了")))</f>
        <v/>
      </c>
      <c r="U509" s="52" t="str">
        <f t="shared" si="22"/>
        <v/>
      </c>
      <c r="V509" s="52" t="str">
        <f t="shared" si="23"/>
        <v/>
      </c>
      <c r="W509" s="52" t="str">
        <f t="shared" si="21"/>
        <v/>
      </c>
    </row>
    <row r="510" spans="18:23" s="50" customFormat="1">
      <c r="R510" s="51" t="str">
        <f>IF(R509="","",IF(R509+1&lt;=MAX(OA管理表!$H$6:$H$65592,OA管理表!$Z$7:$Z$65592),R509+1,""))</f>
        <v/>
      </c>
      <c r="S510" s="52" t="str">
        <f>IF(R510="","",COUNTIF(OA管理表!$H$6:$H$65592,R510))</f>
        <v/>
      </c>
      <c r="T510" s="52" t="str">
        <f>IF(R510="","",SUMPRODUCT((OA管理表!$Z$6:$Z$65592=R510)*(OA管理表!$C$6:$C$65592="完了")))</f>
        <v/>
      </c>
      <c r="U510" s="52" t="str">
        <f t="shared" si="22"/>
        <v/>
      </c>
      <c r="V510" s="52" t="str">
        <f t="shared" si="23"/>
        <v/>
      </c>
      <c r="W510" s="52" t="str">
        <f t="shared" si="21"/>
        <v/>
      </c>
    </row>
    <row r="511" spans="18:23" s="50" customFormat="1">
      <c r="R511" s="51" t="str">
        <f>IF(R510="","",IF(R510+1&lt;=MAX(OA管理表!$H$6:$H$65592,OA管理表!$Z$7:$Z$65592),R510+1,""))</f>
        <v/>
      </c>
      <c r="S511" s="52" t="str">
        <f>IF(R511="","",COUNTIF(OA管理表!$H$6:$H$65592,R511))</f>
        <v/>
      </c>
      <c r="T511" s="52" t="str">
        <f>IF(R511="","",SUMPRODUCT((OA管理表!$Z$6:$Z$65592=R511)*(OA管理表!$C$6:$C$65592="完了")))</f>
        <v/>
      </c>
      <c r="U511" s="52" t="str">
        <f t="shared" si="22"/>
        <v/>
      </c>
      <c r="V511" s="52" t="str">
        <f t="shared" si="23"/>
        <v/>
      </c>
      <c r="W511" s="52" t="str">
        <f t="shared" si="21"/>
        <v/>
      </c>
    </row>
    <row r="512" spans="18:23" s="50" customFormat="1">
      <c r="R512" s="51" t="str">
        <f>IF(R511="","",IF(R511+1&lt;=MAX(OA管理表!$H$6:$H$65592,OA管理表!$Z$7:$Z$65592),R511+1,""))</f>
        <v/>
      </c>
      <c r="S512" s="52" t="str">
        <f>IF(R512="","",COUNTIF(OA管理表!$H$6:$H$65592,R512))</f>
        <v/>
      </c>
      <c r="T512" s="52" t="str">
        <f>IF(R512="","",SUMPRODUCT((OA管理表!$Z$6:$Z$65592=R512)*(OA管理表!$C$6:$C$65592="完了")))</f>
        <v/>
      </c>
      <c r="U512" s="52" t="str">
        <f t="shared" si="22"/>
        <v/>
      </c>
      <c r="V512" s="52" t="str">
        <f t="shared" si="23"/>
        <v/>
      </c>
      <c r="W512" s="52" t="str">
        <f t="shared" si="21"/>
        <v/>
      </c>
    </row>
    <row r="513" spans="18:23" s="50" customFormat="1">
      <c r="R513" s="51" t="str">
        <f>IF(R512="","",IF(R512+1&lt;=MAX(OA管理表!$H$6:$H$65592,OA管理表!$Z$7:$Z$65592),R512+1,""))</f>
        <v/>
      </c>
      <c r="S513" s="52" t="str">
        <f>IF(R513="","",COUNTIF(OA管理表!$H$6:$H$65592,R513))</f>
        <v/>
      </c>
      <c r="T513" s="52" t="str">
        <f>IF(R513="","",SUMPRODUCT((OA管理表!$Z$6:$Z$65592=R513)*(OA管理表!$C$6:$C$65592="完了")))</f>
        <v/>
      </c>
      <c r="U513" s="52" t="str">
        <f t="shared" si="22"/>
        <v/>
      </c>
      <c r="V513" s="52" t="str">
        <f t="shared" si="23"/>
        <v/>
      </c>
      <c r="W513" s="52" t="str">
        <f t="shared" si="21"/>
        <v/>
      </c>
    </row>
    <row r="514" spans="18:23" s="50" customFormat="1">
      <c r="R514" s="51" t="str">
        <f>IF(R513="","",IF(R513+1&lt;=MAX(OA管理表!$H$6:$H$65592,OA管理表!$Z$7:$Z$65592),R513+1,""))</f>
        <v/>
      </c>
      <c r="S514" s="52" t="str">
        <f>IF(R514="","",COUNTIF(OA管理表!$H$6:$H$65592,R514))</f>
        <v/>
      </c>
      <c r="T514" s="52" t="str">
        <f>IF(R514="","",SUMPRODUCT((OA管理表!$Z$6:$Z$65592=R514)*(OA管理表!$C$6:$C$65592="完了")))</f>
        <v/>
      </c>
      <c r="U514" s="52" t="str">
        <f t="shared" si="22"/>
        <v/>
      </c>
      <c r="V514" s="52" t="str">
        <f t="shared" si="23"/>
        <v/>
      </c>
      <c r="W514" s="52" t="str">
        <f t="shared" ref="W514:W577" si="24">IF(R514="","",U514-V514)</f>
        <v/>
      </c>
    </row>
    <row r="515" spans="18:23" s="50" customFormat="1">
      <c r="R515" s="51" t="str">
        <f>IF(R514="","",IF(R514+1&lt;=MAX(OA管理表!$H$6:$H$65592,OA管理表!$Z$7:$Z$65592),R514+1,""))</f>
        <v/>
      </c>
      <c r="S515" s="52" t="str">
        <f>IF(R515="","",COUNTIF(OA管理表!$H$6:$H$65592,R515))</f>
        <v/>
      </c>
      <c r="T515" s="52" t="str">
        <f>IF(R515="","",SUMPRODUCT((OA管理表!$Z$6:$Z$65592=R515)*(OA管理表!$C$6:$C$65592="完了")))</f>
        <v/>
      </c>
      <c r="U515" s="52" t="str">
        <f t="shared" ref="U515:U578" si="25">IF(R515="","",U514+S515)</f>
        <v/>
      </c>
      <c r="V515" s="52" t="str">
        <f t="shared" ref="V515:V578" si="26">IF(R515="","",V514+T515)</f>
        <v/>
      </c>
      <c r="W515" s="52" t="str">
        <f t="shared" si="24"/>
        <v/>
      </c>
    </row>
    <row r="516" spans="18:23" s="50" customFormat="1">
      <c r="R516" s="51" t="str">
        <f>IF(R515="","",IF(R515+1&lt;=MAX(OA管理表!$H$6:$H$65592,OA管理表!$Z$7:$Z$65592),R515+1,""))</f>
        <v/>
      </c>
      <c r="S516" s="52" t="str">
        <f>IF(R516="","",COUNTIF(OA管理表!$H$6:$H$65592,R516))</f>
        <v/>
      </c>
      <c r="T516" s="52" t="str">
        <f>IF(R516="","",SUMPRODUCT((OA管理表!$Z$6:$Z$65592=R516)*(OA管理表!$C$6:$C$65592="完了")))</f>
        <v/>
      </c>
      <c r="U516" s="52" t="str">
        <f t="shared" si="25"/>
        <v/>
      </c>
      <c r="V516" s="52" t="str">
        <f t="shared" si="26"/>
        <v/>
      </c>
      <c r="W516" s="52" t="str">
        <f t="shared" si="24"/>
        <v/>
      </c>
    </row>
    <row r="517" spans="18:23" s="50" customFormat="1">
      <c r="R517" s="51" t="str">
        <f>IF(R516="","",IF(R516+1&lt;=MAX(OA管理表!$H$6:$H$65592,OA管理表!$Z$7:$Z$65592),R516+1,""))</f>
        <v/>
      </c>
      <c r="S517" s="52" t="str">
        <f>IF(R517="","",COUNTIF(OA管理表!$H$6:$H$65592,R517))</f>
        <v/>
      </c>
      <c r="T517" s="52" t="str">
        <f>IF(R517="","",SUMPRODUCT((OA管理表!$Z$6:$Z$65592=R517)*(OA管理表!$C$6:$C$65592="完了")))</f>
        <v/>
      </c>
      <c r="U517" s="52" t="str">
        <f t="shared" si="25"/>
        <v/>
      </c>
      <c r="V517" s="52" t="str">
        <f t="shared" si="26"/>
        <v/>
      </c>
      <c r="W517" s="52" t="str">
        <f t="shared" si="24"/>
        <v/>
      </c>
    </row>
    <row r="518" spans="18:23" s="50" customFormat="1">
      <c r="R518" s="51" t="str">
        <f>IF(R517="","",IF(R517+1&lt;=MAX(OA管理表!$H$6:$H$65592,OA管理表!$Z$7:$Z$65592),R517+1,""))</f>
        <v/>
      </c>
      <c r="S518" s="52" t="str">
        <f>IF(R518="","",COUNTIF(OA管理表!$H$6:$H$65592,R518))</f>
        <v/>
      </c>
      <c r="T518" s="52" t="str">
        <f>IF(R518="","",SUMPRODUCT((OA管理表!$Z$6:$Z$65592=R518)*(OA管理表!$C$6:$C$65592="完了")))</f>
        <v/>
      </c>
      <c r="U518" s="52" t="str">
        <f t="shared" si="25"/>
        <v/>
      </c>
      <c r="V518" s="52" t="str">
        <f t="shared" si="26"/>
        <v/>
      </c>
      <c r="W518" s="52" t="str">
        <f t="shared" si="24"/>
        <v/>
      </c>
    </row>
    <row r="519" spans="18:23" s="50" customFormat="1">
      <c r="R519" s="51" t="str">
        <f>IF(R518="","",IF(R518+1&lt;=MAX(OA管理表!$H$6:$H$65592,OA管理表!$Z$7:$Z$65592),R518+1,""))</f>
        <v/>
      </c>
      <c r="S519" s="52" t="str">
        <f>IF(R519="","",COUNTIF(OA管理表!$H$6:$H$65592,R519))</f>
        <v/>
      </c>
      <c r="T519" s="52" t="str">
        <f>IF(R519="","",SUMPRODUCT((OA管理表!$Z$6:$Z$65592=R519)*(OA管理表!$C$6:$C$65592="完了")))</f>
        <v/>
      </c>
      <c r="U519" s="52" t="str">
        <f t="shared" si="25"/>
        <v/>
      </c>
      <c r="V519" s="52" t="str">
        <f t="shared" si="26"/>
        <v/>
      </c>
      <c r="W519" s="52" t="str">
        <f t="shared" si="24"/>
        <v/>
      </c>
    </row>
    <row r="520" spans="18:23" s="50" customFormat="1">
      <c r="R520" s="51" t="str">
        <f>IF(R519="","",IF(R519+1&lt;=MAX(OA管理表!$H$6:$H$65592,OA管理表!$Z$7:$Z$65592),R519+1,""))</f>
        <v/>
      </c>
      <c r="S520" s="52" t="str">
        <f>IF(R520="","",COUNTIF(OA管理表!$H$6:$H$65592,R520))</f>
        <v/>
      </c>
      <c r="T520" s="52" t="str">
        <f>IF(R520="","",SUMPRODUCT((OA管理表!$Z$6:$Z$65592=R520)*(OA管理表!$C$6:$C$65592="完了")))</f>
        <v/>
      </c>
      <c r="U520" s="52" t="str">
        <f t="shared" si="25"/>
        <v/>
      </c>
      <c r="V520" s="52" t="str">
        <f t="shared" si="26"/>
        <v/>
      </c>
      <c r="W520" s="52" t="str">
        <f t="shared" si="24"/>
        <v/>
      </c>
    </row>
    <row r="521" spans="18:23" s="50" customFormat="1">
      <c r="R521" s="51" t="str">
        <f>IF(R520="","",IF(R520+1&lt;=MAX(OA管理表!$H$6:$H$65592,OA管理表!$Z$7:$Z$65592),R520+1,""))</f>
        <v/>
      </c>
      <c r="S521" s="52" t="str">
        <f>IF(R521="","",COUNTIF(OA管理表!$H$6:$H$65592,R521))</f>
        <v/>
      </c>
      <c r="T521" s="52" t="str">
        <f>IF(R521="","",SUMPRODUCT((OA管理表!$Z$6:$Z$65592=R521)*(OA管理表!$C$6:$C$65592="完了")))</f>
        <v/>
      </c>
      <c r="U521" s="52" t="str">
        <f t="shared" si="25"/>
        <v/>
      </c>
      <c r="V521" s="52" t="str">
        <f t="shared" si="26"/>
        <v/>
      </c>
      <c r="W521" s="52" t="str">
        <f t="shared" si="24"/>
        <v/>
      </c>
    </row>
    <row r="522" spans="18:23" s="50" customFormat="1">
      <c r="R522" s="51" t="str">
        <f>IF(R521="","",IF(R521+1&lt;=MAX(OA管理表!$H$6:$H$65592,OA管理表!$Z$7:$Z$65592),R521+1,""))</f>
        <v/>
      </c>
      <c r="S522" s="52" t="str">
        <f>IF(R522="","",COUNTIF(OA管理表!$H$6:$H$65592,R522))</f>
        <v/>
      </c>
      <c r="T522" s="52" t="str">
        <f>IF(R522="","",SUMPRODUCT((OA管理表!$Z$6:$Z$65592=R522)*(OA管理表!$C$6:$C$65592="完了")))</f>
        <v/>
      </c>
      <c r="U522" s="52" t="str">
        <f t="shared" si="25"/>
        <v/>
      </c>
      <c r="V522" s="52" t="str">
        <f t="shared" si="26"/>
        <v/>
      </c>
      <c r="W522" s="52" t="str">
        <f t="shared" si="24"/>
        <v/>
      </c>
    </row>
    <row r="523" spans="18:23" s="50" customFormat="1">
      <c r="R523" s="51" t="str">
        <f>IF(R522="","",IF(R522+1&lt;=MAX(OA管理表!$H$6:$H$65592,OA管理表!$Z$7:$Z$65592),R522+1,""))</f>
        <v/>
      </c>
      <c r="S523" s="52" t="str">
        <f>IF(R523="","",COUNTIF(OA管理表!$H$6:$H$65592,R523))</f>
        <v/>
      </c>
      <c r="T523" s="52" t="str">
        <f>IF(R523="","",SUMPRODUCT((OA管理表!$Z$6:$Z$65592=R523)*(OA管理表!$C$6:$C$65592="完了")))</f>
        <v/>
      </c>
      <c r="U523" s="52" t="str">
        <f t="shared" si="25"/>
        <v/>
      </c>
      <c r="V523" s="52" t="str">
        <f t="shared" si="26"/>
        <v/>
      </c>
      <c r="W523" s="52" t="str">
        <f t="shared" si="24"/>
        <v/>
      </c>
    </row>
    <row r="524" spans="18:23" s="50" customFormat="1">
      <c r="R524" s="51" t="str">
        <f>IF(R523="","",IF(R523+1&lt;=MAX(OA管理表!$H$6:$H$65592,OA管理表!$Z$7:$Z$65592),R523+1,""))</f>
        <v/>
      </c>
      <c r="S524" s="52" t="str">
        <f>IF(R524="","",COUNTIF(OA管理表!$H$6:$H$65592,R524))</f>
        <v/>
      </c>
      <c r="T524" s="52" t="str">
        <f>IF(R524="","",SUMPRODUCT((OA管理表!$Z$6:$Z$65592=R524)*(OA管理表!$C$6:$C$65592="完了")))</f>
        <v/>
      </c>
      <c r="U524" s="52" t="str">
        <f t="shared" si="25"/>
        <v/>
      </c>
      <c r="V524" s="52" t="str">
        <f t="shared" si="26"/>
        <v/>
      </c>
      <c r="W524" s="52" t="str">
        <f t="shared" si="24"/>
        <v/>
      </c>
    </row>
    <row r="525" spans="18:23" s="50" customFormat="1">
      <c r="R525" s="51" t="str">
        <f>IF(R524="","",IF(R524+1&lt;=MAX(OA管理表!$H$6:$H$65592,OA管理表!$Z$7:$Z$65592),R524+1,""))</f>
        <v/>
      </c>
      <c r="S525" s="52" t="str">
        <f>IF(R525="","",COUNTIF(OA管理表!$H$6:$H$65592,R525))</f>
        <v/>
      </c>
      <c r="T525" s="52" t="str">
        <f>IF(R525="","",SUMPRODUCT((OA管理表!$Z$6:$Z$65592=R525)*(OA管理表!$C$6:$C$65592="完了")))</f>
        <v/>
      </c>
      <c r="U525" s="52" t="str">
        <f t="shared" si="25"/>
        <v/>
      </c>
      <c r="V525" s="52" t="str">
        <f t="shared" si="26"/>
        <v/>
      </c>
      <c r="W525" s="52" t="str">
        <f t="shared" si="24"/>
        <v/>
      </c>
    </row>
    <row r="526" spans="18:23" s="50" customFormat="1">
      <c r="R526" s="51" t="str">
        <f>IF(R525="","",IF(R525+1&lt;=MAX(OA管理表!$H$6:$H$65592,OA管理表!$Z$7:$Z$65592),R525+1,""))</f>
        <v/>
      </c>
      <c r="S526" s="52" t="str">
        <f>IF(R526="","",COUNTIF(OA管理表!$H$6:$H$65592,R526))</f>
        <v/>
      </c>
      <c r="T526" s="52" t="str">
        <f>IF(R526="","",SUMPRODUCT((OA管理表!$Z$6:$Z$65592=R526)*(OA管理表!$C$6:$C$65592="完了")))</f>
        <v/>
      </c>
      <c r="U526" s="52" t="str">
        <f t="shared" si="25"/>
        <v/>
      </c>
      <c r="V526" s="52" t="str">
        <f t="shared" si="26"/>
        <v/>
      </c>
      <c r="W526" s="52" t="str">
        <f t="shared" si="24"/>
        <v/>
      </c>
    </row>
    <row r="527" spans="18:23" s="50" customFormat="1">
      <c r="R527" s="51" t="str">
        <f>IF(R526="","",IF(R526+1&lt;=MAX(OA管理表!$H$6:$H$65592,OA管理表!$Z$7:$Z$65592),R526+1,""))</f>
        <v/>
      </c>
      <c r="S527" s="52" t="str">
        <f>IF(R527="","",COUNTIF(OA管理表!$H$6:$H$65592,R527))</f>
        <v/>
      </c>
      <c r="T527" s="52" t="str">
        <f>IF(R527="","",SUMPRODUCT((OA管理表!$Z$6:$Z$65592=R527)*(OA管理表!$C$6:$C$65592="完了")))</f>
        <v/>
      </c>
      <c r="U527" s="52" t="str">
        <f t="shared" si="25"/>
        <v/>
      </c>
      <c r="V527" s="52" t="str">
        <f t="shared" si="26"/>
        <v/>
      </c>
      <c r="W527" s="52" t="str">
        <f t="shared" si="24"/>
        <v/>
      </c>
    </row>
    <row r="528" spans="18:23" s="50" customFormat="1">
      <c r="R528" s="51" t="str">
        <f>IF(R527="","",IF(R527+1&lt;=MAX(OA管理表!$H$6:$H$65592,OA管理表!$Z$7:$Z$65592),R527+1,""))</f>
        <v/>
      </c>
      <c r="S528" s="52" t="str">
        <f>IF(R528="","",COUNTIF(OA管理表!$H$6:$H$65592,R528))</f>
        <v/>
      </c>
      <c r="T528" s="52" t="str">
        <f>IF(R528="","",SUMPRODUCT((OA管理表!$Z$6:$Z$65592=R528)*(OA管理表!$C$6:$C$65592="完了")))</f>
        <v/>
      </c>
      <c r="U528" s="52" t="str">
        <f t="shared" si="25"/>
        <v/>
      </c>
      <c r="V528" s="52" t="str">
        <f t="shared" si="26"/>
        <v/>
      </c>
      <c r="W528" s="52" t="str">
        <f t="shared" si="24"/>
        <v/>
      </c>
    </row>
    <row r="529" spans="18:23" s="50" customFormat="1">
      <c r="R529" s="51" t="str">
        <f>IF(R528="","",IF(R528+1&lt;=MAX(OA管理表!$H$6:$H$65592,OA管理表!$Z$7:$Z$65592),R528+1,""))</f>
        <v/>
      </c>
      <c r="S529" s="52" t="str">
        <f>IF(R529="","",COUNTIF(OA管理表!$H$6:$H$65592,R529))</f>
        <v/>
      </c>
      <c r="T529" s="52" t="str">
        <f>IF(R529="","",SUMPRODUCT((OA管理表!$Z$6:$Z$65592=R529)*(OA管理表!$C$6:$C$65592="完了")))</f>
        <v/>
      </c>
      <c r="U529" s="52" t="str">
        <f t="shared" si="25"/>
        <v/>
      </c>
      <c r="V529" s="52" t="str">
        <f t="shared" si="26"/>
        <v/>
      </c>
      <c r="W529" s="52" t="str">
        <f t="shared" si="24"/>
        <v/>
      </c>
    </row>
    <row r="530" spans="18:23" s="50" customFormat="1">
      <c r="R530" s="51" t="str">
        <f>IF(R529="","",IF(R529+1&lt;=MAX(OA管理表!$H$6:$H$65592,OA管理表!$Z$7:$Z$65592),R529+1,""))</f>
        <v/>
      </c>
      <c r="S530" s="52" t="str">
        <f>IF(R530="","",COUNTIF(OA管理表!$H$6:$H$65592,R530))</f>
        <v/>
      </c>
      <c r="T530" s="52" t="str">
        <f>IF(R530="","",SUMPRODUCT((OA管理表!$Z$6:$Z$65592=R530)*(OA管理表!$C$6:$C$65592="完了")))</f>
        <v/>
      </c>
      <c r="U530" s="52" t="str">
        <f t="shared" si="25"/>
        <v/>
      </c>
      <c r="V530" s="52" t="str">
        <f t="shared" si="26"/>
        <v/>
      </c>
      <c r="W530" s="52" t="str">
        <f t="shared" si="24"/>
        <v/>
      </c>
    </row>
    <row r="531" spans="18:23" s="50" customFormat="1">
      <c r="R531" s="51" t="str">
        <f>IF(R530="","",IF(R530+1&lt;=MAX(OA管理表!$H$6:$H$65592,OA管理表!$Z$7:$Z$65592),R530+1,""))</f>
        <v/>
      </c>
      <c r="S531" s="52" t="str">
        <f>IF(R531="","",COUNTIF(OA管理表!$H$6:$H$65592,R531))</f>
        <v/>
      </c>
      <c r="T531" s="52" t="str">
        <f>IF(R531="","",SUMPRODUCT((OA管理表!$Z$6:$Z$65592=R531)*(OA管理表!$C$6:$C$65592="完了")))</f>
        <v/>
      </c>
      <c r="U531" s="52" t="str">
        <f t="shared" si="25"/>
        <v/>
      </c>
      <c r="V531" s="52" t="str">
        <f t="shared" si="26"/>
        <v/>
      </c>
      <c r="W531" s="52" t="str">
        <f t="shared" si="24"/>
        <v/>
      </c>
    </row>
    <row r="532" spans="18:23" s="50" customFormat="1">
      <c r="R532" s="51" t="str">
        <f>IF(R531="","",IF(R531+1&lt;=MAX(OA管理表!$H$6:$H$65592,OA管理表!$Z$7:$Z$65592),R531+1,""))</f>
        <v/>
      </c>
      <c r="S532" s="52" t="str">
        <f>IF(R532="","",COUNTIF(OA管理表!$H$6:$H$65592,R532))</f>
        <v/>
      </c>
      <c r="T532" s="52" t="str">
        <f>IF(R532="","",SUMPRODUCT((OA管理表!$Z$6:$Z$65592=R532)*(OA管理表!$C$6:$C$65592="完了")))</f>
        <v/>
      </c>
      <c r="U532" s="52" t="str">
        <f t="shared" si="25"/>
        <v/>
      </c>
      <c r="V532" s="52" t="str">
        <f t="shared" si="26"/>
        <v/>
      </c>
      <c r="W532" s="52" t="str">
        <f t="shared" si="24"/>
        <v/>
      </c>
    </row>
    <row r="533" spans="18:23" s="50" customFormat="1">
      <c r="R533" s="51" t="str">
        <f>IF(R532="","",IF(R532+1&lt;=MAX(OA管理表!$H$6:$H$65592,OA管理表!$Z$7:$Z$65592),R532+1,""))</f>
        <v/>
      </c>
      <c r="S533" s="52" t="str">
        <f>IF(R533="","",COUNTIF(OA管理表!$H$6:$H$65592,R533))</f>
        <v/>
      </c>
      <c r="T533" s="52" t="str">
        <f>IF(R533="","",SUMPRODUCT((OA管理表!$Z$6:$Z$65592=R533)*(OA管理表!$C$6:$C$65592="完了")))</f>
        <v/>
      </c>
      <c r="U533" s="52" t="str">
        <f t="shared" si="25"/>
        <v/>
      </c>
      <c r="V533" s="52" t="str">
        <f t="shared" si="26"/>
        <v/>
      </c>
      <c r="W533" s="52" t="str">
        <f t="shared" si="24"/>
        <v/>
      </c>
    </row>
    <row r="534" spans="18:23" s="50" customFormat="1">
      <c r="R534" s="51" t="str">
        <f>IF(R533="","",IF(R533+1&lt;=MAX(OA管理表!$H$6:$H$65592,OA管理表!$Z$7:$Z$65592),R533+1,""))</f>
        <v/>
      </c>
      <c r="S534" s="52" t="str">
        <f>IF(R534="","",COUNTIF(OA管理表!$H$6:$H$65592,R534))</f>
        <v/>
      </c>
      <c r="T534" s="52" t="str">
        <f>IF(R534="","",SUMPRODUCT((OA管理表!$Z$6:$Z$65592=R534)*(OA管理表!$C$6:$C$65592="完了")))</f>
        <v/>
      </c>
      <c r="U534" s="52" t="str">
        <f t="shared" si="25"/>
        <v/>
      </c>
      <c r="V534" s="52" t="str">
        <f t="shared" si="26"/>
        <v/>
      </c>
      <c r="W534" s="52" t="str">
        <f t="shared" si="24"/>
        <v/>
      </c>
    </row>
    <row r="535" spans="18:23" s="50" customFormat="1">
      <c r="R535" s="51" t="str">
        <f>IF(R534="","",IF(R534+1&lt;=MAX(OA管理表!$H$6:$H$65592,OA管理表!$Z$7:$Z$65592),R534+1,""))</f>
        <v/>
      </c>
      <c r="S535" s="52" t="str">
        <f>IF(R535="","",COUNTIF(OA管理表!$H$6:$H$65592,R535))</f>
        <v/>
      </c>
      <c r="T535" s="52" t="str">
        <f>IF(R535="","",SUMPRODUCT((OA管理表!$Z$6:$Z$65592=R535)*(OA管理表!$C$6:$C$65592="完了")))</f>
        <v/>
      </c>
      <c r="U535" s="52" t="str">
        <f t="shared" si="25"/>
        <v/>
      </c>
      <c r="V535" s="52" t="str">
        <f t="shared" si="26"/>
        <v/>
      </c>
      <c r="W535" s="52" t="str">
        <f t="shared" si="24"/>
        <v/>
      </c>
    </row>
    <row r="536" spans="18:23" s="50" customFormat="1">
      <c r="R536" s="51" t="str">
        <f>IF(R535="","",IF(R535+1&lt;=MAX(OA管理表!$H$6:$H$65592,OA管理表!$Z$7:$Z$65592),R535+1,""))</f>
        <v/>
      </c>
      <c r="S536" s="52" t="str">
        <f>IF(R536="","",COUNTIF(OA管理表!$H$6:$H$65592,R536))</f>
        <v/>
      </c>
      <c r="T536" s="52" t="str">
        <f>IF(R536="","",SUMPRODUCT((OA管理表!$Z$6:$Z$65592=R536)*(OA管理表!$C$6:$C$65592="完了")))</f>
        <v/>
      </c>
      <c r="U536" s="52" t="str">
        <f t="shared" si="25"/>
        <v/>
      </c>
      <c r="V536" s="52" t="str">
        <f t="shared" si="26"/>
        <v/>
      </c>
      <c r="W536" s="52" t="str">
        <f t="shared" si="24"/>
        <v/>
      </c>
    </row>
    <row r="537" spans="18:23" s="50" customFormat="1">
      <c r="R537" s="51" t="str">
        <f>IF(R536="","",IF(R536+1&lt;=MAX(OA管理表!$H$6:$H$65592,OA管理表!$Z$7:$Z$65592),R536+1,""))</f>
        <v/>
      </c>
      <c r="S537" s="52" t="str">
        <f>IF(R537="","",COUNTIF(OA管理表!$H$6:$H$65592,R537))</f>
        <v/>
      </c>
      <c r="T537" s="52" t="str">
        <f>IF(R537="","",SUMPRODUCT((OA管理表!$Z$6:$Z$65592=R537)*(OA管理表!$C$6:$C$65592="完了")))</f>
        <v/>
      </c>
      <c r="U537" s="52" t="str">
        <f t="shared" si="25"/>
        <v/>
      </c>
      <c r="V537" s="52" t="str">
        <f t="shared" si="26"/>
        <v/>
      </c>
      <c r="W537" s="52" t="str">
        <f t="shared" si="24"/>
        <v/>
      </c>
    </row>
    <row r="538" spans="18:23" s="50" customFormat="1">
      <c r="R538" s="51" t="str">
        <f>IF(R537="","",IF(R537+1&lt;=MAX(OA管理表!$H$6:$H$65592,OA管理表!$Z$7:$Z$65592),R537+1,""))</f>
        <v/>
      </c>
      <c r="S538" s="52" t="str">
        <f>IF(R538="","",COUNTIF(OA管理表!$H$6:$H$65592,R538))</f>
        <v/>
      </c>
      <c r="T538" s="52" t="str">
        <f>IF(R538="","",SUMPRODUCT((OA管理表!$Z$6:$Z$65592=R538)*(OA管理表!$C$6:$C$65592="完了")))</f>
        <v/>
      </c>
      <c r="U538" s="52" t="str">
        <f t="shared" si="25"/>
        <v/>
      </c>
      <c r="V538" s="52" t="str">
        <f t="shared" si="26"/>
        <v/>
      </c>
      <c r="W538" s="52" t="str">
        <f t="shared" si="24"/>
        <v/>
      </c>
    </row>
    <row r="539" spans="18:23" s="50" customFormat="1">
      <c r="R539" s="51" t="str">
        <f>IF(R538="","",IF(R538+1&lt;=MAX(OA管理表!$H$6:$H$65592,OA管理表!$Z$7:$Z$65592),R538+1,""))</f>
        <v/>
      </c>
      <c r="S539" s="52" t="str">
        <f>IF(R539="","",COUNTIF(OA管理表!$H$6:$H$65592,R539))</f>
        <v/>
      </c>
      <c r="T539" s="52" t="str">
        <f>IF(R539="","",SUMPRODUCT((OA管理表!$Z$6:$Z$65592=R539)*(OA管理表!$C$6:$C$65592="完了")))</f>
        <v/>
      </c>
      <c r="U539" s="52" t="str">
        <f t="shared" si="25"/>
        <v/>
      </c>
      <c r="V539" s="52" t="str">
        <f t="shared" si="26"/>
        <v/>
      </c>
      <c r="W539" s="52" t="str">
        <f t="shared" si="24"/>
        <v/>
      </c>
    </row>
    <row r="540" spans="18:23" s="50" customFormat="1">
      <c r="R540" s="51" t="str">
        <f>IF(R539="","",IF(R539+1&lt;=MAX(OA管理表!$H$6:$H$65592,OA管理表!$Z$7:$Z$65592),R539+1,""))</f>
        <v/>
      </c>
      <c r="S540" s="52" t="str">
        <f>IF(R540="","",COUNTIF(OA管理表!$H$6:$H$65592,R540))</f>
        <v/>
      </c>
      <c r="T540" s="52" t="str">
        <f>IF(R540="","",SUMPRODUCT((OA管理表!$Z$6:$Z$65592=R540)*(OA管理表!$C$6:$C$65592="完了")))</f>
        <v/>
      </c>
      <c r="U540" s="52" t="str">
        <f t="shared" si="25"/>
        <v/>
      </c>
      <c r="V540" s="52" t="str">
        <f t="shared" si="26"/>
        <v/>
      </c>
      <c r="W540" s="52" t="str">
        <f t="shared" si="24"/>
        <v/>
      </c>
    </row>
    <row r="541" spans="18:23" s="50" customFormat="1">
      <c r="R541" s="51" t="str">
        <f>IF(R540="","",IF(R540+1&lt;=MAX(OA管理表!$H$6:$H$65592,OA管理表!$Z$7:$Z$65592),R540+1,""))</f>
        <v/>
      </c>
      <c r="S541" s="52" t="str">
        <f>IF(R541="","",COUNTIF(OA管理表!$H$6:$H$65592,R541))</f>
        <v/>
      </c>
      <c r="T541" s="52" t="str">
        <f>IF(R541="","",SUMPRODUCT((OA管理表!$Z$6:$Z$65592=R541)*(OA管理表!$C$6:$C$65592="完了")))</f>
        <v/>
      </c>
      <c r="U541" s="52" t="str">
        <f t="shared" si="25"/>
        <v/>
      </c>
      <c r="V541" s="52" t="str">
        <f t="shared" si="26"/>
        <v/>
      </c>
      <c r="W541" s="52" t="str">
        <f t="shared" si="24"/>
        <v/>
      </c>
    </row>
    <row r="542" spans="18:23" s="50" customFormat="1">
      <c r="R542" s="51" t="str">
        <f>IF(R541="","",IF(R541+1&lt;=MAX(OA管理表!$H$6:$H$65592,OA管理表!$Z$7:$Z$65592),R541+1,""))</f>
        <v/>
      </c>
      <c r="S542" s="52" t="str">
        <f>IF(R542="","",COUNTIF(OA管理表!$H$6:$H$65592,R542))</f>
        <v/>
      </c>
      <c r="T542" s="52" t="str">
        <f>IF(R542="","",SUMPRODUCT((OA管理表!$Z$6:$Z$65592=R542)*(OA管理表!$C$6:$C$65592="完了")))</f>
        <v/>
      </c>
      <c r="U542" s="52" t="str">
        <f t="shared" si="25"/>
        <v/>
      </c>
      <c r="V542" s="52" t="str">
        <f t="shared" si="26"/>
        <v/>
      </c>
      <c r="W542" s="52" t="str">
        <f t="shared" si="24"/>
        <v/>
      </c>
    </row>
    <row r="543" spans="18:23" s="50" customFormat="1">
      <c r="R543" s="51" t="str">
        <f>IF(R542="","",IF(R542+1&lt;=MAX(OA管理表!$H$6:$H$65592,OA管理表!$Z$7:$Z$65592),R542+1,""))</f>
        <v/>
      </c>
      <c r="S543" s="52" t="str">
        <f>IF(R543="","",COUNTIF(OA管理表!$H$6:$H$65592,R543))</f>
        <v/>
      </c>
      <c r="T543" s="52" t="str">
        <f>IF(R543="","",SUMPRODUCT((OA管理表!$Z$6:$Z$65592=R543)*(OA管理表!$C$6:$C$65592="完了")))</f>
        <v/>
      </c>
      <c r="U543" s="52" t="str">
        <f t="shared" si="25"/>
        <v/>
      </c>
      <c r="V543" s="52" t="str">
        <f t="shared" si="26"/>
        <v/>
      </c>
      <c r="W543" s="52" t="str">
        <f t="shared" si="24"/>
        <v/>
      </c>
    </row>
    <row r="544" spans="18:23" s="50" customFormat="1">
      <c r="R544" s="51" t="str">
        <f>IF(R543="","",IF(R543+1&lt;=MAX(OA管理表!$H$6:$H$65592,OA管理表!$Z$7:$Z$65592),R543+1,""))</f>
        <v/>
      </c>
      <c r="S544" s="52" t="str">
        <f>IF(R544="","",COUNTIF(OA管理表!$H$6:$H$65592,R544))</f>
        <v/>
      </c>
      <c r="T544" s="52" t="str">
        <f>IF(R544="","",SUMPRODUCT((OA管理表!$Z$6:$Z$65592=R544)*(OA管理表!$C$6:$C$65592="完了")))</f>
        <v/>
      </c>
      <c r="U544" s="52" t="str">
        <f t="shared" si="25"/>
        <v/>
      </c>
      <c r="V544" s="52" t="str">
        <f t="shared" si="26"/>
        <v/>
      </c>
      <c r="W544" s="52" t="str">
        <f t="shared" si="24"/>
        <v/>
      </c>
    </row>
    <row r="545" spans="18:23" s="50" customFormat="1">
      <c r="R545" s="51" t="str">
        <f>IF(R544="","",IF(R544+1&lt;=MAX(OA管理表!$H$6:$H$65592,OA管理表!$Z$7:$Z$65592),R544+1,""))</f>
        <v/>
      </c>
      <c r="S545" s="52" t="str">
        <f>IF(R545="","",COUNTIF(OA管理表!$H$6:$H$65592,R545))</f>
        <v/>
      </c>
      <c r="T545" s="52" t="str">
        <f>IF(R545="","",SUMPRODUCT((OA管理表!$Z$6:$Z$65592=R545)*(OA管理表!$C$6:$C$65592="完了")))</f>
        <v/>
      </c>
      <c r="U545" s="52" t="str">
        <f t="shared" si="25"/>
        <v/>
      </c>
      <c r="V545" s="52" t="str">
        <f t="shared" si="26"/>
        <v/>
      </c>
      <c r="W545" s="52" t="str">
        <f t="shared" si="24"/>
        <v/>
      </c>
    </row>
    <row r="546" spans="18:23" s="50" customFormat="1">
      <c r="R546" s="51" t="str">
        <f>IF(R545="","",IF(R545+1&lt;=MAX(OA管理表!$H$6:$H$65592,OA管理表!$Z$7:$Z$65592),R545+1,""))</f>
        <v/>
      </c>
      <c r="S546" s="52" t="str">
        <f>IF(R546="","",COUNTIF(OA管理表!$H$6:$H$65592,R546))</f>
        <v/>
      </c>
      <c r="T546" s="52" t="str">
        <f>IF(R546="","",SUMPRODUCT((OA管理表!$Z$6:$Z$65592=R546)*(OA管理表!$C$6:$C$65592="完了")))</f>
        <v/>
      </c>
      <c r="U546" s="52" t="str">
        <f t="shared" si="25"/>
        <v/>
      </c>
      <c r="V546" s="52" t="str">
        <f t="shared" si="26"/>
        <v/>
      </c>
      <c r="W546" s="52" t="str">
        <f t="shared" si="24"/>
        <v/>
      </c>
    </row>
    <row r="547" spans="18:23" s="50" customFormat="1">
      <c r="R547" s="51" t="str">
        <f>IF(R546="","",IF(R546+1&lt;=MAX(OA管理表!$H$6:$H$65592,OA管理表!$Z$7:$Z$65592),R546+1,""))</f>
        <v/>
      </c>
      <c r="S547" s="52" t="str">
        <f>IF(R547="","",COUNTIF(OA管理表!$H$6:$H$65592,R547))</f>
        <v/>
      </c>
      <c r="T547" s="52" t="str">
        <f>IF(R547="","",SUMPRODUCT((OA管理表!$Z$6:$Z$65592=R547)*(OA管理表!$C$6:$C$65592="完了")))</f>
        <v/>
      </c>
      <c r="U547" s="52" t="str">
        <f t="shared" si="25"/>
        <v/>
      </c>
      <c r="V547" s="52" t="str">
        <f t="shared" si="26"/>
        <v/>
      </c>
      <c r="W547" s="52" t="str">
        <f t="shared" si="24"/>
        <v/>
      </c>
    </row>
    <row r="548" spans="18:23" s="50" customFormat="1">
      <c r="R548" s="51" t="str">
        <f>IF(R547="","",IF(R547+1&lt;=MAX(OA管理表!$H$6:$H$65592,OA管理表!$Z$7:$Z$65592),R547+1,""))</f>
        <v/>
      </c>
      <c r="S548" s="52" t="str">
        <f>IF(R548="","",COUNTIF(OA管理表!$H$6:$H$65592,R548))</f>
        <v/>
      </c>
      <c r="T548" s="52" t="str">
        <f>IF(R548="","",SUMPRODUCT((OA管理表!$Z$6:$Z$65592=R548)*(OA管理表!$C$6:$C$65592="完了")))</f>
        <v/>
      </c>
      <c r="U548" s="52" t="str">
        <f t="shared" si="25"/>
        <v/>
      </c>
      <c r="V548" s="52" t="str">
        <f t="shared" si="26"/>
        <v/>
      </c>
      <c r="W548" s="52" t="str">
        <f t="shared" si="24"/>
        <v/>
      </c>
    </row>
    <row r="549" spans="18:23" s="50" customFormat="1">
      <c r="R549" s="51" t="str">
        <f>IF(R548="","",IF(R548+1&lt;=MAX(OA管理表!$H$6:$H$65592,OA管理表!$Z$7:$Z$65592),R548+1,""))</f>
        <v/>
      </c>
      <c r="S549" s="52" t="str">
        <f>IF(R549="","",COUNTIF(OA管理表!$H$6:$H$65592,R549))</f>
        <v/>
      </c>
      <c r="T549" s="52" t="str">
        <f>IF(R549="","",SUMPRODUCT((OA管理表!$Z$6:$Z$65592=R549)*(OA管理表!$C$6:$C$65592="完了")))</f>
        <v/>
      </c>
      <c r="U549" s="52" t="str">
        <f t="shared" si="25"/>
        <v/>
      </c>
      <c r="V549" s="52" t="str">
        <f t="shared" si="26"/>
        <v/>
      </c>
      <c r="W549" s="52" t="str">
        <f t="shared" si="24"/>
        <v/>
      </c>
    </row>
    <row r="550" spans="18:23" s="50" customFormat="1">
      <c r="R550" s="51" t="str">
        <f>IF(R549="","",IF(R549+1&lt;=MAX(OA管理表!$H$6:$H$65592,OA管理表!$Z$7:$Z$65592),R549+1,""))</f>
        <v/>
      </c>
      <c r="S550" s="52" t="str">
        <f>IF(R550="","",COUNTIF(OA管理表!$H$6:$H$65592,R550))</f>
        <v/>
      </c>
      <c r="T550" s="52" t="str">
        <f>IF(R550="","",SUMPRODUCT((OA管理表!$Z$6:$Z$65592=R550)*(OA管理表!$C$6:$C$65592="完了")))</f>
        <v/>
      </c>
      <c r="U550" s="52" t="str">
        <f t="shared" si="25"/>
        <v/>
      </c>
      <c r="V550" s="52" t="str">
        <f t="shared" si="26"/>
        <v/>
      </c>
      <c r="W550" s="52" t="str">
        <f t="shared" si="24"/>
        <v/>
      </c>
    </row>
    <row r="551" spans="18:23" s="50" customFormat="1">
      <c r="R551" s="51" t="str">
        <f>IF(R550="","",IF(R550+1&lt;=MAX(OA管理表!$H$6:$H$65592,OA管理表!$Z$7:$Z$65592),R550+1,""))</f>
        <v/>
      </c>
      <c r="S551" s="52" t="str">
        <f>IF(R551="","",COUNTIF(OA管理表!$H$6:$H$65592,R551))</f>
        <v/>
      </c>
      <c r="T551" s="52" t="str">
        <f>IF(R551="","",SUMPRODUCT((OA管理表!$Z$6:$Z$65592=R551)*(OA管理表!$C$6:$C$65592="完了")))</f>
        <v/>
      </c>
      <c r="U551" s="52" t="str">
        <f t="shared" si="25"/>
        <v/>
      </c>
      <c r="V551" s="52" t="str">
        <f t="shared" si="26"/>
        <v/>
      </c>
      <c r="W551" s="52" t="str">
        <f t="shared" si="24"/>
        <v/>
      </c>
    </row>
    <row r="552" spans="18:23" s="50" customFormat="1">
      <c r="R552" s="51" t="str">
        <f>IF(R551="","",IF(R551+1&lt;=MAX(OA管理表!$H$6:$H$65592,OA管理表!$Z$7:$Z$65592),R551+1,""))</f>
        <v/>
      </c>
      <c r="S552" s="52" t="str">
        <f>IF(R552="","",COUNTIF(OA管理表!$H$6:$H$65592,R552))</f>
        <v/>
      </c>
      <c r="T552" s="52" t="str">
        <f>IF(R552="","",SUMPRODUCT((OA管理表!$Z$6:$Z$65592=R552)*(OA管理表!$C$6:$C$65592="完了")))</f>
        <v/>
      </c>
      <c r="U552" s="52" t="str">
        <f t="shared" si="25"/>
        <v/>
      </c>
      <c r="V552" s="52" t="str">
        <f t="shared" si="26"/>
        <v/>
      </c>
      <c r="W552" s="52" t="str">
        <f t="shared" si="24"/>
        <v/>
      </c>
    </row>
    <row r="553" spans="18:23" s="50" customFormat="1">
      <c r="R553" s="51" t="str">
        <f>IF(R552="","",IF(R552+1&lt;=MAX(OA管理表!$H$6:$H$65592,OA管理表!$Z$7:$Z$65592),R552+1,""))</f>
        <v/>
      </c>
      <c r="S553" s="52" t="str">
        <f>IF(R553="","",COUNTIF(OA管理表!$H$6:$H$65592,R553))</f>
        <v/>
      </c>
      <c r="T553" s="52" t="str">
        <f>IF(R553="","",SUMPRODUCT((OA管理表!$Z$6:$Z$65592=R553)*(OA管理表!$C$6:$C$65592="完了")))</f>
        <v/>
      </c>
      <c r="U553" s="52" t="str">
        <f t="shared" si="25"/>
        <v/>
      </c>
      <c r="V553" s="52" t="str">
        <f t="shared" si="26"/>
        <v/>
      </c>
      <c r="W553" s="52" t="str">
        <f t="shared" si="24"/>
        <v/>
      </c>
    </row>
    <row r="554" spans="18:23" s="50" customFormat="1">
      <c r="R554" s="51" t="str">
        <f>IF(R553="","",IF(R553+1&lt;=MAX(OA管理表!$H$6:$H$65592,OA管理表!$Z$7:$Z$65592),R553+1,""))</f>
        <v/>
      </c>
      <c r="S554" s="52" t="str">
        <f>IF(R554="","",COUNTIF(OA管理表!$H$6:$H$65592,R554))</f>
        <v/>
      </c>
      <c r="T554" s="52" t="str">
        <f>IF(R554="","",SUMPRODUCT((OA管理表!$Z$6:$Z$65592=R554)*(OA管理表!$C$6:$C$65592="完了")))</f>
        <v/>
      </c>
      <c r="U554" s="52" t="str">
        <f t="shared" si="25"/>
        <v/>
      </c>
      <c r="V554" s="52" t="str">
        <f t="shared" si="26"/>
        <v/>
      </c>
      <c r="W554" s="52" t="str">
        <f t="shared" si="24"/>
        <v/>
      </c>
    </row>
    <row r="555" spans="18:23" s="50" customFormat="1">
      <c r="R555" s="51" t="str">
        <f>IF(R554="","",IF(R554+1&lt;=MAX(OA管理表!$H$6:$H$65592,OA管理表!$Z$7:$Z$65592),R554+1,""))</f>
        <v/>
      </c>
      <c r="S555" s="52" t="str">
        <f>IF(R555="","",COUNTIF(OA管理表!$H$6:$H$65592,R555))</f>
        <v/>
      </c>
      <c r="T555" s="52" t="str">
        <f>IF(R555="","",SUMPRODUCT((OA管理表!$Z$6:$Z$65592=R555)*(OA管理表!$C$6:$C$65592="完了")))</f>
        <v/>
      </c>
      <c r="U555" s="52" t="str">
        <f t="shared" si="25"/>
        <v/>
      </c>
      <c r="V555" s="52" t="str">
        <f t="shared" si="26"/>
        <v/>
      </c>
      <c r="W555" s="52" t="str">
        <f t="shared" si="24"/>
        <v/>
      </c>
    </row>
    <row r="556" spans="18:23" s="50" customFormat="1">
      <c r="R556" s="51" t="str">
        <f>IF(R555="","",IF(R555+1&lt;=MAX(OA管理表!$H$6:$H$65592,OA管理表!$Z$7:$Z$65592),R555+1,""))</f>
        <v/>
      </c>
      <c r="S556" s="52" t="str">
        <f>IF(R556="","",COUNTIF(OA管理表!$H$6:$H$65592,R556))</f>
        <v/>
      </c>
      <c r="T556" s="52" t="str">
        <f>IF(R556="","",SUMPRODUCT((OA管理表!$Z$6:$Z$65592=R556)*(OA管理表!$C$6:$C$65592="完了")))</f>
        <v/>
      </c>
      <c r="U556" s="52" t="str">
        <f t="shared" si="25"/>
        <v/>
      </c>
      <c r="V556" s="52" t="str">
        <f t="shared" si="26"/>
        <v/>
      </c>
      <c r="W556" s="52" t="str">
        <f t="shared" si="24"/>
        <v/>
      </c>
    </row>
    <row r="557" spans="18:23" s="50" customFormat="1">
      <c r="R557" s="51" t="str">
        <f>IF(R556="","",IF(R556+1&lt;=MAX(OA管理表!$H$6:$H$65592,OA管理表!$Z$7:$Z$65592),R556+1,""))</f>
        <v/>
      </c>
      <c r="S557" s="52" t="str">
        <f>IF(R557="","",COUNTIF(OA管理表!$H$6:$H$65592,R557))</f>
        <v/>
      </c>
      <c r="T557" s="52" t="str">
        <f>IF(R557="","",SUMPRODUCT((OA管理表!$Z$6:$Z$65592=R557)*(OA管理表!$C$6:$C$65592="完了")))</f>
        <v/>
      </c>
      <c r="U557" s="52" t="str">
        <f t="shared" si="25"/>
        <v/>
      </c>
      <c r="V557" s="52" t="str">
        <f t="shared" si="26"/>
        <v/>
      </c>
      <c r="W557" s="52" t="str">
        <f t="shared" si="24"/>
        <v/>
      </c>
    </row>
    <row r="558" spans="18:23" s="50" customFormat="1">
      <c r="R558" s="51" t="str">
        <f>IF(R557="","",IF(R557+1&lt;=MAX(OA管理表!$H$6:$H$65592,OA管理表!$Z$7:$Z$65592),R557+1,""))</f>
        <v/>
      </c>
      <c r="S558" s="52" t="str">
        <f>IF(R558="","",COUNTIF(OA管理表!$H$6:$H$65592,R558))</f>
        <v/>
      </c>
      <c r="T558" s="52" t="str">
        <f>IF(R558="","",SUMPRODUCT((OA管理表!$Z$6:$Z$65592=R558)*(OA管理表!$C$6:$C$65592="完了")))</f>
        <v/>
      </c>
      <c r="U558" s="52" t="str">
        <f t="shared" si="25"/>
        <v/>
      </c>
      <c r="V558" s="52" t="str">
        <f t="shared" si="26"/>
        <v/>
      </c>
      <c r="W558" s="52" t="str">
        <f t="shared" si="24"/>
        <v/>
      </c>
    </row>
    <row r="559" spans="18:23" s="50" customFormat="1">
      <c r="R559" s="51" t="str">
        <f>IF(R558="","",IF(R558+1&lt;=MAX(OA管理表!$H$6:$H$65592,OA管理表!$Z$7:$Z$65592),R558+1,""))</f>
        <v/>
      </c>
      <c r="S559" s="52" t="str">
        <f>IF(R559="","",COUNTIF(OA管理表!$H$6:$H$65592,R559))</f>
        <v/>
      </c>
      <c r="T559" s="52" t="str">
        <f>IF(R559="","",SUMPRODUCT((OA管理表!$Z$6:$Z$65592=R559)*(OA管理表!$C$6:$C$65592="完了")))</f>
        <v/>
      </c>
      <c r="U559" s="52" t="str">
        <f t="shared" si="25"/>
        <v/>
      </c>
      <c r="V559" s="52" t="str">
        <f t="shared" si="26"/>
        <v/>
      </c>
      <c r="W559" s="52" t="str">
        <f t="shared" si="24"/>
        <v/>
      </c>
    </row>
    <row r="560" spans="18:23" s="50" customFormat="1">
      <c r="R560" s="51" t="str">
        <f>IF(R559="","",IF(R559+1&lt;=MAX(OA管理表!$H$6:$H$65592,OA管理表!$Z$7:$Z$65592),R559+1,""))</f>
        <v/>
      </c>
      <c r="S560" s="52" t="str">
        <f>IF(R560="","",COUNTIF(OA管理表!$H$6:$H$65592,R560))</f>
        <v/>
      </c>
      <c r="T560" s="52" t="str">
        <f>IF(R560="","",SUMPRODUCT((OA管理表!$Z$6:$Z$65592=R560)*(OA管理表!$C$6:$C$65592="完了")))</f>
        <v/>
      </c>
      <c r="U560" s="52" t="str">
        <f t="shared" si="25"/>
        <v/>
      </c>
      <c r="V560" s="52" t="str">
        <f t="shared" si="26"/>
        <v/>
      </c>
      <c r="W560" s="52" t="str">
        <f t="shared" si="24"/>
        <v/>
      </c>
    </row>
    <row r="561" spans="18:23" s="50" customFormat="1">
      <c r="R561" s="51" t="str">
        <f>IF(R560="","",IF(R560+1&lt;=MAX(OA管理表!$H$6:$H$65592,OA管理表!$Z$7:$Z$65592),R560+1,""))</f>
        <v/>
      </c>
      <c r="S561" s="52" t="str">
        <f>IF(R561="","",COUNTIF(OA管理表!$H$6:$H$65592,R561))</f>
        <v/>
      </c>
      <c r="T561" s="52" t="str">
        <f>IF(R561="","",SUMPRODUCT((OA管理表!$Z$6:$Z$65592=R561)*(OA管理表!$C$6:$C$65592="完了")))</f>
        <v/>
      </c>
      <c r="U561" s="52" t="str">
        <f t="shared" si="25"/>
        <v/>
      </c>
      <c r="V561" s="52" t="str">
        <f t="shared" si="26"/>
        <v/>
      </c>
      <c r="W561" s="52" t="str">
        <f t="shared" si="24"/>
        <v/>
      </c>
    </row>
    <row r="562" spans="18:23" s="50" customFormat="1">
      <c r="R562" s="51" t="str">
        <f>IF(R561="","",IF(R561+1&lt;=MAX(OA管理表!$H$6:$H$65592,OA管理表!$Z$7:$Z$65592),R561+1,""))</f>
        <v/>
      </c>
      <c r="S562" s="52" t="str">
        <f>IF(R562="","",COUNTIF(OA管理表!$H$6:$H$65592,R562))</f>
        <v/>
      </c>
      <c r="T562" s="52" t="str">
        <f>IF(R562="","",SUMPRODUCT((OA管理表!$Z$6:$Z$65592=R562)*(OA管理表!$C$6:$C$65592="完了")))</f>
        <v/>
      </c>
      <c r="U562" s="52" t="str">
        <f t="shared" si="25"/>
        <v/>
      </c>
      <c r="V562" s="52" t="str">
        <f t="shared" si="26"/>
        <v/>
      </c>
      <c r="W562" s="52" t="str">
        <f t="shared" si="24"/>
        <v/>
      </c>
    </row>
    <row r="563" spans="18:23" s="50" customFormat="1">
      <c r="R563" s="51" t="str">
        <f>IF(R562="","",IF(R562+1&lt;=MAX(OA管理表!$H$6:$H$65592,OA管理表!$Z$7:$Z$65592),R562+1,""))</f>
        <v/>
      </c>
      <c r="S563" s="52" t="str">
        <f>IF(R563="","",COUNTIF(OA管理表!$H$6:$H$65592,R563))</f>
        <v/>
      </c>
      <c r="T563" s="52" t="str">
        <f>IF(R563="","",SUMPRODUCT((OA管理表!$Z$6:$Z$65592=R563)*(OA管理表!$C$6:$C$65592="完了")))</f>
        <v/>
      </c>
      <c r="U563" s="52" t="str">
        <f t="shared" si="25"/>
        <v/>
      </c>
      <c r="V563" s="52" t="str">
        <f t="shared" si="26"/>
        <v/>
      </c>
      <c r="W563" s="52" t="str">
        <f t="shared" si="24"/>
        <v/>
      </c>
    </row>
    <row r="564" spans="18:23" s="50" customFormat="1">
      <c r="R564" s="51" t="str">
        <f>IF(R563="","",IF(R563+1&lt;=MAX(OA管理表!$H$6:$H$65592,OA管理表!$Z$7:$Z$65592),R563+1,""))</f>
        <v/>
      </c>
      <c r="S564" s="52" t="str">
        <f>IF(R564="","",COUNTIF(OA管理表!$H$6:$H$65592,R564))</f>
        <v/>
      </c>
      <c r="T564" s="52" t="str">
        <f>IF(R564="","",SUMPRODUCT((OA管理表!$Z$6:$Z$65592=R564)*(OA管理表!$C$6:$C$65592="完了")))</f>
        <v/>
      </c>
      <c r="U564" s="52" t="str">
        <f t="shared" si="25"/>
        <v/>
      </c>
      <c r="V564" s="52" t="str">
        <f t="shared" si="26"/>
        <v/>
      </c>
      <c r="W564" s="52" t="str">
        <f t="shared" si="24"/>
        <v/>
      </c>
    </row>
    <row r="565" spans="18:23" s="50" customFormat="1">
      <c r="R565" s="51" t="str">
        <f>IF(R564="","",IF(R564+1&lt;=MAX(OA管理表!$H$6:$H$65592,OA管理表!$Z$7:$Z$65592),R564+1,""))</f>
        <v/>
      </c>
      <c r="S565" s="52" t="str">
        <f>IF(R565="","",COUNTIF(OA管理表!$H$6:$H$65592,R565))</f>
        <v/>
      </c>
      <c r="T565" s="52" t="str">
        <f>IF(R565="","",SUMPRODUCT((OA管理表!$Z$6:$Z$65592=R565)*(OA管理表!$C$6:$C$65592="完了")))</f>
        <v/>
      </c>
      <c r="U565" s="52" t="str">
        <f t="shared" si="25"/>
        <v/>
      </c>
      <c r="V565" s="52" t="str">
        <f t="shared" si="26"/>
        <v/>
      </c>
      <c r="W565" s="52" t="str">
        <f t="shared" si="24"/>
        <v/>
      </c>
    </row>
    <row r="566" spans="18:23" s="50" customFormat="1">
      <c r="R566" s="51" t="str">
        <f>IF(R565="","",IF(R565+1&lt;=MAX(OA管理表!$H$6:$H$65592,OA管理表!$Z$7:$Z$65592),R565+1,""))</f>
        <v/>
      </c>
      <c r="S566" s="52" t="str">
        <f>IF(R566="","",COUNTIF(OA管理表!$H$6:$H$65592,R566))</f>
        <v/>
      </c>
      <c r="T566" s="52" t="str">
        <f>IF(R566="","",SUMPRODUCT((OA管理表!$Z$6:$Z$65592=R566)*(OA管理表!$C$6:$C$65592="完了")))</f>
        <v/>
      </c>
      <c r="U566" s="52" t="str">
        <f t="shared" si="25"/>
        <v/>
      </c>
      <c r="V566" s="52" t="str">
        <f t="shared" si="26"/>
        <v/>
      </c>
      <c r="W566" s="52" t="str">
        <f t="shared" si="24"/>
        <v/>
      </c>
    </row>
    <row r="567" spans="18:23" s="50" customFormat="1">
      <c r="R567" s="51" t="str">
        <f>IF(R566="","",IF(R566+1&lt;=MAX(OA管理表!$H$6:$H$65592,OA管理表!$Z$7:$Z$65592),R566+1,""))</f>
        <v/>
      </c>
      <c r="S567" s="52" t="str">
        <f>IF(R567="","",COUNTIF(OA管理表!$H$6:$H$65592,R567))</f>
        <v/>
      </c>
      <c r="T567" s="52" t="str">
        <f>IF(R567="","",SUMPRODUCT((OA管理表!$Z$6:$Z$65592=R567)*(OA管理表!$C$6:$C$65592="完了")))</f>
        <v/>
      </c>
      <c r="U567" s="52" t="str">
        <f t="shared" si="25"/>
        <v/>
      </c>
      <c r="V567" s="52" t="str">
        <f t="shared" si="26"/>
        <v/>
      </c>
      <c r="W567" s="52" t="str">
        <f t="shared" si="24"/>
        <v/>
      </c>
    </row>
    <row r="568" spans="18:23" s="50" customFormat="1">
      <c r="R568" s="51" t="str">
        <f>IF(R567="","",IF(R567+1&lt;=MAX(OA管理表!$H$6:$H$65592,OA管理表!$Z$7:$Z$65592),R567+1,""))</f>
        <v/>
      </c>
      <c r="S568" s="52" t="str">
        <f>IF(R568="","",COUNTIF(OA管理表!$H$6:$H$65592,R568))</f>
        <v/>
      </c>
      <c r="T568" s="52" t="str">
        <f>IF(R568="","",SUMPRODUCT((OA管理表!$Z$6:$Z$65592=R568)*(OA管理表!$C$6:$C$65592="完了")))</f>
        <v/>
      </c>
      <c r="U568" s="52" t="str">
        <f t="shared" si="25"/>
        <v/>
      </c>
      <c r="V568" s="52" t="str">
        <f t="shared" si="26"/>
        <v/>
      </c>
      <c r="W568" s="52" t="str">
        <f t="shared" si="24"/>
        <v/>
      </c>
    </row>
    <row r="569" spans="18:23" s="50" customFormat="1">
      <c r="R569" s="51" t="str">
        <f>IF(R568="","",IF(R568+1&lt;=MAX(OA管理表!$H$6:$H$65592,OA管理表!$Z$7:$Z$65592),R568+1,""))</f>
        <v/>
      </c>
      <c r="S569" s="52" t="str">
        <f>IF(R569="","",COUNTIF(OA管理表!$H$6:$H$65592,R569))</f>
        <v/>
      </c>
      <c r="T569" s="52" t="str">
        <f>IF(R569="","",SUMPRODUCT((OA管理表!$Z$6:$Z$65592=R569)*(OA管理表!$C$6:$C$65592="完了")))</f>
        <v/>
      </c>
      <c r="U569" s="52" t="str">
        <f t="shared" si="25"/>
        <v/>
      </c>
      <c r="V569" s="52" t="str">
        <f t="shared" si="26"/>
        <v/>
      </c>
      <c r="W569" s="52" t="str">
        <f t="shared" si="24"/>
        <v/>
      </c>
    </row>
    <row r="570" spans="18:23" s="50" customFormat="1">
      <c r="R570" s="51" t="str">
        <f>IF(R569="","",IF(R569+1&lt;=MAX(OA管理表!$H$6:$H$65592,OA管理表!$Z$7:$Z$65592),R569+1,""))</f>
        <v/>
      </c>
      <c r="S570" s="52" t="str">
        <f>IF(R570="","",COUNTIF(OA管理表!$H$6:$H$65592,R570))</f>
        <v/>
      </c>
      <c r="T570" s="52" t="str">
        <f>IF(R570="","",SUMPRODUCT((OA管理表!$Z$6:$Z$65592=R570)*(OA管理表!$C$6:$C$65592="完了")))</f>
        <v/>
      </c>
      <c r="U570" s="52" t="str">
        <f t="shared" si="25"/>
        <v/>
      </c>
      <c r="V570" s="52" t="str">
        <f t="shared" si="26"/>
        <v/>
      </c>
      <c r="W570" s="52" t="str">
        <f t="shared" si="24"/>
        <v/>
      </c>
    </row>
    <row r="571" spans="18:23" s="50" customFormat="1">
      <c r="R571" s="51" t="str">
        <f>IF(R570="","",IF(R570+1&lt;=MAX(OA管理表!$H$6:$H$65592,OA管理表!$Z$7:$Z$65592),R570+1,""))</f>
        <v/>
      </c>
      <c r="S571" s="52" t="str">
        <f>IF(R571="","",COUNTIF(OA管理表!$H$6:$H$65592,R571))</f>
        <v/>
      </c>
      <c r="T571" s="52" t="str">
        <f>IF(R571="","",SUMPRODUCT((OA管理表!$Z$6:$Z$65592=R571)*(OA管理表!$C$6:$C$65592="完了")))</f>
        <v/>
      </c>
      <c r="U571" s="52" t="str">
        <f t="shared" si="25"/>
        <v/>
      </c>
      <c r="V571" s="52" t="str">
        <f t="shared" si="26"/>
        <v/>
      </c>
      <c r="W571" s="52" t="str">
        <f t="shared" si="24"/>
        <v/>
      </c>
    </row>
    <row r="572" spans="18:23" s="50" customFormat="1">
      <c r="R572" s="51" t="str">
        <f>IF(R571="","",IF(R571+1&lt;=MAX(OA管理表!$H$6:$H$65592,OA管理表!$Z$7:$Z$65592),R571+1,""))</f>
        <v/>
      </c>
      <c r="S572" s="52" t="str">
        <f>IF(R572="","",COUNTIF(OA管理表!$H$6:$H$65592,R572))</f>
        <v/>
      </c>
      <c r="T572" s="52" t="str">
        <f>IF(R572="","",SUMPRODUCT((OA管理表!$Z$6:$Z$65592=R572)*(OA管理表!$C$6:$C$65592="完了")))</f>
        <v/>
      </c>
      <c r="U572" s="52" t="str">
        <f t="shared" si="25"/>
        <v/>
      </c>
      <c r="V572" s="52" t="str">
        <f t="shared" si="26"/>
        <v/>
      </c>
      <c r="W572" s="52" t="str">
        <f t="shared" si="24"/>
        <v/>
      </c>
    </row>
    <row r="573" spans="18:23" s="50" customFormat="1">
      <c r="R573" s="51" t="str">
        <f>IF(R572="","",IF(R572+1&lt;=MAX(OA管理表!$H$6:$H$65592,OA管理表!$Z$7:$Z$65592),R572+1,""))</f>
        <v/>
      </c>
      <c r="S573" s="52" t="str">
        <f>IF(R573="","",COUNTIF(OA管理表!$H$6:$H$65592,R573))</f>
        <v/>
      </c>
      <c r="T573" s="52" t="str">
        <f>IF(R573="","",SUMPRODUCT((OA管理表!$Z$6:$Z$65592=R573)*(OA管理表!$C$6:$C$65592="完了")))</f>
        <v/>
      </c>
      <c r="U573" s="52" t="str">
        <f t="shared" si="25"/>
        <v/>
      </c>
      <c r="V573" s="52" t="str">
        <f t="shared" si="26"/>
        <v/>
      </c>
      <c r="W573" s="52" t="str">
        <f t="shared" si="24"/>
        <v/>
      </c>
    </row>
    <row r="574" spans="18:23" s="50" customFormat="1">
      <c r="R574" s="51" t="str">
        <f>IF(R573="","",IF(R573+1&lt;=MAX(OA管理表!$H$6:$H$65592,OA管理表!$Z$7:$Z$65592),R573+1,""))</f>
        <v/>
      </c>
      <c r="S574" s="52" t="str">
        <f>IF(R574="","",COUNTIF(OA管理表!$H$6:$H$65592,R574))</f>
        <v/>
      </c>
      <c r="T574" s="52" t="str">
        <f>IF(R574="","",SUMPRODUCT((OA管理表!$Z$6:$Z$65592=R574)*(OA管理表!$C$6:$C$65592="完了")))</f>
        <v/>
      </c>
      <c r="U574" s="52" t="str">
        <f t="shared" si="25"/>
        <v/>
      </c>
      <c r="V574" s="52" t="str">
        <f t="shared" si="26"/>
        <v/>
      </c>
      <c r="W574" s="52" t="str">
        <f t="shared" si="24"/>
        <v/>
      </c>
    </row>
    <row r="575" spans="18:23" s="50" customFormat="1">
      <c r="R575" s="51" t="str">
        <f>IF(R574="","",IF(R574+1&lt;=MAX(OA管理表!$H$6:$H$65592,OA管理表!$Z$7:$Z$65592),R574+1,""))</f>
        <v/>
      </c>
      <c r="S575" s="52" t="str">
        <f>IF(R575="","",COUNTIF(OA管理表!$H$6:$H$65592,R575))</f>
        <v/>
      </c>
      <c r="T575" s="52" t="str">
        <f>IF(R575="","",SUMPRODUCT((OA管理表!$Z$6:$Z$65592=R575)*(OA管理表!$C$6:$C$65592="完了")))</f>
        <v/>
      </c>
      <c r="U575" s="52" t="str">
        <f t="shared" si="25"/>
        <v/>
      </c>
      <c r="V575" s="52" t="str">
        <f t="shared" si="26"/>
        <v/>
      </c>
      <c r="W575" s="52" t="str">
        <f t="shared" si="24"/>
        <v/>
      </c>
    </row>
    <row r="576" spans="18:23" s="50" customFormat="1">
      <c r="R576" s="51" t="str">
        <f>IF(R575="","",IF(R575+1&lt;=MAX(OA管理表!$H$6:$H$65592,OA管理表!$Z$7:$Z$65592),R575+1,""))</f>
        <v/>
      </c>
      <c r="S576" s="52" t="str">
        <f>IF(R576="","",COUNTIF(OA管理表!$H$6:$H$65592,R576))</f>
        <v/>
      </c>
      <c r="T576" s="52" t="str">
        <f>IF(R576="","",SUMPRODUCT((OA管理表!$Z$6:$Z$65592=R576)*(OA管理表!$C$6:$C$65592="完了")))</f>
        <v/>
      </c>
      <c r="U576" s="52" t="str">
        <f t="shared" si="25"/>
        <v/>
      </c>
      <c r="V576" s="52" t="str">
        <f t="shared" si="26"/>
        <v/>
      </c>
      <c r="W576" s="52" t="str">
        <f t="shared" si="24"/>
        <v/>
      </c>
    </row>
    <row r="577" spans="18:23" s="50" customFormat="1">
      <c r="R577" s="51" t="str">
        <f>IF(R576="","",IF(R576+1&lt;=MAX(OA管理表!$H$6:$H$65592,OA管理表!$Z$7:$Z$65592),R576+1,""))</f>
        <v/>
      </c>
      <c r="S577" s="52" t="str">
        <f>IF(R577="","",COUNTIF(OA管理表!$H$6:$H$65592,R577))</f>
        <v/>
      </c>
      <c r="T577" s="52" t="str">
        <f>IF(R577="","",SUMPRODUCT((OA管理表!$Z$6:$Z$65592=R577)*(OA管理表!$C$6:$C$65592="完了")))</f>
        <v/>
      </c>
      <c r="U577" s="52" t="str">
        <f t="shared" si="25"/>
        <v/>
      </c>
      <c r="V577" s="52" t="str">
        <f t="shared" si="26"/>
        <v/>
      </c>
      <c r="W577" s="52" t="str">
        <f t="shared" si="24"/>
        <v/>
      </c>
    </row>
    <row r="578" spans="18:23" s="50" customFormat="1">
      <c r="R578" s="51" t="str">
        <f>IF(R577="","",IF(R577+1&lt;=MAX(OA管理表!$H$6:$H$65592,OA管理表!$Z$7:$Z$65592),R577+1,""))</f>
        <v/>
      </c>
      <c r="S578" s="52" t="str">
        <f>IF(R578="","",COUNTIF(OA管理表!$H$6:$H$65592,R578))</f>
        <v/>
      </c>
      <c r="T578" s="52" t="str">
        <f>IF(R578="","",SUMPRODUCT((OA管理表!$Z$6:$Z$65592=R578)*(OA管理表!$C$6:$C$65592="完了")))</f>
        <v/>
      </c>
      <c r="U578" s="52" t="str">
        <f t="shared" si="25"/>
        <v/>
      </c>
      <c r="V578" s="52" t="str">
        <f t="shared" si="26"/>
        <v/>
      </c>
      <c r="W578" s="52" t="str">
        <f t="shared" ref="W578:W641" si="27">IF(R578="","",U578-V578)</f>
        <v/>
      </c>
    </row>
    <row r="579" spans="18:23" s="50" customFormat="1">
      <c r="R579" s="51" t="str">
        <f>IF(R578="","",IF(R578+1&lt;=MAX(OA管理表!$H$6:$H$65592,OA管理表!$Z$7:$Z$65592),R578+1,""))</f>
        <v/>
      </c>
      <c r="S579" s="52" t="str">
        <f>IF(R579="","",COUNTIF(OA管理表!$H$6:$H$65592,R579))</f>
        <v/>
      </c>
      <c r="T579" s="52" t="str">
        <f>IF(R579="","",SUMPRODUCT((OA管理表!$Z$6:$Z$65592=R579)*(OA管理表!$C$6:$C$65592="完了")))</f>
        <v/>
      </c>
      <c r="U579" s="52" t="str">
        <f t="shared" ref="U579:U642" si="28">IF(R579="","",U578+S579)</f>
        <v/>
      </c>
      <c r="V579" s="52" t="str">
        <f t="shared" ref="V579:V642" si="29">IF(R579="","",V578+T579)</f>
        <v/>
      </c>
      <c r="W579" s="52" t="str">
        <f t="shared" si="27"/>
        <v/>
      </c>
    </row>
    <row r="580" spans="18:23" s="50" customFormat="1">
      <c r="R580" s="51" t="str">
        <f>IF(R579="","",IF(R579+1&lt;=MAX(OA管理表!$H$6:$H$65592,OA管理表!$Z$7:$Z$65592),R579+1,""))</f>
        <v/>
      </c>
      <c r="S580" s="52" t="str">
        <f>IF(R580="","",COUNTIF(OA管理表!$H$6:$H$65592,R580))</f>
        <v/>
      </c>
      <c r="T580" s="52" t="str">
        <f>IF(R580="","",SUMPRODUCT((OA管理表!$Z$6:$Z$65592=R580)*(OA管理表!$C$6:$C$65592="完了")))</f>
        <v/>
      </c>
      <c r="U580" s="52" t="str">
        <f t="shared" si="28"/>
        <v/>
      </c>
      <c r="V580" s="52" t="str">
        <f t="shared" si="29"/>
        <v/>
      </c>
      <c r="W580" s="52" t="str">
        <f t="shared" si="27"/>
        <v/>
      </c>
    </row>
    <row r="581" spans="18:23" s="50" customFormat="1">
      <c r="R581" s="51" t="str">
        <f>IF(R580="","",IF(R580+1&lt;=MAX(OA管理表!$H$6:$H$65592,OA管理表!$Z$7:$Z$65592),R580+1,""))</f>
        <v/>
      </c>
      <c r="S581" s="52" t="str">
        <f>IF(R581="","",COUNTIF(OA管理表!$H$6:$H$65592,R581))</f>
        <v/>
      </c>
      <c r="T581" s="52" t="str">
        <f>IF(R581="","",SUMPRODUCT((OA管理表!$Z$6:$Z$65592=R581)*(OA管理表!$C$6:$C$65592="完了")))</f>
        <v/>
      </c>
      <c r="U581" s="52" t="str">
        <f t="shared" si="28"/>
        <v/>
      </c>
      <c r="V581" s="52" t="str">
        <f t="shared" si="29"/>
        <v/>
      </c>
      <c r="W581" s="52" t="str">
        <f t="shared" si="27"/>
        <v/>
      </c>
    </row>
    <row r="582" spans="18:23" s="50" customFormat="1">
      <c r="R582" s="51" t="str">
        <f>IF(R581="","",IF(R581+1&lt;=MAX(OA管理表!$H$6:$H$65592,OA管理表!$Z$7:$Z$65592),R581+1,""))</f>
        <v/>
      </c>
      <c r="S582" s="52" t="str">
        <f>IF(R582="","",COUNTIF(OA管理表!$H$6:$H$65592,R582))</f>
        <v/>
      </c>
      <c r="T582" s="52" t="str">
        <f>IF(R582="","",SUMPRODUCT((OA管理表!$Z$6:$Z$65592=R582)*(OA管理表!$C$6:$C$65592="完了")))</f>
        <v/>
      </c>
      <c r="U582" s="52" t="str">
        <f t="shared" si="28"/>
        <v/>
      </c>
      <c r="V582" s="52" t="str">
        <f t="shared" si="29"/>
        <v/>
      </c>
      <c r="W582" s="52" t="str">
        <f t="shared" si="27"/>
        <v/>
      </c>
    </row>
    <row r="583" spans="18:23" s="50" customFormat="1">
      <c r="R583" s="51" t="str">
        <f>IF(R582="","",IF(R582+1&lt;=MAX(OA管理表!$H$6:$H$65592,OA管理表!$Z$7:$Z$65592),R582+1,""))</f>
        <v/>
      </c>
      <c r="S583" s="52" t="str">
        <f>IF(R583="","",COUNTIF(OA管理表!$H$6:$H$65592,R583))</f>
        <v/>
      </c>
      <c r="T583" s="52" t="str">
        <f>IF(R583="","",SUMPRODUCT((OA管理表!$Z$6:$Z$65592=R583)*(OA管理表!$C$6:$C$65592="完了")))</f>
        <v/>
      </c>
      <c r="U583" s="52" t="str">
        <f t="shared" si="28"/>
        <v/>
      </c>
      <c r="V583" s="52" t="str">
        <f t="shared" si="29"/>
        <v/>
      </c>
      <c r="W583" s="52" t="str">
        <f t="shared" si="27"/>
        <v/>
      </c>
    </row>
    <row r="584" spans="18:23" s="50" customFormat="1">
      <c r="R584" s="51" t="str">
        <f>IF(R583="","",IF(R583+1&lt;=MAX(OA管理表!$H$6:$H$65592,OA管理表!$Z$7:$Z$65592),R583+1,""))</f>
        <v/>
      </c>
      <c r="S584" s="52" t="str">
        <f>IF(R584="","",COUNTIF(OA管理表!$H$6:$H$65592,R584))</f>
        <v/>
      </c>
      <c r="T584" s="52" t="str">
        <f>IF(R584="","",SUMPRODUCT((OA管理表!$Z$6:$Z$65592=R584)*(OA管理表!$C$6:$C$65592="完了")))</f>
        <v/>
      </c>
      <c r="U584" s="52" t="str">
        <f t="shared" si="28"/>
        <v/>
      </c>
      <c r="V584" s="52" t="str">
        <f t="shared" si="29"/>
        <v/>
      </c>
      <c r="W584" s="52" t="str">
        <f t="shared" si="27"/>
        <v/>
      </c>
    </row>
    <row r="585" spans="18:23" s="50" customFormat="1">
      <c r="R585" s="51" t="str">
        <f>IF(R584="","",IF(R584+1&lt;=MAX(OA管理表!$H$6:$H$65592,OA管理表!$Z$7:$Z$65592),R584+1,""))</f>
        <v/>
      </c>
      <c r="S585" s="52" t="str">
        <f>IF(R585="","",COUNTIF(OA管理表!$H$6:$H$65592,R585))</f>
        <v/>
      </c>
      <c r="T585" s="52" t="str">
        <f>IF(R585="","",SUMPRODUCT((OA管理表!$Z$6:$Z$65592=R585)*(OA管理表!$C$6:$C$65592="完了")))</f>
        <v/>
      </c>
      <c r="U585" s="52" t="str">
        <f t="shared" si="28"/>
        <v/>
      </c>
      <c r="V585" s="52" t="str">
        <f t="shared" si="29"/>
        <v/>
      </c>
      <c r="W585" s="52" t="str">
        <f t="shared" si="27"/>
        <v/>
      </c>
    </row>
    <row r="586" spans="18:23" s="50" customFormat="1">
      <c r="R586" s="51" t="str">
        <f>IF(R585="","",IF(R585+1&lt;=MAX(OA管理表!$H$6:$H$65592,OA管理表!$Z$7:$Z$65592),R585+1,""))</f>
        <v/>
      </c>
      <c r="S586" s="52" t="str">
        <f>IF(R586="","",COUNTIF(OA管理表!$H$6:$H$65592,R586))</f>
        <v/>
      </c>
      <c r="T586" s="52" t="str">
        <f>IF(R586="","",SUMPRODUCT((OA管理表!$Z$6:$Z$65592=R586)*(OA管理表!$C$6:$C$65592="完了")))</f>
        <v/>
      </c>
      <c r="U586" s="52" t="str">
        <f t="shared" si="28"/>
        <v/>
      </c>
      <c r="V586" s="52" t="str">
        <f t="shared" si="29"/>
        <v/>
      </c>
      <c r="W586" s="52" t="str">
        <f t="shared" si="27"/>
        <v/>
      </c>
    </row>
    <row r="587" spans="18:23" s="50" customFormat="1">
      <c r="R587" s="51" t="str">
        <f>IF(R586="","",IF(R586+1&lt;=MAX(OA管理表!$H$6:$H$65592,OA管理表!$Z$7:$Z$65592),R586+1,""))</f>
        <v/>
      </c>
      <c r="S587" s="52" t="str">
        <f>IF(R587="","",COUNTIF(OA管理表!$H$6:$H$65592,R587))</f>
        <v/>
      </c>
      <c r="T587" s="52" t="str">
        <f>IF(R587="","",SUMPRODUCT((OA管理表!$Z$6:$Z$65592=R587)*(OA管理表!$C$6:$C$65592="完了")))</f>
        <v/>
      </c>
      <c r="U587" s="52" t="str">
        <f t="shared" si="28"/>
        <v/>
      </c>
      <c r="V587" s="52" t="str">
        <f t="shared" si="29"/>
        <v/>
      </c>
      <c r="W587" s="52" t="str">
        <f t="shared" si="27"/>
        <v/>
      </c>
    </row>
    <row r="588" spans="18:23" s="50" customFormat="1">
      <c r="R588" s="51" t="str">
        <f>IF(R587="","",IF(R587+1&lt;=MAX(OA管理表!$H$6:$H$65592,OA管理表!$Z$7:$Z$65592),R587+1,""))</f>
        <v/>
      </c>
      <c r="S588" s="52" t="str">
        <f>IF(R588="","",COUNTIF(OA管理表!$H$6:$H$65592,R588))</f>
        <v/>
      </c>
      <c r="T588" s="52" t="str">
        <f>IF(R588="","",SUMPRODUCT((OA管理表!$Z$6:$Z$65592=R588)*(OA管理表!$C$6:$C$65592="完了")))</f>
        <v/>
      </c>
      <c r="U588" s="52" t="str">
        <f t="shared" si="28"/>
        <v/>
      </c>
      <c r="V588" s="52" t="str">
        <f t="shared" si="29"/>
        <v/>
      </c>
      <c r="W588" s="52" t="str">
        <f t="shared" si="27"/>
        <v/>
      </c>
    </row>
    <row r="589" spans="18:23" s="50" customFormat="1">
      <c r="R589" s="51" t="str">
        <f>IF(R588="","",IF(R588+1&lt;=MAX(OA管理表!$H$6:$H$65592,OA管理表!$Z$7:$Z$65592),R588+1,""))</f>
        <v/>
      </c>
      <c r="S589" s="52" t="str">
        <f>IF(R589="","",COUNTIF(OA管理表!$H$6:$H$65592,R589))</f>
        <v/>
      </c>
      <c r="T589" s="52" t="str">
        <f>IF(R589="","",SUMPRODUCT((OA管理表!$Z$6:$Z$65592=R589)*(OA管理表!$C$6:$C$65592="完了")))</f>
        <v/>
      </c>
      <c r="U589" s="52" t="str">
        <f t="shared" si="28"/>
        <v/>
      </c>
      <c r="V589" s="52" t="str">
        <f t="shared" si="29"/>
        <v/>
      </c>
      <c r="W589" s="52" t="str">
        <f t="shared" si="27"/>
        <v/>
      </c>
    </row>
    <row r="590" spans="18:23" s="50" customFormat="1">
      <c r="R590" s="51" t="str">
        <f>IF(R589="","",IF(R589+1&lt;=MAX(OA管理表!$H$6:$H$65592,OA管理表!$Z$7:$Z$65592),R589+1,""))</f>
        <v/>
      </c>
      <c r="S590" s="52" t="str">
        <f>IF(R590="","",COUNTIF(OA管理表!$H$6:$H$65592,R590))</f>
        <v/>
      </c>
      <c r="T590" s="52" t="str">
        <f>IF(R590="","",SUMPRODUCT((OA管理表!$Z$6:$Z$65592=R590)*(OA管理表!$C$6:$C$65592="完了")))</f>
        <v/>
      </c>
      <c r="U590" s="52" t="str">
        <f t="shared" si="28"/>
        <v/>
      </c>
      <c r="V590" s="52" t="str">
        <f t="shared" si="29"/>
        <v/>
      </c>
      <c r="W590" s="52" t="str">
        <f t="shared" si="27"/>
        <v/>
      </c>
    </row>
    <row r="591" spans="18:23" s="50" customFormat="1">
      <c r="R591" s="51" t="str">
        <f>IF(R590="","",IF(R590+1&lt;=MAX(OA管理表!$H$6:$H$65592,OA管理表!$Z$7:$Z$65592),R590+1,""))</f>
        <v/>
      </c>
      <c r="S591" s="52" t="str">
        <f>IF(R591="","",COUNTIF(OA管理表!$H$6:$H$65592,R591))</f>
        <v/>
      </c>
      <c r="T591" s="52" t="str">
        <f>IF(R591="","",SUMPRODUCT((OA管理表!$Z$6:$Z$65592=R591)*(OA管理表!$C$6:$C$65592="完了")))</f>
        <v/>
      </c>
      <c r="U591" s="52" t="str">
        <f t="shared" si="28"/>
        <v/>
      </c>
      <c r="V591" s="52" t="str">
        <f t="shared" si="29"/>
        <v/>
      </c>
      <c r="W591" s="52" t="str">
        <f t="shared" si="27"/>
        <v/>
      </c>
    </row>
    <row r="592" spans="18:23" s="50" customFormat="1">
      <c r="R592" s="51" t="str">
        <f>IF(R591="","",IF(R591+1&lt;=MAX(OA管理表!$H$6:$H$65592,OA管理表!$Z$7:$Z$65592),R591+1,""))</f>
        <v/>
      </c>
      <c r="S592" s="52" t="str">
        <f>IF(R592="","",COUNTIF(OA管理表!$H$6:$H$65592,R592))</f>
        <v/>
      </c>
      <c r="T592" s="52" t="str">
        <f>IF(R592="","",SUMPRODUCT((OA管理表!$Z$6:$Z$65592=R592)*(OA管理表!$C$6:$C$65592="完了")))</f>
        <v/>
      </c>
      <c r="U592" s="52" t="str">
        <f t="shared" si="28"/>
        <v/>
      </c>
      <c r="V592" s="52" t="str">
        <f t="shared" si="29"/>
        <v/>
      </c>
      <c r="W592" s="52" t="str">
        <f t="shared" si="27"/>
        <v/>
      </c>
    </row>
    <row r="593" spans="18:23" s="50" customFormat="1">
      <c r="R593" s="51" t="str">
        <f>IF(R592="","",IF(R592+1&lt;=MAX(OA管理表!$H$6:$H$65592,OA管理表!$Z$7:$Z$65592),R592+1,""))</f>
        <v/>
      </c>
      <c r="S593" s="52" t="str">
        <f>IF(R593="","",COUNTIF(OA管理表!$H$6:$H$65592,R593))</f>
        <v/>
      </c>
      <c r="T593" s="52" t="str">
        <f>IF(R593="","",SUMPRODUCT((OA管理表!$Z$6:$Z$65592=R593)*(OA管理表!$C$6:$C$65592="完了")))</f>
        <v/>
      </c>
      <c r="U593" s="52" t="str">
        <f t="shared" si="28"/>
        <v/>
      </c>
      <c r="V593" s="52" t="str">
        <f t="shared" si="29"/>
        <v/>
      </c>
      <c r="W593" s="52" t="str">
        <f t="shared" si="27"/>
        <v/>
      </c>
    </row>
    <row r="594" spans="18:23" s="50" customFormat="1">
      <c r="R594" s="51" t="str">
        <f>IF(R593="","",IF(R593+1&lt;=MAX(OA管理表!$H$6:$H$65592,OA管理表!$Z$7:$Z$65592),R593+1,""))</f>
        <v/>
      </c>
      <c r="S594" s="52" t="str">
        <f>IF(R594="","",COUNTIF(OA管理表!$H$6:$H$65592,R594))</f>
        <v/>
      </c>
      <c r="T594" s="52" t="str">
        <f>IF(R594="","",SUMPRODUCT((OA管理表!$Z$6:$Z$65592=R594)*(OA管理表!$C$6:$C$65592="完了")))</f>
        <v/>
      </c>
      <c r="U594" s="52" t="str">
        <f t="shared" si="28"/>
        <v/>
      </c>
      <c r="V594" s="52" t="str">
        <f t="shared" si="29"/>
        <v/>
      </c>
      <c r="W594" s="52" t="str">
        <f t="shared" si="27"/>
        <v/>
      </c>
    </row>
    <row r="595" spans="18:23" s="50" customFormat="1">
      <c r="R595" s="51" t="str">
        <f>IF(R594="","",IF(R594+1&lt;=MAX(OA管理表!$H$6:$H$65592,OA管理表!$Z$7:$Z$65592),R594+1,""))</f>
        <v/>
      </c>
      <c r="S595" s="52" t="str">
        <f>IF(R595="","",COUNTIF(OA管理表!$H$6:$H$65592,R595))</f>
        <v/>
      </c>
      <c r="T595" s="52" t="str">
        <f>IF(R595="","",SUMPRODUCT((OA管理表!$Z$6:$Z$65592=R595)*(OA管理表!$C$6:$C$65592="完了")))</f>
        <v/>
      </c>
      <c r="U595" s="52" t="str">
        <f t="shared" si="28"/>
        <v/>
      </c>
      <c r="V595" s="52" t="str">
        <f t="shared" si="29"/>
        <v/>
      </c>
      <c r="W595" s="52" t="str">
        <f t="shared" si="27"/>
        <v/>
      </c>
    </row>
    <row r="596" spans="18:23" s="50" customFormat="1">
      <c r="R596" s="51" t="str">
        <f>IF(R595="","",IF(R595+1&lt;=MAX(OA管理表!$H$6:$H$65592,OA管理表!$Z$7:$Z$65592),R595+1,""))</f>
        <v/>
      </c>
      <c r="S596" s="52" t="str">
        <f>IF(R596="","",COUNTIF(OA管理表!$H$6:$H$65592,R596))</f>
        <v/>
      </c>
      <c r="T596" s="52" t="str">
        <f>IF(R596="","",SUMPRODUCT((OA管理表!$Z$6:$Z$65592=R596)*(OA管理表!$C$6:$C$65592="完了")))</f>
        <v/>
      </c>
      <c r="U596" s="52" t="str">
        <f t="shared" si="28"/>
        <v/>
      </c>
      <c r="V596" s="52" t="str">
        <f t="shared" si="29"/>
        <v/>
      </c>
      <c r="W596" s="52" t="str">
        <f t="shared" si="27"/>
        <v/>
      </c>
    </row>
    <row r="597" spans="18:23" s="50" customFormat="1">
      <c r="R597" s="51" t="str">
        <f>IF(R596="","",IF(R596+1&lt;=MAX(OA管理表!$H$6:$H$65592,OA管理表!$Z$7:$Z$65592),R596+1,""))</f>
        <v/>
      </c>
      <c r="S597" s="52" t="str">
        <f>IF(R597="","",COUNTIF(OA管理表!$H$6:$H$65592,R597))</f>
        <v/>
      </c>
      <c r="T597" s="52" t="str">
        <f>IF(R597="","",SUMPRODUCT((OA管理表!$Z$6:$Z$65592=R597)*(OA管理表!$C$6:$C$65592="完了")))</f>
        <v/>
      </c>
      <c r="U597" s="52" t="str">
        <f t="shared" si="28"/>
        <v/>
      </c>
      <c r="V597" s="52" t="str">
        <f t="shared" si="29"/>
        <v/>
      </c>
      <c r="W597" s="52" t="str">
        <f t="shared" si="27"/>
        <v/>
      </c>
    </row>
    <row r="598" spans="18:23" s="50" customFormat="1">
      <c r="R598" s="51" t="str">
        <f>IF(R597="","",IF(R597+1&lt;=MAX(OA管理表!$H$6:$H$65592,OA管理表!$Z$7:$Z$65592),R597+1,""))</f>
        <v/>
      </c>
      <c r="S598" s="52" t="str">
        <f>IF(R598="","",COUNTIF(OA管理表!$H$6:$H$65592,R598))</f>
        <v/>
      </c>
      <c r="T598" s="52" t="str">
        <f>IF(R598="","",SUMPRODUCT((OA管理表!$Z$6:$Z$65592=R598)*(OA管理表!$C$6:$C$65592="完了")))</f>
        <v/>
      </c>
      <c r="U598" s="52" t="str">
        <f t="shared" si="28"/>
        <v/>
      </c>
      <c r="V598" s="52" t="str">
        <f t="shared" si="29"/>
        <v/>
      </c>
      <c r="W598" s="52" t="str">
        <f t="shared" si="27"/>
        <v/>
      </c>
    </row>
    <row r="599" spans="18:23" s="50" customFormat="1">
      <c r="R599" s="51" t="str">
        <f>IF(R598="","",IF(R598+1&lt;=MAX(OA管理表!$H$6:$H$65592,OA管理表!$Z$7:$Z$65592),R598+1,""))</f>
        <v/>
      </c>
      <c r="S599" s="52" t="str">
        <f>IF(R599="","",COUNTIF(OA管理表!$H$6:$H$65592,R599))</f>
        <v/>
      </c>
      <c r="T599" s="52" t="str">
        <f>IF(R599="","",SUMPRODUCT((OA管理表!$Z$6:$Z$65592=R599)*(OA管理表!$C$6:$C$65592="完了")))</f>
        <v/>
      </c>
      <c r="U599" s="52" t="str">
        <f t="shared" si="28"/>
        <v/>
      </c>
      <c r="V599" s="52" t="str">
        <f t="shared" si="29"/>
        <v/>
      </c>
      <c r="W599" s="52" t="str">
        <f t="shared" si="27"/>
        <v/>
      </c>
    </row>
    <row r="600" spans="18:23" s="50" customFormat="1">
      <c r="R600" s="51" t="str">
        <f>IF(R599="","",IF(R599+1&lt;=MAX(OA管理表!$H$6:$H$65592,OA管理表!$Z$7:$Z$65592),R599+1,""))</f>
        <v/>
      </c>
      <c r="S600" s="52" t="str">
        <f>IF(R600="","",COUNTIF(OA管理表!$H$6:$H$65592,R600))</f>
        <v/>
      </c>
      <c r="T600" s="52" t="str">
        <f>IF(R600="","",SUMPRODUCT((OA管理表!$Z$6:$Z$65592=R600)*(OA管理表!$C$6:$C$65592="完了")))</f>
        <v/>
      </c>
      <c r="U600" s="52" t="str">
        <f t="shared" si="28"/>
        <v/>
      </c>
      <c r="V600" s="52" t="str">
        <f t="shared" si="29"/>
        <v/>
      </c>
      <c r="W600" s="52" t="str">
        <f t="shared" si="27"/>
        <v/>
      </c>
    </row>
    <row r="601" spans="18:23" s="50" customFormat="1">
      <c r="R601" s="51" t="str">
        <f>IF(R600="","",IF(R600+1&lt;=MAX(OA管理表!$H$6:$H$65592,OA管理表!$Z$7:$Z$65592),R600+1,""))</f>
        <v/>
      </c>
      <c r="S601" s="52" t="str">
        <f>IF(R601="","",COUNTIF(OA管理表!$H$6:$H$65592,R601))</f>
        <v/>
      </c>
      <c r="T601" s="52" t="str">
        <f>IF(R601="","",SUMPRODUCT((OA管理表!$Z$6:$Z$65592=R601)*(OA管理表!$C$6:$C$65592="完了")))</f>
        <v/>
      </c>
      <c r="U601" s="52" t="str">
        <f t="shared" si="28"/>
        <v/>
      </c>
      <c r="V601" s="52" t="str">
        <f t="shared" si="29"/>
        <v/>
      </c>
      <c r="W601" s="52" t="str">
        <f t="shared" si="27"/>
        <v/>
      </c>
    </row>
    <row r="602" spans="18:23" s="50" customFormat="1">
      <c r="R602" s="51" t="str">
        <f>IF(R601="","",IF(R601+1&lt;=MAX(OA管理表!$H$6:$H$65592,OA管理表!$Z$7:$Z$65592),R601+1,""))</f>
        <v/>
      </c>
      <c r="S602" s="52" t="str">
        <f>IF(R602="","",COUNTIF(OA管理表!$H$6:$H$65592,R602))</f>
        <v/>
      </c>
      <c r="T602" s="52" t="str">
        <f>IF(R602="","",SUMPRODUCT((OA管理表!$Z$6:$Z$65592=R602)*(OA管理表!$C$6:$C$65592="完了")))</f>
        <v/>
      </c>
      <c r="U602" s="52" t="str">
        <f t="shared" si="28"/>
        <v/>
      </c>
      <c r="V602" s="52" t="str">
        <f t="shared" si="29"/>
        <v/>
      </c>
      <c r="W602" s="52" t="str">
        <f t="shared" si="27"/>
        <v/>
      </c>
    </row>
    <row r="603" spans="18:23" s="50" customFormat="1">
      <c r="R603" s="51" t="str">
        <f>IF(R602="","",IF(R602+1&lt;=MAX(OA管理表!$H$6:$H$65592,OA管理表!$Z$7:$Z$65592),R602+1,""))</f>
        <v/>
      </c>
      <c r="S603" s="52" t="str">
        <f>IF(R603="","",COUNTIF(OA管理表!$H$6:$H$65592,R603))</f>
        <v/>
      </c>
      <c r="T603" s="52" t="str">
        <f>IF(R603="","",SUMPRODUCT((OA管理表!$Z$6:$Z$65592=R603)*(OA管理表!$C$6:$C$65592="完了")))</f>
        <v/>
      </c>
      <c r="U603" s="52" t="str">
        <f t="shared" si="28"/>
        <v/>
      </c>
      <c r="V603" s="52" t="str">
        <f t="shared" si="29"/>
        <v/>
      </c>
      <c r="W603" s="52" t="str">
        <f t="shared" si="27"/>
        <v/>
      </c>
    </row>
    <row r="604" spans="18:23" s="50" customFormat="1">
      <c r="R604" s="51" t="str">
        <f>IF(R603="","",IF(R603+1&lt;=MAX(OA管理表!$H$6:$H$65592,OA管理表!$Z$7:$Z$65592),R603+1,""))</f>
        <v/>
      </c>
      <c r="S604" s="52" t="str">
        <f>IF(R604="","",COUNTIF(OA管理表!$H$6:$H$65592,R604))</f>
        <v/>
      </c>
      <c r="T604" s="52" t="str">
        <f>IF(R604="","",SUMPRODUCT((OA管理表!$Z$6:$Z$65592=R604)*(OA管理表!$C$6:$C$65592="完了")))</f>
        <v/>
      </c>
      <c r="U604" s="52" t="str">
        <f t="shared" si="28"/>
        <v/>
      </c>
      <c r="V604" s="52" t="str">
        <f t="shared" si="29"/>
        <v/>
      </c>
      <c r="W604" s="52" t="str">
        <f t="shared" si="27"/>
        <v/>
      </c>
    </row>
    <row r="605" spans="18:23" s="50" customFormat="1">
      <c r="R605" s="51" t="str">
        <f>IF(R604="","",IF(R604+1&lt;=MAX(OA管理表!$H$6:$H$65592,OA管理表!$Z$7:$Z$65592),R604+1,""))</f>
        <v/>
      </c>
      <c r="S605" s="52" t="str">
        <f>IF(R605="","",COUNTIF(OA管理表!$H$6:$H$65592,R605))</f>
        <v/>
      </c>
      <c r="T605" s="52" t="str">
        <f>IF(R605="","",SUMPRODUCT((OA管理表!$Z$6:$Z$65592=R605)*(OA管理表!$C$6:$C$65592="完了")))</f>
        <v/>
      </c>
      <c r="U605" s="52" t="str">
        <f t="shared" si="28"/>
        <v/>
      </c>
      <c r="V605" s="52" t="str">
        <f t="shared" si="29"/>
        <v/>
      </c>
      <c r="W605" s="52" t="str">
        <f t="shared" si="27"/>
        <v/>
      </c>
    </row>
    <row r="606" spans="18:23" s="50" customFormat="1">
      <c r="R606" s="51" t="str">
        <f>IF(R605="","",IF(R605+1&lt;=MAX(OA管理表!$H$6:$H$65592,OA管理表!$Z$7:$Z$65592),R605+1,""))</f>
        <v/>
      </c>
      <c r="S606" s="52" t="str">
        <f>IF(R606="","",COUNTIF(OA管理表!$H$6:$H$65592,R606))</f>
        <v/>
      </c>
      <c r="T606" s="52" t="str">
        <f>IF(R606="","",SUMPRODUCT((OA管理表!$Z$6:$Z$65592=R606)*(OA管理表!$C$6:$C$65592="完了")))</f>
        <v/>
      </c>
      <c r="U606" s="52" t="str">
        <f t="shared" si="28"/>
        <v/>
      </c>
      <c r="V606" s="52" t="str">
        <f t="shared" si="29"/>
        <v/>
      </c>
      <c r="W606" s="52" t="str">
        <f t="shared" si="27"/>
        <v/>
      </c>
    </row>
    <row r="607" spans="18:23" s="50" customFormat="1">
      <c r="R607" s="51" t="str">
        <f>IF(R606="","",IF(R606+1&lt;=MAX(OA管理表!$H$6:$H$65592,OA管理表!$Z$7:$Z$65592),R606+1,""))</f>
        <v/>
      </c>
      <c r="S607" s="52" t="str">
        <f>IF(R607="","",COUNTIF(OA管理表!$H$6:$H$65592,R607))</f>
        <v/>
      </c>
      <c r="T607" s="52" t="str">
        <f>IF(R607="","",SUMPRODUCT((OA管理表!$Z$6:$Z$65592=R607)*(OA管理表!$C$6:$C$65592="完了")))</f>
        <v/>
      </c>
      <c r="U607" s="52" t="str">
        <f t="shared" si="28"/>
        <v/>
      </c>
      <c r="V607" s="52" t="str">
        <f t="shared" si="29"/>
        <v/>
      </c>
      <c r="W607" s="52" t="str">
        <f t="shared" si="27"/>
        <v/>
      </c>
    </row>
    <row r="608" spans="18:23" s="50" customFormat="1">
      <c r="R608" s="51" t="str">
        <f>IF(R607="","",IF(R607+1&lt;=MAX(OA管理表!$H$6:$H$65592,OA管理表!$Z$7:$Z$65592),R607+1,""))</f>
        <v/>
      </c>
      <c r="S608" s="52" t="str">
        <f>IF(R608="","",COUNTIF(OA管理表!$H$6:$H$65592,R608))</f>
        <v/>
      </c>
      <c r="T608" s="52" t="str">
        <f>IF(R608="","",SUMPRODUCT((OA管理表!$Z$6:$Z$65592=R608)*(OA管理表!$C$6:$C$65592="完了")))</f>
        <v/>
      </c>
      <c r="U608" s="52" t="str">
        <f t="shared" si="28"/>
        <v/>
      </c>
      <c r="V608" s="52" t="str">
        <f t="shared" si="29"/>
        <v/>
      </c>
      <c r="W608" s="52" t="str">
        <f t="shared" si="27"/>
        <v/>
      </c>
    </row>
    <row r="609" spans="18:23" s="50" customFormat="1">
      <c r="R609" s="51" t="str">
        <f>IF(R608="","",IF(R608+1&lt;=MAX(OA管理表!$H$6:$H$65592,OA管理表!$Z$7:$Z$65592),R608+1,""))</f>
        <v/>
      </c>
      <c r="S609" s="52" t="str">
        <f>IF(R609="","",COUNTIF(OA管理表!$H$6:$H$65592,R609))</f>
        <v/>
      </c>
      <c r="T609" s="52" t="str">
        <f>IF(R609="","",SUMPRODUCT((OA管理表!$Z$6:$Z$65592=R609)*(OA管理表!$C$6:$C$65592="完了")))</f>
        <v/>
      </c>
      <c r="U609" s="52" t="str">
        <f t="shared" si="28"/>
        <v/>
      </c>
      <c r="V609" s="52" t="str">
        <f t="shared" si="29"/>
        <v/>
      </c>
      <c r="W609" s="52" t="str">
        <f t="shared" si="27"/>
        <v/>
      </c>
    </row>
    <row r="610" spans="18:23" s="50" customFormat="1">
      <c r="R610" s="51" t="str">
        <f>IF(R609="","",IF(R609+1&lt;=MAX(OA管理表!$H$6:$H$65592,OA管理表!$Z$7:$Z$65592),R609+1,""))</f>
        <v/>
      </c>
      <c r="S610" s="52" t="str">
        <f>IF(R610="","",COUNTIF(OA管理表!$H$6:$H$65592,R610))</f>
        <v/>
      </c>
      <c r="T610" s="52" t="str">
        <f>IF(R610="","",SUMPRODUCT((OA管理表!$Z$6:$Z$65592=R610)*(OA管理表!$C$6:$C$65592="完了")))</f>
        <v/>
      </c>
      <c r="U610" s="52" t="str">
        <f t="shared" si="28"/>
        <v/>
      </c>
      <c r="V610" s="52" t="str">
        <f t="shared" si="29"/>
        <v/>
      </c>
      <c r="W610" s="52" t="str">
        <f t="shared" si="27"/>
        <v/>
      </c>
    </row>
    <row r="611" spans="18:23" s="50" customFormat="1">
      <c r="R611" s="51" t="str">
        <f>IF(R610="","",IF(R610+1&lt;=MAX(OA管理表!$H$6:$H$65592,OA管理表!$Z$7:$Z$65592),R610+1,""))</f>
        <v/>
      </c>
      <c r="S611" s="52" t="str">
        <f>IF(R611="","",COUNTIF(OA管理表!$H$6:$H$65592,R611))</f>
        <v/>
      </c>
      <c r="T611" s="52" t="str">
        <f>IF(R611="","",SUMPRODUCT((OA管理表!$Z$6:$Z$65592=R611)*(OA管理表!$C$6:$C$65592="完了")))</f>
        <v/>
      </c>
      <c r="U611" s="52" t="str">
        <f t="shared" si="28"/>
        <v/>
      </c>
      <c r="V611" s="52" t="str">
        <f t="shared" si="29"/>
        <v/>
      </c>
      <c r="W611" s="52" t="str">
        <f t="shared" si="27"/>
        <v/>
      </c>
    </row>
    <row r="612" spans="18:23" s="50" customFormat="1">
      <c r="R612" s="51" t="str">
        <f>IF(R611="","",IF(R611+1&lt;=MAX(OA管理表!$H$6:$H$65592,OA管理表!$Z$7:$Z$65592),R611+1,""))</f>
        <v/>
      </c>
      <c r="S612" s="52" t="str">
        <f>IF(R612="","",COUNTIF(OA管理表!$H$6:$H$65592,R612))</f>
        <v/>
      </c>
      <c r="T612" s="52" t="str">
        <f>IF(R612="","",SUMPRODUCT((OA管理表!$Z$6:$Z$65592=R612)*(OA管理表!$C$6:$C$65592="完了")))</f>
        <v/>
      </c>
      <c r="U612" s="52" t="str">
        <f t="shared" si="28"/>
        <v/>
      </c>
      <c r="V612" s="52" t="str">
        <f t="shared" si="29"/>
        <v/>
      </c>
      <c r="W612" s="52" t="str">
        <f t="shared" si="27"/>
        <v/>
      </c>
    </row>
    <row r="613" spans="18:23" s="50" customFormat="1">
      <c r="R613" s="51" t="str">
        <f>IF(R612="","",IF(R612+1&lt;=MAX(OA管理表!$H$6:$H$65592,OA管理表!$Z$7:$Z$65592),R612+1,""))</f>
        <v/>
      </c>
      <c r="S613" s="52" t="str">
        <f>IF(R613="","",COUNTIF(OA管理表!$H$6:$H$65592,R613))</f>
        <v/>
      </c>
      <c r="T613" s="52" t="str">
        <f>IF(R613="","",SUMPRODUCT((OA管理表!$Z$6:$Z$65592=R613)*(OA管理表!$C$6:$C$65592="完了")))</f>
        <v/>
      </c>
      <c r="U613" s="52" t="str">
        <f t="shared" si="28"/>
        <v/>
      </c>
      <c r="V613" s="52" t="str">
        <f t="shared" si="29"/>
        <v/>
      </c>
      <c r="W613" s="52" t="str">
        <f t="shared" si="27"/>
        <v/>
      </c>
    </row>
    <row r="614" spans="18:23" s="50" customFormat="1">
      <c r="R614" s="51" t="str">
        <f>IF(R613="","",IF(R613+1&lt;=MAX(OA管理表!$H$6:$H$65592,OA管理表!$Z$7:$Z$65592),R613+1,""))</f>
        <v/>
      </c>
      <c r="S614" s="52" t="str">
        <f>IF(R614="","",COUNTIF(OA管理表!$H$6:$H$65592,R614))</f>
        <v/>
      </c>
      <c r="T614" s="52" t="str">
        <f>IF(R614="","",SUMPRODUCT((OA管理表!$Z$6:$Z$65592=R614)*(OA管理表!$C$6:$C$65592="完了")))</f>
        <v/>
      </c>
      <c r="U614" s="52" t="str">
        <f t="shared" si="28"/>
        <v/>
      </c>
      <c r="V614" s="52" t="str">
        <f t="shared" si="29"/>
        <v/>
      </c>
      <c r="W614" s="52" t="str">
        <f t="shared" si="27"/>
        <v/>
      </c>
    </row>
    <row r="615" spans="18:23" s="50" customFormat="1">
      <c r="R615" s="51" t="str">
        <f>IF(R614="","",IF(R614+1&lt;=MAX(OA管理表!$H$6:$H$65592,OA管理表!$Z$7:$Z$65592),R614+1,""))</f>
        <v/>
      </c>
      <c r="S615" s="52" t="str">
        <f>IF(R615="","",COUNTIF(OA管理表!$H$6:$H$65592,R615))</f>
        <v/>
      </c>
      <c r="T615" s="52" t="str">
        <f>IF(R615="","",SUMPRODUCT((OA管理表!$Z$6:$Z$65592=R615)*(OA管理表!$C$6:$C$65592="完了")))</f>
        <v/>
      </c>
      <c r="U615" s="52" t="str">
        <f t="shared" si="28"/>
        <v/>
      </c>
      <c r="V615" s="52" t="str">
        <f t="shared" si="29"/>
        <v/>
      </c>
      <c r="W615" s="52" t="str">
        <f t="shared" si="27"/>
        <v/>
      </c>
    </row>
    <row r="616" spans="18:23" s="50" customFormat="1">
      <c r="R616" s="51" t="str">
        <f>IF(R615="","",IF(R615+1&lt;=MAX(OA管理表!$H$6:$H$65592,OA管理表!$Z$7:$Z$65592),R615+1,""))</f>
        <v/>
      </c>
      <c r="S616" s="52" t="str">
        <f>IF(R616="","",COUNTIF(OA管理表!$H$6:$H$65592,R616))</f>
        <v/>
      </c>
      <c r="T616" s="52" t="str">
        <f>IF(R616="","",SUMPRODUCT((OA管理表!$Z$6:$Z$65592=R616)*(OA管理表!$C$6:$C$65592="完了")))</f>
        <v/>
      </c>
      <c r="U616" s="52" t="str">
        <f t="shared" si="28"/>
        <v/>
      </c>
      <c r="V616" s="52" t="str">
        <f t="shared" si="29"/>
        <v/>
      </c>
      <c r="W616" s="52" t="str">
        <f t="shared" si="27"/>
        <v/>
      </c>
    </row>
    <row r="617" spans="18:23" s="50" customFormat="1">
      <c r="R617" s="51" t="str">
        <f>IF(R616="","",IF(R616+1&lt;=MAX(OA管理表!$H$6:$H$65592,OA管理表!$Z$7:$Z$65592),R616+1,""))</f>
        <v/>
      </c>
      <c r="S617" s="52" t="str">
        <f>IF(R617="","",COUNTIF(OA管理表!$H$6:$H$65592,R617))</f>
        <v/>
      </c>
      <c r="T617" s="52" t="str">
        <f>IF(R617="","",SUMPRODUCT((OA管理表!$Z$6:$Z$65592=R617)*(OA管理表!$C$6:$C$65592="完了")))</f>
        <v/>
      </c>
      <c r="U617" s="52" t="str">
        <f t="shared" si="28"/>
        <v/>
      </c>
      <c r="V617" s="52" t="str">
        <f t="shared" si="29"/>
        <v/>
      </c>
      <c r="W617" s="52" t="str">
        <f t="shared" si="27"/>
        <v/>
      </c>
    </row>
    <row r="618" spans="18:23" s="50" customFormat="1">
      <c r="R618" s="51" t="str">
        <f>IF(R617="","",IF(R617+1&lt;=MAX(OA管理表!$H$6:$H$65592,OA管理表!$Z$7:$Z$65592),R617+1,""))</f>
        <v/>
      </c>
      <c r="S618" s="52" t="str">
        <f>IF(R618="","",COUNTIF(OA管理表!$H$6:$H$65592,R618))</f>
        <v/>
      </c>
      <c r="T618" s="52" t="str">
        <f>IF(R618="","",SUMPRODUCT((OA管理表!$Z$6:$Z$65592=R618)*(OA管理表!$C$6:$C$65592="完了")))</f>
        <v/>
      </c>
      <c r="U618" s="52" t="str">
        <f t="shared" si="28"/>
        <v/>
      </c>
      <c r="V618" s="52" t="str">
        <f t="shared" si="29"/>
        <v/>
      </c>
      <c r="W618" s="52" t="str">
        <f t="shared" si="27"/>
        <v/>
      </c>
    </row>
    <row r="619" spans="18:23" s="50" customFormat="1">
      <c r="R619" s="51" t="str">
        <f>IF(R618="","",IF(R618+1&lt;=MAX(OA管理表!$H$6:$H$65592,OA管理表!$Z$7:$Z$65592),R618+1,""))</f>
        <v/>
      </c>
      <c r="S619" s="52" t="str">
        <f>IF(R619="","",COUNTIF(OA管理表!$H$6:$H$65592,R619))</f>
        <v/>
      </c>
      <c r="T619" s="52" t="str">
        <f>IF(R619="","",SUMPRODUCT((OA管理表!$Z$6:$Z$65592=R619)*(OA管理表!$C$6:$C$65592="完了")))</f>
        <v/>
      </c>
      <c r="U619" s="52" t="str">
        <f t="shared" si="28"/>
        <v/>
      </c>
      <c r="V619" s="52" t="str">
        <f t="shared" si="29"/>
        <v/>
      </c>
      <c r="W619" s="52" t="str">
        <f t="shared" si="27"/>
        <v/>
      </c>
    </row>
    <row r="620" spans="18:23" s="50" customFormat="1">
      <c r="R620" s="51" t="str">
        <f>IF(R619="","",IF(R619+1&lt;=MAX(OA管理表!$H$6:$H$65592,OA管理表!$Z$7:$Z$65592),R619+1,""))</f>
        <v/>
      </c>
      <c r="S620" s="52" t="str">
        <f>IF(R620="","",COUNTIF(OA管理表!$H$6:$H$65592,R620))</f>
        <v/>
      </c>
      <c r="T620" s="52" t="str">
        <f>IF(R620="","",SUMPRODUCT((OA管理表!$Z$6:$Z$65592=R620)*(OA管理表!$C$6:$C$65592="完了")))</f>
        <v/>
      </c>
      <c r="U620" s="52" t="str">
        <f t="shared" si="28"/>
        <v/>
      </c>
      <c r="V620" s="52" t="str">
        <f t="shared" si="29"/>
        <v/>
      </c>
      <c r="W620" s="52" t="str">
        <f t="shared" si="27"/>
        <v/>
      </c>
    </row>
    <row r="621" spans="18:23" s="50" customFormat="1">
      <c r="R621" s="51" t="str">
        <f>IF(R620="","",IF(R620+1&lt;=MAX(OA管理表!$H$6:$H$65592,OA管理表!$Z$7:$Z$65592),R620+1,""))</f>
        <v/>
      </c>
      <c r="S621" s="52" t="str">
        <f>IF(R621="","",COUNTIF(OA管理表!$H$6:$H$65592,R621))</f>
        <v/>
      </c>
      <c r="T621" s="52" t="str">
        <f>IF(R621="","",SUMPRODUCT((OA管理表!$Z$6:$Z$65592=R621)*(OA管理表!$C$6:$C$65592="完了")))</f>
        <v/>
      </c>
      <c r="U621" s="52" t="str">
        <f t="shared" si="28"/>
        <v/>
      </c>
      <c r="V621" s="52" t="str">
        <f t="shared" si="29"/>
        <v/>
      </c>
      <c r="W621" s="52" t="str">
        <f t="shared" si="27"/>
        <v/>
      </c>
    </row>
    <row r="622" spans="18:23" s="50" customFormat="1">
      <c r="R622" s="51" t="str">
        <f>IF(R621="","",IF(R621+1&lt;=MAX(OA管理表!$H$6:$H$65592,OA管理表!$Z$7:$Z$65592),R621+1,""))</f>
        <v/>
      </c>
      <c r="S622" s="52" t="str">
        <f>IF(R622="","",COUNTIF(OA管理表!$H$6:$H$65592,R622))</f>
        <v/>
      </c>
      <c r="T622" s="52" t="str">
        <f>IF(R622="","",SUMPRODUCT((OA管理表!$Z$6:$Z$65592=R622)*(OA管理表!$C$6:$C$65592="完了")))</f>
        <v/>
      </c>
      <c r="U622" s="52" t="str">
        <f t="shared" si="28"/>
        <v/>
      </c>
      <c r="V622" s="52" t="str">
        <f t="shared" si="29"/>
        <v/>
      </c>
      <c r="W622" s="52" t="str">
        <f t="shared" si="27"/>
        <v/>
      </c>
    </row>
    <row r="623" spans="18:23" s="50" customFormat="1">
      <c r="R623" s="51" t="str">
        <f>IF(R622="","",IF(R622+1&lt;=MAX(OA管理表!$H$6:$H$65592,OA管理表!$Z$7:$Z$65592),R622+1,""))</f>
        <v/>
      </c>
      <c r="S623" s="52" t="str">
        <f>IF(R623="","",COUNTIF(OA管理表!$H$6:$H$65592,R623))</f>
        <v/>
      </c>
      <c r="T623" s="52" t="str">
        <f>IF(R623="","",SUMPRODUCT((OA管理表!$Z$6:$Z$65592=R623)*(OA管理表!$C$6:$C$65592="完了")))</f>
        <v/>
      </c>
      <c r="U623" s="52" t="str">
        <f t="shared" si="28"/>
        <v/>
      </c>
      <c r="V623" s="52" t="str">
        <f t="shared" si="29"/>
        <v/>
      </c>
      <c r="W623" s="52" t="str">
        <f t="shared" si="27"/>
        <v/>
      </c>
    </row>
    <row r="624" spans="18:23" s="50" customFormat="1">
      <c r="R624" s="51" t="str">
        <f>IF(R623="","",IF(R623+1&lt;=MAX(OA管理表!$H$6:$H$65592,OA管理表!$Z$7:$Z$65592),R623+1,""))</f>
        <v/>
      </c>
      <c r="S624" s="52" t="str">
        <f>IF(R624="","",COUNTIF(OA管理表!$H$6:$H$65592,R624))</f>
        <v/>
      </c>
      <c r="T624" s="52" t="str">
        <f>IF(R624="","",SUMPRODUCT((OA管理表!$Z$6:$Z$65592=R624)*(OA管理表!$C$6:$C$65592="完了")))</f>
        <v/>
      </c>
      <c r="U624" s="52" t="str">
        <f t="shared" si="28"/>
        <v/>
      </c>
      <c r="V624" s="52" t="str">
        <f t="shared" si="29"/>
        <v/>
      </c>
      <c r="W624" s="52" t="str">
        <f t="shared" si="27"/>
        <v/>
      </c>
    </row>
    <row r="625" spans="18:23" s="50" customFormat="1">
      <c r="R625" s="51" t="str">
        <f>IF(R624="","",IF(R624+1&lt;=MAX(OA管理表!$H$6:$H$65592,OA管理表!$Z$7:$Z$65592),R624+1,""))</f>
        <v/>
      </c>
      <c r="S625" s="52" t="str">
        <f>IF(R625="","",COUNTIF(OA管理表!$H$6:$H$65592,R625))</f>
        <v/>
      </c>
      <c r="T625" s="52" t="str">
        <f>IF(R625="","",SUMPRODUCT((OA管理表!$Z$6:$Z$65592=R625)*(OA管理表!$C$6:$C$65592="完了")))</f>
        <v/>
      </c>
      <c r="U625" s="52" t="str">
        <f t="shared" si="28"/>
        <v/>
      </c>
      <c r="V625" s="52" t="str">
        <f t="shared" si="29"/>
        <v/>
      </c>
      <c r="W625" s="52" t="str">
        <f t="shared" si="27"/>
        <v/>
      </c>
    </row>
    <row r="626" spans="18:23" s="50" customFormat="1">
      <c r="R626" s="51" t="str">
        <f>IF(R625="","",IF(R625+1&lt;=MAX(OA管理表!$H$6:$H$65592,OA管理表!$Z$7:$Z$65592),R625+1,""))</f>
        <v/>
      </c>
      <c r="S626" s="52" t="str">
        <f>IF(R626="","",COUNTIF(OA管理表!$H$6:$H$65592,R626))</f>
        <v/>
      </c>
      <c r="T626" s="52" t="str">
        <f>IF(R626="","",SUMPRODUCT((OA管理表!$Z$6:$Z$65592=R626)*(OA管理表!$C$6:$C$65592="完了")))</f>
        <v/>
      </c>
      <c r="U626" s="52" t="str">
        <f t="shared" si="28"/>
        <v/>
      </c>
      <c r="V626" s="52" t="str">
        <f t="shared" si="29"/>
        <v/>
      </c>
      <c r="W626" s="52" t="str">
        <f t="shared" si="27"/>
        <v/>
      </c>
    </row>
    <row r="627" spans="18:23" s="50" customFormat="1">
      <c r="R627" s="51" t="str">
        <f>IF(R626="","",IF(R626+1&lt;=MAX(OA管理表!$H$6:$H$65592,OA管理表!$Z$7:$Z$65592),R626+1,""))</f>
        <v/>
      </c>
      <c r="S627" s="52" t="str">
        <f>IF(R627="","",COUNTIF(OA管理表!$H$6:$H$65592,R627))</f>
        <v/>
      </c>
      <c r="T627" s="52" t="str">
        <f>IF(R627="","",SUMPRODUCT((OA管理表!$Z$6:$Z$65592=R627)*(OA管理表!$C$6:$C$65592="完了")))</f>
        <v/>
      </c>
      <c r="U627" s="52" t="str">
        <f t="shared" si="28"/>
        <v/>
      </c>
      <c r="V627" s="52" t="str">
        <f t="shared" si="29"/>
        <v/>
      </c>
      <c r="W627" s="52" t="str">
        <f t="shared" si="27"/>
        <v/>
      </c>
    </row>
    <row r="628" spans="18:23" s="50" customFormat="1">
      <c r="R628" s="51" t="str">
        <f>IF(R627="","",IF(R627+1&lt;=MAX(OA管理表!$H$6:$H$65592,OA管理表!$Z$7:$Z$65592),R627+1,""))</f>
        <v/>
      </c>
      <c r="S628" s="52" t="str">
        <f>IF(R628="","",COUNTIF(OA管理表!$H$6:$H$65592,R628))</f>
        <v/>
      </c>
      <c r="T628" s="52" t="str">
        <f>IF(R628="","",SUMPRODUCT((OA管理表!$Z$6:$Z$65592=R628)*(OA管理表!$C$6:$C$65592="完了")))</f>
        <v/>
      </c>
      <c r="U628" s="52" t="str">
        <f t="shared" si="28"/>
        <v/>
      </c>
      <c r="V628" s="52" t="str">
        <f t="shared" si="29"/>
        <v/>
      </c>
      <c r="W628" s="52" t="str">
        <f t="shared" si="27"/>
        <v/>
      </c>
    </row>
    <row r="629" spans="18:23" s="50" customFormat="1">
      <c r="R629" s="51" t="str">
        <f>IF(R628="","",IF(R628+1&lt;=MAX(OA管理表!$H$6:$H$65592,OA管理表!$Z$7:$Z$65592),R628+1,""))</f>
        <v/>
      </c>
      <c r="S629" s="52" t="str">
        <f>IF(R629="","",COUNTIF(OA管理表!$H$6:$H$65592,R629))</f>
        <v/>
      </c>
      <c r="T629" s="52" t="str">
        <f>IF(R629="","",SUMPRODUCT((OA管理表!$Z$6:$Z$65592=R629)*(OA管理表!$C$6:$C$65592="完了")))</f>
        <v/>
      </c>
      <c r="U629" s="52" t="str">
        <f t="shared" si="28"/>
        <v/>
      </c>
      <c r="V629" s="52" t="str">
        <f t="shared" si="29"/>
        <v/>
      </c>
      <c r="W629" s="52" t="str">
        <f t="shared" si="27"/>
        <v/>
      </c>
    </row>
    <row r="630" spans="18:23" s="50" customFormat="1">
      <c r="R630" s="51" t="str">
        <f>IF(R629="","",IF(R629+1&lt;=MAX(OA管理表!$H$6:$H$65592,OA管理表!$Z$7:$Z$65592),R629+1,""))</f>
        <v/>
      </c>
      <c r="S630" s="52" t="str">
        <f>IF(R630="","",COUNTIF(OA管理表!$H$6:$H$65592,R630))</f>
        <v/>
      </c>
      <c r="T630" s="52" t="str">
        <f>IF(R630="","",SUMPRODUCT((OA管理表!$Z$6:$Z$65592=R630)*(OA管理表!$C$6:$C$65592="完了")))</f>
        <v/>
      </c>
      <c r="U630" s="52" t="str">
        <f t="shared" si="28"/>
        <v/>
      </c>
      <c r="V630" s="52" t="str">
        <f t="shared" si="29"/>
        <v/>
      </c>
      <c r="W630" s="52" t="str">
        <f t="shared" si="27"/>
        <v/>
      </c>
    </row>
    <row r="631" spans="18:23" s="50" customFormat="1">
      <c r="R631" s="51" t="str">
        <f>IF(R630="","",IF(R630+1&lt;=MAX(OA管理表!$H$6:$H$65592,OA管理表!$Z$7:$Z$65592),R630+1,""))</f>
        <v/>
      </c>
      <c r="S631" s="52" t="str">
        <f>IF(R631="","",COUNTIF(OA管理表!$H$6:$H$65592,R631))</f>
        <v/>
      </c>
      <c r="T631" s="52" t="str">
        <f>IF(R631="","",SUMPRODUCT((OA管理表!$Z$6:$Z$65592=R631)*(OA管理表!$C$6:$C$65592="完了")))</f>
        <v/>
      </c>
      <c r="U631" s="52" t="str">
        <f t="shared" si="28"/>
        <v/>
      </c>
      <c r="V631" s="52" t="str">
        <f t="shared" si="29"/>
        <v/>
      </c>
      <c r="W631" s="52" t="str">
        <f t="shared" si="27"/>
        <v/>
      </c>
    </row>
    <row r="632" spans="18:23" s="50" customFormat="1">
      <c r="R632" s="51" t="str">
        <f>IF(R631="","",IF(R631+1&lt;=MAX(OA管理表!$H$6:$H$65592,OA管理表!$Z$7:$Z$65592),R631+1,""))</f>
        <v/>
      </c>
      <c r="S632" s="52" t="str">
        <f>IF(R632="","",COUNTIF(OA管理表!$H$6:$H$65592,R632))</f>
        <v/>
      </c>
      <c r="T632" s="52" t="str">
        <f>IF(R632="","",SUMPRODUCT((OA管理表!$Z$6:$Z$65592=R632)*(OA管理表!$C$6:$C$65592="完了")))</f>
        <v/>
      </c>
      <c r="U632" s="52" t="str">
        <f t="shared" si="28"/>
        <v/>
      </c>
      <c r="V632" s="52" t="str">
        <f t="shared" si="29"/>
        <v/>
      </c>
      <c r="W632" s="52" t="str">
        <f t="shared" si="27"/>
        <v/>
      </c>
    </row>
    <row r="633" spans="18:23" s="50" customFormat="1">
      <c r="R633" s="51" t="str">
        <f>IF(R632="","",IF(R632+1&lt;=MAX(OA管理表!$H$6:$H$65592,OA管理表!$Z$7:$Z$65592),R632+1,""))</f>
        <v/>
      </c>
      <c r="S633" s="52" t="str">
        <f>IF(R633="","",COUNTIF(OA管理表!$H$6:$H$65592,R633))</f>
        <v/>
      </c>
      <c r="T633" s="52" t="str">
        <f>IF(R633="","",SUMPRODUCT((OA管理表!$Z$6:$Z$65592=R633)*(OA管理表!$C$6:$C$65592="完了")))</f>
        <v/>
      </c>
      <c r="U633" s="52" t="str">
        <f t="shared" si="28"/>
        <v/>
      </c>
      <c r="V633" s="52" t="str">
        <f t="shared" si="29"/>
        <v/>
      </c>
      <c r="W633" s="52" t="str">
        <f t="shared" si="27"/>
        <v/>
      </c>
    </row>
    <row r="634" spans="18:23" s="50" customFormat="1">
      <c r="R634" s="51" t="str">
        <f>IF(R633="","",IF(R633+1&lt;=MAX(OA管理表!$H$6:$H$65592,OA管理表!$Z$7:$Z$65592),R633+1,""))</f>
        <v/>
      </c>
      <c r="S634" s="52" t="str">
        <f>IF(R634="","",COUNTIF(OA管理表!$H$6:$H$65592,R634))</f>
        <v/>
      </c>
      <c r="T634" s="52" t="str">
        <f>IF(R634="","",SUMPRODUCT((OA管理表!$Z$6:$Z$65592=R634)*(OA管理表!$C$6:$C$65592="完了")))</f>
        <v/>
      </c>
      <c r="U634" s="52" t="str">
        <f t="shared" si="28"/>
        <v/>
      </c>
      <c r="V634" s="52" t="str">
        <f t="shared" si="29"/>
        <v/>
      </c>
      <c r="W634" s="52" t="str">
        <f t="shared" si="27"/>
        <v/>
      </c>
    </row>
    <row r="635" spans="18:23" s="50" customFormat="1">
      <c r="R635" s="51" t="str">
        <f>IF(R634="","",IF(R634+1&lt;=MAX(OA管理表!$H$6:$H$65592,OA管理表!$Z$7:$Z$65592),R634+1,""))</f>
        <v/>
      </c>
      <c r="S635" s="52" t="str">
        <f>IF(R635="","",COUNTIF(OA管理表!$H$6:$H$65592,R635))</f>
        <v/>
      </c>
      <c r="T635" s="52" t="str">
        <f>IF(R635="","",SUMPRODUCT((OA管理表!$Z$6:$Z$65592=R635)*(OA管理表!$C$6:$C$65592="完了")))</f>
        <v/>
      </c>
      <c r="U635" s="52" t="str">
        <f t="shared" si="28"/>
        <v/>
      </c>
      <c r="V635" s="52" t="str">
        <f t="shared" si="29"/>
        <v/>
      </c>
      <c r="W635" s="52" t="str">
        <f t="shared" si="27"/>
        <v/>
      </c>
    </row>
    <row r="636" spans="18:23" s="50" customFormat="1">
      <c r="R636" s="51" t="str">
        <f>IF(R635="","",IF(R635+1&lt;=MAX(OA管理表!$H$6:$H$65592,OA管理表!$Z$7:$Z$65592),R635+1,""))</f>
        <v/>
      </c>
      <c r="S636" s="52" t="str">
        <f>IF(R636="","",COUNTIF(OA管理表!$H$6:$H$65592,R636))</f>
        <v/>
      </c>
      <c r="T636" s="52" t="str">
        <f>IF(R636="","",SUMPRODUCT((OA管理表!$Z$6:$Z$65592=R636)*(OA管理表!$C$6:$C$65592="完了")))</f>
        <v/>
      </c>
      <c r="U636" s="52" t="str">
        <f t="shared" si="28"/>
        <v/>
      </c>
      <c r="V636" s="52" t="str">
        <f t="shared" si="29"/>
        <v/>
      </c>
      <c r="W636" s="52" t="str">
        <f t="shared" si="27"/>
        <v/>
      </c>
    </row>
    <row r="637" spans="18:23" s="50" customFormat="1">
      <c r="R637" s="51" t="str">
        <f>IF(R636="","",IF(R636+1&lt;=MAX(OA管理表!$H$6:$H$65592,OA管理表!$Z$7:$Z$65592),R636+1,""))</f>
        <v/>
      </c>
      <c r="S637" s="52" t="str">
        <f>IF(R637="","",COUNTIF(OA管理表!$H$6:$H$65592,R637))</f>
        <v/>
      </c>
      <c r="T637" s="52" t="str">
        <f>IF(R637="","",SUMPRODUCT((OA管理表!$Z$6:$Z$65592=R637)*(OA管理表!$C$6:$C$65592="完了")))</f>
        <v/>
      </c>
      <c r="U637" s="52" t="str">
        <f t="shared" si="28"/>
        <v/>
      </c>
      <c r="V637" s="52" t="str">
        <f t="shared" si="29"/>
        <v/>
      </c>
      <c r="W637" s="52" t="str">
        <f t="shared" si="27"/>
        <v/>
      </c>
    </row>
    <row r="638" spans="18:23" s="50" customFormat="1">
      <c r="R638" s="51" t="str">
        <f>IF(R637="","",IF(R637+1&lt;=MAX(OA管理表!$H$6:$H$65592,OA管理表!$Z$7:$Z$65592),R637+1,""))</f>
        <v/>
      </c>
      <c r="S638" s="52" t="str">
        <f>IF(R638="","",COUNTIF(OA管理表!$H$6:$H$65592,R638))</f>
        <v/>
      </c>
      <c r="T638" s="52" t="str">
        <f>IF(R638="","",SUMPRODUCT((OA管理表!$Z$6:$Z$65592=R638)*(OA管理表!$C$6:$C$65592="完了")))</f>
        <v/>
      </c>
      <c r="U638" s="52" t="str">
        <f t="shared" si="28"/>
        <v/>
      </c>
      <c r="V638" s="52" t="str">
        <f t="shared" si="29"/>
        <v/>
      </c>
      <c r="W638" s="52" t="str">
        <f t="shared" si="27"/>
        <v/>
      </c>
    </row>
    <row r="639" spans="18:23" s="50" customFormat="1">
      <c r="R639" s="51" t="str">
        <f>IF(R638="","",IF(R638+1&lt;=MAX(OA管理表!$H$6:$H$65592,OA管理表!$Z$7:$Z$65592),R638+1,""))</f>
        <v/>
      </c>
      <c r="S639" s="52" t="str">
        <f>IF(R639="","",COUNTIF(OA管理表!$H$6:$H$65592,R639))</f>
        <v/>
      </c>
      <c r="T639" s="52" t="str">
        <f>IF(R639="","",SUMPRODUCT((OA管理表!$Z$6:$Z$65592=R639)*(OA管理表!$C$6:$C$65592="完了")))</f>
        <v/>
      </c>
      <c r="U639" s="52" t="str">
        <f t="shared" si="28"/>
        <v/>
      </c>
      <c r="V639" s="52" t="str">
        <f t="shared" si="29"/>
        <v/>
      </c>
      <c r="W639" s="52" t="str">
        <f t="shared" si="27"/>
        <v/>
      </c>
    </row>
    <row r="640" spans="18:23" s="50" customFormat="1">
      <c r="R640" s="51" t="str">
        <f>IF(R639="","",IF(R639+1&lt;=MAX(OA管理表!$H$6:$H$65592,OA管理表!$Z$7:$Z$65592),R639+1,""))</f>
        <v/>
      </c>
      <c r="S640" s="52" t="str">
        <f>IF(R640="","",COUNTIF(OA管理表!$H$6:$H$65592,R640))</f>
        <v/>
      </c>
      <c r="T640" s="52" t="str">
        <f>IF(R640="","",SUMPRODUCT((OA管理表!$Z$6:$Z$65592=R640)*(OA管理表!$C$6:$C$65592="完了")))</f>
        <v/>
      </c>
      <c r="U640" s="52" t="str">
        <f t="shared" si="28"/>
        <v/>
      </c>
      <c r="V640" s="52" t="str">
        <f t="shared" si="29"/>
        <v/>
      </c>
      <c r="W640" s="52" t="str">
        <f t="shared" si="27"/>
        <v/>
      </c>
    </row>
    <row r="641" spans="18:23" s="50" customFormat="1">
      <c r="R641" s="51" t="str">
        <f>IF(R640="","",IF(R640+1&lt;=MAX(OA管理表!$H$6:$H$65592,OA管理表!$Z$7:$Z$65592),R640+1,""))</f>
        <v/>
      </c>
      <c r="S641" s="52" t="str">
        <f>IF(R641="","",COUNTIF(OA管理表!$H$6:$H$65592,R641))</f>
        <v/>
      </c>
      <c r="T641" s="52" t="str">
        <f>IF(R641="","",SUMPRODUCT((OA管理表!$Z$6:$Z$65592=R641)*(OA管理表!$C$6:$C$65592="完了")))</f>
        <v/>
      </c>
      <c r="U641" s="52" t="str">
        <f t="shared" si="28"/>
        <v/>
      </c>
      <c r="V641" s="52" t="str">
        <f t="shared" si="29"/>
        <v/>
      </c>
      <c r="W641" s="52" t="str">
        <f t="shared" si="27"/>
        <v/>
      </c>
    </row>
    <row r="642" spans="18:23" s="50" customFormat="1">
      <c r="R642" s="51" t="str">
        <f>IF(R641="","",IF(R641+1&lt;=MAX(OA管理表!$H$6:$H$65592,OA管理表!$Z$7:$Z$65592),R641+1,""))</f>
        <v/>
      </c>
      <c r="S642" s="52" t="str">
        <f>IF(R642="","",COUNTIF(OA管理表!$H$6:$H$65592,R642))</f>
        <v/>
      </c>
      <c r="T642" s="52" t="str">
        <f>IF(R642="","",SUMPRODUCT((OA管理表!$Z$6:$Z$65592=R642)*(OA管理表!$C$6:$C$65592="完了")))</f>
        <v/>
      </c>
      <c r="U642" s="52" t="str">
        <f t="shared" si="28"/>
        <v/>
      </c>
      <c r="V642" s="52" t="str">
        <f t="shared" si="29"/>
        <v/>
      </c>
      <c r="W642" s="52" t="str">
        <f t="shared" ref="W642:W705" si="30">IF(R642="","",U642-V642)</f>
        <v/>
      </c>
    </row>
    <row r="643" spans="18:23" s="50" customFormat="1">
      <c r="R643" s="51" t="str">
        <f>IF(R642="","",IF(R642+1&lt;=MAX(OA管理表!$H$6:$H$65592,OA管理表!$Z$7:$Z$65592),R642+1,""))</f>
        <v/>
      </c>
      <c r="S643" s="52" t="str">
        <f>IF(R643="","",COUNTIF(OA管理表!$H$6:$H$65592,R643))</f>
        <v/>
      </c>
      <c r="T643" s="52" t="str">
        <f>IF(R643="","",SUMPRODUCT((OA管理表!$Z$6:$Z$65592=R643)*(OA管理表!$C$6:$C$65592="完了")))</f>
        <v/>
      </c>
      <c r="U643" s="52" t="str">
        <f t="shared" ref="U643:U706" si="31">IF(R643="","",U642+S643)</f>
        <v/>
      </c>
      <c r="V643" s="52" t="str">
        <f t="shared" ref="V643:V706" si="32">IF(R643="","",V642+T643)</f>
        <v/>
      </c>
      <c r="W643" s="52" t="str">
        <f t="shared" si="30"/>
        <v/>
      </c>
    </row>
    <row r="644" spans="18:23" s="50" customFormat="1">
      <c r="R644" s="51" t="str">
        <f>IF(R643="","",IF(R643+1&lt;=MAX(OA管理表!$H$6:$H$65592,OA管理表!$Z$7:$Z$65592),R643+1,""))</f>
        <v/>
      </c>
      <c r="S644" s="52" t="str">
        <f>IF(R644="","",COUNTIF(OA管理表!$H$6:$H$65592,R644))</f>
        <v/>
      </c>
      <c r="T644" s="52" t="str">
        <f>IF(R644="","",SUMPRODUCT((OA管理表!$Z$6:$Z$65592=R644)*(OA管理表!$C$6:$C$65592="完了")))</f>
        <v/>
      </c>
      <c r="U644" s="52" t="str">
        <f t="shared" si="31"/>
        <v/>
      </c>
      <c r="V644" s="52" t="str">
        <f t="shared" si="32"/>
        <v/>
      </c>
      <c r="W644" s="52" t="str">
        <f t="shared" si="30"/>
        <v/>
      </c>
    </row>
    <row r="645" spans="18:23" s="50" customFormat="1">
      <c r="R645" s="51" t="str">
        <f>IF(R644="","",IF(R644+1&lt;=MAX(OA管理表!$H$6:$H$65592,OA管理表!$Z$7:$Z$65592),R644+1,""))</f>
        <v/>
      </c>
      <c r="S645" s="52" t="str">
        <f>IF(R645="","",COUNTIF(OA管理表!$H$6:$H$65592,R645))</f>
        <v/>
      </c>
      <c r="T645" s="52" t="str">
        <f>IF(R645="","",SUMPRODUCT((OA管理表!$Z$6:$Z$65592=R645)*(OA管理表!$C$6:$C$65592="完了")))</f>
        <v/>
      </c>
      <c r="U645" s="52" t="str">
        <f t="shared" si="31"/>
        <v/>
      </c>
      <c r="V645" s="52" t="str">
        <f t="shared" si="32"/>
        <v/>
      </c>
      <c r="W645" s="52" t="str">
        <f t="shared" si="30"/>
        <v/>
      </c>
    </row>
    <row r="646" spans="18:23" s="50" customFormat="1">
      <c r="R646" s="51" t="str">
        <f>IF(R645="","",IF(R645+1&lt;=MAX(OA管理表!$H$6:$H$65592,OA管理表!$Z$7:$Z$65592),R645+1,""))</f>
        <v/>
      </c>
      <c r="S646" s="52" t="str">
        <f>IF(R646="","",COUNTIF(OA管理表!$H$6:$H$65592,R646))</f>
        <v/>
      </c>
      <c r="T646" s="52" t="str">
        <f>IF(R646="","",SUMPRODUCT((OA管理表!$Z$6:$Z$65592=R646)*(OA管理表!$C$6:$C$65592="完了")))</f>
        <v/>
      </c>
      <c r="U646" s="52" t="str">
        <f t="shared" si="31"/>
        <v/>
      </c>
      <c r="V646" s="52" t="str">
        <f t="shared" si="32"/>
        <v/>
      </c>
      <c r="W646" s="52" t="str">
        <f t="shared" si="30"/>
        <v/>
      </c>
    </row>
    <row r="647" spans="18:23" s="50" customFormat="1">
      <c r="R647" s="51" t="str">
        <f>IF(R646="","",IF(R646+1&lt;=MAX(OA管理表!$H$6:$H$65592,OA管理表!$Z$7:$Z$65592),R646+1,""))</f>
        <v/>
      </c>
      <c r="S647" s="52" t="str">
        <f>IF(R647="","",COUNTIF(OA管理表!$H$6:$H$65592,R647))</f>
        <v/>
      </c>
      <c r="T647" s="52" t="str">
        <f>IF(R647="","",SUMPRODUCT((OA管理表!$Z$6:$Z$65592=R647)*(OA管理表!$C$6:$C$65592="完了")))</f>
        <v/>
      </c>
      <c r="U647" s="52" t="str">
        <f t="shared" si="31"/>
        <v/>
      </c>
      <c r="V647" s="52" t="str">
        <f t="shared" si="32"/>
        <v/>
      </c>
      <c r="W647" s="52" t="str">
        <f t="shared" si="30"/>
        <v/>
      </c>
    </row>
    <row r="648" spans="18:23" s="50" customFormat="1">
      <c r="R648" s="51" t="str">
        <f>IF(R647="","",IF(R647+1&lt;=MAX(OA管理表!$H$6:$H$65592,OA管理表!$Z$7:$Z$65592),R647+1,""))</f>
        <v/>
      </c>
      <c r="S648" s="52" t="str">
        <f>IF(R648="","",COUNTIF(OA管理表!$H$6:$H$65592,R648))</f>
        <v/>
      </c>
      <c r="T648" s="52" t="str">
        <f>IF(R648="","",SUMPRODUCT((OA管理表!$Z$6:$Z$65592=R648)*(OA管理表!$C$6:$C$65592="完了")))</f>
        <v/>
      </c>
      <c r="U648" s="52" t="str">
        <f t="shared" si="31"/>
        <v/>
      </c>
      <c r="V648" s="52" t="str">
        <f t="shared" si="32"/>
        <v/>
      </c>
      <c r="W648" s="52" t="str">
        <f t="shared" si="30"/>
        <v/>
      </c>
    </row>
    <row r="649" spans="18:23" s="50" customFormat="1">
      <c r="R649" s="51" t="str">
        <f>IF(R648="","",IF(R648+1&lt;=MAX(OA管理表!$H$6:$H$65592,OA管理表!$Z$7:$Z$65592),R648+1,""))</f>
        <v/>
      </c>
      <c r="S649" s="52" t="str">
        <f>IF(R649="","",COUNTIF(OA管理表!$H$6:$H$65592,R649))</f>
        <v/>
      </c>
      <c r="T649" s="52" t="str">
        <f>IF(R649="","",SUMPRODUCT((OA管理表!$Z$6:$Z$65592=R649)*(OA管理表!$C$6:$C$65592="完了")))</f>
        <v/>
      </c>
      <c r="U649" s="52" t="str">
        <f t="shared" si="31"/>
        <v/>
      </c>
      <c r="V649" s="52" t="str">
        <f t="shared" si="32"/>
        <v/>
      </c>
      <c r="W649" s="52" t="str">
        <f t="shared" si="30"/>
        <v/>
      </c>
    </row>
    <row r="650" spans="18:23" s="50" customFormat="1">
      <c r="R650" s="51" t="str">
        <f>IF(R649="","",IF(R649+1&lt;=MAX(OA管理表!$H$6:$H$65592,OA管理表!$Z$7:$Z$65592),R649+1,""))</f>
        <v/>
      </c>
      <c r="S650" s="52" t="str">
        <f>IF(R650="","",COUNTIF(OA管理表!$H$6:$H$65592,R650))</f>
        <v/>
      </c>
      <c r="T650" s="52" t="str">
        <f>IF(R650="","",SUMPRODUCT((OA管理表!$Z$6:$Z$65592=R650)*(OA管理表!$C$6:$C$65592="完了")))</f>
        <v/>
      </c>
      <c r="U650" s="52" t="str">
        <f t="shared" si="31"/>
        <v/>
      </c>
      <c r="V650" s="52" t="str">
        <f t="shared" si="32"/>
        <v/>
      </c>
      <c r="W650" s="52" t="str">
        <f t="shared" si="30"/>
        <v/>
      </c>
    </row>
    <row r="651" spans="18:23" s="50" customFormat="1">
      <c r="R651" s="51" t="str">
        <f>IF(R650="","",IF(R650+1&lt;=MAX(OA管理表!$H$6:$H$65592,OA管理表!$Z$7:$Z$65592),R650+1,""))</f>
        <v/>
      </c>
      <c r="S651" s="52" t="str">
        <f>IF(R651="","",COUNTIF(OA管理表!$H$6:$H$65592,R651))</f>
        <v/>
      </c>
      <c r="T651" s="52" t="str">
        <f>IF(R651="","",SUMPRODUCT((OA管理表!$Z$6:$Z$65592=R651)*(OA管理表!$C$6:$C$65592="完了")))</f>
        <v/>
      </c>
      <c r="U651" s="52" t="str">
        <f t="shared" si="31"/>
        <v/>
      </c>
      <c r="V651" s="52" t="str">
        <f t="shared" si="32"/>
        <v/>
      </c>
      <c r="W651" s="52" t="str">
        <f t="shared" si="30"/>
        <v/>
      </c>
    </row>
    <row r="652" spans="18:23" s="50" customFormat="1">
      <c r="R652" s="51" t="str">
        <f>IF(R651="","",IF(R651+1&lt;=MAX(OA管理表!$H$6:$H$65592,OA管理表!$Z$7:$Z$65592),R651+1,""))</f>
        <v/>
      </c>
      <c r="S652" s="52" t="str">
        <f>IF(R652="","",COUNTIF(OA管理表!$H$6:$H$65592,R652))</f>
        <v/>
      </c>
      <c r="T652" s="52" t="str">
        <f>IF(R652="","",SUMPRODUCT((OA管理表!$Z$6:$Z$65592=R652)*(OA管理表!$C$6:$C$65592="完了")))</f>
        <v/>
      </c>
      <c r="U652" s="52" t="str">
        <f t="shared" si="31"/>
        <v/>
      </c>
      <c r="V652" s="52" t="str">
        <f t="shared" si="32"/>
        <v/>
      </c>
      <c r="W652" s="52" t="str">
        <f t="shared" si="30"/>
        <v/>
      </c>
    </row>
    <row r="653" spans="18:23" s="50" customFormat="1">
      <c r="R653" s="51" t="str">
        <f>IF(R652="","",IF(R652+1&lt;=MAX(OA管理表!$H$6:$H$65592,OA管理表!$Z$7:$Z$65592),R652+1,""))</f>
        <v/>
      </c>
      <c r="S653" s="52" t="str">
        <f>IF(R653="","",COUNTIF(OA管理表!$H$6:$H$65592,R653))</f>
        <v/>
      </c>
      <c r="T653" s="52" t="str">
        <f>IF(R653="","",SUMPRODUCT((OA管理表!$Z$6:$Z$65592=R653)*(OA管理表!$C$6:$C$65592="完了")))</f>
        <v/>
      </c>
      <c r="U653" s="52" t="str">
        <f t="shared" si="31"/>
        <v/>
      </c>
      <c r="V653" s="52" t="str">
        <f t="shared" si="32"/>
        <v/>
      </c>
      <c r="W653" s="52" t="str">
        <f t="shared" si="30"/>
        <v/>
      </c>
    </row>
    <row r="654" spans="18:23" s="50" customFormat="1">
      <c r="R654" s="51" t="str">
        <f>IF(R653="","",IF(R653+1&lt;=MAX(OA管理表!$H$6:$H$65592,OA管理表!$Z$7:$Z$65592),R653+1,""))</f>
        <v/>
      </c>
      <c r="S654" s="52" t="str">
        <f>IF(R654="","",COUNTIF(OA管理表!$H$6:$H$65592,R654))</f>
        <v/>
      </c>
      <c r="T654" s="52" t="str">
        <f>IF(R654="","",SUMPRODUCT((OA管理表!$Z$6:$Z$65592=R654)*(OA管理表!$C$6:$C$65592="完了")))</f>
        <v/>
      </c>
      <c r="U654" s="52" t="str">
        <f t="shared" si="31"/>
        <v/>
      </c>
      <c r="V654" s="52" t="str">
        <f t="shared" si="32"/>
        <v/>
      </c>
      <c r="W654" s="52" t="str">
        <f t="shared" si="30"/>
        <v/>
      </c>
    </row>
    <row r="655" spans="18:23" s="50" customFormat="1">
      <c r="R655" s="51" t="str">
        <f>IF(R654="","",IF(R654+1&lt;=MAX(OA管理表!$H$6:$H$65592,OA管理表!$Z$7:$Z$65592),R654+1,""))</f>
        <v/>
      </c>
      <c r="S655" s="52" t="str">
        <f>IF(R655="","",COUNTIF(OA管理表!$H$6:$H$65592,R655))</f>
        <v/>
      </c>
      <c r="T655" s="52" t="str">
        <f>IF(R655="","",SUMPRODUCT((OA管理表!$Z$6:$Z$65592=R655)*(OA管理表!$C$6:$C$65592="完了")))</f>
        <v/>
      </c>
      <c r="U655" s="52" t="str">
        <f t="shared" si="31"/>
        <v/>
      </c>
      <c r="V655" s="52" t="str">
        <f t="shared" si="32"/>
        <v/>
      </c>
      <c r="W655" s="52" t="str">
        <f t="shared" si="30"/>
        <v/>
      </c>
    </row>
    <row r="656" spans="18:23" s="50" customFormat="1">
      <c r="R656" s="51" t="str">
        <f>IF(R655="","",IF(R655+1&lt;=MAX(OA管理表!$H$6:$H$65592,OA管理表!$Z$7:$Z$65592),R655+1,""))</f>
        <v/>
      </c>
      <c r="S656" s="52" t="str">
        <f>IF(R656="","",COUNTIF(OA管理表!$H$6:$H$65592,R656))</f>
        <v/>
      </c>
      <c r="T656" s="52" t="str">
        <f>IF(R656="","",SUMPRODUCT((OA管理表!$Z$6:$Z$65592=R656)*(OA管理表!$C$6:$C$65592="完了")))</f>
        <v/>
      </c>
      <c r="U656" s="52" t="str">
        <f t="shared" si="31"/>
        <v/>
      </c>
      <c r="V656" s="52" t="str">
        <f t="shared" si="32"/>
        <v/>
      </c>
      <c r="W656" s="52" t="str">
        <f t="shared" si="30"/>
        <v/>
      </c>
    </row>
    <row r="657" spans="18:23" s="50" customFormat="1">
      <c r="R657" s="51" t="str">
        <f>IF(R656="","",IF(R656+1&lt;=MAX(OA管理表!$H$6:$H$65592,OA管理表!$Z$7:$Z$65592),R656+1,""))</f>
        <v/>
      </c>
      <c r="S657" s="52" t="str">
        <f>IF(R657="","",COUNTIF(OA管理表!$H$6:$H$65592,R657))</f>
        <v/>
      </c>
      <c r="T657" s="52" t="str">
        <f>IF(R657="","",SUMPRODUCT((OA管理表!$Z$6:$Z$65592=R657)*(OA管理表!$C$6:$C$65592="完了")))</f>
        <v/>
      </c>
      <c r="U657" s="52" t="str">
        <f t="shared" si="31"/>
        <v/>
      </c>
      <c r="V657" s="52" t="str">
        <f t="shared" si="32"/>
        <v/>
      </c>
      <c r="W657" s="52" t="str">
        <f t="shared" si="30"/>
        <v/>
      </c>
    </row>
    <row r="658" spans="18:23" s="50" customFormat="1">
      <c r="R658" s="51" t="str">
        <f>IF(R657="","",IF(R657+1&lt;=MAX(OA管理表!$H$6:$H$65592,OA管理表!$Z$7:$Z$65592),R657+1,""))</f>
        <v/>
      </c>
      <c r="S658" s="52" t="str">
        <f>IF(R658="","",COUNTIF(OA管理表!$H$6:$H$65592,R658))</f>
        <v/>
      </c>
      <c r="T658" s="52" t="str">
        <f>IF(R658="","",SUMPRODUCT((OA管理表!$Z$6:$Z$65592=R658)*(OA管理表!$C$6:$C$65592="完了")))</f>
        <v/>
      </c>
      <c r="U658" s="52" t="str">
        <f t="shared" si="31"/>
        <v/>
      </c>
      <c r="V658" s="52" t="str">
        <f t="shared" si="32"/>
        <v/>
      </c>
      <c r="W658" s="52" t="str">
        <f t="shared" si="30"/>
        <v/>
      </c>
    </row>
    <row r="659" spans="18:23" s="50" customFormat="1">
      <c r="R659" s="51" t="str">
        <f>IF(R658="","",IF(R658+1&lt;=MAX(OA管理表!$H$6:$H$65592,OA管理表!$Z$7:$Z$65592),R658+1,""))</f>
        <v/>
      </c>
      <c r="S659" s="52" t="str">
        <f>IF(R659="","",COUNTIF(OA管理表!$H$6:$H$65592,R659))</f>
        <v/>
      </c>
      <c r="T659" s="52" t="str">
        <f>IF(R659="","",SUMPRODUCT((OA管理表!$Z$6:$Z$65592=R659)*(OA管理表!$C$6:$C$65592="完了")))</f>
        <v/>
      </c>
      <c r="U659" s="52" t="str">
        <f t="shared" si="31"/>
        <v/>
      </c>
      <c r="V659" s="52" t="str">
        <f t="shared" si="32"/>
        <v/>
      </c>
      <c r="W659" s="52" t="str">
        <f t="shared" si="30"/>
        <v/>
      </c>
    </row>
    <row r="660" spans="18:23" s="50" customFormat="1">
      <c r="R660" s="51" t="str">
        <f>IF(R659="","",IF(R659+1&lt;=MAX(OA管理表!$H$6:$H$65592,OA管理表!$Z$7:$Z$65592),R659+1,""))</f>
        <v/>
      </c>
      <c r="S660" s="52" t="str">
        <f>IF(R660="","",COUNTIF(OA管理表!$H$6:$H$65592,R660))</f>
        <v/>
      </c>
      <c r="T660" s="52" t="str">
        <f>IF(R660="","",SUMPRODUCT((OA管理表!$Z$6:$Z$65592=R660)*(OA管理表!$C$6:$C$65592="完了")))</f>
        <v/>
      </c>
      <c r="U660" s="52" t="str">
        <f t="shared" si="31"/>
        <v/>
      </c>
      <c r="V660" s="52" t="str">
        <f t="shared" si="32"/>
        <v/>
      </c>
      <c r="W660" s="52" t="str">
        <f t="shared" si="30"/>
        <v/>
      </c>
    </row>
    <row r="661" spans="18:23" s="50" customFormat="1">
      <c r="R661" s="51" t="str">
        <f>IF(R660="","",IF(R660+1&lt;=MAX(OA管理表!$H$6:$H$65592,OA管理表!$Z$7:$Z$65592),R660+1,""))</f>
        <v/>
      </c>
      <c r="S661" s="52" t="str">
        <f>IF(R661="","",COUNTIF(OA管理表!$H$6:$H$65592,R661))</f>
        <v/>
      </c>
      <c r="T661" s="52" t="str">
        <f>IF(R661="","",SUMPRODUCT((OA管理表!$Z$6:$Z$65592=R661)*(OA管理表!$C$6:$C$65592="完了")))</f>
        <v/>
      </c>
      <c r="U661" s="52" t="str">
        <f t="shared" si="31"/>
        <v/>
      </c>
      <c r="V661" s="52" t="str">
        <f t="shared" si="32"/>
        <v/>
      </c>
      <c r="W661" s="52" t="str">
        <f t="shared" si="30"/>
        <v/>
      </c>
    </row>
    <row r="662" spans="18:23" s="50" customFormat="1">
      <c r="R662" s="51" t="str">
        <f>IF(R661="","",IF(R661+1&lt;=MAX(OA管理表!$H$6:$H$65592,OA管理表!$Z$7:$Z$65592),R661+1,""))</f>
        <v/>
      </c>
      <c r="S662" s="52" t="str">
        <f>IF(R662="","",COUNTIF(OA管理表!$H$6:$H$65592,R662))</f>
        <v/>
      </c>
      <c r="T662" s="52" t="str">
        <f>IF(R662="","",SUMPRODUCT((OA管理表!$Z$6:$Z$65592=R662)*(OA管理表!$C$6:$C$65592="完了")))</f>
        <v/>
      </c>
      <c r="U662" s="52" t="str">
        <f t="shared" si="31"/>
        <v/>
      </c>
      <c r="V662" s="52" t="str">
        <f t="shared" si="32"/>
        <v/>
      </c>
      <c r="W662" s="52" t="str">
        <f t="shared" si="30"/>
        <v/>
      </c>
    </row>
    <row r="663" spans="18:23" s="50" customFormat="1">
      <c r="R663" s="51" t="str">
        <f>IF(R662="","",IF(R662+1&lt;=MAX(OA管理表!$H$6:$H$65592,OA管理表!$Z$7:$Z$65592),R662+1,""))</f>
        <v/>
      </c>
      <c r="S663" s="52" t="str">
        <f>IF(R663="","",COUNTIF(OA管理表!$H$6:$H$65592,R663))</f>
        <v/>
      </c>
      <c r="T663" s="52" t="str">
        <f>IF(R663="","",SUMPRODUCT((OA管理表!$Z$6:$Z$65592=R663)*(OA管理表!$C$6:$C$65592="完了")))</f>
        <v/>
      </c>
      <c r="U663" s="52" t="str">
        <f t="shared" si="31"/>
        <v/>
      </c>
      <c r="V663" s="52" t="str">
        <f t="shared" si="32"/>
        <v/>
      </c>
      <c r="W663" s="52" t="str">
        <f t="shared" si="30"/>
        <v/>
      </c>
    </row>
    <row r="664" spans="18:23" s="50" customFormat="1">
      <c r="R664" s="51" t="str">
        <f>IF(R663="","",IF(R663+1&lt;=MAX(OA管理表!$H$6:$H$65592,OA管理表!$Z$7:$Z$65592),R663+1,""))</f>
        <v/>
      </c>
      <c r="S664" s="52" t="str">
        <f>IF(R664="","",COUNTIF(OA管理表!$H$6:$H$65592,R664))</f>
        <v/>
      </c>
      <c r="T664" s="52" t="str">
        <f>IF(R664="","",SUMPRODUCT((OA管理表!$Z$6:$Z$65592=R664)*(OA管理表!$C$6:$C$65592="完了")))</f>
        <v/>
      </c>
      <c r="U664" s="52" t="str">
        <f t="shared" si="31"/>
        <v/>
      </c>
      <c r="V664" s="52" t="str">
        <f t="shared" si="32"/>
        <v/>
      </c>
      <c r="W664" s="52" t="str">
        <f t="shared" si="30"/>
        <v/>
      </c>
    </row>
    <row r="665" spans="18:23" s="50" customFormat="1">
      <c r="R665" s="51" t="str">
        <f>IF(R664="","",IF(R664+1&lt;=MAX(OA管理表!$H$6:$H$65592,OA管理表!$Z$7:$Z$65592),R664+1,""))</f>
        <v/>
      </c>
      <c r="S665" s="52" t="str">
        <f>IF(R665="","",COUNTIF(OA管理表!$H$6:$H$65592,R665))</f>
        <v/>
      </c>
      <c r="T665" s="52" t="str">
        <f>IF(R665="","",SUMPRODUCT((OA管理表!$Z$6:$Z$65592=R665)*(OA管理表!$C$6:$C$65592="完了")))</f>
        <v/>
      </c>
      <c r="U665" s="52" t="str">
        <f t="shared" si="31"/>
        <v/>
      </c>
      <c r="V665" s="52" t="str">
        <f t="shared" si="32"/>
        <v/>
      </c>
      <c r="W665" s="52" t="str">
        <f t="shared" si="30"/>
        <v/>
      </c>
    </row>
    <row r="666" spans="18:23" s="50" customFormat="1">
      <c r="R666" s="51" t="str">
        <f>IF(R665="","",IF(R665+1&lt;=MAX(OA管理表!$H$6:$H$65592,OA管理表!$Z$7:$Z$65592),R665+1,""))</f>
        <v/>
      </c>
      <c r="S666" s="52" t="str">
        <f>IF(R666="","",COUNTIF(OA管理表!$H$6:$H$65592,R666))</f>
        <v/>
      </c>
      <c r="T666" s="52" t="str">
        <f>IF(R666="","",SUMPRODUCT((OA管理表!$Z$6:$Z$65592=R666)*(OA管理表!$C$6:$C$65592="完了")))</f>
        <v/>
      </c>
      <c r="U666" s="52" t="str">
        <f t="shared" si="31"/>
        <v/>
      </c>
      <c r="V666" s="52" t="str">
        <f t="shared" si="32"/>
        <v/>
      </c>
      <c r="W666" s="52" t="str">
        <f t="shared" si="30"/>
        <v/>
      </c>
    </row>
    <row r="667" spans="18:23" s="50" customFormat="1">
      <c r="R667" s="51" t="str">
        <f>IF(R666="","",IF(R666+1&lt;=MAX(OA管理表!$H$6:$H$65592,OA管理表!$Z$7:$Z$65592),R666+1,""))</f>
        <v/>
      </c>
      <c r="S667" s="52" t="str">
        <f>IF(R667="","",COUNTIF(OA管理表!$H$6:$H$65592,R667))</f>
        <v/>
      </c>
      <c r="T667" s="52" t="str">
        <f>IF(R667="","",SUMPRODUCT((OA管理表!$Z$6:$Z$65592=R667)*(OA管理表!$C$6:$C$65592="完了")))</f>
        <v/>
      </c>
      <c r="U667" s="52" t="str">
        <f t="shared" si="31"/>
        <v/>
      </c>
      <c r="V667" s="52" t="str">
        <f t="shared" si="32"/>
        <v/>
      </c>
      <c r="W667" s="52" t="str">
        <f t="shared" si="30"/>
        <v/>
      </c>
    </row>
    <row r="668" spans="18:23" s="50" customFormat="1">
      <c r="R668" s="51" t="str">
        <f>IF(R667="","",IF(R667+1&lt;=MAX(OA管理表!$H$6:$H$65592,OA管理表!$Z$7:$Z$65592),R667+1,""))</f>
        <v/>
      </c>
      <c r="S668" s="52" t="str">
        <f>IF(R668="","",COUNTIF(OA管理表!$H$6:$H$65592,R668))</f>
        <v/>
      </c>
      <c r="T668" s="52" t="str">
        <f>IF(R668="","",SUMPRODUCT((OA管理表!$Z$6:$Z$65592=R668)*(OA管理表!$C$6:$C$65592="完了")))</f>
        <v/>
      </c>
      <c r="U668" s="52" t="str">
        <f t="shared" si="31"/>
        <v/>
      </c>
      <c r="V668" s="52" t="str">
        <f t="shared" si="32"/>
        <v/>
      </c>
      <c r="W668" s="52" t="str">
        <f t="shared" si="30"/>
        <v/>
      </c>
    </row>
    <row r="669" spans="18:23" s="50" customFormat="1">
      <c r="R669" s="51" t="str">
        <f>IF(R668="","",IF(R668+1&lt;=MAX(OA管理表!$H$6:$H$65592,OA管理表!$Z$7:$Z$65592),R668+1,""))</f>
        <v/>
      </c>
      <c r="S669" s="52" t="str">
        <f>IF(R669="","",COUNTIF(OA管理表!$H$6:$H$65592,R669))</f>
        <v/>
      </c>
      <c r="T669" s="52" t="str">
        <f>IF(R669="","",SUMPRODUCT((OA管理表!$Z$6:$Z$65592=R669)*(OA管理表!$C$6:$C$65592="完了")))</f>
        <v/>
      </c>
      <c r="U669" s="52" t="str">
        <f t="shared" si="31"/>
        <v/>
      </c>
      <c r="V669" s="52" t="str">
        <f t="shared" si="32"/>
        <v/>
      </c>
      <c r="W669" s="52" t="str">
        <f t="shared" si="30"/>
        <v/>
      </c>
    </row>
    <row r="670" spans="18:23" s="50" customFormat="1">
      <c r="R670" s="51" t="str">
        <f>IF(R669="","",IF(R669+1&lt;=MAX(OA管理表!$H$6:$H$65592,OA管理表!$Z$7:$Z$65592),R669+1,""))</f>
        <v/>
      </c>
      <c r="S670" s="52" t="str">
        <f>IF(R670="","",COUNTIF(OA管理表!$H$6:$H$65592,R670))</f>
        <v/>
      </c>
      <c r="T670" s="52" t="str">
        <f>IF(R670="","",SUMPRODUCT((OA管理表!$Z$6:$Z$65592=R670)*(OA管理表!$C$6:$C$65592="完了")))</f>
        <v/>
      </c>
      <c r="U670" s="52" t="str">
        <f t="shared" si="31"/>
        <v/>
      </c>
      <c r="V670" s="52" t="str">
        <f t="shared" si="32"/>
        <v/>
      </c>
      <c r="W670" s="52" t="str">
        <f t="shared" si="30"/>
        <v/>
      </c>
    </row>
    <row r="671" spans="18:23" s="50" customFormat="1">
      <c r="R671" s="51" t="str">
        <f>IF(R670="","",IF(R670+1&lt;=MAX(OA管理表!$H$6:$H$65592,OA管理表!$Z$7:$Z$65592),R670+1,""))</f>
        <v/>
      </c>
      <c r="S671" s="52" t="str">
        <f>IF(R671="","",COUNTIF(OA管理表!$H$6:$H$65592,R671))</f>
        <v/>
      </c>
      <c r="T671" s="52" t="str">
        <f>IF(R671="","",SUMPRODUCT((OA管理表!$Z$6:$Z$65592=R671)*(OA管理表!$C$6:$C$65592="完了")))</f>
        <v/>
      </c>
      <c r="U671" s="52" t="str">
        <f t="shared" si="31"/>
        <v/>
      </c>
      <c r="V671" s="52" t="str">
        <f t="shared" si="32"/>
        <v/>
      </c>
      <c r="W671" s="52" t="str">
        <f t="shared" si="30"/>
        <v/>
      </c>
    </row>
    <row r="672" spans="18:23" s="50" customFormat="1">
      <c r="R672" s="51" t="str">
        <f>IF(R671="","",IF(R671+1&lt;=MAX(OA管理表!$H$6:$H$65592,OA管理表!$Z$7:$Z$65592),R671+1,""))</f>
        <v/>
      </c>
      <c r="S672" s="52" t="str">
        <f>IF(R672="","",COUNTIF(OA管理表!$H$6:$H$65592,R672))</f>
        <v/>
      </c>
      <c r="T672" s="52" t="str">
        <f>IF(R672="","",SUMPRODUCT((OA管理表!$Z$6:$Z$65592=R672)*(OA管理表!$C$6:$C$65592="完了")))</f>
        <v/>
      </c>
      <c r="U672" s="52" t="str">
        <f t="shared" si="31"/>
        <v/>
      </c>
      <c r="V672" s="52" t="str">
        <f t="shared" si="32"/>
        <v/>
      </c>
      <c r="W672" s="52" t="str">
        <f t="shared" si="30"/>
        <v/>
      </c>
    </row>
    <row r="673" spans="18:23" s="50" customFormat="1">
      <c r="R673" s="51" t="str">
        <f>IF(R672="","",IF(R672+1&lt;=MAX(OA管理表!$H$6:$H$65592,OA管理表!$Z$7:$Z$65592),R672+1,""))</f>
        <v/>
      </c>
      <c r="S673" s="52" t="str">
        <f>IF(R673="","",COUNTIF(OA管理表!$H$6:$H$65592,R673))</f>
        <v/>
      </c>
      <c r="T673" s="52" t="str">
        <f>IF(R673="","",SUMPRODUCT((OA管理表!$Z$6:$Z$65592=R673)*(OA管理表!$C$6:$C$65592="完了")))</f>
        <v/>
      </c>
      <c r="U673" s="52" t="str">
        <f t="shared" si="31"/>
        <v/>
      </c>
      <c r="V673" s="52" t="str">
        <f t="shared" si="32"/>
        <v/>
      </c>
      <c r="W673" s="52" t="str">
        <f t="shared" si="30"/>
        <v/>
      </c>
    </row>
    <row r="674" spans="18:23" s="50" customFormat="1">
      <c r="R674" s="51" t="str">
        <f>IF(R673="","",IF(R673+1&lt;=MAX(OA管理表!$H$6:$H$65592,OA管理表!$Z$7:$Z$65592),R673+1,""))</f>
        <v/>
      </c>
      <c r="S674" s="52" t="str">
        <f>IF(R674="","",COUNTIF(OA管理表!$H$6:$H$65592,R674))</f>
        <v/>
      </c>
      <c r="T674" s="52" t="str">
        <f>IF(R674="","",SUMPRODUCT((OA管理表!$Z$6:$Z$65592=R674)*(OA管理表!$C$6:$C$65592="完了")))</f>
        <v/>
      </c>
      <c r="U674" s="52" t="str">
        <f t="shared" si="31"/>
        <v/>
      </c>
      <c r="V674" s="52" t="str">
        <f t="shared" si="32"/>
        <v/>
      </c>
      <c r="W674" s="52" t="str">
        <f t="shared" si="30"/>
        <v/>
      </c>
    </row>
    <row r="675" spans="18:23" s="50" customFormat="1">
      <c r="R675" s="51" t="str">
        <f>IF(R674="","",IF(R674+1&lt;=MAX(OA管理表!$H$6:$H$65592,OA管理表!$Z$7:$Z$65592),R674+1,""))</f>
        <v/>
      </c>
      <c r="S675" s="52" t="str">
        <f>IF(R675="","",COUNTIF(OA管理表!$H$6:$H$65592,R675))</f>
        <v/>
      </c>
      <c r="T675" s="52" t="str">
        <f>IF(R675="","",SUMPRODUCT((OA管理表!$Z$6:$Z$65592=R675)*(OA管理表!$C$6:$C$65592="完了")))</f>
        <v/>
      </c>
      <c r="U675" s="52" t="str">
        <f t="shared" si="31"/>
        <v/>
      </c>
      <c r="V675" s="52" t="str">
        <f t="shared" si="32"/>
        <v/>
      </c>
      <c r="W675" s="52" t="str">
        <f t="shared" si="30"/>
        <v/>
      </c>
    </row>
    <row r="676" spans="18:23" s="50" customFormat="1">
      <c r="R676" s="51" t="str">
        <f>IF(R675="","",IF(R675+1&lt;=MAX(OA管理表!$H$6:$H$65592,OA管理表!$Z$7:$Z$65592),R675+1,""))</f>
        <v/>
      </c>
      <c r="S676" s="52" t="str">
        <f>IF(R676="","",COUNTIF(OA管理表!$H$6:$H$65592,R676))</f>
        <v/>
      </c>
      <c r="T676" s="52" t="str">
        <f>IF(R676="","",SUMPRODUCT((OA管理表!$Z$6:$Z$65592=R676)*(OA管理表!$C$6:$C$65592="完了")))</f>
        <v/>
      </c>
      <c r="U676" s="52" t="str">
        <f t="shared" si="31"/>
        <v/>
      </c>
      <c r="V676" s="52" t="str">
        <f t="shared" si="32"/>
        <v/>
      </c>
      <c r="W676" s="52" t="str">
        <f t="shared" si="30"/>
        <v/>
      </c>
    </row>
    <row r="677" spans="18:23" s="50" customFormat="1">
      <c r="R677" s="51" t="str">
        <f>IF(R676="","",IF(R676+1&lt;=MAX(OA管理表!$H$6:$H$65592,OA管理表!$Z$7:$Z$65592),R676+1,""))</f>
        <v/>
      </c>
      <c r="S677" s="52" t="str">
        <f>IF(R677="","",COUNTIF(OA管理表!$H$6:$H$65592,R677))</f>
        <v/>
      </c>
      <c r="T677" s="52" t="str">
        <f>IF(R677="","",SUMPRODUCT((OA管理表!$Z$6:$Z$65592=R677)*(OA管理表!$C$6:$C$65592="完了")))</f>
        <v/>
      </c>
      <c r="U677" s="52" t="str">
        <f t="shared" si="31"/>
        <v/>
      </c>
      <c r="V677" s="52" t="str">
        <f t="shared" si="32"/>
        <v/>
      </c>
      <c r="W677" s="52" t="str">
        <f t="shared" si="30"/>
        <v/>
      </c>
    </row>
    <row r="678" spans="18:23" s="50" customFormat="1">
      <c r="R678" s="51" t="str">
        <f>IF(R677="","",IF(R677+1&lt;=MAX(OA管理表!$H$6:$H$65592,OA管理表!$Z$7:$Z$65592),R677+1,""))</f>
        <v/>
      </c>
      <c r="S678" s="52" t="str">
        <f>IF(R678="","",COUNTIF(OA管理表!$H$6:$H$65592,R678))</f>
        <v/>
      </c>
      <c r="T678" s="52" t="str">
        <f>IF(R678="","",SUMPRODUCT((OA管理表!$Z$6:$Z$65592=R678)*(OA管理表!$C$6:$C$65592="完了")))</f>
        <v/>
      </c>
      <c r="U678" s="52" t="str">
        <f t="shared" si="31"/>
        <v/>
      </c>
      <c r="V678" s="52" t="str">
        <f t="shared" si="32"/>
        <v/>
      </c>
      <c r="W678" s="52" t="str">
        <f t="shared" si="30"/>
        <v/>
      </c>
    </row>
    <row r="679" spans="18:23" s="50" customFormat="1">
      <c r="R679" s="51" t="str">
        <f>IF(R678="","",IF(R678+1&lt;=MAX(OA管理表!$H$6:$H$65592,OA管理表!$Z$7:$Z$65592),R678+1,""))</f>
        <v/>
      </c>
      <c r="S679" s="52" t="str">
        <f>IF(R679="","",COUNTIF(OA管理表!$H$6:$H$65592,R679))</f>
        <v/>
      </c>
      <c r="T679" s="52" t="str">
        <f>IF(R679="","",SUMPRODUCT((OA管理表!$Z$6:$Z$65592=R679)*(OA管理表!$C$6:$C$65592="完了")))</f>
        <v/>
      </c>
      <c r="U679" s="52" t="str">
        <f t="shared" si="31"/>
        <v/>
      </c>
      <c r="V679" s="52" t="str">
        <f t="shared" si="32"/>
        <v/>
      </c>
      <c r="W679" s="52" t="str">
        <f t="shared" si="30"/>
        <v/>
      </c>
    </row>
    <row r="680" spans="18:23" s="50" customFormat="1">
      <c r="R680" s="51" t="str">
        <f>IF(R679="","",IF(R679+1&lt;=MAX(OA管理表!$H$6:$H$65592,OA管理表!$Z$7:$Z$65592),R679+1,""))</f>
        <v/>
      </c>
      <c r="S680" s="52" t="str">
        <f>IF(R680="","",COUNTIF(OA管理表!$H$6:$H$65592,R680))</f>
        <v/>
      </c>
      <c r="T680" s="52" t="str">
        <f>IF(R680="","",SUMPRODUCT((OA管理表!$Z$6:$Z$65592=R680)*(OA管理表!$C$6:$C$65592="完了")))</f>
        <v/>
      </c>
      <c r="U680" s="52" t="str">
        <f t="shared" si="31"/>
        <v/>
      </c>
      <c r="V680" s="52" t="str">
        <f t="shared" si="32"/>
        <v/>
      </c>
      <c r="W680" s="52" t="str">
        <f t="shared" si="30"/>
        <v/>
      </c>
    </row>
    <row r="681" spans="18:23" s="50" customFormat="1">
      <c r="R681" s="51" t="str">
        <f>IF(R680="","",IF(R680+1&lt;=MAX(OA管理表!$H$6:$H$65592,OA管理表!$Z$7:$Z$65592),R680+1,""))</f>
        <v/>
      </c>
      <c r="S681" s="52" t="str">
        <f>IF(R681="","",COUNTIF(OA管理表!$H$6:$H$65592,R681))</f>
        <v/>
      </c>
      <c r="T681" s="52" t="str">
        <f>IF(R681="","",SUMPRODUCT((OA管理表!$Z$6:$Z$65592=R681)*(OA管理表!$C$6:$C$65592="完了")))</f>
        <v/>
      </c>
      <c r="U681" s="52" t="str">
        <f t="shared" si="31"/>
        <v/>
      </c>
      <c r="V681" s="52" t="str">
        <f t="shared" si="32"/>
        <v/>
      </c>
      <c r="W681" s="52" t="str">
        <f t="shared" si="30"/>
        <v/>
      </c>
    </row>
    <row r="682" spans="18:23" s="50" customFormat="1">
      <c r="R682" s="51" t="str">
        <f>IF(R681="","",IF(R681+1&lt;=MAX(OA管理表!$H$6:$H$65592,OA管理表!$Z$7:$Z$65592),R681+1,""))</f>
        <v/>
      </c>
      <c r="S682" s="52" t="str">
        <f>IF(R682="","",COUNTIF(OA管理表!$H$6:$H$65592,R682))</f>
        <v/>
      </c>
      <c r="T682" s="52" t="str">
        <f>IF(R682="","",SUMPRODUCT((OA管理表!$Z$6:$Z$65592=R682)*(OA管理表!$C$6:$C$65592="完了")))</f>
        <v/>
      </c>
      <c r="U682" s="52" t="str">
        <f t="shared" si="31"/>
        <v/>
      </c>
      <c r="V682" s="52" t="str">
        <f t="shared" si="32"/>
        <v/>
      </c>
      <c r="W682" s="52" t="str">
        <f t="shared" si="30"/>
        <v/>
      </c>
    </row>
    <row r="683" spans="18:23" s="50" customFormat="1">
      <c r="R683" s="51" t="str">
        <f>IF(R682="","",IF(R682+1&lt;=MAX(OA管理表!$H$6:$H$65592,OA管理表!$Z$7:$Z$65592),R682+1,""))</f>
        <v/>
      </c>
      <c r="S683" s="52" t="str">
        <f>IF(R683="","",COUNTIF(OA管理表!$H$6:$H$65592,R683))</f>
        <v/>
      </c>
      <c r="T683" s="52" t="str">
        <f>IF(R683="","",SUMPRODUCT((OA管理表!$Z$6:$Z$65592=R683)*(OA管理表!$C$6:$C$65592="完了")))</f>
        <v/>
      </c>
      <c r="U683" s="52" t="str">
        <f t="shared" si="31"/>
        <v/>
      </c>
      <c r="V683" s="52" t="str">
        <f t="shared" si="32"/>
        <v/>
      </c>
      <c r="W683" s="52" t="str">
        <f t="shared" si="30"/>
        <v/>
      </c>
    </row>
    <row r="684" spans="18:23" s="50" customFormat="1">
      <c r="R684" s="51" t="str">
        <f>IF(R683="","",IF(R683+1&lt;=MAX(OA管理表!$H$6:$H$65592,OA管理表!$Z$7:$Z$65592),R683+1,""))</f>
        <v/>
      </c>
      <c r="S684" s="52" t="str">
        <f>IF(R684="","",COUNTIF(OA管理表!$H$6:$H$65592,R684))</f>
        <v/>
      </c>
      <c r="T684" s="52" t="str">
        <f>IF(R684="","",SUMPRODUCT((OA管理表!$Z$6:$Z$65592=R684)*(OA管理表!$C$6:$C$65592="完了")))</f>
        <v/>
      </c>
      <c r="U684" s="52" t="str">
        <f t="shared" si="31"/>
        <v/>
      </c>
      <c r="V684" s="52" t="str">
        <f t="shared" si="32"/>
        <v/>
      </c>
      <c r="W684" s="52" t="str">
        <f t="shared" si="30"/>
        <v/>
      </c>
    </row>
    <row r="685" spans="18:23" s="50" customFormat="1">
      <c r="R685" s="51" t="str">
        <f>IF(R684="","",IF(R684+1&lt;=MAX(OA管理表!$H$6:$H$65592,OA管理表!$Z$7:$Z$65592),R684+1,""))</f>
        <v/>
      </c>
      <c r="S685" s="52" t="str">
        <f>IF(R685="","",COUNTIF(OA管理表!$H$6:$H$65592,R685))</f>
        <v/>
      </c>
      <c r="T685" s="52" t="str">
        <f>IF(R685="","",SUMPRODUCT((OA管理表!$Z$6:$Z$65592=R685)*(OA管理表!$C$6:$C$65592="完了")))</f>
        <v/>
      </c>
      <c r="U685" s="52" t="str">
        <f t="shared" si="31"/>
        <v/>
      </c>
      <c r="V685" s="52" t="str">
        <f t="shared" si="32"/>
        <v/>
      </c>
      <c r="W685" s="52" t="str">
        <f t="shared" si="30"/>
        <v/>
      </c>
    </row>
    <row r="686" spans="18:23" s="50" customFormat="1">
      <c r="R686" s="51" t="str">
        <f>IF(R685="","",IF(R685+1&lt;=MAX(OA管理表!$H$6:$H$65592,OA管理表!$Z$7:$Z$65592),R685+1,""))</f>
        <v/>
      </c>
      <c r="S686" s="52" t="str">
        <f>IF(R686="","",COUNTIF(OA管理表!$H$6:$H$65592,R686))</f>
        <v/>
      </c>
      <c r="T686" s="52" t="str">
        <f>IF(R686="","",SUMPRODUCT((OA管理表!$Z$6:$Z$65592=R686)*(OA管理表!$C$6:$C$65592="完了")))</f>
        <v/>
      </c>
      <c r="U686" s="52" t="str">
        <f t="shared" si="31"/>
        <v/>
      </c>
      <c r="V686" s="52" t="str">
        <f t="shared" si="32"/>
        <v/>
      </c>
      <c r="W686" s="52" t="str">
        <f t="shared" si="30"/>
        <v/>
      </c>
    </row>
    <row r="687" spans="18:23" s="50" customFormat="1">
      <c r="R687" s="51" t="str">
        <f>IF(R686="","",IF(R686+1&lt;=MAX(OA管理表!$H$6:$H$65592,OA管理表!$Z$7:$Z$65592),R686+1,""))</f>
        <v/>
      </c>
      <c r="S687" s="52" t="str">
        <f>IF(R687="","",COUNTIF(OA管理表!$H$6:$H$65592,R687))</f>
        <v/>
      </c>
      <c r="T687" s="52" t="str">
        <f>IF(R687="","",SUMPRODUCT((OA管理表!$Z$6:$Z$65592=R687)*(OA管理表!$C$6:$C$65592="完了")))</f>
        <v/>
      </c>
      <c r="U687" s="52" t="str">
        <f t="shared" si="31"/>
        <v/>
      </c>
      <c r="V687" s="52" t="str">
        <f t="shared" si="32"/>
        <v/>
      </c>
      <c r="W687" s="52" t="str">
        <f t="shared" si="30"/>
        <v/>
      </c>
    </row>
    <row r="688" spans="18:23" s="50" customFormat="1">
      <c r="R688" s="51" t="str">
        <f>IF(R687="","",IF(R687+1&lt;=MAX(OA管理表!$H$6:$H$65592,OA管理表!$Z$7:$Z$65592),R687+1,""))</f>
        <v/>
      </c>
      <c r="S688" s="52" t="str">
        <f>IF(R688="","",COUNTIF(OA管理表!$H$6:$H$65592,R688))</f>
        <v/>
      </c>
      <c r="T688" s="52" t="str">
        <f>IF(R688="","",SUMPRODUCT((OA管理表!$Z$6:$Z$65592=R688)*(OA管理表!$C$6:$C$65592="完了")))</f>
        <v/>
      </c>
      <c r="U688" s="52" t="str">
        <f t="shared" si="31"/>
        <v/>
      </c>
      <c r="V688" s="52" t="str">
        <f t="shared" si="32"/>
        <v/>
      </c>
      <c r="W688" s="52" t="str">
        <f t="shared" si="30"/>
        <v/>
      </c>
    </row>
    <row r="689" spans="18:23" s="50" customFormat="1">
      <c r="R689" s="51" t="str">
        <f>IF(R688="","",IF(R688+1&lt;=MAX(OA管理表!$H$6:$H$65592,OA管理表!$Z$7:$Z$65592),R688+1,""))</f>
        <v/>
      </c>
      <c r="S689" s="52" t="str">
        <f>IF(R689="","",COUNTIF(OA管理表!$H$6:$H$65592,R689))</f>
        <v/>
      </c>
      <c r="T689" s="52" t="str">
        <f>IF(R689="","",SUMPRODUCT((OA管理表!$Z$6:$Z$65592=R689)*(OA管理表!$C$6:$C$65592="完了")))</f>
        <v/>
      </c>
      <c r="U689" s="52" t="str">
        <f t="shared" si="31"/>
        <v/>
      </c>
      <c r="V689" s="52" t="str">
        <f t="shared" si="32"/>
        <v/>
      </c>
      <c r="W689" s="52" t="str">
        <f t="shared" si="30"/>
        <v/>
      </c>
    </row>
    <row r="690" spans="18:23" s="50" customFormat="1">
      <c r="R690" s="51" t="str">
        <f>IF(R689="","",IF(R689+1&lt;=MAX(OA管理表!$H$6:$H$65592,OA管理表!$Z$7:$Z$65592),R689+1,""))</f>
        <v/>
      </c>
      <c r="S690" s="52" t="str">
        <f>IF(R690="","",COUNTIF(OA管理表!$H$6:$H$65592,R690))</f>
        <v/>
      </c>
      <c r="T690" s="52" t="str">
        <f>IF(R690="","",SUMPRODUCT((OA管理表!$Z$6:$Z$65592=R690)*(OA管理表!$C$6:$C$65592="完了")))</f>
        <v/>
      </c>
      <c r="U690" s="52" t="str">
        <f t="shared" si="31"/>
        <v/>
      </c>
      <c r="V690" s="52" t="str">
        <f t="shared" si="32"/>
        <v/>
      </c>
      <c r="W690" s="52" t="str">
        <f t="shared" si="30"/>
        <v/>
      </c>
    </row>
    <row r="691" spans="18:23" s="50" customFormat="1">
      <c r="R691" s="51" t="str">
        <f>IF(R690="","",IF(R690+1&lt;=MAX(OA管理表!$H$6:$H$65592,OA管理表!$Z$7:$Z$65592),R690+1,""))</f>
        <v/>
      </c>
      <c r="S691" s="52" t="str">
        <f>IF(R691="","",COUNTIF(OA管理表!$H$6:$H$65592,R691))</f>
        <v/>
      </c>
      <c r="T691" s="52" t="str">
        <f>IF(R691="","",SUMPRODUCT((OA管理表!$Z$6:$Z$65592=R691)*(OA管理表!$C$6:$C$65592="完了")))</f>
        <v/>
      </c>
      <c r="U691" s="52" t="str">
        <f t="shared" si="31"/>
        <v/>
      </c>
      <c r="V691" s="52" t="str">
        <f t="shared" si="32"/>
        <v/>
      </c>
      <c r="W691" s="52" t="str">
        <f t="shared" si="30"/>
        <v/>
      </c>
    </row>
    <row r="692" spans="18:23" s="50" customFormat="1">
      <c r="R692" s="51" t="str">
        <f>IF(R691="","",IF(R691+1&lt;=MAX(OA管理表!$H$6:$H$65592,OA管理表!$Z$7:$Z$65592),R691+1,""))</f>
        <v/>
      </c>
      <c r="S692" s="52" t="str">
        <f>IF(R692="","",COUNTIF(OA管理表!$H$6:$H$65592,R692))</f>
        <v/>
      </c>
      <c r="T692" s="52" t="str">
        <f>IF(R692="","",SUMPRODUCT((OA管理表!$Z$6:$Z$65592=R692)*(OA管理表!$C$6:$C$65592="完了")))</f>
        <v/>
      </c>
      <c r="U692" s="52" t="str">
        <f t="shared" si="31"/>
        <v/>
      </c>
      <c r="V692" s="52" t="str">
        <f t="shared" si="32"/>
        <v/>
      </c>
      <c r="W692" s="52" t="str">
        <f t="shared" si="30"/>
        <v/>
      </c>
    </row>
    <row r="693" spans="18:23" s="50" customFormat="1">
      <c r="R693" s="51" t="str">
        <f>IF(R692="","",IF(R692+1&lt;=MAX(OA管理表!$H$6:$H$65592,OA管理表!$Z$7:$Z$65592),R692+1,""))</f>
        <v/>
      </c>
      <c r="S693" s="52" t="str">
        <f>IF(R693="","",COUNTIF(OA管理表!$H$6:$H$65592,R693))</f>
        <v/>
      </c>
      <c r="T693" s="52" t="str">
        <f>IF(R693="","",SUMPRODUCT((OA管理表!$Z$6:$Z$65592=R693)*(OA管理表!$C$6:$C$65592="完了")))</f>
        <v/>
      </c>
      <c r="U693" s="52" t="str">
        <f t="shared" si="31"/>
        <v/>
      </c>
      <c r="V693" s="52" t="str">
        <f t="shared" si="32"/>
        <v/>
      </c>
      <c r="W693" s="52" t="str">
        <f t="shared" si="30"/>
        <v/>
      </c>
    </row>
    <row r="694" spans="18:23" s="50" customFormat="1">
      <c r="R694" s="51" t="str">
        <f>IF(R693="","",IF(R693+1&lt;=MAX(OA管理表!$H$6:$H$65592,OA管理表!$Z$7:$Z$65592),R693+1,""))</f>
        <v/>
      </c>
      <c r="S694" s="52" t="str">
        <f>IF(R694="","",COUNTIF(OA管理表!$H$6:$H$65592,R694))</f>
        <v/>
      </c>
      <c r="T694" s="52" t="str">
        <f>IF(R694="","",SUMPRODUCT((OA管理表!$Z$6:$Z$65592=R694)*(OA管理表!$C$6:$C$65592="完了")))</f>
        <v/>
      </c>
      <c r="U694" s="52" t="str">
        <f t="shared" si="31"/>
        <v/>
      </c>
      <c r="V694" s="52" t="str">
        <f t="shared" si="32"/>
        <v/>
      </c>
      <c r="W694" s="52" t="str">
        <f t="shared" si="30"/>
        <v/>
      </c>
    </row>
    <row r="695" spans="18:23" s="50" customFormat="1">
      <c r="R695" s="51" t="str">
        <f>IF(R694="","",IF(R694+1&lt;=MAX(OA管理表!$H$6:$H$65592,OA管理表!$Z$7:$Z$65592),R694+1,""))</f>
        <v/>
      </c>
      <c r="S695" s="52" t="str">
        <f>IF(R695="","",COUNTIF(OA管理表!$H$6:$H$65592,R695))</f>
        <v/>
      </c>
      <c r="T695" s="52" t="str">
        <f>IF(R695="","",SUMPRODUCT((OA管理表!$Z$6:$Z$65592=R695)*(OA管理表!$C$6:$C$65592="完了")))</f>
        <v/>
      </c>
      <c r="U695" s="52" t="str">
        <f t="shared" si="31"/>
        <v/>
      </c>
      <c r="V695" s="52" t="str">
        <f t="shared" si="32"/>
        <v/>
      </c>
      <c r="W695" s="52" t="str">
        <f t="shared" si="30"/>
        <v/>
      </c>
    </row>
    <row r="696" spans="18:23" s="50" customFormat="1">
      <c r="R696" s="51" t="str">
        <f>IF(R695="","",IF(R695+1&lt;=MAX(OA管理表!$H$6:$H$65592,OA管理表!$Z$7:$Z$65592),R695+1,""))</f>
        <v/>
      </c>
      <c r="S696" s="52" t="str">
        <f>IF(R696="","",COUNTIF(OA管理表!$H$6:$H$65592,R696))</f>
        <v/>
      </c>
      <c r="T696" s="52" t="str">
        <f>IF(R696="","",SUMPRODUCT((OA管理表!$Z$6:$Z$65592=R696)*(OA管理表!$C$6:$C$65592="完了")))</f>
        <v/>
      </c>
      <c r="U696" s="52" t="str">
        <f t="shared" si="31"/>
        <v/>
      </c>
      <c r="V696" s="52" t="str">
        <f t="shared" si="32"/>
        <v/>
      </c>
      <c r="W696" s="52" t="str">
        <f t="shared" si="30"/>
        <v/>
      </c>
    </row>
    <row r="697" spans="18:23" s="50" customFormat="1">
      <c r="R697" s="51" t="str">
        <f>IF(R696="","",IF(R696+1&lt;=MAX(OA管理表!$H$6:$H$65592,OA管理表!$Z$7:$Z$65592),R696+1,""))</f>
        <v/>
      </c>
      <c r="S697" s="52" t="str">
        <f>IF(R697="","",COUNTIF(OA管理表!$H$6:$H$65592,R697))</f>
        <v/>
      </c>
      <c r="T697" s="52" t="str">
        <f>IF(R697="","",SUMPRODUCT((OA管理表!$Z$6:$Z$65592=R697)*(OA管理表!$C$6:$C$65592="完了")))</f>
        <v/>
      </c>
      <c r="U697" s="52" t="str">
        <f t="shared" si="31"/>
        <v/>
      </c>
      <c r="V697" s="52" t="str">
        <f t="shared" si="32"/>
        <v/>
      </c>
      <c r="W697" s="52" t="str">
        <f t="shared" si="30"/>
        <v/>
      </c>
    </row>
    <row r="698" spans="18:23" s="50" customFormat="1">
      <c r="R698" s="51" t="str">
        <f>IF(R697="","",IF(R697+1&lt;=MAX(OA管理表!$H$6:$H$65592,OA管理表!$Z$7:$Z$65592),R697+1,""))</f>
        <v/>
      </c>
      <c r="S698" s="52" t="str">
        <f>IF(R698="","",COUNTIF(OA管理表!$H$6:$H$65592,R698))</f>
        <v/>
      </c>
      <c r="T698" s="52" t="str">
        <f>IF(R698="","",SUMPRODUCT((OA管理表!$Z$6:$Z$65592=R698)*(OA管理表!$C$6:$C$65592="完了")))</f>
        <v/>
      </c>
      <c r="U698" s="52" t="str">
        <f t="shared" si="31"/>
        <v/>
      </c>
      <c r="V698" s="52" t="str">
        <f t="shared" si="32"/>
        <v/>
      </c>
      <c r="W698" s="52" t="str">
        <f t="shared" si="30"/>
        <v/>
      </c>
    </row>
    <row r="699" spans="18:23" s="50" customFormat="1">
      <c r="R699" s="51" t="str">
        <f>IF(R698="","",IF(R698+1&lt;=MAX(OA管理表!$H$6:$H$65592,OA管理表!$Z$7:$Z$65592),R698+1,""))</f>
        <v/>
      </c>
      <c r="S699" s="52" t="str">
        <f>IF(R699="","",COUNTIF(OA管理表!$H$6:$H$65592,R699))</f>
        <v/>
      </c>
      <c r="T699" s="52" t="str">
        <f>IF(R699="","",SUMPRODUCT((OA管理表!$Z$6:$Z$65592=R699)*(OA管理表!$C$6:$C$65592="完了")))</f>
        <v/>
      </c>
      <c r="U699" s="52" t="str">
        <f t="shared" si="31"/>
        <v/>
      </c>
      <c r="V699" s="52" t="str">
        <f t="shared" si="32"/>
        <v/>
      </c>
      <c r="W699" s="52" t="str">
        <f t="shared" si="30"/>
        <v/>
      </c>
    </row>
    <row r="700" spans="18:23" s="50" customFormat="1">
      <c r="R700" s="51" t="str">
        <f>IF(R699="","",IF(R699+1&lt;=MAX(OA管理表!$H$6:$H$65592,OA管理表!$Z$7:$Z$65592),R699+1,""))</f>
        <v/>
      </c>
      <c r="S700" s="52" t="str">
        <f>IF(R700="","",COUNTIF(OA管理表!$H$6:$H$65592,R700))</f>
        <v/>
      </c>
      <c r="T700" s="52" t="str">
        <f>IF(R700="","",SUMPRODUCT((OA管理表!$Z$6:$Z$65592=R700)*(OA管理表!$C$6:$C$65592="完了")))</f>
        <v/>
      </c>
      <c r="U700" s="52" t="str">
        <f t="shared" si="31"/>
        <v/>
      </c>
      <c r="V700" s="52" t="str">
        <f t="shared" si="32"/>
        <v/>
      </c>
      <c r="W700" s="52" t="str">
        <f t="shared" si="30"/>
        <v/>
      </c>
    </row>
    <row r="701" spans="18:23" s="50" customFormat="1">
      <c r="R701" s="51" t="str">
        <f>IF(R700="","",IF(R700+1&lt;=MAX(OA管理表!$H$6:$H$65592,OA管理表!$Z$7:$Z$65592),R700+1,""))</f>
        <v/>
      </c>
      <c r="S701" s="52" t="str">
        <f>IF(R701="","",COUNTIF(OA管理表!$H$6:$H$65592,R701))</f>
        <v/>
      </c>
      <c r="T701" s="52" t="str">
        <f>IF(R701="","",SUMPRODUCT((OA管理表!$Z$6:$Z$65592=R701)*(OA管理表!$C$6:$C$65592="完了")))</f>
        <v/>
      </c>
      <c r="U701" s="52" t="str">
        <f t="shared" si="31"/>
        <v/>
      </c>
      <c r="V701" s="52" t="str">
        <f t="shared" si="32"/>
        <v/>
      </c>
      <c r="W701" s="52" t="str">
        <f t="shared" si="30"/>
        <v/>
      </c>
    </row>
    <row r="702" spans="18:23" s="50" customFormat="1">
      <c r="R702" s="51" t="str">
        <f>IF(R701="","",IF(R701+1&lt;=MAX(OA管理表!$H$6:$H$65592,OA管理表!$Z$7:$Z$65592),R701+1,""))</f>
        <v/>
      </c>
      <c r="S702" s="52" t="str">
        <f>IF(R702="","",COUNTIF(OA管理表!$H$6:$H$65592,R702))</f>
        <v/>
      </c>
      <c r="T702" s="52" t="str">
        <f>IF(R702="","",SUMPRODUCT((OA管理表!$Z$6:$Z$65592=R702)*(OA管理表!$C$6:$C$65592="完了")))</f>
        <v/>
      </c>
      <c r="U702" s="52" t="str">
        <f t="shared" si="31"/>
        <v/>
      </c>
      <c r="V702" s="52" t="str">
        <f t="shared" si="32"/>
        <v/>
      </c>
      <c r="W702" s="52" t="str">
        <f t="shared" si="30"/>
        <v/>
      </c>
    </row>
    <row r="703" spans="18:23" s="50" customFormat="1">
      <c r="R703" s="51" t="str">
        <f>IF(R702="","",IF(R702+1&lt;=MAX(OA管理表!$H$6:$H$65592,OA管理表!$Z$7:$Z$65592),R702+1,""))</f>
        <v/>
      </c>
      <c r="S703" s="52" t="str">
        <f>IF(R703="","",COUNTIF(OA管理表!$H$6:$H$65592,R703))</f>
        <v/>
      </c>
      <c r="T703" s="52" t="str">
        <f>IF(R703="","",SUMPRODUCT((OA管理表!$Z$6:$Z$65592=R703)*(OA管理表!$C$6:$C$65592="完了")))</f>
        <v/>
      </c>
      <c r="U703" s="52" t="str">
        <f t="shared" si="31"/>
        <v/>
      </c>
      <c r="V703" s="52" t="str">
        <f t="shared" si="32"/>
        <v/>
      </c>
      <c r="W703" s="52" t="str">
        <f t="shared" si="30"/>
        <v/>
      </c>
    </row>
    <row r="704" spans="18:23" s="50" customFormat="1">
      <c r="R704" s="51" t="str">
        <f>IF(R703="","",IF(R703+1&lt;=MAX(OA管理表!$H$6:$H$65592,OA管理表!$Z$7:$Z$65592),R703+1,""))</f>
        <v/>
      </c>
      <c r="S704" s="52" t="str">
        <f>IF(R704="","",COUNTIF(OA管理表!$H$6:$H$65592,R704))</f>
        <v/>
      </c>
      <c r="T704" s="52" t="str">
        <f>IF(R704="","",SUMPRODUCT((OA管理表!$Z$6:$Z$65592=R704)*(OA管理表!$C$6:$C$65592="完了")))</f>
        <v/>
      </c>
      <c r="U704" s="52" t="str">
        <f t="shared" si="31"/>
        <v/>
      </c>
      <c r="V704" s="52" t="str">
        <f t="shared" si="32"/>
        <v/>
      </c>
      <c r="W704" s="52" t="str">
        <f t="shared" si="30"/>
        <v/>
      </c>
    </row>
    <row r="705" spans="18:23" s="50" customFormat="1">
      <c r="R705" s="51" t="str">
        <f>IF(R704="","",IF(R704+1&lt;=MAX(OA管理表!$H$6:$H$65592,OA管理表!$Z$7:$Z$65592),R704+1,""))</f>
        <v/>
      </c>
      <c r="S705" s="52" t="str">
        <f>IF(R705="","",COUNTIF(OA管理表!$H$6:$H$65592,R705))</f>
        <v/>
      </c>
      <c r="T705" s="52" t="str">
        <f>IF(R705="","",SUMPRODUCT((OA管理表!$Z$6:$Z$65592=R705)*(OA管理表!$C$6:$C$65592="完了")))</f>
        <v/>
      </c>
      <c r="U705" s="52" t="str">
        <f t="shared" si="31"/>
        <v/>
      </c>
      <c r="V705" s="52" t="str">
        <f t="shared" si="32"/>
        <v/>
      </c>
      <c r="W705" s="52" t="str">
        <f t="shared" si="30"/>
        <v/>
      </c>
    </row>
    <row r="706" spans="18:23" s="50" customFormat="1">
      <c r="R706" s="51" t="str">
        <f>IF(R705="","",IF(R705+1&lt;=MAX(OA管理表!$H$6:$H$65592,OA管理表!$Z$7:$Z$65592),R705+1,""))</f>
        <v/>
      </c>
      <c r="S706" s="52" t="str">
        <f>IF(R706="","",COUNTIF(OA管理表!$H$6:$H$65592,R706))</f>
        <v/>
      </c>
      <c r="T706" s="52" t="str">
        <f>IF(R706="","",SUMPRODUCT((OA管理表!$Z$6:$Z$65592=R706)*(OA管理表!$C$6:$C$65592="完了")))</f>
        <v/>
      </c>
      <c r="U706" s="52" t="str">
        <f t="shared" si="31"/>
        <v/>
      </c>
      <c r="V706" s="52" t="str">
        <f t="shared" si="32"/>
        <v/>
      </c>
      <c r="W706" s="52" t="str">
        <f t="shared" ref="W706:W769" si="33">IF(R706="","",U706-V706)</f>
        <v/>
      </c>
    </row>
    <row r="707" spans="18:23" s="50" customFormat="1">
      <c r="R707" s="51" t="str">
        <f>IF(R706="","",IF(R706+1&lt;=MAX(OA管理表!$H$6:$H$65592,OA管理表!$Z$7:$Z$65592),R706+1,""))</f>
        <v/>
      </c>
      <c r="S707" s="52" t="str">
        <f>IF(R707="","",COUNTIF(OA管理表!$H$6:$H$65592,R707))</f>
        <v/>
      </c>
      <c r="T707" s="52" t="str">
        <f>IF(R707="","",SUMPRODUCT((OA管理表!$Z$6:$Z$65592=R707)*(OA管理表!$C$6:$C$65592="完了")))</f>
        <v/>
      </c>
      <c r="U707" s="52" t="str">
        <f t="shared" ref="U707:U770" si="34">IF(R707="","",U706+S707)</f>
        <v/>
      </c>
      <c r="V707" s="52" t="str">
        <f t="shared" ref="V707:V770" si="35">IF(R707="","",V706+T707)</f>
        <v/>
      </c>
      <c r="W707" s="52" t="str">
        <f t="shared" si="33"/>
        <v/>
      </c>
    </row>
    <row r="708" spans="18:23" s="50" customFormat="1">
      <c r="R708" s="51" t="str">
        <f>IF(R707="","",IF(R707+1&lt;=MAX(OA管理表!$H$6:$H$65592,OA管理表!$Z$7:$Z$65592),R707+1,""))</f>
        <v/>
      </c>
      <c r="S708" s="52" t="str">
        <f>IF(R708="","",COUNTIF(OA管理表!$H$6:$H$65592,R708))</f>
        <v/>
      </c>
      <c r="T708" s="52" t="str">
        <f>IF(R708="","",SUMPRODUCT((OA管理表!$Z$6:$Z$65592=R708)*(OA管理表!$C$6:$C$65592="完了")))</f>
        <v/>
      </c>
      <c r="U708" s="52" t="str">
        <f t="shared" si="34"/>
        <v/>
      </c>
      <c r="V708" s="52" t="str">
        <f t="shared" si="35"/>
        <v/>
      </c>
      <c r="W708" s="52" t="str">
        <f t="shared" si="33"/>
        <v/>
      </c>
    </row>
    <row r="709" spans="18:23" s="50" customFormat="1">
      <c r="R709" s="51" t="str">
        <f>IF(R708="","",IF(R708+1&lt;=MAX(OA管理表!$H$6:$H$65592,OA管理表!$Z$7:$Z$65592),R708+1,""))</f>
        <v/>
      </c>
      <c r="S709" s="52" t="str">
        <f>IF(R709="","",COUNTIF(OA管理表!$H$6:$H$65592,R709))</f>
        <v/>
      </c>
      <c r="T709" s="52" t="str">
        <f>IF(R709="","",SUMPRODUCT((OA管理表!$Z$6:$Z$65592=R709)*(OA管理表!$C$6:$C$65592="完了")))</f>
        <v/>
      </c>
      <c r="U709" s="52" t="str">
        <f t="shared" si="34"/>
        <v/>
      </c>
      <c r="V709" s="52" t="str">
        <f t="shared" si="35"/>
        <v/>
      </c>
      <c r="W709" s="52" t="str">
        <f t="shared" si="33"/>
        <v/>
      </c>
    </row>
    <row r="710" spans="18:23" s="50" customFormat="1">
      <c r="R710" s="51" t="str">
        <f>IF(R709="","",IF(R709+1&lt;=MAX(OA管理表!$H$6:$H$65592,OA管理表!$Z$7:$Z$65592),R709+1,""))</f>
        <v/>
      </c>
      <c r="S710" s="52" t="str">
        <f>IF(R710="","",COUNTIF(OA管理表!$H$6:$H$65592,R710))</f>
        <v/>
      </c>
      <c r="T710" s="52" t="str">
        <f>IF(R710="","",SUMPRODUCT((OA管理表!$Z$6:$Z$65592=R710)*(OA管理表!$C$6:$C$65592="完了")))</f>
        <v/>
      </c>
      <c r="U710" s="52" t="str">
        <f t="shared" si="34"/>
        <v/>
      </c>
      <c r="V710" s="52" t="str">
        <f t="shared" si="35"/>
        <v/>
      </c>
      <c r="W710" s="52" t="str">
        <f t="shared" si="33"/>
        <v/>
      </c>
    </row>
    <row r="711" spans="18:23" s="50" customFormat="1">
      <c r="R711" s="51" t="str">
        <f>IF(R710="","",IF(R710+1&lt;=MAX(OA管理表!$H$6:$H$65592,OA管理表!$Z$7:$Z$65592),R710+1,""))</f>
        <v/>
      </c>
      <c r="S711" s="52" t="str">
        <f>IF(R711="","",COUNTIF(OA管理表!$H$6:$H$65592,R711))</f>
        <v/>
      </c>
      <c r="T711" s="52" t="str">
        <f>IF(R711="","",SUMPRODUCT((OA管理表!$Z$6:$Z$65592=R711)*(OA管理表!$C$6:$C$65592="完了")))</f>
        <v/>
      </c>
      <c r="U711" s="52" t="str">
        <f t="shared" si="34"/>
        <v/>
      </c>
      <c r="V711" s="52" t="str">
        <f t="shared" si="35"/>
        <v/>
      </c>
      <c r="W711" s="52" t="str">
        <f t="shared" si="33"/>
        <v/>
      </c>
    </row>
    <row r="712" spans="18:23" s="50" customFormat="1">
      <c r="R712" s="51" t="str">
        <f>IF(R711="","",IF(R711+1&lt;=MAX(OA管理表!$H$6:$H$65592,OA管理表!$Z$7:$Z$65592),R711+1,""))</f>
        <v/>
      </c>
      <c r="S712" s="52" t="str">
        <f>IF(R712="","",COUNTIF(OA管理表!$H$6:$H$65592,R712))</f>
        <v/>
      </c>
      <c r="T712" s="52" t="str">
        <f>IF(R712="","",SUMPRODUCT((OA管理表!$Z$6:$Z$65592=R712)*(OA管理表!$C$6:$C$65592="完了")))</f>
        <v/>
      </c>
      <c r="U712" s="52" t="str">
        <f t="shared" si="34"/>
        <v/>
      </c>
      <c r="V712" s="52" t="str">
        <f t="shared" si="35"/>
        <v/>
      </c>
      <c r="W712" s="52" t="str">
        <f t="shared" si="33"/>
        <v/>
      </c>
    </row>
    <row r="713" spans="18:23" s="50" customFormat="1">
      <c r="R713" s="51" t="str">
        <f>IF(R712="","",IF(R712+1&lt;=MAX(OA管理表!$H$6:$H$65592,OA管理表!$Z$7:$Z$65592),R712+1,""))</f>
        <v/>
      </c>
      <c r="S713" s="52" t="str">
        <f>IF(R713="","",COUNTIF(OA管理表!$H$6:$H$65592,R713))</f>
        <v/>
      </c>
      <c r="T713" s="52" t="str">
        <f>IF(R713="","",SUMPRODUCT((OA管理表!$Z$6:$Z$65592=R713)*(OA管理表!$C$6:$C$65592="完了")))</f>
        <v/>
      </c>
      <c r="U713" s="52" t="str">
        <f t="shared" si="34"/>
        <v/>
      </c>
      <c r="V713" s="52" t="str">
        <f t="shared" si="35"/>
        <v/>
      </c>
      <c r="W713" s="52" t="str">
        <f t="shared" si="33"/>
        <v/>
      </c>
    </row>
    <row r="714" spans="18:23" s="50" customFormat="1">
      <c r="R714" s="51" t="str">
        <f>IF(R713="","",IF(R713+1&lt;=MAX(OA管理表!$H$6:$H$65592,OA管理表!$Z$7:$Z$65592),R713+1,""))</f>
        <v/>
      </c>
      <c r="S714" s="52" t="str">
        <f>IF(R714="","",COUNTIF(OA管理表!$H$6:$H$65592,R714))</f>
        <v/>
      </c>
      <c r="T714" s="52" t="str">
        <f>IF(R714="","",SUMPRODUCT((OA管理表!$Z$6:$Z$65592=R714)*(OA管理表!$C$6:$C$65592="完了")))</f>
        <v/>
      </c>
      <c r="U714" s="52" t="str">
        <f t="shared" si="34"/>
        <v/>
      </c>
      <c r="V714" s="52" t="str">
        <f t="shared" si="35"/>
        <v/>
      </c>
      <c r="W714" s="52" t="str">
        <f t="shared" si="33"/>
        <v/>
      </c>
    </row>
    <row r="715" spans="18:23" s="50" customFormat="1">
      <c r="R715" s="51" t="str">
        <f>IF(R714="","",IF(R714+1&lt;=MAX(OA管理表!$H$6:$H$65592,OA管理表!$Z$7:$Z$65592),R714+1,""))</f>
        <v/>
      </c>
      <c r="S715" s="52" t="str">
        <f>IF(R715="","",COUNTIF(OA管理表!$H$6:$H$65592,R715))</f>
        <v/>
      </c>
      <c r="T715" s="52" t="str">
        <f>IF(R715="","",SUMPRODUCT((OA管理表!$Z$6:$Z$65592=R715)*(OA管理表!$C$6:$C$65592="完了")))</f>
        <v/>
      </c>
      <c r="U715" s="52" t="str">
        <f t="shared" si="34"/>
        <v/>
      </c>
      <c r="V715" s="52" t="str">
        <f t="shared" si="35"/>
        <v/>
      </c>
      <c r="W715" s="52" t="str">
        <f t="shared" si="33"/>
        <v/>
      </c>
    </row>
    <row r="716" spans="18:23" s="50" customFormat="1">
      <c r="R716" s="51" t="str">
        <f>IF(R715="","",IF(R715+1&lt;=MAX(OA管理表!$H$6:$H$65592,OA管理表!$Z$7:$Z$65592),R715+1,""))</f>
        <v/>
      </c>
      <c r="S716" s="52" t="str">
        <f>IF(R716="","",COUNTIF(OA管理表!$H$6:$H$65592,R716))</f>
        <v/>
      </c>
      <c r="T716" s="52" t="str">
        <f>IF(R716="","",SUMPRODUCT((OA管理表!$Z$6:$Z$65592=R716)*(OA管理表!$C$6:$C$65592="完了")))</f>
        <v/>
      </c>
      <c r="U716" s="52" t="str">
        <f t="shared" si="34"/>
        <v/>
      </c>
      <c r="V716" s="52" t="str">
        <f t="shared" si="35"/>
        <v/>
      </c>
      <c r="W716" s="52" t="str">
        <f t="shared" si="33"/>
        <v/>
      </c>
    </row>
    <row r="717" spans="18:23" s="50" customFormat="1">
      <c r="R717" s="51" t="str">
        <f>IF(R716="","",IF(R716+1&lt;=MAX(OA管理表!$H$6:$H$65592,OA管理表!$Z$7:$Z$65592),R716+1,""))</f>
        <v/>
      </c>
      <c r="S717" s="52" t="str">
        <f>IF(R717="","",COUNTIF(OA管理表!$H$6:$H$65592,R717))</f>
        <v/>
      </c>
      <c r="T717" s="52" t="str">
        <f>IF(R717="","",SUMPRODUCT((OA管理表!$Z$6:$Z$65592=R717)*(OA管理表!$C$6:$C$65592="完了")))</f>
        <v/>
      </c>
      <c r="U717" s="52" t="str">
        <f t="shared" si="34"/>
        <v/>
      </c>
      <c r="V717" s="52" t="str">
        <f t="shared" si="35"/>
        <v/>
      </c>
      <c r="W717" s="52" t="str">
        <f t="shared" si="33"/>
        <v/>
      </c>
    </row>
    <row r="718" spans="18:23" s="50" customFormat="1">
      <c r="R718" s="51" t="str">
        <f>IF(R717="","",IF(R717+1&lt;=MAX(OA管理表!$H$6:$H$65592,OA管理表!$Z$7:$Z$65592),R717+1,""))</f>
        <v/>
      </c>
      <c r="S718" s="52" t="str">
        <f>IF(R718="","",COUNTIF(OA管理表!$H$6:$H$65592,R718))</f>
        <v/>
      </c>
      <c r="T718" s="52" t="str">
        <f>IF(R718="","",SUMPRODUCT((OA管理表!$Z$6:$Z$65592=R718)*(OA管理表!$C$6:$C$65592="完了")))</f>
        <v/>
      </c>
      <c r="U718" s="52" t="str">
        <f t="shared" si="34"/>
        <v/>
      </c>
      <c r="V718" s="52" t="str">
        <f t="shared" si="35"/>
        <v/>
      </c>
      <c r="W718" s="52" t="str">
        <f t="shared" si="33"/>
        <v/>
      </c>
    </row>
    <row r="719" spans="18:23" s="50" customFormat="1">
      <c r="R719" s="51" t="str">
        <f>IF(R718="","",IF(R718+1&lt;=MAX(OA管理表!$H$6:$H$65592,OA管理表!$Z$7:$Z$65592),R718+1,""))</f>
        <v/>
      </c>
      <c r="S719" s="52" t="str">
        <f>IF(R719="","",COUNTIF(OA管理表!$H$6:$H$65592,R719))</f>
        <v/>
      </c>
      <c r="T719" s="52" t="str">
        <f>IF(R719="","",SUMPRODUCT((OA管理表!$Z$6:$Z$65592=R719)*(OA管理表!$C$6:$C$65592="完了")))</f>
        <v/>
      </c>
      <c r="U719" s="52" t="str">
        <f t="shared" si="34"/>
        <v/>
      </c>
      <c r="V719" s="52" t="str">
        <f t="shared" si="35"/>
        <v/>
      </c>
      <c r="W719" s="52" t="str">
        <f t="shared" si="33"/>
        <v/>
      </c>
    </row>
    <row r="720" spans="18:23" s="50" customFormat="1">
      <c r="R720" s="51" t="str">
        <f>IF(R719="","",IF(R719+1&lt;=MAX(OA管理表!$H$6:$H$65592,OA管理表!$Z$7:$Z$65592),R719+1,""))</f>
        <v/>
      </c>
      <c r="S720" s="52" t="str">
        <f>IF(R720="","",COUNTIF(OA管理表!$H$6:$H$65592,R720))</f>
        <v/>
      </c>
      <c r="T720" s="52" t="str">
        <f>IF(R720="","",SUMPRODUCT((OA管理表!$Z$6:$Z$65592=R720)*(OA管理表!$C$6:$C$65592="完了")))</f>
        <v/>
      </c>
      <c r="U720" s="52" t="str">
        <f t="shared" si="34"/>
        <v/>
      </c>
      <c r="V720" s="52" t="str">
        <f t="shared" si="35"/>
        <v/>
      </c>
      <c r="W720" s="52" t="str">
        <f t="shared" si="33"/>
        <v/>
      </c>
    </row>
    <row r="721" spans="18:23" s="50" customFormat="1">
      <c r="R721" s="51" t="str">
        <f>IF(R720="","",IF(R720+1&lt;=MAX(OA管理表!$H$6:$H$65592,OA管理表!$Z$7:$Z$65592),R720+1,""))</f>
        <v/>
      </c>
      <c r="S721" s="52" t="str">
        <f>IF(R721="","",COUNTIF(OA管理表!$H$6:$H$65592,R721))</f>
        <v/>
      </c>
      <c r="T721" s="52" t="str">
        <f>IF(R721="","",SUMPRODUCT((OA管理表!$Z$6:$Z$65592=R721)*(OA管理表!$C$6:$C$65592="完了")))</f>
        <v/>
      </c>
      <c r="U721" s="52" t="str">
        <f t="shared" si="34"/>
        <v/>
      </c>
      <c r="V721" s="52" t="str">
        <f t="shared" si="35"/>
        <v/>
      </c>
      <c r="W721" s="52" t="str">
        <f t="shared" si="33"/>
        <v/>
      </c>
    </row>
    <row r="722" spans="18:23" s="50" customFormat="1">
      <c r="R722" s="51" t="str">
        <f>IF(R721="","",IF(R721+1&lt;=MAX(OA管理表!$H$6:$H$65592,OA管理表!$Z$7:$Z$65592),R721+1,""))</f>
        <v/>
      </c>
      <c r="S722" s="52" t="str">
        <f>IF(R722="","",COUNTIF(OA管理表!$H$6:$H$65592,R722))</f>
        <v/>
      </c>
      <c r="T722" s="52" t="str">
        <f>IF(R722="","",SUMPRODUCT((OA管理表!$Z$6:$Z$65592=R722)*(OA管理表!$C$6:$C$65592="完了")))</f>
        <v/>
      </c>
      <c r="U722" s="52" t="str">
        <f t="shared" si="34"/>
        <v/>
      </c>
      <c r="V722" s="52" t="str">
        <f t="shared" si="35"/>
        <v/>
      </c>
      <c r="W722" s="52" t="str">
        <f t="shared" si="33"/>
        <v/>
      </c>
    </row>
    <row r="723" spans="18:23" s="50" customFormat="1">
      <c r="R723" s="51" t="str">
        <f>IF(R722="","",IF(R722+1&lt;=MAX(OA管理表!$H$6:$H$65592,OA管理表!$Z$7:$Z$65592),R722+1,""))</f>
        <v/>
      </c>
      <c r="S723" s="52" t="str">
        <f>IF(R723="","",COUNTIF(OA管理表!$H$6:$H$65592,R723))</f>
        <v/>
      </c>
      <c r="T723" s="52" t="str">
        <f>IF(R723="","",SUMPRODUCT((OA管理表!$Z$6:$Z$65592=R723)*(OA管理表!$C$6:$C$65592="完了")))</f>
        <v/>
      </c>
      <c r="U723" s="52" t="str">
        <f t="shared" si="34"/>
        <v/>
      </c>
      <c r="V723" s="52" t="str">
        <f t="shared" si="35"/>
        <v/>
      </c>
      <c r="W723" s="52" t="str">
        <f t="shared" si="33"/>
        <v/>
      </c>
    </row>
    <row r="724" spans="18:23" s="50" customFormat="1">
      <c r="R724" s="51" t="str">
        <f>IF(R723="","",IF(R723+1&lt;=MAX(OA管理表!$H$6:$H$65592,OA管理表!$Z$7:$Z$65592),R723+1,""))</f>
        <v/>
      </c>
      <c r="S724" s="52" t="str">
        <f>IF(R724="","",COUNTIF(OA管理表!$H$6:$H$65592,R724))</f>
        <v/>
      </c>
      <c r="T724" s="52" t="str">
        <f>IF(R724="","",SUMPRODUCT((OA管理表!$Z$6:$Z$65592=R724)*(OA管理表!$C$6:$C$65592="完了")))</f>
        <v/>
      </c>
      <c r="U724" s="52" t="str">
        <f t="shared" si="34"/>
        <v/>
      </c>
      <c r="V724" s="52" t="str">
        <f t="shared" si="35"/>
        <v/>
      </c>
      <c r="W724" s="52" t="str">
        <f t="shared" si="33"/>
        <v/>
      </c>
    </row>
    <row r="725" spans="18:23" s="50" customFormat="1">
      <c r="R725" s="51" t="str">
        <f>IF(R724="","",IF(R724+1&lt;=MAX(OA管理表!$H$6:$H$65592,OA管理表!$Z$7:$Z$65592),R724+1,""))</f>
        <v/>
      </c>
      <c r="S725" s="52" t="str">
        <f>IF(R725="","",COUNTIF(OA管理表!$H$6:$H$65592,R725))</f>
        <v/>
      </c>
      <c r="T725" s="52" t="str">
        <f>IF(R725="","",SUMPRODUCT((OA管理表!$Z$6:$Z$65592=R725)*(OA管理表!$C$6:$C$65592="完了")))</f>
        <v/>
      </c>
      <c r="U725" s="52" t="str">
        <f t="shared" si="34"/>
        <v/>
      </c>
      <c r="V725" s="52" t="str">
        <f t="shared" si="35"/>
        <v/>
      </c>
      <c r="W725" s="52" t="str">
        <f t="shared" si="33"/>
        <v/>
      </c>
    </row>
    <row r="726" spans="18:23" s="50" customFormat="1">
      <c r="R726" s="51" t="str">
        <f>IF(R725="","",IF(R725+1&lt;=MAX(OA管理表!$H$6:$H$65592,OA管理表!$Z$7:$Z$65592),R725+1,""))</f>
        <v/>
      </c>
      <c r="S726" s="52" t="str">
        <f>IF(R726="","",COUNTIF(OA管理表!$H$6:$H$65592,R726))</f>
        <v/>
      </c>
      <c r="T726" s="52" t="str">
        <f>IF(R726="","",SUMPRODUCT((OA管理表!$Z$6:$Z$65592=R726)*(OA管理表!$C$6:$C$65592="完了")))</f>
        <v/>
      </c>
      <c r="U726" s="52" t="str">
        <f t="shared" si="34"/>
        <v/>
      </c>
      <c r="V726" s="52" t="str">
        <f t="shared" si="35"/>
        <v/>
      </c>
      <c r="W726" s="52" t="str">
        <f t="shared" si="33"/>
        <v/>
      </c>
    </row>
    <row r="727" spans="18:23" s="50" customFormat="1">
      <c r="R727" s="51" t="str">
        <f>IF(R726="","",IF(R726+1&lt;=MAX(OA管理表!$H$6:$H$65592,OA管理表!$Z$7:$Z$65592),R726+1,""))</f>
        <v/>
      </c>
      <c r="S727" s="52" t="str">
        <f>IF(R727="","",COUNTIF(OA管理表!$H$6:$H$65592,R727))</f>
        <v/>
      </c>
      <c r="T727" s="52" t="str">
        <f>IF(R727="","",SUMPRODUCT((OA管理表!$Z$6:$Z$65592=R727)*(OA管理表!$C$6:$C$65592="完了")))</f>
        <v/>
      </c>
      <c r="U727" s="52" t="str">
        <f t="shared" si="34"/>
        <v/>
      </c>
      <c r="V727" s="52" t="str">
        <f t="shared" si="35"/>
        <v/>
      </c>
      <c r="W727" s="52" t="str">
        <f t="shared" si="33"/>
        <v/>
      </c>
    </row>
    <row r="728" spans="18:23" s="50" customFormat="1">
      <c r="R728" s="51" t="str">
        <f>IF(R727="","",IF(R727+1&lt;=MAX(OA管理表!$H$6:$H$65592,OA管理表!$Z$7:$Z$65592),R727+1,""))</f>
        <v/>
      </c>
      <c r="S728" s="52" t="str">
        <f>IF(R728="","",COUNTIF(OA管理表!$H$6:$H$65592,R728))</f>
        <v/>
      </c>
      <c r="T728" s="52" t="str">
        <f>IF(R728="","",SUMPRODUCT((OA管理表!$Z$6:$Z$65592=R728)*(OA管理表!$C$6:$C$65592="完了")))</f>
        <v/>
      </c>
      <c r="U728" s="52" t="str">
        <f t="shared" si="34"/>
        <v/>
      </c>
      <c r="V728" s="52" t="str">
        <f t="shared" si="35"/>
        <v/>
      </c>
      <c r="W728" s="52" t="str">
        <f t="shared" si="33"/>
        <v/>
      </c>
    </row>
    <row r="729" spans="18:23" s="50" customFormat="1">
      <c r="R729" s="51" t="str">
        <f>IF(R728="","",IF(R728+1&lt;=MAX(OA管理表!$H$6:$H$65592,OA管理表!$Z$7:$Z$65592),R728+1,""))</f>
        <v/>
      </c>
      <c r="S729" s="52" t="str">
        <f>IF(R729="","",COUNTIF(OA管理表!$H$6:$H$65592,R729))</f>
        <v/>
      </c>
      <c r="T729" s="52" t="str">
        <f>IF(R729="","",SUMPRODUCT((OA管理表!$Z$6:$Z$65592=R729)*(OA管理表!$C$6:$C$65592="完了")))</f>
        <v/>
      </c>
      <c r="U729" s="52" t="str">
        <f t="shared" si="34"/>
        <v/>
      </c>
      <c r="V729" s="52" t="str">
        <f t="shared" si="35"/>
        <v/>
      </c>
      <c r="W729" s="52" t="str">
        <f t="shared" si="33"/>
        <v/>
      </c>
    </row>
    <row r="730" spans="18:23" s="50" customFormat="1">
      <c r="R730" s="51" t="str">
        <f>IF(R729="","",IF(R729+1&lt;=MAX(OA管理表!$H$6:$H$65592,OA管理表!$Z$7:$Z$65592),R729+1,""))</f>
        <v/>
      </c>
      <c r="S730" s="52" t="str">
        <f>IF(R730="","",COUNTIF(OA管理表!$H$6:$H$65592,R730))</f>
        <v/>
      </c>
      <c r="T730" s="52" t="str">
        <f>IF(R730="","",SUMPRODUCT((OA管理表!$Z$6:$Z$65592=R730)*(OA管理表!$C$6:$C$65592="完了")))</f>
        <v/>
      </c>
      <c r="U730" s="52" t="str">
        <f t="shared" si="34"/>
        <v/>
      </c>
      <c r="V730" s="52" t="str">
        <f t="shared" si="35"/>
        <v/>
      </c>
      <c r="W730" s="52" t="str">
        <f t="shared" si="33"/>
        <v/>
      </c>
    </row>
    <row r="731" spans="18:23" s="50" customFormat="1">
      <c r="R731" s="51" t="str">
        <f>IF(R730="","",IF(R730+1&lt;=MAX(OA管理表!$H$6:$H$65592,OA管理表!$Z$7:$Z$65592),R730+1,""))</f>
        <v/>
      </c>
      <c r="S731" s="52" t="str">
        <f>IF(R731="","",COUNTIF(OA管理表!$H$6:$H$65592,R731))</f>
        <v/>
      </c>
      <c r="T731" s="52" t="str">
        <f>IF(R731="","",SUMPRODUCT((OA管理表!$Z$6:$Z$65592=R731)*(OA管理表!$C$6:$C$65592="完了")))</f>
        <v/>
      </c>
      <c r="U731" s="52" t="str">
        <f t="shared" si="34"/>
        <v/>
      </c>
      <c r="V731" s="52" t="str">
        <f t="shared" si="35"/>
        <v/>
      </c>
      <c r="W731" s="52" t="str">
        <f t="shared" si="33"/>
        <v/>
      </c>
    </row>
    <row r="732" spans="18:23" s="50" customFormat="1">
      <c r="R732" s="51" t="str">
        <f>IF(R731="","",IF(R731+1&lt;=MAX(OA管理表!$H$6:$H$65592,OA管理表!$Z$7:$Z$65592),R731+1,""))</f>
        <v/>
      </c>
      <c r="S732" s="52" t="str">
        <f>IF(R732="","",COUNTIF(OA管理表!$H$6:$H$65592,R732))</f>
        <v/>
      </c>
      <c r="T732" s="52" t="str">
        <f>IF(R732="","",SUMPRODUCT((OA管理表!$Z$6:$Z$65592=R732)*(OA管理表!$C$6:$C$65592="完了")))</f>
        <v/>
      </c>
      <c r="U732" s="52" t="str">
        <f t="shared" si="34"/>
        <v/>
      </c>
      <c r="V732" s="52" t="str">
        <f t="shared" si="35"/>
        <v/>
      </c>
      <c r="W732" s="52" t="str">
        <f t="shared" si="33"/>
        <v/>
      </c>
    </row>
    <row r="733" spans="18:23" s="50" customFormat="1">
      <c r="R733" s="51" t="str">
        <f>IF(R732="","",IF(R732+1&lt;=MAX(OA管理表!$H$6:$H$65592,OA管理表!$Z$7:$Z$65592),R732+1,""))</f>
        <v/>
      </c>
      <c r="S733" s="52" t="str">
        <f>IF(R733="","",COUNTIF(OA管理表!$H$6:$H$65592,R733))</f>
        <v/>
      </c>
      <c r="T733" s="52" t="str">
        <f>IF(R733="","",SUMPRODUCT((OA管理表!$Z$6:$Z$65592=R733)*(OA管理表!$C$6:$C$65592="完了")))</f>
        <v/>
      </c>
      <c r="U733" s="52" t="str">
        <f t="shared" si="34"/>
        <v/>
      </c>
      <c r="V733" s="52" t="str">
        <f t="shared" si="35"/>
        <v/>
      </c>
      <c r="W733" s="52" t="str">
        <f t="shared" si="33"/>
        <v/>
      </c>
    </row>
    <row r="734" spans="18:23" s="50" customFormat="1">
      <c r="R734" s="51" t="str">
        <f>IF(R733="","",IF(R733+1&lt;=MAX(OA管理表!$H$6:$H$65592,OA管理表!$Z$7:$Z$65592),R733+1,""))</f>
        <v/>
      </c>
      <c r="S734" s="52" t="str">
        <f>IF(R734="","",COUNTIF(OA管理表!$H$6:$H$65592,R734))</f>
        <v/>
      </c>
      <c r="T734" s="52" t="str">
        <f>IF(R734="","",SUMPRODUCT((OA管理表!$Z$6:$Z$65592=R734)*(OA管理表!$C$6:$C$65592="完了")))</f>
        <v/>
      </c>
      <c r="U734" s="52" t="str">
        <f t="shared" si="34"/>
        <v/>
      </c>
      <c r="V734" s="52" t="str">
        <f t="shared" si="35"/>
        <v/>
      </c>
      <c r="W734" s="52" t="str">
        <f t="shared" si="33"/>
        <v/>
      </c>
    </row>
    <row r="735" spans="18:23" s="50" customFormat="1">
      <c r="R735" s="51" t="str">
        <f>IF(R734="","",IF(R734+1&lt;=MAX(OA管理表!$H$6:$H$65592,OA管理表!$Z$7:$Z$65592),R734+1,""))</f>
        <v/>
      </c>
      <c r="S735" s="52" t="str">
        <f>IF(R735="","",COUNTIF(OA管理表!$H$6:$H$65592,R735))</f>
        <v/>
      </c>
      <c r="T735" s="52" t="str">
        <f>IF(R735="","",SUMPRODUCT((OA管理表!$Z$6:$Z$65592=R735)*(OA管理表!$C$6:$C$65592="完了")))</f>
        <v/>
      </c>
      <c r="U735" s="52" t="str">
        <f t="shared" si="34"/>
        <v/>
      </c>
      <c r="V735" s="52" t="str">
        <f t="shared" si="35"/>
        <v/>
      </c>
      <c r="W735" s="52" t="str">
        <f t="shared" si="33"/>
        <v/>
      </c>
    </row>
    <row r="736" spans="18:23" s="50" customFormat="1">
      <c r="R736" s="51" t="str">
        <f>IF(R735="","",IF(R735+1&lt;=MAX(OA管理表!$H$6:$H$65592,OA管理表!$Z$7:$Z$65592),R735+1,""))</f>
        <v/>
      </c>
      <c r="S736" s="52" t="str">
        <f>IF(R736="","",COUNTIF(OA管理表!$H$6:$H$65592,R736))</f>
        <v/>
      </c>
      <c r="T736" s="52" t="str">
        <f>IF(R736="","",SUMPRODUCT((OA管理表!$Z$6:$Z$65592=R736)*(OA管理表!$C$6:$C$65592="完了")))</f>
        <v/>
      </c>
      <c r="U736" s="52" t="str">
        <f t="shared" si="34"/>
        <v/>
      </c>
      <c r="V736" s="52" t="str">
        <f t="shared" si="35"/>
        <v/>
      </c>
      <c r="W736" s="52" t="str">
        <f t="shared" si="33"/>
        <v/>
      </c>
    </row>
    <row r="737" spans="18:23" s="50" customFormat="1">
      <c r="R737" s="51" t="str">
        <f>IF(R736="","",IF(R736+1&lt;=MAX(OA管理表!$H$6:$H$65592,OA管理表!$Z$7:$Z$65592),R736+1,""))</f>
        <v/>
      </c>
      <c r="S737" s="52" t="str">
        <f>IF(R737="","",COUNTIF(OA管理表!$H$6:$H$65592,R737))</f>
        <v/>
      </c>
      <c r="T737" s="52" t="str">
        <f>IF(R737="","",SUMPRODUCT((OA管理表!$Z$6:$Z$65592=R737)*(OA管理表!$C$6:$C$65592="完了")))</f>
        <v/>
      </c>
      <c r="U737" s="52" t="str">
        <f t="shared" si="34"/>
        <v/>
      </c>
      <c r="V737" s="52" t="str">
        <f t="shared" si="35"/>
        <v/>
      </c>
      <c r="W737" s="52" t="str">
        <f t="shared" si="33"/>
        <v/>
      </c>
    </row>
    <row r="738" spans="18:23" s="50" customFormat="1">
      <c r="R738" s="51" t="str">
        <f>IF(R737="","",IF(R737+1&lt;=MAX(OA管理表!$H$6:$H$65592,OA管理表!$Z$7:$Z$65592),R737+1,""))</f>
        <v/>
      </c>
      <c r="S738" s="52" t="str">
        <f>IF(R738="","",COUNTIF(OA管理表!$H$6:$H$65592,R738))</f>
        <v/>
      </c>
      <c r="T738" s="52" t="str">
        <f>IF(R738="","",SUMPRODUCT((OA管理表!$Z$6:$Z$65592=R738)*(OA管理表!$C$6:$C$65592="完了")))</f>
        <v/>
      </c>
      <c r="U738" s="52" t="str">
        <f t="shared" si="34"/>
        <v/>
      </c>
      <c r="V738" s="52" t="str">
        <f t="shared" si="35"/>
        <v/>
      </c>
      <c r="W738" s="52" t="str">
        <f t="shared" si="33"/>
        <v/>
      </c>
    </row>
    <row r="739" spans="18:23" s="50" customFormat="1">
      <c r="R739" s="51" t="str">
        <f>IF(R738="","",IF(R738+1&lt;=MAX(OA管理表!$H$6:$H$65592,OA管理表!$Z$7:$Z$65592),R738+1,""))</f>
        <v/>
      </c>
      <c r="S739" s="52" t="str">
        <f>IF(R739="","",COUNTIF(OA管理表!$H$6:$H$65592,R739))</f>
        <v/>
      </c>
      <c r="T739" s="52" t="str">
        <f>IF(R739="","",SUMPRODUCT((OA管理表!$Z$6:$Z$65592=R739)*(OA管理表!$C$6:$C$65592="完了")))</f>
        <v/>
      </c>
      <c r="U739" s="52" t="str">
        <f t="shared" si="34"/>
        <v/>
      </c>
      <c r="V739" s="52" t="str">
        <f t="shared" si="35"/>
        <v/>
      </c>
      <c r="W739" s="52" t="str">
        <f t="shared" si="33"/>
        <v/>
      </c>
    </row>
    <row r="740" spans="18:23" s="50" customFormat="1">
      <c r="R740" s="51" t="str">
        <f>IF(R739="","",IF(R739+1&lt;=MAX(OA管理表!$H$6:$H$65592,OA管理表!$Z$7:$Z$65592),R739+1,""))</f>
        <v/>
      </c>
      <c r="S740" s="52" t="str">
        <f>IF(R740="","",COUNTIF(OA管理表!$H$6:$H$65592,R740))</f>
        <v/>
      </c>
      <c r="T740" s="52" t="str">
        <f>IF(R740="","",SUMPRODUCT((OA管理表!$Z$6:$Z$65592=R740)*(OA管理表!$C$6:$C$65592="完了")))</f>
        <v/>
      </c>
      <c r="U740" s="52" t="str">
        <f t="shared" si="34"/>
        <v/>
      </c>
      <c r="V740" s="52" t="str">
        <f t="shared" si="35"/>
        <v/>
      </c>
      <c r="W740" s="52" t="str">
        <f t="shared" si="33"/>
        <v/>
      </c>
    </row>
    <row r="741" spans="18:23" s="50" customFormat="1">
      <c r="R741" s="51" t="str">
        <f>IF(R740="","",IF(R740+1&lt;=MAX(OA管理表!$H$6:$H$65592,OA管理表!$Z$7:$Z$65592),R740+1,""))</f>
        <v/>
      </c>
      <c r="S741" s="52" t="str">
        <f>IF(R741="","",COUNTIF(OA管理表!$H$6:$H$65592,R741))</f>
        <v/>
      </c>
      <c r="T741" s="52" t="str">
        <f>IF(R741="","",SUMPRODUCT((OA管理表!$Z$6:$Z$65592=R741)*(OA管理表!$C$6:$C$65592="完了")))</f>
        <v/>
      </c>
      <c r="U741" s="52" t="str">
        <f t="shared" si="34"/>
        <v/>
      </c>
      <c r="V741" s="52" t="str">
        <f t="shared" si="35"/>
        <v/>
      </c>
      <c r="W741" s="52" t="str">
        <f t="shared" si="33"/>
        <v/>
      </c>
    </row>
    <row r="742" spans="18:23" s="50" customFormat="1">
      <c r="R742" s="51" t="str">
        <f>IF(R741="","",IF(R741+1&lt;=MAX(OA管理表!$H$6:$H$65592,OA管理表!$Z$7:$Z$65592),R741+1,""))</f>
        <v/>
      </c>
      <c r="S742" s="52" t="str">
        <f>IF(R742="","",COUNTIF(OA管理表!$H$6:$H$65592,R742))</f>
        <v/>
      </c>
      <c r="T742" s="52" t="str">
        <f>IF(R742="","",SUMPRODUCT((OA管理表!$Z$6:$Z$65592=R742)*(OA管理表!$C$6:$C$65592="完了")))</f>
        <v/>
      </c>
      <c r="U742" s="52" t="str">
        <f t="shared" si="34"/>
        <v/>
      </c>
      <c r="V742" s="52" t="str">
        <f t="shared" si="35"/>
        <v/>
      </c>
      <c r="W742" s="52" t="str">
        <f t="shared" si="33"/>
        <v/>
      </c>
    </row>
    <row r="743" spans="18:23" s="50" customFormat="1">
      <c r="R743" s="51" t="str">
        <f>IF(R742="","",IF(R742+1&lt;=MAX(OA管理表!$H$6:$H$65592,OA管理表!$Z$7:$Z$65592),R742+1,""))</f>
        <v/>
      </c>
      <c r="S743" s="52" t="str">
        <f>IF(R743="","",COUNTIF(OA管理表!$H$6:$H$65592,R743))</f>
        <v/>
      </c>
      <c r="T743" s="52" t="str">
        <f>IF(R743="","",SUMPRODUCT((OA管理表!$Z$6:$Z$65592=R743)*(OA管理表!$C$6:$C$65592="完了")))</f>
        <v/>
      </c>
      <c r="U743" s="52" t="str">
        <f t="shared" si="34"/>
        <v/>
      </c>
      <c r="V743" s="52" t="str">
        <f t="shared" si="35"/>
        <v/>
      </c>
      <c r="W743" s="52" t="str">
        <f t="shared" si="33"/>
        <v/>
      </c>
    </row>
    <row r="744" spans="18:23" s="50" customFormat="1">
      <c r="R744" s="51" t="str">
        <f>IF(R743="","",IF(R743+1&lt;=MAX(OA管理表!$H$6:$H$65592,OA管理表!$Z$7:$Z$65592),R743+1,""))</f>
        <v/>
      </c>
      <c r="S744" s="52" t="str">
        <f>IF(R744="","",COUNTIF(OA管理表!$H$6:$H$65592,R744))</f>
        <v/>
      </c>
      <c r="T744" s="52" t="str">
        <f>IF(R744="","",SUMPRODUCT((OA管理表!$Z$6:$Z$65592=R744)*(OA管理表!$C$6:$C$65592="完了")))</f>
        <v/>
      </c>
      <c r="U744" s="52" t="str">
        <f t="shared" si="34"/>
        <v/>
      </c>
      <c r="V744" s="52" t="str">
        <f t="shared" si="35"/>
        <v/>
      </c>
      <c r="W744" s="52" t="str">
        <f t="shared" si="33"/>
        <v/>
      </c>
    </row>
    <row r="745" spans="18:23" s="50" customFormat="1">
      <c r="R745" s="51" t="str">
        <f>IF(R744="","",IF(R744+1&lt;=MAX(OA管理表!$H$6:$H$65592,OA管理表!$Z$7:$Z$65592),R744+1,""))</f>
        <v/>
      </c>
      <c r="S745" s="52" t="str">
        <f>IF(R745="","",COUNTIF(OA管理表!$H$6:$H$65592,R745))</f>
        <v/>
      </c>
      <c r="T745" s="52" t="str">
        <f>IF(R745="","",SUMPRODUCT((OA管理表!$Z$6:$Z$65592=R745)*(OA管理表!$C$6:$C$65592="完了")))</f>
        <v/>
      </c>
      <c r="U745" s="52" t="str">
        <f t="shared" si="34"/>
        <v/>
      </c>
      <c r="V745" s="52" t="str">
        <f t="shared" si="35"/>
        <v/>
      </c>
      <c r="W745" s="52" t="str">
        <f t="shared" si="33"/>
        <v/>
      </c>
    </row>
    <row r="746" spans="18:23" s="50" customFormat="1">
      <c r="R746" s="51" t="str">
        <f>IF(R745="","",IF(R745+1&lt;=MAX(OA管理表!$H$6:$H$65592,OA管理表!$Z$7:$Z$65592),R745+1,""))</f>
        <v/>
      </c>
      <c r="S746" s="52" t="str">
        <f>IF(R746="","",COUNTIF(OA管理表!$H$6:$H$65592,R746))</f>
        <v/>
      </c>
      <c r="T746" s="52" t="str">
        <f>IF(R746="","",SUMPRODUCT((OA管理表!$Z$6:$Z$65592=R746)*(OA管理表!$C$6:$C$65592="完了")))</f>
        <v/>
      </c>
      <c r="U746" s="52" t="str">
        <f t="shared" si="34"/>
        <v/>
      </c>
      <c r="V746" s="52" t="str">
        <f t="shared" si="35"/>
        <v/>
      </c>
      <c r="W746" s="52" t="str">
        <f t="shared" si="33"/>
        <v/>
      </c>
    </row>
    <row r="747" spans="18:23" s="50" customFormat="1">
      <c r="R747" s="51" t="str">
        <f>IF(R746="","",IF(R746+1&lt;=MAX(OA管理表!$H$6:$H$65592,OA管理表!$Z$7:$Z$65592),R746+1,""))</f>
        <v/>
      </c>
      <c r="S747" s="52" t="str">
        <f>IF(R747="","",COUNTIF(OA管理表!$H$6:$H$65592,R747))</f>
        <v/>
      </c>
      <c r="T747" s="52" t="str">
        <f>IF(R747="","",SUMPRODUCT((OA管理表!$Z$6:$Z$65592=R747)*(OA管理表!$C$6:$C$65592="完了")))</f>
        <v/>
      </c>
      <c r="U747" s="52" t="str">
        <f t="shared" si="34"/>
        <v/>
      </c>
      <c r="V747" s="52" t="str">
        <f t="shared" si="35"/>
        <v/>
      </c>
      <c r="W747" s="52" t="str">
        <f t="shared" si="33"/>
        <v/>
      </c>
    </row>
    <row r="748" spans="18:23" s="50" customFormat="1">
      <c r="R748" s="51" t="str">
        <f>IF(R747="","",IF(R747+1&lt;=MAX(OA管理表!$H$6:$H$65592,OA管理表!$Z$7:$Z$65592),R747+1,""))</f>
        <v/>
      </c>
      <c r="S748" s="52" t="str">
        <f>IF(R748="","",COUNTIF(OA管理表!$H$6:$H$65592,R748))</f>
        <v/>
      </c>
      <c r="T748" s="52" t="str">
        <f>IF(R748="","",SUMPRODUCT((OA管理表!$Z$6:$Z$65592=R748)*(OA管理表!$C$6:$C$65592="完了")))</f>
        <v/>
      </c>
      <c r="U748" s="52" t="str">
        <f t="shared" si="34"/>
        <v/>
      </c>
      <c r="V748" s="52" t="str">
        <f t="shared" si="35"/>
        <v/>
      </c>
      <c r="W748" s="52" t="str">
        <f t="shared" si="33"/>
        <v/>
      </c>
    </row>
    <row r="749" spans="18:23" s="50" customFormat="1">
      <c r="R749" s="51" t="str">
        <f>IF(R748="","",IF(R748+1&lt;=MAX(OA管理表!$H$6:$H$65592,OA管理表!$Z$7:$Z$65592),R748+1,""))</f>
        <v/>
      </c>
      <c r="S749" s="52" t="str">
        <f>IF(R749="","",COUNTIF(OA管理表!$H$6:$H$65592,R749))</f>
        <v/>
      </c>
      <c r="T749" s="52" t="str">
        <f>IF(R749="","",SUMPRODUCT((OA管理表!$Z$6:$Z$65592=R749)*(OA管理表!$C$6:$C$65592="完了")))</f>
        <v/>
      </c>
      <c r="U749" s="52" t="str">
        <f t="shared" si="34"/>
        <v/>
      </c>
      <c r="V749" s="52" t="str">
        <f t="shared" si="35"/>
        <v/>
      </c>
      <c r="W749" s="52" t="str">
        <f t="shared" si="33"/>
        <v/>
      </c>
    </row>
    <row r="750" spans="18:23" s="50" customFormat="1">
      <c r="R750" s="51" t="str">
        <f>IF(R749="","",IF(R749+1&lt;=MAX(OA管理表!$H$6:$H$65592,OA管理表!$Z$7:$Z$65592),R749+1,""))</f>
        <v/>
      </c>
      <c r="S750" s="52" t="str">
        <f>IF(R750="","",COUNTIF(OA管理表!$H$6:$H$65592,R750))</f>
        <v/>
      </c>
      <c r="T750" s="52" t="str">
        <f>IF(R750="","",SUMPRODUCT((OA管理表!$Z$6:$Z$65592=R750)*(OA管理表!$C$6:$C$65592="完了")))</f>
        <v/>
      </c>
      <c r="U750" s="52" t="str">
        <f t="shared" si="34"/>
        <v/>
      </c>
      <c r="V750" s="52" t="str">
        <f t="shared" si="35"/>
        <v/>
      </c>
      <c r="W750" s="52" t="str">
        <f t="shared" si="33"/>
        <v/>
      </c>
    </row>
    <row r="751" spans="18:23" s="50" customFormat="1">
      <c r="R751" s="51" t="str">
        <f>IF(R750="","",IF(R750+1&lt;=MAX(OA管理表!$H$6:$H$65592,OA管理表!$Z$7:$Z$65592),R750+1,""))</f>
        <v/>
      </c>
      <c r="S751" s="52" t="str">
        <f>IF(R751="","",COUNTIF(OA管理表!$H$6:$H$65592,R751))</f>
        <v/>
      </c>
      <c r="T751" s="52" t="str">
        <f>IF(R751="","",SUMPRODUCT((OA管理表!$Z$6:$Z$65592=R751)*(OA管理表!$C$6:$C$65592="完了")))</f>
        <v/>
      </c>
      <c r="U751" s="52" t="str">
        <f t="shared" si="34"/>
        <v/>
      </c>
      <c r="V751" s="52" t="str">
        <f t="shared" si="35"/>
        <v/>
      </c>
      <c r="W751" s="52" t="str">
        <f t="shared" si="33"/>
        <v/>
      </c>
    </row>
    <row r="752" spans="18:23" s="50" customFormat="1">
      <c r="R752" s="51" t="str">
        <f>IF(R751="","",IF(R751+1&lt;=MAX(OA管理表!$H$6:$H$65592,OA管理表!$Z$7:$Z$65592),R751+1,""))</f>
        <v/>
      </c>
      <c r="S752" s="52" t="str">
        <f>IF(R752="","",COUNTIF(OA管理表!$H$6:$H$65592,R752))</f>
        <v/>
      </c>
      <c r="T752" s="52" t="str">
        <f>IF(R752="","",SUMPRODUCT((OA管理表!$Z$6:$Z$65592=R752)*(OA管理表!$C$6:$C$65592="完了")))</f>
        <v/>
      </c>
      <c r="U752" s="52" t="str">
        <f t="shared" si="34"/>
        <v/>
      </c>
      <c r="V752" s="52" t="str">
        <f t="shared" si="35"/>
        <v/>
      </c>
      <c r="W752" s="52" t="str">
        <f t="shared" si="33"/>
        <v/>
      </c>
    </row>
    <row r="753" spans="18:23" s="50" customFormat="1">
      <c r="R753" s="51" t="str">
        <f>IF(R752="","",IF(R752+1&lt;=MAX(OA管理表!$H$6:$H$65592,OA管理表!$Z$7:$Z$65592),R752+1,""))</f>
        <v/>
      </c>
      <c r="S753" s="52" t="str">
        <f>IF(R753="","",COUNTIF(OA管理表!$H$6:$H$65592,R753))</f>
        <v/>
      </c>
      <c r="T753" s="52" t="str">
        <f>IF(R753="","",SUMPRODUCT((OA管理表!$Z$6:$Z$65592=R753)*(OA管理表!$C$6:$C$65592="完了")))</f>
        <v/>
      </c>
      <c r="U753" s="52" t="str">
        <f t="shared" si="34"/>
        <v/>
      </c>
      <c r="V753" s="52" t="str">
        <f t="shared" si="35"/>
        <v/>
      </c>
      <c r="W753" s="52" t="str">
        <f t="shared" si="33"/>
        <v/>
      </c>
    </row>
    <row r="754" spans="18:23" s="50" customFormat="1">
      <c r="R754" s="51" t="str">
        <f>IF(R753="","",IF(R753+1&lt;=MAX(OA管理表!$H$6:$H$65592,OA管理表!$Z$7:$Z$65592),R753+1,""))</f>
        <v/>
      </c>
      <c r="S754" s="52" t="str">
        <f>IF(R754="","",COUNTIF(OA管理表!$H$6:$H$65592,R754))</f>
        <v/>
      </c>
      <c r="T754" s="52" t="str">
        <f>IF(R754="","",SUMPRODUCT((OA管理表!$Z$6:$Z$65592=R754)*(OA管理表!$C$6:$C$65592="完了")))</f>
        <v/>
      </c>
      <c r="U754" s="52" t="str">
        <f t="shared" si="34"/>
        <v/>
      </c>
      <c r="V754" s="52" t="str">
        <f t="shared" si="35"/>
        <v/>
      </c>
      <c r="W754" s="52" t="str">
        <f t="shared" si="33"/>
        <v/>
      </c>
    </row>
    <row r="755" spans="18:23" s="50" customFormat="1">
      <c r="R755" s="51" t="str">
        <f>IF(R754="","",IF(R754+1&lt;=MAX(OA管理表!$H$6:$H$65592,OA管理表!$Z$7:$Z$65592),R754+1,""))</f>
        <v/>
      </c>
      <c r="S755" s="52" t="str">
        <f>IF(R755="","",COUNTIF(OA管理表!$H$6:$H$65592,R755))</f>
        <v/>
      </c>
      <c r="T755" s="52" t="str">
        <f>IF(R755="","",SUMPRODUCT((OA管理表!$Z$6:$Z$65592=R755)*(OA管理表!$C$6:$C$65592="完了")))</f>
        <v/>
      </c>
      <c r="U755" s="52" t="str">
        <f t="shared" si="34"/>
        <v/>
      </c>
      <c r="V755" s="52" t="str">
        <f t="shared" si="35"/>
        <v/>
      </c>
      <c r="W755" s="52" t="str">
        <f t="shared" si="33"/>
        <v/>
      </c>
    </row>
    <row r="756" spans="18:23" s="50" customFormat="1">
      <c r="R756" s="51" t="str">
        <f>IF(R755="","",IF(R755+1&lt;=MAX(OA管理表!$H$6:$H$65592,OA管理表!$Z$7:$Z$65592),R755+1,""))</f>
        <v/>
      </c>
      <c r="S756" s="52" t="str">
        <f>IF(R756="","",COUNTIF(OA管理表!$H$6:$H$65592,R756))</f>
        <v/>
      </c>
      <c r="T756" s="52" t="str">
        <f>IF(R756="","",SUMPRODUCT((OA管理表!$Z$6:$Z$65592=R756)*(OA管理表!$C$6:$C$65592="完了")))</f>
        <v/>
      </c>
      <c r="U756" s="52" t="str">
        <f t="shared" si="34"/>
        <v/>
      </c>
      <c r="V756" s="52" t="str">
        <f t="shared" si="35"/>
        <v/>
      </c>
      <c r="W756" s="52" t="str">
        <f t="shared" si="33"/>
        <v/>
      </c>
    </row>
    <row r="757" spans="18:23" s="50" customFormat="1">
      <c r="R757" s="51" t="str">
        <f>IF(R756="","",IF(R756+1&lt;=MAX(OA管理表!$H$6:$H$65592,OA管理表!$Z$7:$Z$65592),R756+1,""))</f>
        <v/>
      </c>
      <c r="S757" s="52" t="str">
        <f>IF(R757="","",COUNTIF(OA管理表!$H$6:$H$65592,R757))</f>
        <v/>
      </c>
      <c r="T757" s="52" t="str">
        <f>IF(R757="","",SUMPRODUCT((OA管理表!$Z$6:$Z$65592=R757)*(OA管理表!$C$6:$C$65592="完了")))</f>
        <v/>
      </c>
      <c r="U757" s="52" t="str">
        <f t="shared" si="34"/>
        <v/>
      </c>
      <c r="V757" s="52" t="str">
        <f t="shared" si="35"/>
        <v/>
      </c>
      <c r="W757" s="52" t="str">
        <f t="shared" si="33"/>
        <v/>
      </c>
    </row>
    <row r="758" spans="18:23" s="50" customFormat="1">
      <c r="R758" s="51" t="str">
        <f>IF(R757="","",IF(R757+1&lt;=MAX(OA管理表!$H$6:$H$65592,OA管理表!$Z$7:$Z$65592),R757+1,""))</f>
        <v/>
      </c>
      <c r="S758" s="52" t="str">
        <f>IF(R758="","",COUNTIF(OA管理表!$H$6:$H$65592,R758))</f>
        <v/>
      </c>
      <c r="T758" s="52" t="str">
        <f>IF(R758="","",SUMPRODUCT((OA管理表!$Z$6:$Z$65592=R758)*(OA管理表!$C$6:$C$65592="完了")))</f>
        <v/>
      </c>
      <c r="U758" s="52" t="str">
        <f t="shared" si="34"/>
        <v/>
      </c>
      <c r="V758" s="52" t="str">
        <f t="shared" si="35"/>
        <v/>
      </c>
      <c r="W758" s="52" t="str">
        <f t="shared" si="33"/>
        <v/>
      </c>
    </row>
    <row r="759" spans="18:23" s="50" customFormat="1">
      <c r="R759" s="51" t="str">
        <f>IF(R758="","",IF(R758+1&lt;=MAX(OA管理表!$H$6:$H$65592,OA管理表!$Z$7:$Z$65592),R758+1,""))</f>
        <v/>
      </c>
      <c r="S759" s="52" t="str">
        <f>IF(R759="","",COUNTIF(OA管理表!$H$6:$H$65592,R759))</f>
        <v/>
      </c>
      <c r="T759" s="52" t="str">
        <f>IF(R759="","",SUMPRODUCT((OA管理表!$Z$6:$Z$65592=R759)*(OA管理表!$C$6:$C$65592="完了")))</f>
        <v/>
      </c>
      <c r="U759" s="52" t="str">
        <f t="shared" si="34"/>
        <v/>
      </c>
      <c r="V759" s="52" t="str">
        <f t="shared" si="35"/>
        <v/>
      </c>
      <c r="W759" s="52" t="str">
        <f t="shared" si="33"/>
        <v/>
      </c>
    </row>
    <row r="760" spans="18:23" s="50" customFormat="1">
      <c r="R760" s="51" t="str">
        <f>IF(R759="","",IF(R759+1&lt;=MAX(OA管理表!$H$6:$H$65592,OA管理表!$Z$7:$Z$65592),R759+1,""))</f>
        <v/>
      </c>
      <c r="S760" s="52" t="str">
        <f>IF(R760="","",COUNTIF(OA管理表!$H$6:$H$65592,R760))</f>
        <v/>
      </c>
      <c r="T760" s="52" t="str">
        <f>IF(R760="","",SUMPRODUCT((OA管理表!$Z$6:$Z$65592=R760)*(OA管理表!$C$6:$C$65592="完了")))</f>
        <v/>
      </c>
      <c r="U760" s="52" t="str">
        <f t="shared" si="34"/>
        <v/>
      </c>
      <c r="V760" s="52" t="str">
        <f t="shared" si="35"/>
        <v/>
      </c>
      <c r="W760" s="52" t="str">
        <f t="shared" si="33"/>
        <v/>
      </c>
    </row>
    <row r="761" spans="18:23" s="50" customFormat="1">
      <c r="R761" s="51" t="str">
        <f>IF(R760="","",IF(R760+1&lt;=MAX(OA管理表!$H$6:$H$65592,OA管理表!$Z$7:$Z$65592),R760+1,""))</f>
        <v/>
      </c>
      <c r="S761" s="52" t="str">
        <f>IF(R761="","",COUNTIF(OA管理表!$H$6:$H$65592,R761))</f>
        <v/>
      </c>
      <c r="T761" s="52" t="str">
        <f>IF(R761="","",SUMPRODUCT((OA管理表!$Z$6:$Z$65592=R761)*(OA管理表!$C$6:$C$65592="完了")))</f>
        <v/>
      </c>
      <c r="U761" s="52" t="str">
        <f t="shared" si="34"/>
        <v/>
      </c>
      <c r="V761" s="52" t="str">
        <f t="shared" si="35"/>
        <v/>
      </c>
      <c r="W761" s="52" t="str">
        <f t="shared" si="33"/>
        <v/>
      </c>
    </row>
    <row r="762" spans="18:23" s="50" customFormat="1">
      <c r="R762" s="51" t="str">
        <f>IF(R761="","",IF(R761+1&lt;=MAX(OA管理表!$H$6:$H$65592,OA管理表!$Z$7:$Z$65592),R761+1,""))</f>
        <v/>
      </c>
      <c r="S762" s="52" t="str">
        <f>IF(R762="","",COUNTIF(OA管理表!$H$6:$H$65592,R762))</f>
        <v/>
      </c>
      <c r="T762" s="52" t="str">
        <f>IF(R762="","",SUMPRODUCT((OA管理表!$Z$6:$Z$65592=R762)*(OA管理表!$C$6:$C$65592="完了")))</f>
        <v/>
      </c>
      <c r="U762" s="52" t="str">
        <f t="shared" si="34"/>
        <v/>
      </c>
      <c r="V762" s="52" t="str">
        <f t="shared" si="35"/>
        <v/>
      </c>
      <c r="W762" s="52" t="str">
        <f t="shared" si="33"/>
        <v/>
      </c>
    </row>
    <row r="763" spans="18:23" s="50" customFormat="1">
      <c r="R763" s="51" t="str">
        <f>IF(R762="","",IF(R762+1&lt;=MAX(OA管理表!$H$6:$H$65592,OA管理表!$Z$7:$Z$65592),R762+1,""))</f>
        <v/>
      </c>
      <c r="S763" s="52" t="str">
        <f>IF(R763="","",COUNTIF(OA管理表!$H$6:$H$65592,R763))</f>
        <v/>
      </c>
      <c r="T763" s="52" t="str">
        <f>IF(R763="","",SUMPRODUCT((OA管理表!$Z$6:$Z$65592=R763)*(OA管理表!$C$6:$C$65592="完了")))</f>
        <v/>
      </c>
      <c r="U763" s="52" t="str">
        <f t="shared" si="34"/>
        <v/>
      </c>
      <c r="V763" s="52" t="str">
        <f t="shared" si="35"/>
        <v/>
      </c>
      <c r="W763" s="52" t="str">
        <f t="shared" si="33"/>
        <v/>
      </c>
    </row>
    <row r="764" spans="18:23" s="50" customFormat="1">
      <c r="R764" s="51" t="str">
        <f>IF(R763="","",IF(R763+1&lt;=MAX(OA管理表!$H$6:$H$65592,OA管理表!$Z$7:$Z$65592),R763+1,""))</f>
        <v/>
      </c>
      <c r="S764" s="52" t="str">
        <f>IF(R764="","",COUNTIF(OA管理表!$H$6:$H$65592,R764))</f>
        <v/>
      </c>
      <c r="T764" s="52" t="str">
        <f>IF(R764="","",SUMPRODUCT((OA管理表!$Z$6:$Z$65592=R764)*(OA管理表!$C$6:$C$65592="完了")))</f>
        <v/>
      </c>
      <c r="U764" s="52" t="str">
        <f t="shared" si="34"/>
        <v/>
      </c>
      <c r="V764" s="52" t="str">
        <f t="shared" si="35"/>
        <v/>
      </c>
      <c r="W764" s="52" t="str">
        <f t="shared" si="33"/>
        <v/>
      </c>
    </row>
    <row r="765" spans="18:23" s="50" customFormat="1">
      <c r="R765" s="51" t="str">
        <f>IF(R764="","",IF(R764+1&lt;=MAX(OA管理表!$H$6:$H$65592,OA管理表!$Z$7:$Z$65592),R764+1,""))</f>
        <v/>
      </c>
      <c r="S765" s="52" t="str">
        <f>IF(R765="","",COUNTIF(OA管理表!$H$6:$H$65592,R765))</f>
        <v/>
      </c>
      <c r="T765" s="52" t="str">
        <f>IF(R765="","",SUMPRODUCT((OA管理表!$Z$6:$Z$65592=R765)*(OA管理表!$C$6:$C$65592="完了")))</f>
        <v/>
      </c>
      <c r="U765" s="52" t="str">
        <f t="shared" si="34"/>
        <v/>
      </c>
      <c r="V765" s="52" t="str">
        <f t="shared" si="35"/>
        <v/>
      </c>
      <c r="W765" s="52" t="str">
        <f t="shared" si="33"/>
        <v/>
      </c>
    </row>
    <row r="766" spans="18:23" s="50" customFormat="1">
      <c r="R766" s="51" t="str">
        <f>IF(R765="","",IF(R765+1&lt;=MAX(OA管理表!$H$6:$H$65592,OA管理表!$Z$7:$Z$65592),R765+1,""))</f>
        <v/>
      </c>
      <c r="S766" s="52" t="str">
        <f>IF(R766="","",COUNTIF(OA管理表!$H$6:$H$65592,R766))</f>
        <v/>
      </c>
      <c r="T766" s="52" t="str">
        <f>IF(R766="","",SUMPRODUCT((OA管理表!$Z$6:$Z$65592=R766)*(OA管理表!$C$6:$C$65592="完了")))</f>
        <v/>
      </c>
      <c r="U766" s="52" t="str">
        <f t="shared" si="34"/>
        <v/>
      </c>
      <c r="V766" s="52" t="str">
        <f t="shared" si="35"/>
        <v/>
      </c>
      <c r="W766" s="52" t="str">
        <f t="shared" si="33"/>
        <v/>
      </c>
    </row>
    <row r="767" spans="18:23" s="50" customFormat="1">
      <c r="R767" s="51" t="str">
        <f>IF(R766="","",IF(R766+1&lt;=MAX(OA管理表!$H$6:$H$65592,OA管理表!$Z$7:$Z$65592),R766+1,""))</f>
        <v/>
      </c>
      <c r="S767" s="52" t="str">
        <f>IF(R767="","",COUNTIF(OA管理表!$H$6:$H$65592,R767))</f>
        <v/>
      </c>
      <c r="T767" s="52" t="str">
        <f>IF(R767="","",SUMPRODUCT((OA管理表!$Z$6:$Z$65592=R767)*(OA管理表!$C$6:$C$65592="完了")))</f>
        <v/>
      </c>
      <c r="U767" s="52" t="str">
        <f t="shared" si="34"/>
        <v/>
      </c>
      <c r="V767" s="52" t="str">
        <f t="shared" si="35"/>
        <v/>
      </c>
      <c r="W767" s="52" t="str">
        <f t="shared" si="33"/>
        <v/>
      </c>
    </row>
    <row r="768" spans="18:23" s="50" customFormat="1">
      <c r="R768" s="51" t="str">
        <f>IF(R767="","",IF(R767+1&lt;=MAX(OA管理表!$H$6:$H$65592,OA管理表!$Z$7:$Z$65592),R767+1,""))</f>
        <v/>
      </c>
      <c r="S768" s="52" t="str">
        <f>IF(R768="","",COUNTIF(OA管理表!$H$6:$H$65592,R768))</f>
        <v/>
      </c>
      <c r="T768" s="52" t="str">
        <f>IF(R768="","",SUMPRODUCT((OA管理表!$Z$6:$Z$65592=R768)*(OA管理表!$C$6:$C$65592="完了")))</f>
        <v/>
      </c>
      <c r="U768" s="52" t="str">
        <f t="shared" si="34"/>
        <v/>
      </c>
      <c r="V768" s="52" t="str">
        <f t="shared" si="35"/>
        <v/>
      </c>
      <c r="W768" s="52" t="str">
        <f t="shared" si="33"/>
        <v/>
      </c>
    </row>
    <row r="769" spans="18:23" s="50" customFormat="1">
      <c r="R769" s="51" t="str">
        <f>IF(R768="","",IF(R768+1&lt;=MAX(OA管理表!$H$6:$H$65592,OA管理表!$Z$7:$Z$65592),R768+1,""))</f>
        <v/>
      </c>
      <c r="S769" s="52" t="str">
        <f>IF(R769="","",COUNTIF(OA管理表!$H$6:$H$65592,R769))</f>
        <v/>
      </c>
      <c r="T769" s="52" t="str">
        <f>IF(R769="","",SUMPRODUCT((OA管理表!$Z$6:$Z$65592=R769)*(OA管理表!$C$6:$C$65592="完了")))</f>
        <v/>
      </c>
      <c r="U769" s="52" t="str">
        <f t="shared" si="34"/>
        <v/>
      </c>
      <c r="V769" s="52" t="str">
        <f t="shared" si="35"/>
        <v/>
      </c>
      <c r="W769" s="52" t="str">
        <f t="shared" si="33"/>
        <v/>
      </c>
    </row>
    <row r="770" spans="18:23" s="50" customFormat="1">
      <c r="R770" s="51" t="str">
        <f>IF(R769="","",IF(R769+1&lt;=MAX(OA管理表!$H$6:$H$65592,OA管理表!$Z$7:$Z$65592),R769+1,""))</f>
        <v/>
      </c>
      <c r="S770" s="52" t="str">
        <f>IF(R770="","",COUNTIF(OA管理表!$H$6:$H$65592,R770))</f>
        <v/>
      </c>
      <c r="T770" s="52" t="str">
        <f>IF(R770="","",SUMPRODUCT((OA管理表!$Z$6:$Z$65592=R770)*(OA管理表!$C$6:$C$65592="完了")))</f>
        <v/>
      </c>
      <c r="U770" s="52" t="str">
        <f t="shared" si="34"/>
        <v/>
      </c>
      <c r="V770" s="52" t="str">
        <f t="shared" si="35"/>
        <v/>
      </c>
      <c r="W770" s="52" t="str">
        <f t="shared" ref="W770:W833" si="36">IF(R770="","",U770-V770)</f>
        <v/>
      </c>
    </row>
    <row r="771" spans="18:23" s="50" customFormat="1">
      <c r="R771" s="51" t="str">
        <f>IF(R770="","",IF(R770+1&lt;=MAX(OA管理表!$H$6:$H$65592,OA管理表!$Z$7:$Z$65592),R770+1,""))</f>
        <v/>
      </c>
      <c r="S771" s="52" t="str">
        <f>IF(R771="","",COUNTIF(OA管理表!$H$6:$H$65592,R771))</f>
        <v/>
      </c>
      <c r="T771" s="52" t="str">
        <f>IF(R771="","",SUMPRODUCT((OA管理表!$Z$6:$Z$65592=R771)*(OA管理表!$C$6:$C$65592="完了")))</f>
        <v/>
      </c>
      <c r="U771" s="52" t="str">
        <f t="shared" ref="U771:U834" si="37">IF(R771="","",U770+S771)</f>
        <v/>
      </c>
      <c r="V771" s="52" t="str">
        <f t="shared" ref="V771:V834" si="38">IF(R771="","",V770+T771)</f>
        <v/>
      </c>
      <c r="W771" s="52" t="str">
        <f t="shared" si="36"/>
        <v/>
      </c>
    </row>
    <row r="772" spans="18:23" s="50" customFormat="1">
      <c r="R772" s="51" t="str">
        <f>IF(R771="","",IF(R771+1&lt;=MAX(OA管理表!$H$6:$H$65592,OA管理表!$Z$7:$Z$65592),R771+1,""))</f>
        <v/>
      </c>
      <c r="S772" s="52" t="str">
        <f>IF(R772="","",COUNTIF(OA管理表!$H$6:$H$65592,R772))</f>
        <v/>
      </c>
      <c r="T772" s="52" t="str">
        <f>IF(R772="","",SUMPRODUCT((OA管理表!$Z$6:$Z$65592=R772)*(OA管理表!$C$6:$C$65592="完了")))</f>
        <v/>
      </c>
      <c r="U772" s="52" t="str">
        <f t="shared" si="37"/>
        <v/>
      </c>
      <c r="V772" s="52" t="str">
        <f t="shared" si="38"/>
        <v/>
      </c>
      <c r="W772" s="52" t="str">
        <f t="shared" si="36"/>
        <v/>
      </c>
    </row>
    <row r="773" spans="18:23" s="50" customFormat="1">
      <c r="R773" s="51" t="str">
        <f>IF(R772="","",IF(R772+1&lt;=MAX(OA管理表!$H$6:$H$65592,OA管理表!$Z$7:$Z$65592),R772+1,""))</f>
        <v/>
      </c>
      <c r="S773" s="52" t="str">
        <f>IF(R773="","",COUNTIF(OA管理表!$H$6:$H$65592,R773))</f>
        <v/>
      </c>
      <c r="T773" s="52" t="str">
        <f>IF(R773="","",SUMPRODUCT((OA管理表!$Z$6:$Z$65592=R773)*(OA管理表!$C$6:$C$65592="完了")))</f>
        <v/>
      </c>
      <c r="U773" s="52" t="str">
        <f t="shared" si="37"/>
        <v/>
      </c>
      <c r="V773" s="52" t="str">
        <f t="shared" si="38"/>
        <v/>
      </c>
      <c r="W773" s="52" t="str">
        <f t="shared" si="36"/>
        <v/>
      </c>
    </row>
    <row r="774" spans="18:23" s="50" customFormat="1">
      <c r="R774" s="51" t="str">
        <f>IF(R773="","",IF(R773+1&lt;=MAX(OA管理表!$H$6:$H$65592,OA管理表!$Z$7:$Z$65592),R773+1,""))</f>
        <v/>
      </c>
      <c r="S774" s="52" t="str">
        <f>IF(R774="","",COUNTIF(OA管理表!$H$6:$H$65592,R774))</f>
        <v/>
      </c>
      <c r="T774" s="52" t="str">
        <f>IF(R774="","",SUMPRODUCT((OA管理表!$Z$6:$Z$65592=R774)*(OA管理表!$C$6:$C$65592="完了")))</f>
        <v/>
      </c>
      <c r="U774" s="52" t="str">
        <f t="shared" si="37"/>
        <v/>
      </c>
      <c r="V774" s="52" t="str">
        <f t="shared" si="38"/>
        <v/>
      </c>
      <c r="W774" s="52" t="str">
        <f t="shared" si="36"/>
        <v/>
      </c>
    </row>
    <row r="775" spans="18:23" s="50" customFormat="1">
      <c r="R775" s="51" t="str">
        <f>IF(R774="","",IF(R774+1&lt;=MAX(OA管理表!$H$6:$H$65592,OA管理表!$Z$7:$Z$65592),R774+1,""))</f>
        <v/>
      </c>
      <c r="S775" s="52" t="str">
        <f>IF(R775="","",COUNTIF(OA管理表!$H$6:$H$65592,R775))</f>
        <v/>
      </c>
      <c r="T775" s="52" t="str">
        <f>IF(R775="","",SUMPRODUCT((OA管理表!$Z$6:$Z$65592=R775)*(OA管理表!$C$6:$C$65592="完了")))</f>
        <v/>
      </c>
      <c r="U775" s="52" t="str">
        <f t="shared" si="37"/>
        <v/>
      </c>
      <c r="V775" s="52" t="str">
        <f t="shared" si="38"/>
        <v/>
      </c>
      <c r="W775" s="52" t="str">
        <f t="shared" si="36"/>
        <v/>
      </c>
    </row>
    <row r="776" spans="18:23" s="50" customFormat="1">
      <c r="R776" s="51" t="str">
        <f>IF(R775="","",IF(R775+1&lt;=MAX(OA管理表!$H$6:$H$65592,OA管理表!$Z$7:$Z$65592),R775+1,""))</f>
        <v/>
      </c>
      <c r="S776" s="52" t="str">
        <f>IF(R776="","",COUNTIF(OA管理表!$H$6:$H$65592,R776))</f>
        <v/>
      </c>
      <c r="T776" s="52" t="str">
        <f>IF(R776="","",SUMPRODUCT((OA管理表!$Z$6:$Z$65592=R776)*(OA管理表!$C$6:$C$65592="完了")))</f>
        <v/>
      </c>
      <c r="U776" s="52" t="str">
        <f t="shared" si="37"/>
        <v/>
      </c>
      <c r="V776" s="52" t="str">
        <f t="shared" si="38"/>
        <v/>
      </c>
      <c r="W776" s="52" t="str">
        <f t="shared" si="36"/>
        <v/>
      </c>
    </row>
    <row r="777" spans="18:23" s="50" customFormat="1">
      <c r="R777" s="51" t="str">
        <f>IF(R776="","",IF(R776+1&lt;=MAX(OA管理表!$H$6:$H$65592,OA管理表!$Z$7:$Z$65592),R776+1,""))</f>
        <v/>
      </c>
      <c r="S777" s="52" t="str">
        <f>IF(R777="","",COUNTIF(OA管理表!$H$6:$H$65592,R777))</f>
        <v/>
      </c>
      <c r="T777" s="52" t="str">
        <f>IF(R777="","",SUMPRODUCT((OA管理表!$Z$6:$Z$65592=R777)*(OA管理表!$C$6:$C$65592="完了")))</f>
        <v/>
      </c>
      <c r="U777" s="52" t="str">
        <f t="shared" si="37"/>
        <v/>
      </c>
      <c r="V777" s="52" t="str">
        <f t="shared" si="38"/>
        <v/>
      </c>
      <c r="W777" s="52" t="str">
        <f t="shared" si="36"/>
        <v/>
      </c>
    </row>
    <row r="778" spans="18:23" s="50" customFormat="1">
      <c r="R778" s="51" t="str">
        <f>IF(R777="","",IF(R777+1&lt;=MAX(OA管理表!$H$6:$H$65592,OA管理表!$Z$7:$Z$65592),R777+1,""))</f>
        <v/>
      </c>
      <c r="S778" s="52" t="str">
        <f>IF(R778="","",COUNTIF(OA管理表!$H$6:$H$65592,R778))</f>
        <v/>
      </c>
      <c r="T778" s="52" t="str">
        <f>IF(R778="","",SUMPRODUCT((OA管理表!$Z$6:$Z$65592=R778)*(OA管理表!$C$6:$C$65592="完了")))</f>
        <v/>
      </c>
      <c r="U778" s="52" t="str">
        <f t="shared" si="37"/>
        <v/>
      </c>
      <c r="V778" s="52" t="str">
        <f t="shared" si="38"/>
        <v/>
      </c>
      <c r="W778" s="52" t="str">
        <f t="shared" si="36"/>
        <v/>
      </c>
    </row>
    <row r="779" spans="18:23" s="50" customFormat="1">
      <c r="R779" s="51" t="str">
        <f>IF(R778="","",IF(R778+1&lt;=MAX(OA管理表!$H$6:$H$65592,OA管理表!$Z$7:$Z$65592),R778+1,""))</f>
        <v/>
      </c>
      <c r="S779" s="52" t="str">
        <f>IF(R779="","",COUNTIF(OA管理表!$H$6:$H$65592,R779))</f>
        <v/>
      </c>
      <c r="T779" s="52" t="str">
        <f>IF(R779="","",SUMPRODUCT((OA管理表!$Z$6:$Z$65592=R779)*(OA管理表!$C$6:$C$65592="完了")))</f>
        <v/>
      </c>
      <c r="U779" s="52" t="str">
        <f t="shared" si="37"/>
        <v/>
      </c>
      <c r="V779" s="52" t="str">
        <f t="shared" si="38"/>
        <v/>
      </c>
      <c r="W779" s="52" t="str">
        <f t="shared" si="36"/>
        <v/>
      </c>
    </row>
    <row r="780" spans="18:23" s="50" customFormat="1">
      <c r="R780" s="51" t="str">
        <f>IF(R779="","",IF(R779+1&lt;=MAX(OA管理表!$H$6:$H$65592,OA管理表!$Z$7:$Z$65592),R779+1,""))</f>
        <v/>
      </c>
      <c r="S780" s="52" t="str">
        <f>IF(R780="","",COUNTIF(OA管理表!$H$6:$H$65592,R780))</f>
        <v/>
      </c>
      <c r="T780" s="52" t="str">
        <f>IF(R780="","",SUMPRODUCT((OA管理表!$Z$6:$Z$65592=R780)*(OA管理表!$C$6:$C$65592="完了")))</f>
        <v/>
      </c>
      <c r="U780" s="52" t="str">
        <f t="shared" si="37"/>
        <v/>
      </c>
      <c r="V780" s="52" t="str">
        <f t="shared" si="38"/>
        <v/>
      </c>
      <c r="W780" s="52" t="str">
        <f t="shared" si="36"/>
        <v/>
      </c>
    </row>
    <row r="781" spans="18:23" s="50" customFormat="1">
      <c r="R781" s="51" t="str">
        <f>IF(R780="","",IF(R780+1&lt;=MAX(OA管理表!$H$6:$H$65592,OA管理表!$Z$7:$Z$65592),R780+1,""))</f>
        <v/>
      </c>
      <c r="S781" s="52" t="str">
        <f>IF(R781="","",COUNTIF(OA管理表!$H$6:$H$65592,R781))</f>
        <v/>
      </c>
      <c r="T781" s="52" t="str">
        <f>IF(R781="","",SUMPRODUCT((OA管理表!$Z$6:$Z$65592=R781)*(OA管理表!$C$6:$C$65592="完了")))</f>
        <v/>
      </c>
      <c r="U781" s="52" t="str">
        <f t="shared" si="37"/>
        <v/>
      </c>
      <c r="V781" s="52" t="str">
        <f t="shared" si="38"/>
        <v/>
      </c>
      <c r="W781" s="52" t="str">
        <f t="shared" si="36"/>
        <v/>
      </c>
    </row>
    <row r="782" spans="18:23" s="50" customFormat="1">
      <c r="R782" s="51" t="str">
        <f>IF(R781="","",IF(R781+1&lt;=MAX(OA管理表!$H$6:$H$65592,OA管理表!$Z$7:$Z$65592),R781+1,""))</f>
        <v/>
      </c>
      <c r="S782" s="52" t="str">
        <f>IF(R782="","",COUNTIF(OA管理表!$H$6:$H$65592,R782))</f>
        <v/>
      </c>
      <c r="T782" s="52" t="str">
        <f>IF(R782="","",SUMPRODUCT((OA管理表!$Z$6:$Z$65592=R782)*(OA管理表!$C$6:$C$65592="完了")))</f>
        <v/>
      </c>
      <c r="U782" s="52" t="str">
        <f t="shared" si="37"/>
        <v/>
      </c>
      <c r="V782" s="52" t="str">
        <f t="shared" si="38"/>
        <v/>
      </c>
      <c r="W782" s="52" t="str">
        <f t="shared" si="36"/>
        <v/>
      </c>
    </row>
    <row r="783" spans="18:23" s="50" customFormat="1">
      <c r="R783" s="51" t="str">
        <f>IF(R782="","",IF(R782+1&lt;=MAX(OA管理表!$H$6:$H$65592,OA管理表!$Z$7:$Z$65592),R782+1,""))</f>
        <v/>
      </c>
      <c r="S783" s="52" t="str">
        <f>IF(R783="","",COUNTIF(OA管理表!$H$6:$H$65592,R783))</f>
        <v/>
      </c>
      <c r="T783" s="52" t="str">
        <f>IF(R783="","",SUMPRODUCT((OA管理表!$Z$6:$Z$65592=R783)*(OA管理表!$C$6:$C$65592="完了")))</f>
        <v/>
      </c>
      <c r="U783" s="52" t="str">
        <f t="shared" si="37"/>
        <v/>
      </c>
      <c r="V783" s="52" t="str">
        <f t="shared" si="38"/>
        <v/>
      </c>
      <c r="W783" s="52" t="str">
        <f t="shared" si="36"/>
        <v/>
      </c>
    </row>
    <row r="784" spans="18:23" s="50" customFormat="1">
      <c r="R784" s="51" t="str">
        <f>IF(R783="","",IF(R783+1&lt;=MAX(OA管理表!$H$6:$H$65592,OA管理表!$Z$7:$Z$65592),R783+1,""))</f>
        <v/>
      </c>
      <c r="S784" s="52" t="str">
        <f>IF(R784="","",COUNTIF(OA管理表!$H$6:$H$65592,R784))</f>
        <v/>
      </c>
      <c r="T784" s="52" t="str">
        <f>IF(R784="","",SUMPRODUCT((OA管理表!$Z$6:$Z$65592=R784)*(OA管理表!$C$6:$C$65592="完了")))</f>
        <v/>
      </c>
      <c r="U784" s="52" t="str">
        <f t="shared" si="37"/>
        <v/>
      </c>
      <c r="V784" s="52" t="str">
        <f t="shared" si="38"/>
        <v/>
      </c>
      <c r="W784" s="52" t="str">
        <f t="shared" si="36"/>
        <v/>
      </c>
    </row>
    <row r="785" spans="18:23" s="50" customFormat="1">
      <c r="R785" s="51" t="str">
        <f>IF(R784="","",IF(R784+1&lt;=MAX(OA管理表!$H$6:$H$65592,OA管理表!$Z$7:$Z$65592),R784+1,""))</f>
        <v/>
      </c>
      <c r="S785" s="52" t="str">
        <f>IF(R785="","",COUNTIF(OA管理表!$H$6:$H$65592,R785))</f>
        <v/>
      </c>
      <c r="T785" s="52" t="str">
        <f>IF(R785="","",SUMPRODUCT((OA管理表!$Z$6:$Z$65592=R785)*(OA管理表!$C$6:$C$65592="完了")))</f>
        <v/>
      </c>
      <c r="U785" s="52" t="str">
        <f t="shared" si="37"/>
        <v/>
      </c>
      <c r="V785" s="52" t="str">
        <f t="shared" si="38"/>
        <v/>
      </c>
      <c r="W785" s="52" t="str">
        <f t="shared" si="36"/>
        <v/>
      </c>
    </row>
    <row r="786" spans="18:23" s="50" customFormat="1">
      <c r="R786" s="51" t="str">
        <f>IF(R785="","",IF(R785+1&lt;=MAX(OA管理表!$H$6:$H$65592,OA管理表!$Z$7:$Z$65592),R785+1,""))</f>
        <v/>
      </c>
      <c r="S786" s="52" t="str">
        <f>IF(R786="","",COUNTIF(OA管理表!$H$6:$H$65592,R786))</f>
        <v/>
      </c>
      <c r="T786" s="52" t="str">
        <f>IF(R786="","",SUMPRODUCT((OA管理表!$Z$6:$Z$65592=R786)*(OA管理表!$C$6:$C$65592="完了")))</f>
        <v/>
      </c>
      <c r="U786" s="52" t="str">
        <f t="shared" si="37"/>
        <v/>
      </c>
      <c r="V786" s="52" t="str">
        <f t="shared" si="38"/>
        <v/>
      </c>
      <c r="W786" s="52" t="str">
        <f t="shared" si="36"/>
        <v/>
      </c>
    </row>
    <row r="787" spans="18:23" s="50" customFormat="1">
      <c r="R787" s="51" t="str">
        <f>IF(R786="","",IF(R786+1&lt;=MAX(OA管理表!$H$6:$H$65592,OA管理表!$Z$7:$Z$65592),R786+1,""))</f>
        <v/>
      </c>
      <c r="S787" s="52" t="str">
        <f>IF(R787="","",COUNTIF(OA管理表!$H$6:$H$65592,R787))</f>
        <v/>
      </c>
      <c r="T787" s="52" t="str">
        <f>IF(R787="","",SUMPRODUCT((OA管理表!$Z$6:$Z$65592=R787)*(OA管理表!$C$6:$C$65592="完了")))</f>
        <v/>
      </c>
      <c r="U787" s="52" t="str">
        <f t="shared" si="37"/>
        <v/>
      </c>
      <c r="V787" s="52" t="str">
        <f t="shared" si="38"/>
        <v/>
      </c>
      <c r="W787" s="52" t="str">
        <f t="shared" si="36"/>
        <v/>
      </c>
    </row>
    <row r="788" spans="18:23" s="50" customFormat="1">
      <c r="R788" s="51" t="str">
        <f>IF(R787="","",IF(R787+1&lt;=MAX(OA管理表!$H$6:$H$65592,OA管理表!$Z$7:$Z$65592),R787+1,""))</f>
        <v/>
      </c>
      <c r="S788" s="52" t="str">
        <f>IF(R788="","",COUNTIF(OA管理表!$H$6:$H$65592,R788))</f>
        <v/>
      </c>
      <c r="T788" s="52" t="str">
        <f>IF(R788="","",SUMPRODUCT((OA管理表!$Z$6:$Z$65592=R788)*(OA管理表!$C$6:$C$65592="完了")))</f>
        <v/>
      </c>
      <c r="U788" s="52" t="str">
        <f t="shared" si="37"/>
        <v/>
      </c>
      <c r="V788" s="52" t="str">
        <f t="shared" si="38"/>
        <v/>
      </c>
      <c r="W788" s="52" t="str">
        <f t="shared" si="36"/>
        <v/>
      </c>
    </row>
    <row r="789" spans="18:23" s="50" customFormat="1">
      <c r="R789" s="51" t="str">
        <f>IF(R788="","",IF(R788+1&lt;=MAX(OA管理表!$H$6:$H$65592,OA管理表!$Z$7:$Z$65592),R788+1,""))</f>
        <v/>
      </c>
      <c r="S789" s="52" t="str">
        <f>IF(R789="","",COUNTIF(OA管理表!$H$6:$H$65592,R789))</f>
        <v/>
      </c>
      <c r="T789" s="52" t="str">
        <f>IF(R789="","",SUMPRODUCT((OA管理表!$Z$6:$Z$65592=R789)*(OA管理表!$C$6:$C$65592="完了")))</f>
        <v/>
      </c>
      <c r="U789" s="52" t="str">
        <f t="shared" si="37"/>
        <v/>
      </c>
      <c r="V789" s="52" t="str">
        <f t="shared" si="38"/>
        <v/>
      </c>
      <c r="W789" s="52" t="str">
        <f t="shared" si="36"/>
        <v/>
      </c>
    </row>
    <row r="790" spans="18:23" s="50" customFormat="1">
      <c r="R790" s="51" t="str">
        <f>IF(R789="","",IF(R789+1&lt;=MAX(OA管理表!$H$6:$H$65592,OA管理表!$Z$7:$Z$65592),R789+1,""))</f>
        <v/>
      </c>
      <c r="S790" s="52" t="str">
        <f>IF(R790="","",COUNTIF(OA管理表!$H$6:$H$65592,R790))</f>
        <v/>
      </c>
      <c r="T790" s="52" t="str">
        <f>IF(R790="","",SUMPRODUCT((OA管理表!$Z$6:$Z$65592=R790)*(OA管理表!$C$6:$C$65592="完了")))</f>
        <v/>
      </c>
      <c r="U790" s="52" t="str">
        <f t="shared" si="37"/>
        <v/>
      </c>
      <c r="V790" s="52" t="str">
        <f t="shared" si="38"/>
        <v/>
      </c>
      <c r="W790" s="52" t="str">
        <f t="shared" si="36"/>
        <v/>
      </c>
    </row>
    <row r="791" spans="18:23" s="50" customFormat="1">
      <c r="R791" s="51" t="str">
        <f>IF(R790="","",IF(R790+1&lt;=MAX(OA管理表!$H$6:$H$65592,OA管理表!$Z$7:$Z$65592),R790+1,""))</f>
        <v/>
      </c>
      <c r="S791" s="52" t="str">
        <f>IF(R791="","",COUNTIF(OA管理表!$H$6:$H$65592,R791))</f>
        <v/>
      </c>
      <c r="T791" s="52" t="str">
        <f>IF(R791="","",SUMPRODUCT((OA管理表!$Z$6:$Z$65592=R791)*(OA管理表!$C$6:$C$65592="完了")))</f>
        <v/>
      </c>
      <c r="U791" s="52" t="str">
        <f t="shared" si="37"/>
        <v/>
      </c>
      <c r="V791" s="52" t="str">
        <f t="shared" si="38"/>
        <v/>
      </c>
      <c r="W791" s="52" t="str">
        <f t="shared" si="36"/>
        <v/>
      </c>
    </row>
    <row r="792" spans="18:23" s="50" customFormat="1">
      <c r="R792" s="51" t="str">
        <f>IF(R791="","",IF(R791+1&lt;=MAX(OA管理表!$H$6:$H$65592,OA管理表!$Z$7:$Z$65592),R791+1,""))</f>
        <v/>
      </c>
      <c r="S792" s="52" t="str">
        <f>IF(R792="","",COUNTIF(OA管理表!$H$6:$H$65592,R792))</f>
        <v/>
      </c>
      <c r="T792" s="52" t="str">
        <f>IF(R792="","",SUMPRODUCT((OA管理表!$Z$6:$Z$65592=R792)*(OA管理表!$C$6:$C$65592="完了")))</f>
        <v/>
      </c>
      <c r="U792" s="52" t="str">
        <f t="shared" si="37"/>
        <v/>
      </c>
      <c r="V792" s="52" t="str">
        <f t="shared" si="38"/>
        <v/>
      </c>
      <c r="W792" s="52" t="str">
        <f t="shared" si="36"/>
        <v/>
      </c>
    </row>
    <row r="793" spans="18:23" s="50" customFormat="1">
      <c r="R793" s="51" t="str">
        <f>IF(R792="","",IF(R792+1&lt;=MAX(OA管理表!$H$6:$H$65592,OA管理表!$Z$7:$Z$65592),R792+1,""))</f>
        <v/>
      </c>
      <c r="S793" s="52" t="str">
        <f>IF(R793="","",COUNTIF(OA管理表!$H$6:$H$65592,R793))</f>
        <v/>
      </c>
      <c r="T793" s="52" t="str">
        <f>IF(R793="","",SUMPRODUCT((OA管理表!$Z$6:$Z$65592=R793)*(OA管理表!$C$6:$C$65592="完了")))</f>
        <v/>
      </c>
      <c r="U793" s="52" t="str">
        <f t="shared" si="37"/>
        <v/>
      </c>
      <c r="V793" s="52" t="str">
        <f t="shared" si="38"/>
        <v/>
      </c>
      <c r="W793" s="52" t="str">
        <f t="shared" si="36"/>
        <v/>
      </c>
    </row>
    <row r="794" spans="18:23" s="50" customFormat="1">
      <c r="R794" s="51" t="str">
        <f>IF(R793="","",IF(R793+1&lt;=MAX(OA管理表!$H$6:$H$65592,OA管理表!$Z$7:$Z$65592),R793+1,""))</f>
        <v/>
      </c>
      <c r="S794" s="52" t="str">
        <f>IF(R794="","",COUNTIF(OA管理表!$H$6:$H$65592,R794))</f>
        <v/>
      </c>
      <c r="T794" s="52" t="str">
        <f>IF(R794="","",SUMPRODUCT((OA管理表!$Z$6:$Z$65592=R794)*(OA管理表!$C$6:$C$65592="完了")))</f>
        <v/>
      </c>
      <c r="U794" s="52" t="str">
        <f t="shared" si="37"/>
        <v/>
      </c>
      <c r="V794" s="52" t="str">
        <f t="shared" si="38"/>
        <v/>
      </c>
      <c r="W794" s="52" t="str">
        <f t="shared" si="36"/>
        <v/>
      </c>
    </row>
    <row r="795" spans="18:23" s="50" customFormat="1">
      <c r="R795" s="51" t="str">
        <f>IF(R794="","",IF(R794+1&lt;=MAX(OA管理表!$H$6:$H$65592,OA管理表!$Z$7:$Z$65592),R794+1,""))</f>
        <v/>
      </c>
      <c r="S795" s="52" t="str">
        <f>IF(R795="","",COUNTIF(OA管理表!$H$6:$H$65592,R795))</f>
        <v/>
      </c>
      <c r="T795" s="52" t="str">
        <f>IF(R795="","",SUMPRODUCT((OA管理表!$Z$6:$Z$65592=R795)*(OA管理表!$C$6:$C$65592="完了")))</f>
        <v/>
      </c>
      <c r="U795" s="52" t="str">
        <f t="shared" si="37"/>
        <v/>
      </c>
      <c r="V795" s="52" t="str">
        <f t="shared" si="38"/>
        <v/>
      </c>
      <c r="W795" s="52" t="str">
        <f t="shared" si="36"/>
        <v/>
      </c>
    </row>
    <row r="796" spans="18:23" s="50" customFormat="1">
      <c r="R796" s="51" t="str">
        <f>IF(R795="","",IF(R795+1&lt;=MAX(OA管理表!$H$6:$H$65592,OA管理表!$Z$7:$Z$65592),R795+1,""))</f>
        <v/>
      </c>
      <c r="S796" s="52" t="str">
        <f>IF(R796="","",COUNTIF(OA管理表!$H$6:$H$65592,R796))</f>
        <v/>
      </c>
      <c r="T796" s="52" t="str">
        <f>IF(R796="","",SUMPRODUCT((OA管理表!$Z$6:$Z$65592=R796)*(OA管理表!$C$6:$C$65592="完了")))</f>
        <v/>
      </c>
      <c r="U796" s="52" t="str">
        <f t="shared" si="37"/>
        <v/>
      </c>
      <c r="V796" s="52" t="str">
        <f t="shared" si="38"/>
        <v/>
      </c>
      <c r="W796" s="52" t="str">
        <f t="shared" si="36"/>
        <v/>
      </c>
    </row>
    <row r="797" spans="18:23" s="50" customFormat="1">
      <c r="R797" s="51" t="str">
        <f>IF(R796="","",IF(R796+1&lt;=MAX(OA管理表!$H$6:$H$65592,OA管理表!$Z$7:$Z$65592),R796+1,""))</f>
        <v/>
      </c>
      <c r="S797" s="52" t="str">
        <f>IF(R797="","",COUNTIF(OA管理表!$H$6:$H$65592,R797))</f>
        <v/>
      </c>
      <c r="T797" s="52" t="str">
        <f>IF(R797="","",SUMPRODUCT((OA管理表!$Z$6:$Z$65592=R797)*(OA管理表!$C$6:$C$65592="完了")))</f>
        <v/>
      </c>
      <c r="U797" s="52" t="str">
        <f t="shared" si="37"/>
        <v/>
      </c>
      <c r="V797" s="52" t="str">
        <f t="shared" si="38"/>
        <v/>
      </c>
      <c r="W797" s="52" t="str">
        <f t="shared" si="36"/>
        <v/>
      </c>
    </row>
    <row r="798" spans="18:23" s="50" customFormat="1">
      <c r="R798" s="51" t="str">
        <f>IF(R797="","",IF(R797+1&lt;=MAX(OA管理表!$H$6:$H$65592,OA管理表!$Z$7:$Z$65592),R797+1,""))</f>
        <v/>
      </c>
      <c r="S798" s="52" t="str">
        <f>IF(R798="","",COUNTIF(OA管理表!$H$6:$H$65592,R798))</f>
        <v/>
      </c>
      <c r="T798" s="52" t="str">
        <f>IF(R798="","",SUMPRODUCT((OA管理表!$Z$6:$Z$65592=R798)*(OA管理表!$C$6:$C$65592="完了")))</f>
        <v/>
      </c>
      <c r="U798" s="52" t="str">
        <f t="shared" si="37"/>
        <v/>
      </c>
      <c r="V798" s="52" t="str">
        <f t="shared" si="38"/>
        <v/>
      </c>
      <c r="W798" s="52" t="str">
        <f t="shared" si="36"/>
        <v/>
      </c>
    </row>
    <row r="799" spans="18:23" s="50" customFormat="1">
      <c r="R799" s="51" t="str">
        <f>IF(R798="","",IF(R798+1&lt;=MAX(OA管理表!$H$6:$H$65592,OA管理表!$Z$7:$Z$65592),R798+1,""))</f>
        <v/>
      </c>
      <c r="S799" s="52" t="str">
        <f>IF(R799="","",COUNTIF(OA管理表!$H$6:$H$65592,R799))</f>
        <v/>
      </c>
      <c r="T799" s="52" t="str">
        <f>IF(R799="","",SUMPRODUCT((OA管理表!$Z$6:$Z$65592=R799)*(OA管理表!$C$6:$C$65592="完了")))</f>
        <v/>
      </c>
      <c r="U799" s="52" t="str">
        <f t="shared" si="37"/>
        <v/>
      </c>
      <c r="V799" s="52" t="str">
        <f t="shared" si="38"/>
        <v/>
      </c>
      <c r="W799" s="52" t="str">
        <f t="shared" si="36"/>
        <v/>
      </c>
    </row>
    <row r="800" spans="18:23" s="50" customFormat="1">
      <c r="R800" s="51" t="str">
        <f>IF(R799="","",IF(R799+1&lt;=MAX(OA管理表!$H$6:$H$65592,OA管理表!$Z$7:$Z$65592),R799+1,""))</f>
        <v/>
      </c>
      <c r="S800" s="52" t="str">
        <f>IF(R800="","",COUNTIF(OA管理表!$H$6:$H$65592,R800))</f>
        <v/>
      </c>
      <c r="T800" s="52" t="str">
        <f>IF(R800="","",SUMPRODUCT((OA管理表!$Z$6:$Z$65592=R800)*(OA管理表!$C$6:$C$65592="完了")))</f>
        <v/>
      </c>
      <c r="U800" s="52" t="str">
        <f t="shared" si="37"/>
        <v/>
      </c>
      <c r="V800" s="52" t="str">
        <f t="shared" si="38"/>
        <v/>
      </c>
      <c r="W800" s="52" t="str">
        <f t="shared" si="36"/>
        <v/>
      </c>
    </row>
    <row r="801" spans="18:23" s="50" customFormat="1">
      <c r="R801" s="51" t="str">
        <f>IF(R800="","",IF(R800+1&lt;=MAX(OA管理表!$H$6:$H$65592,OA管理表!$Z$7:$Z$65592),R800+1,""))</f>
        <v/>
      </c>
      <c r="S801" s="52" t="str">
        <f>IF(R801="","",COUNTIF(OA管理表!$H$6:$H$65592,R801))</f>
        <v/>
      </c>
      <c r="T801" s="52" t="str">
        <f>IF(R801="","",SUMPRODUCT((OA管理表!$Z$6:$Z$65592=R801)*(OA管理表!$C$6:$C$65592="完了")))</f>
        <v/>
      </c>
      <c r="U801" s="52" t="str">
        <f t="shared" si="37"/>
        <v/>
      </c>
      <c r="V801" s="52" t="str">
        <f t="shared" si="38"/>
        <v/>
      </c>
      <c r="W801" s="52" t="str">
        <f t="shared" si="36"/>
        <v/>
      </c>
    </row>
    <row r="802" spans="18:23" s="50" customFormat="1">
      <c r="R802" s="51" t="str">
        <f>IF(R801="","",IF(R801+1&lt;=MAX(OA管理表!$H$6:$H$65592,OA管理表!$Z$7:$Z$65592),R801+1,""))</f>
        <v/>
      </c>
      <c r="S802" s="52" t="str">
        <f>IF(R802="","",COUNTIF(OA管理表!$H$6:$H$65592,R802))</f>
        <v/>
      </c>
      <c r="T802" s="52" t="str">
        <f>IF(R802="","",SUMPRODUCT((OA管理表!$Z$6:$Z$65592=R802)*(OA管理表!$C$6:$C$65592="完了")))</f>
        <v/>
      </c>
      <c r="U802" s="52" t="str">
        <f t="shared" si="37"/>
        <v/>
      </c>
      <c r="V802" s="52" t="str">
        <f t="shared" si="38"/>
        <v/>
      </c>
      <c r="W802" s="52" t="str">
        <f t="shared" si="36"/>
        <v/>
      </c>
    </row>
    <row r="803" spans="18:23" s="50" customFormat="1">
      <c r="R803" s="51" t="str">
        <f>IF(R802="","",IF(R802+1&lt;=MAX(OA管理表!$H$6:$H$65592,OA管理表!$Z$7:$Z$65592),R802+1,""))</f>
        <v/>
      </c>
      <c r="S803" s="52" t="str">
        <f>IF(R803="","",COUNTIF(OA管理表!$H$6:$H$65592,R803))</f>
        <v/>
      </c>
      <c r="T803" s="52" t="str">
        <f>IF(R803="","",SUMPRODUCT((OA管理表!$Z$6:$Z$65592=R803)*(OA管理表!$C$6:$C$65592="完了")))</f>
        <v/>
      </c>
      <c r="U803" s="52" t="str">
        <f t="shared" si="37"/>
        <v/>
      </c>
      <c r="V803" s="52" t="str">
        <f t="shared" si="38"/>
        <v/>
      </c>
      <c r="W803" s="52" t="str">
        <f t="shared" si="36"/>
        <v/>
      </c>
    </row>
    <row r="804" spans="18:23" s="50" customFormat="1">
      <c r="R804" s="51" t="str">
        <f>IF(R803="","",IF(R803+1&lt;=MAX(OA管理表!$H$6:$H$65592,OA管理表!$Z$7:$Z$65592),R803+1,""))</f>
        <v/>
      </c>
      <c r="S804" s="52" t="str">
        <f>IF(R804="","",COUNTIF(OA管理表!$H$6:$H$65592,R804))</f>
        <v/>
      </c>
      <c r="T804" s="52" t="str">
        <f>IF(R804="","",SUMPRODUCT((OA管理表!$Z$6:$Z$65592=R804)*(OA管理表!$C$6:$C$65592="完了")))</f>
        <v/>
      </c>
      <c r="U804" s="52" t="str">
        <f t="shared" si="37"/>
        <v/>
      </c>
      <c r="V804" s="52" t="str">
        <f t="shared" si="38"/>
        <v/>
      </c>
      <c r="W804" s="52" t="str">
        <f t="shared" si="36"/>
        <v/>
      </c>
    </row>
    <row r="805" spans="18:23" s="50" customFormat="1">
      <c r="R805" s="51" t="str">
        <f>IF(R804="","",IF(R804+1&lt;=MAX(OA管理表!$H$6:$H$65592,OA管理表!$Z$7:$Z$65592),R804+1,""))</f>
        <v/>
      </c>
      <c r="S805" s="52" t="str">
        <f>IF(R805="","",COUNTIF(OA管理表!$H$6:$H$65592,R805))</f>
        <v/>
      </c>
      <c r="T805" s="52" t="str">
        <f>IF(R805="","",SUMPRODUCT((OA管理表!$Z$6:$Z$65592=R805)*(OA管理表!$C$6:$C$65592="完了")))</f>
        <v/>
      </c>
      <c r="U805" s="52" t="str">
        <f t="shared" si="37"/>
        <v/>
      </c>
      <c r="V805" s="52" t="str">
        <f t="shared" si="38"/>
        <v/>
      </c>
      <c r="W805" s="52" t="str">
        <f t="shared" si="36"/>
        <v/>
      </c>
    </row>
    <row r="806" spans="18:23" s="50" customFormat="1">
      <c r="R806" s="51" t="str">
        <f>IF(R805="","",IF(R805+1&lt;=MAX(OA管理表!$H$6:$H$65592,OA管理表!$Z$7:$Z$65592),R805+1,""))</f>
        <v/>
      </c>
      <c r="S806" s="52" t="str">
        <f>IF(R806="","",COUNTIF(OA管理表!$H$6:$H$65592,R806))</f>
        <v/>
      </c>
      <c r="T806" s="52" t="str">
        <f>IF(R806="","",SUMPRODUCT((OA管理表!$Z$6:$Z$65592=R806)*(OA管理表!$C$6:$C$65592="完了")))</f>
        <v/>
      </c>
      <c r="U806" s="52" t="str">
        <f t="shared" si="37"/>
        <v/>
      </c>
      <c r="V806" s="52" t="str">
        <f t="shared" si="38"/>
        <v/>
      </c>
      <c r="W806" s="52" t="str">
        <f t="shared" si="36"/>
        <v/>
      </c>
    </row>
    <row r="807" spans="18:23" s="50" customFormat="1">
      <c r="R807" s="51" t="str">
        <f>IF(R806="","",IF(R806+1&lt;=MAX(OA管理表!$H$6:$H$65592,OA管理表!$Z$7:$Z$65592),R806+1,""))</f>
        <v/>
      </c>
      <c r="S807" s="52" t="str">
        <f>IF(R807="","",COUNTIF(OA管理表!$H$6:$H$65592,R807))</f>
        <v/>
      </c>
      <c r="T807" s="52" t="str">
        <f>IF(R807="","",SUMPRODUCT((OA管理表!$Z$6:$Z$65592=R807)*(OA管理表!$C$6:$C$65592="完了")))</f>
        <v/>
      </c>
      <c r="U807" s="52" t="str">
        <f t="shared" si="37"/>
        <v/>
      </c>
      <c r="V807" s="52" t="str">
        <f t="shared" si="38"/>
        <v/>
      </c>
      <c r="W807" s="52" t="str">
        <f t="shared" si="36"/>
        <v/>
      </c>
    </row>
    <row r="808" spans="18:23" s="50" customFormat="1">
      <c r="R808" s="51" t="str">
        <f>IF(R807="","",IF(R807+1&lt;=MAX(OA管理表!$H$6:$H$65592,OA管理表!$Z$7:$Z$65592),R807+1,""))</f>
        <v/>
      </c>
      <c r="S808" s="52" t="str">
        <f>IF(R808="","",COUNTIF(OA管理表!$H$6:$H$65592,R808))</f>
        <v/>
      </c>
      <c r="T808" s="52" t="str">
        <f>IF(R808="","",SUMPRODUCT((OA管理表!$Z$6:$Z$65592=R808)*(OA管理表!$C$6:$C$65592="完了")))</f>
        <v/>
      </c>
      <c r="U808" s="52" t="str">
        <f t="shared" si="37"/>
        <v/>
      </c>
      <c r="V808" s="52" t="str">
        <f t="shared" si="38"/>
        <v/>
      </c>
      <c r="W808" s="52" t="str">
        <f t="shared" si="36"/>
        <v/>
      </c>
    </row>
    <row r="809" spans="18:23" s="50" customFormat="1">
      <c r="R809" s="51" t="str">
        <f>IF(R808="","",IF(R808+1&lt;=MAX(OA管理表!$H$6:$H$65592,OA管理表!$Z$7:$Z$65592),R808+1,""))</f>
        <v/>
      </c>
      <c r="S809" s="52" t="str">
        <f>IF(R809="","",COUNTIF(OA管理表!$H$6:$H$65592,R809))</f>
        <v/>
      </c>
      <c r="T809" s="52" t="str">
        <f>IF(R809="","",SUMPRODUCT((OA管理表!$Z$6:$Z$65592=R809)*(OA管理表!$C$6:$C$65592="完了")))</f>
        <v/>
      </c>
      <c r="U809" s="52" t="str">
        <f t="shared" si="37"/>
        <v/>
      </c>
      <c r="V809" s="52" t="str">
        <f t="shared" si="38"/>
        <v/>
      </c>
      <c r="W809" s="52" t="str">
        <f t="shared" si="36"/>
        <v/>
      </c>
    </row>
    <row r="810" spans="18:23" s="50" customFormat="1">
      <c r="R810" s="51" t="str">
        <f>IF(R809="","",IF(R809+1&lt;=MAX(OA管理表!$H$6:$H$65592,OA管理表!$Z$7:$Z$65592),R809+1,""))</f>
        <v/>
      </c>
      <c r="S810" s="52" t="str">
        <f>IF(R810="","",COUNTIF(OA管理表!$H$6:$H$65592,R810))</f>
        <v/>
      </c>
      <c r="T810" s="52" t="str">
        <f>IF(R810="","",SUMPRODUCT((OA管理表!$Z$6:$Z$65592=R810)*(OA管理表!$C$6:$C$65592="完了")))</f>
        <v/>
      </c>
      <c r="U810" s="52" t="str">
        <f t="shared" si="37"/>
        <v/>
      </c>
      <c r="V810" s="52" t="str">
        <f t="shared" si="38"/>
        <v/>
      </c>
      <c r="W810" s="52" t="str">
        <f t="shared" si="36"/>
        <v/>
      </c>
    </row>
    <row r="811" spans="18:23" s="50" customFormat="1">
      <c r="R811" s="51" t="str">
        <f>IF(R810="","",IF(R810+1&lt;=MAX(OA管理表!$H$6:$H$65592,OA管理表!$Z$7:$Z$65592),R810+1,""))</f>
        <v/>
      </c>
      <c r="S811" s="52" t="str">
        <f>IF(R811="","",COUNTIF(OA管理表!$H$6:$H$65592,R811))</f>
        <v/>
      </c>
      <c r="T811" s="52" t="str">
        <f>IF(R811="","",SUMPRODUCT((OA管理表!$Z$6:$Z$65592=R811)*(OA管理表!$C$6:$C$65592="完了")))</f>
        <v/>
      </c>
      <c r="U811" s="52" t="str">
        <f t="shared" si="37"/>
        <v/>
      </c>
      <c r="V811" s="52" t="str">
        <f t="shared" si="38"/>
        <v/>
      </c>
      <c r="W811" s="52" t="str">
        <f t="shared" si="36"/>
        <v/>
      </c>
    </row>
    <row r="812" spans="18:23" s="50" customFormat="1">
      <c r="R812" s="51" t="str">
        <f>IF(R811="","",IF(R811+1&lt;=MAX(OA管理表!$H$6:$H$65592,OA管理表!$Z$7:$Z$65592),R811+1,""))</f>
        <v/>
      </c>
      <c r="S812" s="52" t="str">
        <f>IF(R812="","",COUNTIF(OA管理表!$H$6:$H$65592,R812))</f>
        <v/>
      </c>
      <c r="T812" s="52" t="str">
        <f>IF(R812="","",SUMPRODUCT((OA管理表!$Z$6:$Z$65592=R812)*(OA管理表!$C$6:$C$65592="完了")))</f>
        <v/>
      </c>
      <c r="U812" s="52" t="str">
        <f t="shared" si="37"/>
        <v/>
      </c>
      <c r="V812" s="52" t="str">
        <f t="shared" si="38"/>
        <v/>
      </c>
      <c r="W812" s="52" t="str">
        <f t="shared" si="36"/>
        <v/>
      </c>
    </row>
    <row r="813" spans="18:23" s="50" customFormat="1">
      <c r="R813" s="51" t="str">
        <f>IF(R812="","",IF(R812+1&lt;=MAX(OA管理表!$H$6:$H$65592,OA管理表!$Z$7:$Z$65592),R812+1,""))</f>
        <v/>
      </c>
      <c r="S813" s="52" t="str">
        <f>IF(R813="","",COUNTIF(OA管理表!$H$6:$H$65592,R813))</f>
        <v/>
      </c>
      <c r="T813" s="52" t="str">
        <f>IF(R813="","",SUMPRODUCT((OA管理表!$Z$6:$Z$65592=R813)*(OA管理表!$C$6:$C$65592="完了")))</f>
        <v/>
      </c>
      <c r="U813" s="52" t="str">
        <f t="shared" si="37"/>
        <v/>
      </c>
      <c r="V813" s="52" t="str">
        <f t="shared" si="38"/>
        <v/>
      </c>
      <c r="W813" s="52" t="str">
        <f t="shared" si="36"/>
        <v/>
      </c>
    </row>
    <row r="814" spans="18:23" s="50" customFormat="1">
      <c r="R814" s="51" t="str">
        <f>IF(R813="","",IF(R813+1&lt;=MAX(OA管理表!$H$6:$H$65592,OA管理表!$Z$7:$Z$65592),R813+1,""))</f>
        <v/>
      </c>
      <c r="S814" s="52" t="str">
        <f>IF(R814="","",COUNTIF(OA管理表!$H$6:$H$65592,R814))</f>
        <v/>
      </c>
      <c r="T814" s="52" t="str">
        <f>IF(R814="","",SUMPRODUCT((OA管理表!$Z$6:$Z$65592=R814)*(OA管理表!$C$6:$C$65592="完了")))</f>
        <v/>
      </c>
      <c r="U814" s="52" t="str">
        <f t="shared" si="37"/>
        <v/>
      </c>
      <c r="V814" s="52" t="str">
        <f t="shared" si="38"/>
        <v/>
      </c>
      <c r="W814" s="52" t="str">
        <f t="shared" si="36"/>
        <v/>
      </c>
    </row>
    <row r="815" spans="18:23" s="50" customFormat="1">
      <c r="R815" s="51" t="str">
        <f>IF(R814="","",IF(R814+1&lt;=MAX(OA管理表!$H$6:$H$65592,OA管理表!$Z$7:$Z$65592),R814+1,""))</f>
        <v/>
      </c>
      <c r="S815" s="52" t="str">
        <f>IF(R815="","",COUNTIF(OA管理表!$H$6:$H$65592,R815))</f>
        <v/>
      </c>
      <c r="T815" s="52" t="str">
        <f>IF(R815="","",SUMPRODUCT((OA管理表!$Z$6:$Z$65592=R815)*(OA管理表!$C$6:$C$65592="完了")))</f>
        <v/>
      </c>
      <c r="U815" s="52" t="str">
        <f t="shared" si="37"/>
        <v/>
      </c>
      <c r="V815" s="52" t="str">
        <f t="shared" si="38"/>
        <v/>
      </c>
      <c r="W815" s="52" t="str">
        <f t="shared" si="36"/>
        <v/>
      </c>
    </row>
    <row r="816" spans="18:23" s="50" customFormat="1">
      <c r="R816" s="51" t="str">
        <f>IF(R815="","",IF(R815+1&lt;=MAX(OA管理表!$H$6:$H$65592,OA管理表!$Z$7:$Z$65592),R815+1,""))</f>
        <v/>
      </c>
      <c r="S816" s="52" t="str">
        <f>IF(R816="","",COUNTIF(OA管理表!$H$6:$H$65592,R816))</f>
        <v/>
      </c>
      <c r="T816" s="52" t="str">
        <f>IF(R816="","",SUMPRODUCT((OA管理表!$Z$6:$Z$65592=R816)*(OA管理表!$C$6:$C$65592="完了")))</f>
        <v/>
      </c>
      <c r="U816" s="52" t="str">
        <f t="shared" si="37"/>
        <v/>
      </c>
      <c r="V816" s="52" t="str">
        <f t="shared" si="38"/>
        <v/>
      </c>
      <c r="W816" s="52" t="str">
        <f t="shared" si="36"/>
        <v/>
      </c>
    </row>
    <row r="817" spans="18:23" s="50" customFormat="1">
      <c r="R817" s="51" t="str">
        <f>IF(R816="","",IF(R816+1&lt;=MAX(OA管理表!$H$6:$H$65592,OA管理表!$Z$7:$Z$65592),R816+1,""))</f>
        <v/>
      </c>
      <c r="S817" s="52" t="str">
        <f>IF(R817="","",COUNTIF(OA管理表!$H$6:$H$65592,R817))</f>
        <v/>
      </c>
      <c r="T817" s="52" t="str">
        <f>IF(R817="","",SUMPRODUCT((OA管理表!$Z$6:$Z$65592=R817)*(OA管理表!$C$6:$C$65592="完了")))</f>
        <v/>
      </c>
      <c r="U817" s="52" t="str">
        <f t="shared" si="37"/>
        <v/>
      </c>
      <c r="V817" s="52" t="str">
        <f t="shared" si="38"/>
        <v/>
      </c>
      <c r="W817" s="52" t="str">
        <f t="shared" si="36"/>
        <v/>
      </c>
    </row>
    <row r="818" spans="18:23" s="50" customFormat="1">
      <c r="R818" s="51" t="str">
        <f>IF(R817="","",IF(R817+1&lt;=MAX(OA管理表!$H$6:$H$65592,OA管理表!$Z$7:$Z$65592),R817+1,""))</f>
        <v/>
      </c>
      <c r="S818" s="52" t="str">
        <f>IF(R818="","",COUNTIF(OA管理表!$H$6:$H$65592,R818))</f>
        <v/>
      </c>
      <c r="T818" s="52" t="str">
        <f>IF(R818="","",SUMPRODUCT((OA管理表!$Z$6:$Z$65592=R818)*(OA管理表!$C$6:$C$65592="完了")))</f>
        <v/>
      </c>
      <c r="U818" s="52" t="str">
        <f t="shared" si="37"/>
        <v/>
      </c>
      <c r="V818" s="52" t="str">
        <f t="shared" si="38"/>
        <v/>
      </c>
      <c r="W818" s="52" t="str">
        <f t="shared" si="36"/>
        <v/>
      </c>
    </row>
    <row r="819" spans="18:23" s="50" customFormat="1">
      <c r="R819" s="51" t="str">
        <f>IF(R818="","",IF(R818+1&lt;=MAX(OA管理表!$H$6:$H$65592,OA管理表!$Z$7:$Z$65592),R818+1,""))</f>
        <v/>
      </c>
      <c r="S819" s="52" t="str">
        <f>IF(R819="","",COUNTIF(OA管理表!$H$6:$H$65592,R819))</f>
        <v/>
      </c>
      <c r="T819" s="52" t="str">
        <f>IF(R819="","",SUMPRODUCT((OA管理表!$Z$6:$Z$65592=R819)*(OA管理表!$C$6:$C$65592="完了")))</f>
        <v/>
      </c>
      <c r="U819" s="52" t="str">
        <f t="shared" si="37"/>
        <v/>
      </c>
      <c r="V819" s="52" t="str">
        <f t="shared" si="38"/>
        <v/>
      </c>
      <c r="W819" s="52" t="str">
        <f t="shared" si="36"/>
        <v/>
      </c>
    </row>
    <row r="820" spans="18:23" s="50" customFormat="1">
      <c r="R820" s="51" t="str">
        <f>IF(R819="","",IF(R819+1&lt;=MAX(OA管理表!$H$6:$H$65592,OA管理表!$Z$7:$Z$65592),R819+1,""))</f>
        <v/>
      </c>
      <c r="S820" s="52" t="str">
        <f>IF(R820="","",COUNTIF(OA管理表!$H$6:$H$65592,R820))</f>
        <v/>
      </c>
      <c r="T820" s="52" t="str">
        <f>IF(R820="","",SUMPRODUCT((OA管理表!$Z$6:$Z$65592=R820)*(OA管理表!$C$6:$C$65592="完了")))</f>
        <v/>
      </c>
      <c r="U820" s="52" t="str">
        <f t="shared" si="37"/>
        <v/>
      </c>
      <c r="V820" s="52" t="str">
        <f t="shared" si="38"/>
        <v/>
      </c>
      <c r="W820" s="52" t="str">
        <f t="shared" si="36"/>
        <v/>
      </c>
    </row>
    <row r="821" spans="18:23" s="50" customFormat="1">
      <c r="R821" s="51" t="str">
        <f>IF(R820="","",IF(R820+1&lt;=MAX(OA管理表!$H$6:$H$65592,OA管理表!$Z$7:$Z$65592),R820+1,""))</f>
        <v/>
      </c>
      <c r="S821" s="52" t="str">
        <f>IF(R821="","",COUNTIF(OA管理表!$H$6:$H$65592,R821))</f>
        <v/>
      </c>
      <c r="T821" s="52" t="str">
        <f>IF(R821="","",SUMPRODUCT((OA管理表!$Z$6:$Z$65592=R821)*(OA管理表!$C$6:$C$65592="完了")))</f>
        <v/>
      </c>
      <c r="U821" s="52" t="str">
        <f t="shared" si="37"/>
        <v/>
      </c>
      <c r="V821" s="52" t="str">
        <f t="shared" si="38"/>
        <v/>
      </c>
      <c r="W821" s="52" t="str">
        <f t="shared" si="36"/>
        <v/>
      </c>
    </row>
    <row r="822" spans="18:23" s="50" customFormat="1">
      <c r="R822" s="51" t="str">
        <f>IF(R821="","",IF(R821+1&lt;=MAX(OA管理表!$H$6:$H$65592,OA管理表!$Z$7:$Z$65592),R821+1,""))</f>
        <v/>
      </c>
      <c r="S822" s="52" t="str">
        <f>IF(R822="","",COUNTIF(OA管理表!$H$6:$H$65592,R822))</f>
        <v/>
      </c>
      <c r="T822" s="52" t="str">
        <f>IF(R822="","",SUMPRODUCT((OA管理表!$Z$6:$Z$65592=R822)*(OA管理表!$C$6:$C$65592="完了")))</f>
        <v/>
      </c>
      <c r="U822" s="52" t="str">
        <f t="shared" si="37"/>
        <v/>
      </c>
      <c r="V822" s="52" t="str">
        <f t="shared" si="38"/>
        <v/>
      </c>
      <c r="W822" s="52" t="str">
        <f t="shared" si="36"/>
        <v/>
      </c>
    </row>
    <row r="823" spans="18:23" s="50" customFormat="1">
      <c r="R823" s="51" t="str">
        <f>IF(R822="","",IF(R822+1&lt;=MAX(OA管理表!$H$6:$H$65592,OA管理表!$Z$7:$Z$65592),R822+1,""))</f>
        <v/>
      </c>
      <c r="S823" s="52" t="str">
        <f>IF(R823="","",COUNTIF(OA管理表!$H$6:$H$65592,R823))</f>
        <v/>
      </c>
      <c r="T823" s="52" t="str">
        <f>IF(R823="","",SUMPRODUCT((OA管理表!$Z$6:$Z$65592=R823)*(OA管理表!$C$6:$C$65592="完了")))</f>
        <v/>
      </c>
      <c r="U823" s="52" t="str">
        <f t="shared" si="37"/>
        <v/>
      </c>
      <c r="V823" s="52" t="str">
        <f t="shared" si="38"/>
        <v/>
      </c>
      <c r="W823" s="52" t="str">
        <f t="shared" si="36"/>
        <v/>
      </c>
    </row>
    <row r="824" spans="18:23" s="50" customFormat="1">
      <c r="R824" s="51" t="str">
        <f>IF(R823="","",IF(R823+1&lt;=MAX(OA管理表!$H$6:$H$65592,OA管理表!$Z$7:$Z$65592),R823+1,""))</f>
        <v/>
      </c>
      <c r="S824" s="52" t="str">
        <f>IF(R824="","",COUNTIF(OA管理表!$H$6:$H$65592,R824))</f>
        <v/>
      </c>
      <c r="T824" s="52" t="str">
        <f>IF(R824="","",SUMPRODUCT((OA管理表!$Z$6:$Z$65592=R824)*(OA管理表!$C$6:$C$65592="完了")))</f>
        <v/>
      </c>
      <c r="U824" s="52" t="str">
        <f t="shared" si="37"/>
        <v/>
      </c>
      <c r="V824" s="52" t="str">
        <f t="shared" si="38"/>
        <v/>
      </c>
      <c r="W824" s="52" t="str">
        <f t="shared" si="36"/>
        <v/>
      </c>
    </row>
    <row r="825" spans="18:23" s="50" customFormat="1">
      <c r="R825" s="51" t="str">
        <f>IF(R824="","",IF(R824+1&lt;=MAX(OA管理表!$H$6:$H$65592,OA管理表!$Z$7:$Z$65592),R824+1,""))</f>
        <v/>
      </c>
      <c r="S825" s="52" t="str">
        <f>IF(R825="","",COUNTIF(OA管理表!$H$6:$H$65592,R825))</f>
        <v/>
      </c>
      <c r="T825" s="52" t="str">
        <f>IF(R825="","",SUMPRODUCT((OA管理表!$Z$6:$Z$65592=R825)*(OA管理表!$C$6:$C$65592="完了")))</f>
        <v/>
      </c>
      <c r="U825" s="52" t="str">
        <f t="shared" si="37"/>
        <v/>
      </c>
      <c r="V825" s="52" t="str">
        <f t="shared" si="38"/>
        <v/>
      </c>
      <c r="W825" s="52" t="str">
        <f t="shared" si="36"/>
        <v/>
      </c>
    </row>
    <row r="826" spans="18:23" s="50" customFormat="1">
      <c r="R826" s="51" t="str">
        <f>IF(R825="","",IF(R825+1&lt;=MAX(OA管理表!$H$6:$H$65592,OA管理表!$Z$7:$Z$65592),R825+1,""))</f>
        <v/>
      </c>
      <c r="S826" s="52" t="str">
        <f>IF(R826="","",COUNTIF(OA管理表!$H$6:$H$65592,R826))</f>
        <v/>
      </c>
      <c r="T826" s="52" t="str">
        <f>IF(R826="","",SUMPRODUCT((OA管理表!$Z$6:$Z$65592=R826)*(OA管理表!$C$6:$C$65592="完了")))</f>
        <v/>
      </c>
      <c r="U826" s="52" t="str">
        <f t="shared" si="37"/>
        <v/>
      </c>
      <c r="V826" s="52" t="str">
        <f t="shared" si="38"/>
        <v/>
      </c>
      <c r="W826" s="52" t="str">
        <f t="shared" si="36"/>
        <v/>
      </c>
    </row>
    <row r="827" spans="18:23" s="50" customFormat="1">
      <c r="R827" s="51" t="str">
        <f>IF(R826="","",IF(R826+1&lt;=MAX(OA管理表!$H$6:$H$65592,OA管理表!$Z$7:$Z$65592),R826+1,""))</f>
        <v/>
      </c>
      <c r="S827" s="52" t="str">
        <f>IF(R827="","",COUNTIF(OA管理表!$H$6:$H$65592,R827))</f>
        <v/>
      </c>
      <c r="T827" s="52" t="str">
        <f>IF(R827="","",SUMPRODUCT((OA管理表!$Z$6:$Z$65592=R827)*(OA管理表!$C$6:$C$65592="完了")))</f>
        <v/>
      </c>
      <c r="U827" s="52" t="str">
        <f t="shared" si="37"/>
        <v/>
      </c>
      <c r="V827" s="52" t="str">
        <f t="shared" si="38"/>
        <v/>
      </c>
      <c r="W827" s="52" t="str">
        <f t="shared" si="36"/>
        <v/>
      </c>
    </row>
    <row r="828" spans="18:23" s="50" customFormat="1">
      <c r="R828" s="51" t="str">
        <f>IF(R827="","",IF(R827+1&lt;=MAX(OA管理表!$H$6:$H$65592,OA管理表!$Z$7:$Z$65592),R827+1,""))</f>
        <v/>
      </c>
      <c r="S828" s="52" t="str">
        <f>IF(R828="","",COUNTIF(OA管理表!$H$6:$H$65592,R828))</f>
        <v/>
      </c>
      <c r="T828" s="52" t="str">
        <f>IF(R828="","",SUMPRODUCT((OA管理表!$Z$6:$Z$65592=R828)*(OA管理表!$C$6:$C$65592="完了")))</f>
        <v/>
      </c>
      <c r="U828" s="52" t="str">
        <f t="shared" si="37"/>
        <v/>
      </c>
      <c r="V828" s="52" t="str">
        <f t="shared" si="38"/>
        <v/>
      </c>
      <c r="W828" s="52" t="str">
        <f t="shared" si="36"/>
        <v/>
      </c>
    </row>
    <row r="829" spans="18:23" s="50" customFormat="1">
      <c r="R829" s="51" t="str">
        <f>IF(R828="","",IF(R828+1&lt;=MAX(OA管理表!$H$6:$H$65592,OA管理表!$Z$7:$Z$65592),R828+1,""))</f>
        <v/>
      </c>
      <c r="S829" s="52" t="str">
        <f>IF(R829="","",COUNTIF(OA管理表!$H$6:$H$65592,R829))</f>
        <v/>
      </c>
      <c r="T829" s="52" t="str">
        <f>IF(R829="","",SUMPRODUCT((OA管理表!$Z$6:$Z$65592=R829)*(OA管理表!$C$6:$C$65592="完了")))</f>
        <v/>
      </c>
      <c r="U829" s="52" t="str">
        <f t="shared" si="37"/>
        <v/>
      </c>
      <c r="V829" s="52" t="str">
        <f t="shared" si="38"/>
        <v/>
      </c>
      <c r="W829" s="52" t="str">
        <f t="shared" si="36"/>
        <v/>
      </c>
    </row>
    <row r="830" spans="18:23" s="50" customFormat="1">
      <c r="R830" s="51" t="str">
        <f>IF(R829="","",IF(R829+1&lt;=MAX(OA管理表!$H$6:$H$65592,OA管理表!$Z$7:$Z$65592),R829+1,""))</f>
        <v/>
      </c>
      <c r="S830" s="52" t="str">
        <f>IF(R830="","",COUNTIF(OA管理表!$H$6:$H$65592,R830))</f>
        <v/>
      </c>
      <c r="T830" s="52" t="str">
        <f>IF(R830="","",SUMPRODUCT((OA管理表!$Z$6:$Z$65592=R830)*(OA管理表!$C$6:$C$65592="完了")))</f>
        <v/>
      </c>
      <c r="U830" s="52" t="str">
        <f t="shared" si="37"/>
        <v/>
      </c>
      <c r="V830" s="52" t="str">
        <f t="shared" si="38"/>
        <v/>
      </c>
      <c r="W830" s="52" t="str">
        <f t="shared" si="36"/>
        <v/>
      </c>
    </row>
    <row r="831" spans="18:23" s="50" customFormat="1">
      <c r="R831" s="51" t="str">
        <f>IF(R830="","",IF(R830+1&lt;=MAX(OA管理表!$H$6:$H$65592,OA管理表!$Z$7:$Z$65592),R830+1,""))</f>
        <v/>
      </c>
      <c r="S831" s="52" t="str">
        <f>IF(R831="","",COUNTIF(OA管理表!$H$6:$H$65592,R831))</f>
        <v/>
      </c>
      <c r="T831" s="52" t="str">
        <f>IF(R831="","",SUMPRODUCT((OA管理表!$Z$6:$Z$65592=R831)*(OA管理表!$C$6:$C$65592="完了")))</f>
        <v/>
      </c>
      <c r="U831" s="52" t="str">
        <f t="shared" si="37"/>
        <v/>
      </c>
      <c r="V831" s="52" t="str">
        <f t="shared" si="38"/>
        <v/>
      </c>
      <c r="W831" s="52" t="str">
        <f t="shared" si="36"/>
        <v/>
      </c>
    </row>
    <row r="832" spans="18:23" s="50" customFormat="1">
      <c r="R832" s="51" t="str">
        <f>IF(R831="","",IF(R831+1&lt;=MAX(OA管理表!$H$6:$H$65592,OA管理表!$Z$7:$Z$65592),R831+1,""))</f>
        <v/>
      </c>
      <c r="S832" s="52" t="str">
        <f>IF(R832="","",COUNTIF(OA管理表!$H$6:$H$65592,R832))</f>
        <v/>
      </c>
      <c r="T832" s="52" t="str">
        <f>IF(R832="","",SUMPRODUCT((OA管理表!$Z$6:$Z$65592=R832)*(OA管理表!$C$6:$C$65592="完了")))</f>
        <v/>
      </c>
      <c r="U832" s="52" t="str">
        <f t="shared" si="37"/>
        <v/>
      </c>
      <c r="V832" s="52" t="str">
        <f t="shared" si="38"/>
        <v/>
      </c>
      <c r="W832" s="52" t="str">
        <f t="shared" si="36"/>
        <v/>
      </c>
    </row>
    <row r="833" spans="18:23" s="50" customFormat="1">
      <c r="R833" s="51" t="str">
        <f>IF(R832="","",IF(R832+1&lt;=MAX(OA管理表!$H$6:$H$65592,OA管理表!$Z$7:$Z$65592),R832+1,""))</f>
        <v/>
      </c>
      <c r="S833" s="52" t="str">
        <f>IF(R833="","",COUNTIF(OA管理表!$H$6:$H$65592,R833))</f>
        <v/>
      </c>
      <c r="T833" s="52" t="str">
        <f>IF(R833="","",SUMPRODUCT((OA管理表!$Z$6:$Z$65592=R833)*(OA管理表!$C$6:$C$65592="完了")))</f>
        <v/>
      </c>
      <c r="U833" s="52" t="str">
        <f t="shared" si="37"/>
        <v/>
      </c>
      <c r="V833" s="52" t="str">
        <f t="shared" si="38"/>
        <v/>
      </c>
      <c r="W833" s="52" t="str">
        <f t="shared" si="36"/>
        <v/>
      </c>
    </row>
    <row r="834" spans="18:23" s="50" customFormat="1">
      <c r="R834" s="51" t="str">
        <f>IF(R833="","",IF(R833+1&lt;=MAX(OA管理表!$H$6:$H$65592,OA管理表!$Z$7:$Z$65592),R833+1,""))</f>
        <v/>
      </c>
      <c r="S834" s="52" t="str">
        <f>IF(R834="","",COUNTIF(OA管理表!$H$6:$H$65592,R834))</f>
        <v/>
      </c>
      <c r="T834" s="52" t="str">
        <f>IF(R834="","",SUMPRODUCT((OA管理表!$Z$6:$Z$65592=R834)*(OA管理表!$C$6:$C$65592="完了")))</f>
        <v/>
      </c>
      <c r="U834" s="52" t="str">
        <f t="shared" si="37"/>
        <v/>
      </c>
      <c r="V834" s="52" t="str">
        <f t="shared" si="38"/>
        <v/>
      </c>
      <c r="W834" s="52" t="str">
        <f t="shared" ref="W834:W897" si="39">IF(R834="","",U834-V834)</f>
        <v/>
      </c>
    </row>
    <row r="835" spans="18:23" s="50" customFormat="1">
      <c r="R835" s="51" t="str">
        <f>IF(R834="","",IF(R834+1&lt;=MAX(OA管理表!$H$6:$H$65592,OA管理表!$Z$7:$Z$65592),R834+1,""))</f>
        <v/>
      </c>
      <c r="S835" s="52" t="str">
        <f>IF(R835="","",COUNTIF(OA管理表!$H$6:$H$65592,R835))</f>
        <v/>
      </c>
      <c r="T835" s="52" t="str">
        <f>IF(R835="","",SUMPRODUCT((OA管理表!$Z$6:$Z$65592=R835)*(OA管理表!$C$6:$C$65592="完了")))</f>
        <v/>
      </c>
      <c r="U835" s="52" t="str">
        <f t="shared" ref="U835:U898" si="40">IF(R835="","",U834+S835)</f>
        <v/>
      </c>
      <c r="V835" s="52" t="str">
        <f t="shared" ref="V835:V898" si="41">IF(R835="","",V834+T835)</f>
        <v/>
      </c>
      <c r="W835" s="52" t="str">
        <f t="shared" si="39"/>
        <v/>
      </c>
    </row>
    <row r="836" spans="18:23" s="50" customFormat="1">
      <c r="R836" s="51" t="str">
        <f>IF(R835="","",IF(R835+1&lt;=MAX(OA管理表!$H$6:$H$65592,OA管理表!$Z$7:$Z$65592),R835+1,""))</f>
        <v/>
      </c>
      <c r="S836" s="52" t="str">
        <f>IF(R836="","",COUNTIF(OA管理表!$H$6:$H$65592,R836))</f>
        <v/>
      </c>
      <c r="T836" s="52" t="str">
        <f>IF(R836="","",SUMPRODUCT((OA管理表!$Z$6:$Z$65592=R836)*(OA管理表!$C$6:$C$65592="完了")))</f>
        <v/>
      </c>
      <c r="U836" s="52" t="str">
        <f t="shared" si="40"/>
        <v/>
      </c>
      <c r="V836" s="52" t="str">
        <f t="shared" si="41"/>
        <v/>
      </c>
      <c r="W836" s="52" t="str">
        <f t="shared" si="39"/>
        <v/>
      </c>
    </row>
    <row r="837" spans="18:23" s="50" customFormat="1">
      <c r="R837" s="51" t="str">
        <f>IF(R836="","",IF(R836+1&lt;=MAX(OA管理表!$H$6:$H$65592,OA管理表!$Z$7:$Z$65592),R836+1,""))</f>
        <v/>
      </c>
      <c r="S837" s="52" t="str">
        <f>IF(R837="","",COUNTIF(OA管理表!$H$6:$H$65592,R837))</f>
        <v/>
      </c>
      <c r="T837" s="52" t="str">
        <f>IF(R837="","",SUMPRODUCT((OA管理表!$Z$6:$Z$65592=R837)*(OA管理表!$C$6:$C$65592="完了")))</f>
        <v/>
      </c>
      <c r="U837" s="52" t="str">
        <f t="shared" si="40"/>
        <v/>
      </c>
      <c r="V837" s="52" t="str">
        <f t="shared" si="41"/>
        <v/>
      </c>
      <c r="W837" s="52" t="str">
        <f t="shared" si="39"/>
        <v/>
      </c>
    </row>
    <row r="838" spans="18:23" s="50" customFormat="1">
      <c r="R838" s="51" t="str">
        <f>IF(R837="","",IF(R837+1&lt;=MAX(OA管理表!$H$6:$H$65592,OA管理表!$Z$7:$Z$65592),R837+1,""))</f>
        <v/>
      </c>
      <c r="S838" s="52" t="str">
        <f>IF(R838="","",COUNTIF(OA管理表!$H$6:$H$65592,R838))</f>
        <v/>
      </c>
      <c r="T838" s="52" t="str">
        <f>IF(R838="","",SUMPRODUCT((OA管理表!$Z$6:$Z$65592=R838)*(OA管理表!$C$6:$C$65592="完了")))</f>
        <v/>
      </c>
      <c r="U838" s="52" t="str">
        <f t="shared" si="40"/>
        <v/>
      </c>
      <c r="V838" s="52" t="str">
        <f t="shared" si="41"/>
        <v/>
      </c>
      <c r="W838" s="52" t="str">
        <f t="shared" si="39"/>
        <v/>
      </c>
    </row>
    <row r="839" spans="18:23" s="50" customFormat="1">
      <c r="R839" s="51" t="str">
        <f>IF(R838="","",IF(R838+1&lt;=MAX(OA管理表!$H$6:$H$65592,OA管理表!$Z$7:$Z$65592),R838+1,""))</f>
        <v/>
      </c>
      <c r="S839" s="52" t="str">
        <f>IF(R839="","",COUNTIF(OA管理表!$H$6:$H$65592,R839))</f>
        <v/>
      </c>
      <c r="T839" s="52" t="str">
        <f>IF(R839="","",SUMPRODUCT((OA管理表!$Z$6:$Z$65592=R839)*(OA管理表!$C$6:$C$65592="完了")))</f>
        <v/>
      </c>
      <c r="U839" s="52" t="str">
        <f t="shared" si="40"/>
        <v/>
      </c>
      <c r="V839" s="52" t="str">
        <f t="shared" si="41"/>
        <v/>
      </c>
      <c r="W839" s="52" t="str">
        <f t="shared" si="39"/>
        <v/>
      </c>
    </row>
    <row r="840" spans="18:23" s="50" customFormat="1">
      <c r="R840" s="51" t="str">
        <f>IF(R839="","",IF(R839+1&lt;=MAX(OA管理表!$H$6:$H$65592,OA管理表!$Z$7:$Z$65592),R839+1,""))</f>
        <v/>
      </c>
      <c r="S840" s="52" t="str">
        <f>IF(R840="","",COUNTIF(OA管理表!$H$6:$H$65592,R840))</f>
        <v/>
      </c>
      <c r="T840" s="52" t="str">
        <f>IF(R840="","",SUMPRODUCT((OA管理表!$Z$6:$Z$65592=R840)*(OA管理表!$C$6:$C$65592="完了")))</f>
        <v/>
      </c>
      <c r="U840" s="52" t="str">
        <f t="shared" si="40"/>
        <v/>
      </c>
      <c r="V840" s="52" t="str">
        <f t="shared" si="41"/>
        <v/>
      </c>
      <c r="W840" s="52" t="str">
        <f t="shared" si="39"/>
        <v/>
      </c>
    </row>
    <row r="841" spans="18:23" s="50" customFormat="1">
      <c r="R841" s="51" t="str">
        <f>IF(R840="","",IF(R840+1&lt;=MAX(OA管理表!$H$6:$H$65592,OA管理表!$Z$7:$Z$65592),R840+1,""))</f>
        <v/>
      </c>
      <c r="S841" s="52" t="str">
        <f>IF(R841="","",COUNTIF(OA管理表!$H$6:$H$65592,R841))</f>
        <v/>
      </c>
      <c r="T841" s="52" t="str">
        <f>IF(R841="","",SUMPRODUCT((OA管理表!$Z$6:$Z$65592=R841)*(OA管理表!$C$6:$C$65592="完了")))</f>
        <v/>
      </c>
      <c r="U841" s="52" t="str">
        <f t="shared" si="40"/>
        <v/>
      </c>
      <c r="V841" s="52" t="str">
        <f t="shared" si="41"/>
        <v/>
      </c>
      <c r="W841" s="52" t="str">
        <f t="shared" si="39"/>
        <v/>
      </c>
    </row>
    <row r="842" spans="18:23" s="50" customFormat="1">
      <c r="R842" s="51" t="str">
        <f>IF(R841="","",IF(R841+1&lt;=MAX(OA管理表!$H$6:$H$65592,OA管理表!$Z$7:$Z$65592),R841+1,""))</f>
        <v/>
      </c>
      <c r="S842" s="52" t="str">
        <f>IF(R842="","",COUNTIF(OA管理表!$H$6:$H$65592,R842))</f>
        <v/>
      </c>
      <c r="T842" s="52" t="str">
        <f>IF(R842="","",SUMPRODUCT((OA管理表!$Z$6:$Z$65592=R842)*(OA管理表!$C$6:$C$65592="完了")))</f>
        <v/>
      </c>
      <c r="U842" s="52" t="str">
        <f t="shared" si="40"/>
        <v/>
      </c>
      <c r="V842" s="52" t="str">
        <f t="shared" si="41"/>
        <v/>
      </c>
      <c r="W842" s="52" t="str">
        <f t="shared" si="39"/>
        <v/>
      </c>
    </row>
    <row r="843" spans="18:23" s="50" customFormat="1">
      <c r="R843" s="51" t="str">
        <f>IF(R842="","",IF(R842+1&lt;=MAX(OA管理表!$H$6:$H$65592,OA管理表!$Z$7:$Z$65592),R842+1,""))</f>
        <v/>
      </c>
      <c r="S843" s="52" t="str">
        <f>IF(R843="","",COUNTIF(OA管理表!$H$6:$H$65592,R843))</f>
        <v/>
      </c>
      <c r="T843" s="52" t="str">
        <f>IF(R843="","",SUMPRODUCT((OA管理表!$Z$6:$Z$65592=R843)*(OA管理表!$C$6:$C$65592="完了")))</f>
        <v/>
      </c>
      <c r="U843" s="52" t="str">
        <f t="shared" si="40"/>
        <v/>
      </c>
      <c r="V843" s="52" t="str">
        <f t="shared" si="41"/>
        <v/>
      </c>
      <c r="W843" s="52" t="str">
        <f t="shared" si="39"/>
        <v/>
      </c>
    </row>
    <row r="844" spans="18:23" s="50" customFormat="1">
      <c r="R844" s="51" t="str">
        <f>IF(R843="","",IF(R843+1&lt;=MAX(OA管理表!$H$6:$H$65592,OA管理表!$Z$7:$Z$65592),R843+1,""))</f>
        <v/>
      </c>
      <c r="S844" s="52" t="str">
        <f>IF(R844="","",COUNTIF(OA管理表!$H$6:$H$65592,R844))</f>
        <v/>
      </c>
      <c r="T844" s="52" t="str">
        <f>IF(R844="","",SUMPRODUCT((OA管理表!$Z$6:$Z$65592=R844)*(OA管理表!$C$6:$C$65592="完了")))</f>
        <v/>
      </c>
      <c r="U844" s="52" t="str">
        <f t="shared" si="40"/>
        <v/>
      </c>
      <c r="V844" s="52" t="str">
        <f t="shared" si="41"/>
        <v/>
      </c>
      <c r="W844" s="52" t="str">
        <f t="shared" si="39"/>
        <v/>
      </c>
    </row>
    <row r="845" spans="18:23" s="50" customFormat="1">
      <c r="R845" s="51" t="str">
        <f>IF(R844="","",IF(R844+1&lt;=MAX(OA管理表!$H$6:$H$65592,OA管理表!$Z$7:$Z$65592),R844+1,""))</f>
        <v/>
      </c>
      <c r="S845" s="52" t="str">
        <f>IF(R845="","",COUNTIF(OA管理表!$H$6:$H$65592,R845))</f>
        <v/>
      </c>
      <c r="T845" s="52" t="str">
        <f>IF(R845="","",SUMPRODUCT((OA管理表!$Z$6:$Z$65592=R845)*(OA管理表!$C$6:$C$65592="完了")))</f>
        <v/>
      </c>
      <c r="U845" s="52" t="str">
        <f t="shared" si="40"/>
        <v/>
      </c>
      <c r="V845" s="52" t="str">
        <f t="shared" si="41"/>
        <v/>
      </c>
      <c r="W845" s="52" t="str">
        <f t="shared" si="39"/>
        <v/>
      </c>
    </row>
    <row r="846" spans="18:23" s="50" customFormat="1">
      <c r="R846" s="51" t="str">
        <f>IF(R845="","",IF(R845+1&lt;=MAX(OA管理表!$H$6:$H$65592,OA管理表!$Z$7:$Z$65592),R845+1,""))</f>
        <v/>
      </c>
      <c r="S846" s="52" t="str">
        <f>IF(R846="","",COUNTIF(OA管理表!$H$6:$H$65592,R846))</f>
        <v/>
      </c>
      <c r="T846" s="52" t="str">
        <f>IF(R846="","",SUMPRODUCT((OA管理表!$Z$6:$Z$65592=R846)*(OA管理表!$C$6:$C$65592="完了")))</f>
        <v/>
      </c>
      <c r="U846" s="52" t="str">
        <f t="shared" si="40"/>
        <v/>
      </c>
      <c r="V846" s="52" t="str">
        <f t="shared" si="41"/>
        <v/>
      </c>
      <c r="W846" s="52" t="str">
        <f t="shared" si="39"/>
        <v/>
      </c>
    </row>
    <row r="847" spans="18:23" s="50" customFormat="1">
      <c r="R847" s="51" t="str">
        <f>IF(R846="","",IF(R846+1&lt;=MAX(OA管理表!$H$6:$H$65592,OA管理表!$Z$7:$Z$65592),R846+1,""))</f>
        <v/>
      </c>
      <c r="S847" s="52" t="str">
        <f>IF(R847="","",COUNTIF(OA管理表!$H$6:$H$65592,R847))</f>
        <v/>
      </c>
      <c r="T847" s="52" t="str">
        <f>IF(R847="","",SUMPRODUCT((OA管理表!$Z$6:$Z$65592=R847)*(OA管理表!$C$6:$C$65592="完了")))</f>
        <v/>
      </c>
      <c r="U847" s="52" t="str">
        <f t="shared" si="40"/>
        <v/>
      </c>
      <c r="V847" s="52" t="str">
        <f t="shared" si="41"/>
        <v/>
      </c>
      <c r="W847" s="52" t="str">
        <f t="shared" si="39"/>
        <v/>
      </c>
    </row>
    <row r="848" spans="18:23" s="50" customFormat="1">
      <c r="R848" s="51" t="str">
        <f>IF(R847="","",IF(R847+1&lt;=MAX(OA管理表!$H$6:$H$65592,OA管理表!$Z$7:$Z$65592),R847+1,""))</f>
        <v/>
      </c>
      <c r="S848" s="52" t="str">
        <f>IF(R848="","",COUNTIF(OA管理表!$H$6:$H$65592,R848))</f>
        <v/>
      </c>
      <c r="T848" s="52" t="str">
        <f>IF(R848="","",SUMPRODUCT((OA管理表!$Z$6:$Z$65592=R848)*(OA管理表!$C$6:$C$65592="完了")))</f>
        <v/>
      </c>
      <c r="U848" s="52" t="str">
        <f t="shared" si="40"/>
        <v/>
      </c>
      <c r="V848" s="52" t="str">
        <f t="shared" si="41"/>
        <v/>
      </c>
      <c r="W848" s="52" t="str">
        <f t="shared" si="39"/>
        <v/>
      </c>
    </row>
    <row r="849" spans="18:23" s="50" customFormat="1">
      <c r="R849" s="51" t="str">
        <f>IF(R848="","",IF(R848+1&lt;=MAX(OA管理表!$H$6:$H$65592,OA管理表!$Z$7:$Z$65592),R848+1,""))</f>
        <v/>
      </c>
      <c r="S849" s="52" t="str">
        <f>IF(R849="","",COUNTIF(OA管理表!$H$6:$H$65592,R849))</f>
        <v/>
      </c>
      <c r="T849" s="52" t="str">
        <f>IF(R849="","",SUMPRODUCT((OA管理表!$Z$6:$Z$65592=R849)*(OA管理表!$C$6:$C$65592="完了")))</f>
        <v/>
      </c>
      <c r="U849" s="52" t="str">
        <f t="shared" si="40"/>
        <v/>
      </c>
      <c r="V849" s="52" t="str">
        <f t="shared" si="41"/>
        <v/>
      </c>
      <c r="W849" s="52" t="str">
        <f t="shared" si="39"/>
        <v/>
      </c>
    </row>
    <row r="850" spans="18:23" s="50" customFormat="1">
      <c r="R850" s="51" t="str">
        <f>IF(R849="","",IF(R849+1&lt;=MAX(OA管理表!$H$6:$H$65592,OA管理表!$Z$7:$Z$65592),R849+1,""))</f>
        <v/>
      </c>
      <c r="S850" s="52" t="str">
        <f>IF(R850="","",COUNTIF(OA管理表!$H$6:$H$65592,R850))</f>
        <v/>
      </c>
      <c r="T850" s="52" t="str">
        <f>IF(R850="","",SUMPRODUCT((OA管理表!$Z$6:$Z$65592=R850)*(OA管理表!$C$6:$C$65592="完了")))</f>
        <v/>
      </c>
      <c r="U850" s="52" t="str">
        <f t="shared" si="40"/>
        <v/>
      </c>
      <c r="V850" s="52" t="str">
        <f t="shared" si="41"/>
        <v/>
      </c>
      <c r="W850" s="52" t="str">
        <f t="shared" si="39"/>
        <v/>
      </c>
    </row>
    <row r="851" spans="18:23" s="50" customFormat="1">
      <c r="R851" s="51" t="str">
        <f>IF(R850="","",IF(R850+1&lt;=MAX(OA管理表!$H$6:$H$65592,OA管理表!$Z$7:$Z$65592),R850+1,""))</f>
        <v/>
      </c>
      <c r="S851" s="52" t="str">
        <f>IF(R851="","",COUNTIF(OA管理表!$H$6:$H$65592,R851))</f>
        <v/>
      </c>
      <c r="T851" s="52" t="str">
        <f>IF(R851="","",SUMPRODUCT((OA管理表!$Z$6:$Z$65592=R851)*(OA管理表!$C$6:$C$65592="完了")))</f>
        <v/>
      </c>
      <c r="U851" s="52" t="str">
        <f t="shared" si="40"/>
        <v/>
      </c>
      <c r="V851" s="52" t="str">
        <f t="shared" si="41"/>
        <v/>
      </c>
      <c r="W851" s="52" t="str">
        <f t="shared" si="39"/>
        <v/>
      </c>
    </row>
    <row r="852" spans="18:23" s="50" customFormat="1">
      <c r="R852" s="51" t="str">
        <f>IF(R851="","",IF(R851+1&lt;=MAX(OA管理表!$H$6:$H$65592,OA管理表!$Z$7:$Z$65592),R851+1,""))</f>
        <v/>
      </c>
      <c r="S852" s="52" t="str">
        <f>IF(R852="","",COUNTIF(OA管理表!$H$6:$H$65592,R852))</f>
        <v/>
      </c>
      <c r="T852" s="52" t="str">
        <f>IF(R852="","",SUMPRODUCT((OA管理表!$Z$6:$Z$65592=R852)*(OA管理表!$C$6:$C$65592="完了")))</f>
        <v/>
      </c>
      <c r="U852" s="52" t="str">
        <f t="shared" si="40"/>
        <v/>
      </c>
      <c r="V852" s="52" t="str">
        <f t="shared" si="41"/>
        <v/>
      </c>
      <c r="W852" s="52" t="str">
        <f t="shared" si="39"/>
        <v/>
      </c>
    </row>
    <row r="853" spans="18:23" s="50" customFormat="1">
      <c r="R853" s="51" t="str">
        <f>IF(R852="","",IF(R852+1&lt;=MAX(OA管理表!$H$6:$H$65592,OA管理表!$Z$7:$Z$65592),R852+1,""))</f>
        <v/>
      </c>
      <c r="S853" s="52" t="str">
        <f>IF(R853="","",COUNTIF(OA管理表!$H$6:$H$65592,R853))</f>
        <v/>
      </c>
      <c r="T853" s="52" t="str">
        <f>IF(R853="","",SUMPRODUCT((OA管理表!$Z$6:$Z$65592=R853)*(OA管理表!$C$6:$C$65592="完了")))</f>
        <v/>
      </c>
      <c r="U853" s="52" t="str">
        <f t="shared" si="40"/>
        <v/>
      </c>
      <c r="V853" s="52" t="str">
        <f t="shared" si="41"/>
        <v/>
      </c>
      <c r="W853" s="52" t="str">
        <f t="shared" si="39"/>
        <v/>
      </c>
    </row>
    <row r="854" spans="18:23" s="50" customFormat="1">
      <c r="R854" s="51" t="str">
        <f>IF(R853="","",IF(R853+1&lt;=MAX(OA管理表!$H$6:$H$65592,OA管理表!$Z$7:$Z$65592),R853+1,""))</f>
        <v/>
      </c>
      <c r="S854" s="52" t="str">
        <f>IF(R854="","",COUNTIF(OA管理表!$H$6:$H$65592,R854))</f>
        <v/>
      </c>
      <c r="T854" s="52" t="str">
        <f>IF(R854="","",SUMPRODUCT((OA管理表!$Z$6:$Z$65592=R854)*(OA管理表!$C$6:$C$65592="完了")))</f>
        <v/>
      </c>
      <c r="U854" s="52" t="str">
        <f t="shared" si="40"/>
        <v/>
      </c>
      <c r="V854" s="52" t="str">
        <f t="shared" si="41"/>
        <v/>
      </c>
      <c r="W854" s="52" t="str">
        <f t="shared" si="39"/>
        <v/>
      </c>
    </row>
    <row r="855" spans="18:23" s="50" customFormat="1">
      <c r="R855" s="51" t="str">
        <f>IF(R854="","",IF(R854+1&lt;=MAX(OA管理表!$H$6:$H$65592,OA管理表!$Z$7:$Z$65592),R854+1,""))</f>
        <v/>
      </c>
      <c r="S855" s="52" t="str">
        <f>IF(R855="","",COUNTIF(OA管理表!$H$6:$H$65592,R855))</f>
        <v/>
      </c>
      <c r="T855" s="52" t="str">
        <f>IF(R855="","",SUMPRODUCT((OA管理表!$Z$6:$Z$65592=R855)*(OA管理表!$C$6:$C$65592="完了")))</f>
        <v/>
      </c>
      <c r="U855" s="52" t="str">
        <f t="shared" si="40"/>
        <v/>
      </c>
      <c r="V855" s="52" t="str">
        <f t="shared" si="41"/>
        <v/>
      </c>
      <c r="W855" s="52" t="str">
        <f t="shared" si="39"/>
        <v/>
      </c>
    </row>
    <row r="856" spans="18:23" s="50" customFormat="1">
      <c r="R856" s="51" t="str">
        <f>IF(R855="","",IF(R855+1&lt;=MAX(OA管理表!$H$6:$H$65592,OA管理表!$Z$7:$Z$65592),R855+1,""))</f>
        <v/>
      </c>
      <c r="S856" s="52" t="str">
        <f>IF(R856="","",COUNTIF(OA管理表!$H$6:$H$65592,R856))</f>
        <v/>
      </c>
      <c r="T856" s="52" t="str">
        <f>IF(R856="","",SUMPRODUCT((OA管理表!$Z$6:$Z$65592=R856)*(OA管理表!$C$6:$C$65592="完了")))</f>
        <v/>
      </c>
      <c r="U856" s="52" t="str">
        <f t="shared" si="40"/>
        <v/>
      </c>
      <c r="V856" s="52" t="str">
        <f t="shared" si="41"/>
        <v/>
      </c>
      <c r="W856" s="52" t="str">
        <f t="shared" si="39"/>
        <v/>
      </c>
    </row>
    <row r="857" spans="18:23" s="50" customFormat="1">
      <c r="R857" s="51" t="str">
        <f>IF(R856="","",IF(R856+1&lt;=MAX(OA管理表!$H$6:$H$65592,OA管理表!$Z$7:$Z$65592),R856+1,""))</f>
        <v/>
      </c>
      <c r="S857" s="52" t="str">
        <f>IF(R857="","",COUNTIF(OA管理表!$H$6:$H$65592,R857))</f>
        <v/>
      </c>
      <c r="T857" s="52" t="str">
        <f>IF(R857="","",SUMPRODUCT((OA管理表!$Z$6:$Z$65592=R857)*(OA管理表!$C$6:$C$65592="完了")))</f>
        <v/>
      </c>
      <c r="U857" s="52" t="str">
        <f t="shared" si="40"/>
        <v/>
      </c>
      <c r="V857" s="52" t="str">
        <f t="shared" si="41"/>
        <v/>
      </c>
      <c r="W857" s="52" t="str">
        <f t="shared" si="39"/>
        <v/>
      </c>
    </row>
    <row r="858" spans="18:23" s="50" customFormat="1">
      <c r="R858" s="51" t="str">
        <f>IF(R857="","",IF(R857+1&lt;=MAX(OA管理表!$H$6:$H$65592,OA管理表!$Z$7:$Z$65592),R857+1,""))</f>
        <v/>
      </c>
      <c r="S858" s="52" t="str">
        <f>IF(R858="","",COUNTIF(OA管理表!$H$6:$H$65592,R858))</f>
        <v/>
      </c>
      <c r="T858" s="52" t="str">
        <f>IF(R858="","",SUMPRODUCT((OA管理表!$Z$6:$Z$65592=R858)*(OA管理表!$C$6:$C$65592="完了")))</f>
        <v/>
      </c>
      <c r="U858" s="52" t="str">
        <f t="shared" si="40"/>
        <v/>
      </c>
      <c r="V858" s="52" t="str">
        <f t="shared" si="41"/>
        <v/>
      </c>
      <c r="W858" s="52" t="str">
        <f t="shared" si="39"/>
        <v/>
      </c>
    </row>
    <row r="859" spans="18:23" s="50" customFormat="1">
      <c r="R859" s="51" t="str">
        <f>IF(R858="","",IF(R858+1&lt;=MAX(OA管理表!$H$6:$H$65592,OA管理表!$Z$7:$Z$65592),R858+1,""))</f>
        <v/>
      </c>
      <c r="S859" s="52" t="str">
        <f>IF(R859="","",COUNTIF(OA管理表!$H$6:$H$65592,R859))</f>
        <v/>
      </c>
      <c r="T859" s="52" t="str">
        <f>IF(R859="","",SUMPRODUCT((OA管理表!$Z$6:$Z$65592=R859)*(OA管理表!$C$6:$C$65592="完了")))</f>
        <v/>
      </c>
      <c r="U859" s="52" t="str">
        <f t="shared" si="40"/>
        <v/>
      </c>
      <c r="V859" s="52" t="str">
        <f t="shared" si="41"/>
        <v/>
      </c>
      <c r="W859" s="52" t="str">
        <f t="shared" si="39"/>
        <v/>
      </c>
    </row>
    <row r="860" spans="18:23" s="50" customFormat="1">
      <c r="R860" s="51" t="str">
        <f>IF(R859="","",IF(R859+1&lt;=MAX(OA管理表!$H$6:$H$65592,OA管理表!$Z$7:$Z$65592),R859+1,""))</f>
        <v/>
      </c>
      <c r="S860" s="52" t="str">
        <f>IF(R860="","",COUNTIF(OA管理表!$H$6:$H$65592,R860))</f>
        <v/>
      </c>
      <c r="T860" s="52" t="str">
        <f>IF(R860="","",SUMPRODUCT((OA管理表!$Z$6:$Z$65592=R860)*(OA管理表!$C$6:$C$65592="完了")))</f>
        <v/>
      </c>
      <c r="U860" s="52" t="str">
        <f t="shared" si="40"/>
        <v/>
      </c>
      <c r="V860" s="52" t="str">
        <f t="shared" si="41"/>
        <v/>
      </c>
      <c r="W860" s="52" t="str">
        <f t="shared" si="39"/>
        <v/>
      </c>
    </row>
    <row r="861" spans="18:23" s="50" customFormat="1">
      <c r="R861" s="51" t="str">
        <f>IF(R860="","",IF(R860+1&lt;=MAX(OA管理表!$H$6:$H$65592,OA管理表!$Z$7:$Z$65592),R860+1,""))</f>
        <v/>
      </c>
      <c r="S861" s="52" t="str">
        <f>IF(R861="","",COUNTIF(OA管理表!$H$6:$H$65592,R861))</f>
        <v/>
      </c>
      <c r="T861" s="52" t="str">
        <f>IF(R861="","",SUMPRODUCT((OA管理表!$Z$6:$Z$65592=R861)*(OA管理表!$C$6:$C$65592="完了")))</f>
        <v/>
      </c>
      <c r="U861" s="52" t="str">
        <f t="shared" si="40"/>
        <v/>
      </c>
      <c r="V861" s="52" t="str">
        <f t="shared" si="41"/>
        <v/>
      </c>
      <c r="W861" s="52" t="str">
        <f t="shared" si="39"/>
        <v/>
      </c>
    </row>
    <row r="862" spans="18:23" s="50" customFormat="1">
      <c r="R862" s="51" t="str">
        <f>IF(R861="","",IF(R861+1&lt;=MAX(OA管理表!$H$6:$H$65592,OA管理表!$Z$7:$Z$65592),R861+1,""))</f>
        <v/>
      </c>
      <c r="S862" s="52" t="str">
        <f>IF(R862="","",COUNTIF(OA管理表!$H$6:$H$65592,R862))</f>
        <v/>
      </c>
      <c r="T862" s="52" t="str">
        <f>IF(R862="","",SUMPRODUCT((OA管理表!$Z$6:$Z$65592=R862)*(OA管理表!$C$6:$C$65592="完了")))</f>
        <v/>
      </c>
      <c r="U862" s="52" t="str">
        <f t="shared" si="40"/>
        <v/>
      </c>
      <c r="V862" s="52" t="str">
        <f t="shared" si="41"/>
        <v/>
      </c>
      <c r="W862" s="52" t="str">
        <f t="shared" si="39"/>
        <v/>
      </c>
    </row>
    <row r="863" spans="18:23" s="50" customFormat="1">
      <c r="R863" s="51" t="str">
        <f>IF(R862="","",IF(R862+1&lt;=MAX(OA管理表!$H$6:$H$65592,OA管理表!$Z$7:$Z$65592),R862+1,""))</f>
        <v/>
      </c>
      <c r="S863" s="52" t="str">
        <f>IF(R863="","",COUNTIF(OA管理表!$H$6:$H$65592,R863))</f>
        <v/>
      </c>
      <c r="T863" s="52" t="str">
        <f>IF(R863="","",SUMPRODUCT((OA管理表!$Z$6:$Z$65592=R863)*(OA管理表!$C$6:$C$65592="完了")))</f>
        <v/>
      </c>
      <c r="U863" s="52" t="str">
        <f t="shared" si="40"/>
        <v/>
      </c>
      <c r="V863" s="52" t="str">
        <f t="shared" si="41"/>
        <v/>
      </c>
      <c r="W863" s="52" t="str">
        <f t="shared" si="39"/>
        <v/>
      </c>
    </row>
    <row r="864" spans="18:23" s="50" customFormat="1">
      <c r="R864" s="51" t="str">
        <f>IF(R863="","",IF(R863+1&lt;=MAX(OA管理表!$H$6:$H$65592,OA管理表!$Z$7:$Z$65592),R863+1,""))</f>
        <v/>
      </c>
      <c r="S864" s="52" t="str">
        <f>IF(R864="","",COUNTIF(OA管理表!$H$6:$H$65592,R864))</f>
        <v/>
      </c>
      <c r="T864" s="52" t="str">
        <f>IF(R864="","",SUMPRODUCT((OA管理表!$Z$6:$Z$65592=R864)*(OA管理表!$C$6:$C$65592="完了")))</f>
        <v/>
      </c>
      <c r="U864" s="52" t="str">
        <f t="shared" si="40"/>
        <v/>
      </c>
      <c r="V864" s="52" t="str">
        <f t="shared" si="41"/>
        <v/>
      </c>
      <c r="W864" s="52" t="str">
        <f t="shared" si="39"/>
        <v/>
      </c>
    </row>
    <row r="865" spans="18:23" s="50" customFormat="1">
      <c r="R865" s="51" t="str">
        <f>IF(R864="","",IF(R864+1&lt;=MAX(OA管理表!$H$6:$H$65592,OA管理表!$Z$7:$Z$65592),R864+1,""))</f>
        <v/>
      </c>
      <c r="S865" s="52" t="str">
        <f>IF(R865="","",COUNTIF(OA管理表!$H$6:$H$65592,R865))</f>
        <v/>
      </c>
      <c r="T865" s="52" t="str">
        <f>IF(R865="","",SUMPRODUCT((OA管理表!$Z$6:$Z$65592=R865)*(OA管理表!$C$6:$C$65592="完了")))</f>
        <v/>
      </c>
      <c r="U865" s="52" t="str">
        <f t="shared" si="40"/>
        <v/>
      </c>
      <c r="V865" s="52" t="str">
        <f t="shared" si="41"/>
        <v/>
      </c>
      <c r="W865" s="52" t="str">
        <f t="shared" si="39"/>
        <v/>
      </c>
    </row>
    <row r="866" spans="18:23" s="50" customFormat="1">
      <c r="R866" s="51" t="str">
        <f>IF(R865="","",IF(R865+1&lt;=MAX(OA管理表!$H$6:$H$65592,OA管理表!$Z$7:$Z$65592),R865+1,""))</f>
        <v/>
      </c>
      <c r="S866" s="52" t="str">
        <f>IF(R866="","",COUNTIF(OA管理表!$H$6:$H$65592,R866))</f>
        <v/>
      </c>
      <c r="T866" s="52" t="str">
        <f>IF(R866="","",SUMPRODUCT((OA管理表!$Z$6:$Z$65592=R866)*(OA管理表!$C$6:$C$65592="完了")))</f>
        <v/>
      </c>
      <c r="U866" s="52" t="str">
        <f t="shared" si="40"/>
        <v/>
      </c>
      <c r="V866" s="52" t="str">
        <f t="shared" si="41"/>
        <v/>
      </c>
      <c r="W866" s="52" t="str">
        <f t="shared" si="39"/>
        <v/>
      </c>
    </row>
    <row r="867" spans="18:23" s="50" customFormat="1">
      <c r="R867" s="51" t="str">
        <f>IF(R866="","",IF(R866+1&lt;=MAX(OA管理表!$H$6:$H$65592,OA管理表!$Z$7:$Z$65592),R866+1,""))</f>
        <v/>
      </c>
      <c r="S867" s="52" t="str">
        <f>IF(R867="","",COUNTIF(OA管理表!$H$6:$H$65592,R867))</f>
        <v/>
      </c>
      <c r="T867" s="52" t="str">
        <f>IF(R867="","",SUMPRODUCT((OA管理表!$Z$6:$Z$65592=R867)*(OA管理表!$C$6:$C$65592="完了")))</f>
        <v/>
      </c>
      <c r="U867" s="52" t="str">
        <f t="shared" si="40"/>
        <v/>
      </c>
      <c r="V867" s="52" t="str">
        <f t="shared" si="41"/>
        <v/>
      </c>
      <c r="W867" s="52" t="str">
        <f t="shared" si="39"/>
        <v/>
      </c>
    </row>
    <row r="868" spans="18:23" s="50" customFormat="1">
      <c r="R868" s="51" t="str">
        <f>IF(R867="","",IF(R867+1&lt;=MAX(OA管理表!$H$6:$H$65592,OA管理表!$Z$7:$Z$65592),R867+1,""))</f>
        <v/>
      </c>
      <c r="S868" s="52" t="str">
        <f>IF(R868="","",COUNTIF(OA管理表!$H$6:$H$65592,R868))</f>
        <v/>
      </c>
      <c r="T868" s="52" t="str">
        <f>IF(R868="","",SUMPRODUCT((OA管理表!$Z$6:$Z$65592=R868)*(OA管理表!$C$6:$C$65592="完了")))</f>
        <v/>
      </c>
      <c r="U868" s="52" t="str">
        <f t="shared" si="40"/>
        <v/>
      </c>
      <c r="V868" s="52" t="str">
        <f t="shared" si="41"/>
        <v/>
      </c>
      <c r="W868" s="52" t="str">
        <f t="shared" si="39"/>
        <v/>
      </c>
    </row>
    <row r="869" spans="18:23" s="50" customFormat="1">
      <c r="R869" s="51" t="str">
        <f>IF(R868="","",IF(R868+1&lt;=MAX(OA管理表!$H$6:$H$65592,OA管理表!$Z$7:$Z$65592),R868+1,""))</f>
        <v/>
      </c>
      <c r="S869" s="52" t="str">
        <f>IF(R869="","",COUNTIF(OA管理表!$H$6:$H$65592,R869))</f>
        <v/>
      </c>
      <c r="T869" s="52" t="str">
        <f>IF(R869="","",SUMPRODUCT((OA管理表!$Z$6:$Z$65592=R869)*(OA管理表!$C$6:$C$65592="完了")))</f>
        <v/>
      </c>
      <c r="U869" s="52" t="str">
        <f t="shared" si="40"/>
        <v/>
      </c>
      <c r="V869" s="52" t="str">
        <f t="shared" si="41"/>
        <v/>
      </c>
      <c r="W869" s="52" t="str">
        <f t="shared" si="39"/>
        <v/>
      </c>
    </row>
    <row r="870" spans="18:23" s="50" customFormat="1">
      <c r="R870" s="51" t="str">
        <f>IF(R869="","",IF(R869+1&lt;=MAX(OA管理表!$H$6:$H$65592,OA管理表!$Z$7:$Z$65592),R869+1,""))</f>
        <v/>
      </c>
      <c r="S870" s="52" t="str">
        <f>IF(R870="","",COUNTIF(OA管理表!$H$6:$H$65592,R870))</f>
        <v/>
      </c>
      <c r="T870" s="52" t="str">
        <f>IF(R870="","",SUMPRODUCT((OA管理表!$Z$6:$Z$65592=R870)*(OA管理表!$C$6:$C$65592="完了")))</f>
        <v/>
      </c>
      <c r="U870" s="52" t="str">
        <f t="shared" si="40"/>
        <v/>
      </c>
      <c r="V870" s="52" t="str">
        <f t="shared" si="41"/>
        <v/>
      </c>
      <c r="W870" s="52" t="str">
        <f t="shared" si="39"/>
        <v/>
      </c>
    </row>
    <row r="871" spans="18:23" s="50" customFormat="1">
      <c r="R871" s="51" t="str">
        <f>IF(R870="","",IF(R870+1&lt;=MAX(OA管理表!$H$6:$H$65592,OA管理表!$Z$7:$Z$65592),R870+1,""))</f>
        <v/>
      </c>
      <c r="S871" s="52" t="str">
        <f>IF(R871="","",COUNTIF(OA管理表!$H$6:$H$65592,R871))</f>
        <v/>
      </c>
      <c r="T871" s="52" t="str">
        <f>IF(R871="","",SUMPRODUCT((OA管理表!$Z$6:$Z$65592=R871)*(OA管理表!$C$6:$C$65592="完了")))</f>
        <v/>
      </c>
      <c r="U871" s="52" t="str">
        <f t="shared" si="40"/>
        <v/>
      </c>
      <c r="V871" s="52" t="str">
        <f t="shared" si="41"/>
        <v/>
      </c>
      <c r="W871" s="52" t="str">
        <f t="shared" si="39"/>
        <v/>
      </c>
    </row>
    <row r="872" spans="18:23" s="50" customFormat="1">
      <c r="R872" s="51" t="str">
        <f>IF(R871="","",IF(R871+1&lt;=MAX(OA管理表!$H$6:$H$65592,OA管理表!$Z$7:$Z$65592),R871+1,""))</f>
        <v/>
      </c>
      <c r="S872" s="52" t="str">
        <f>IF(R872="","",COUNTIF(OA管理表!$H$6:$H$65592,R872))</f>
        <v/>
      </c>
      <c r="T872" s="52" t="str">
        <f>IF(R872="","",SUMPRODUCT((OA管理表!$Z$6:$Z$65592=R872)*(OA管理表!$C$6:$C$65592="完了")))</f>
        <v/>
      </c>
      <c r="U872" s="52" t="str">
        <f t="shared" si="40"/>
        <v/>
      </c>
      <c r="V872" s="52" t="str">
        <f t="shared" si="41"/>
        <v/>
      </c>
      <c r="W872" s="52" t="str">
        <f t="shared" si="39"/>
        <v/>
      </c>
    </row>
    <row r="873" spans="18:23" s="50" customFormat="1">
      <c r="R873" s="51" t="str">
        <f>IF(R872="","",IF(R872+1&lt;=MAX(OA管理表!$H$6:$H$65592,OA管理表!$Z$7:$Z$65592),R872+1,""))</f>
        <v/>
      </c>
      <c r="S873" s="52" t="str">
        <f>IF(R873="","",COUNTIF(OA管理表!$H$6:$H$65592,R873))</f>
        <v/>
      </c>
      <c r="T873" s="52" t="str">
        <f>IF(R873="","",SUMPRODUCT((OA管理表!$Z$6:$Z$65592=R873)*(OA管理表!$C$6:$C$65592="完了")))</f>
        <v/>
      </c>
      <c r="U873" s="52" t="str">
        <f t="shared" si="40"/>
        <v/>
      </c>
      <c r="V873" s="52" t="str">
        <f t="shared" si="41"/>
        <v/>
      </c>
      <c r="W873" s="52" t="str">
        <f t="shared" si="39"/>
        <v/>
      </c>
    </row>
    <row r="874" spans="18:23" s="50" customFormat="1">
      <c r="R874" s="51" t="str">
        <f>IF(R873="","",IF(R873+1&lt;=MAX(OA管理表!$H$6:$H$65592,OA管理表!$Z$7:$Z$65592),R873+1,""))</f>
        <v/>
      </c>
      <c r="S874" s="52" t="str">
        <f>IF(R874="","",COUNTIF(OA管理表!$H$6:$H$65592,R874))</f>
        <v/>
      </c>
      <c r="T874" s="52" t="str">
        <f>IF(R874="","",SUMPRODUCT((OA管理表!$Z$6:$Z$65592=R874)*(OA管理表!$C$6:$C$65592="完了")))</f>
        <v/>
      </c>
      <c r="U874" s="52" t="str">
        <f t="shared" si="40"/>
        <v/>
      </c>
      <c r="V874" s="52" t="str">
        <f t="shared" si="41"/>
        <v/>
      </c>
      <c r="W874" s="52" t="str">
        <f t="shared" si="39"/>
        <v/>
      </c>
    </row>
    <row r="875" spans="18:23" s="50" customFormat="1">
      <c r="R875" s="51" t="str">
        <f>IF(R874="","",IF(R874+1&lt;=MAX(OA管理表!$H$6:$H$65592,OA管理表!$Z$7:$Z$65592),R874+1,""))</f>
        <v/>
      </c>
      <c r="S875" s="52" t="str">
        <f>IF(R875="","",COUNTIF(OA管理表!$H$6:$H$65592,R875))</f>
        <v/>
      </c>
      <c r="T875" s="52" t="str">
        <f>IF(R875="","",SUMPRODUCT((OA管理表!$Z$6:$Z$65592=R875)*(OA管理表!$C$6:$C$65592="完了")))</f>
        <v/>
      </c>
      <c r="U875" s="52" t="str">
        <f t="shared" si="40"/>
        <v/>
      </c>
      <c r="V875" s="52" t="str">
        <f t="shared" si="41"/>
        <v/>
      </c>
      <c r="W875" s="52" t="str">
        <f t="shared" si="39"/>
        <v/>
      </c>
    </row>
    <row r="876" spans="18:23" s="50" customFormat="1">
      <c r="R876" s="51" t="str">
        <f>IF(R875="","",IF(R875+1&lt;=MAX(OA管理表!$H$6:$H$65592,OA管理表!$Z$7:$Z$65592),R875+1,""))</f>
        <v/>
      </c>
      <c r="S876" s="52" t="str">
        <f>IF(R876="","",COUNTIF(OA管理表!$H$6:$H$65592,R876))</f>
        <v/>
      </c>
      <c r="T876" s="52" t="str">
        <f>IF(R876="","",SUMPRODUCT((OA管理表!$Z$6:$Z$65592=R876)*(OA管理表!$C$6:$C$65592="完了")))</f>
        <v/>
      </c>
      <c r="U876" s="52" t="str">
        <f t="shared" si="40"/>
        <v/>
      </c>
      <c r="V876" s="52" t="str">
        <f t="shared" si="41"/>
        <v/>
      </c>
      <c r="W876" s="52" t="str">
        <f t="shared" si="39"/>
        <v/>
      </c>
    </row>
    <row r="877" spans="18:23" s="50" customFormat="1">
      <c r="R877" s="51" t="str">
        <f>IF(R876="","",IF(R876+1&lt;=MAX(OA管理表!$H$6:$H$65592,OA管理表!$Z$7:$Z$65592),R876+1,""))</f>
        <v/>
      </c>
      <c r="S877" s="52" t="str">
        <f>IF(R877="","",COUNTIF(OA管理表!$H$6:$H$65592,R877))</f>
        <v/>
      </c>
      <c r="T877" s="52" t="str">
        <f>IF(R877="","",SUMPRODUCT((OA管理表!$Z$6:$Z$65592=R877)*(OA管理表!$C$6:$C$65592="完了")))</f>
        <v/>
      </c>
      <c r="U877" s="52" t="str">
        <f t="shared" si="40"/>
        <v/>
      </c>
      <c r="V877" s="52" t="str">
        <f t="shared" si="41"/>
        <v/>
      </c>
      <c r="W877" s="52" t="str">
        <f t="shared" si="39"/>
        <v/>
      </c>
    </row>
    <row r="878" spans="18:23" s="50" customFormat="1">
      <c r="R878" s="51" t="str">
        <f>IF(R877="","",IF(R877+1&lt;=MAX(OA管理表!$H$6:$H$65592,OA管理表!$Z$7:$Z$65592),R877+1,""))</f>
        <v/>
      </c>
      <c r="S878" s="52" t="str">
        <f>IF(R878="","",COUNTIF(OA管理表!$H$6:$H$65592,R878))</f>
        <v/>
      </c>
      <c r="T878" s="52" t="str">
        <f>IF(R878="","",SUMPRODUCT((OA管理表!$Z$6:$Z$65592=R878)*(OA管理表!$C$6:$C$65592="完了")))</f>
        <v/>
      </c>
      <c r="U878" s="52" t="str">
        <f t="shared" si="40"/>
        <v/>
      </c>
      <c r="V878" s="52" t="str">
        <f t="shared" si="41"/>
        <v/>
      </c>
      <c r="W878" s="52" t="str">
        <f t="shared" si="39"/>
        <v/>
      </c>
    </row>
    <row r="879" spans="18:23" s="50" customFormat="1">
      <c r="R879" s="51" t="str">
        <f>IF(R878="","",IF(R878+1&lt;=MAX(OA管理表!$H$6:$H$65592,OA管理表!$Z$7:$Z$65592),R878+1,""))</f>
        <v/>
      </c>
      <c r="S879" s="52" t="str">
        <f>IF(R879="","",COUNTIF(OA管理表!$H$6:$H$65592,R879))</f>
        <v/>
      </c>
      <c r="T879" s="52" t="str">
        <f>IF(R879="","",SUMPRODUCT((OA管理表!$Z$6:$Z$65592=R879)*(OA管理表!$C$6:$C$65592="完了")))</f>
        <v/>
      </c>
      <c r="U879" s="52" t="str">
        <f t="shared" si="40"/>
        <v/>
      </c>
      <c r="V879" s="52" t="str">
        <f t="shared" si="41"/>
        <v/>
      </c>
      <c r="W879" s="52" t="str">
        <f t="shared" si="39"/>
        <v/>
      </c>
    </row>
    <row r="880" spans="18:23" s="50" customFormat="1">
      <c r="R880" s="51" t="str">
        <f>IF(R879="","",IF(R879+1&lt;=MAX(OA管理表!$H$6:$H$65592,OA管理表!$Z$7:$Z$65592),R879+1,""))</f>
        <v/>
      </c>
      <c r="S880" s="52" t="str">
        <f>IF(R880="","",COUNTIF(OA管理表!$H$6:$H$65592,R880))</f>
        <v/>
      </c>
      <c r="T880" s="52" t="str">
        <f>IF(R880="","",SUMPRODUCT((OA管理表!$Z$6:$Z$65592=R880)*(OA管理表!$C$6:$C$65592="完了")))</f>
        <v/>
      </c>
      <c r="U880" s="52" t="str">
        <f t="shared" si="40"/>
        <v/>
      </c>
      <c r="V880" s="52" t="str">
        <f t="shared" si="41"/>
        <v/>
      </c>
      <c r="W880" s="52" t="str">
        <f t="shared" si="39"/>
        <v/>
      </c>
    </row>
    <row r="881" spans="18:23" s="50" customFormat="1">
      <c r="R881" s="51" t="str">
        <f>IF(R880="","",IF(R880+1&lt;=MAX(OA管理表!$H$6:$H$65592,OA管理表!$Z$7:$Z$65592),R880+1,""))</f>
        <v/>
      </c>
      <c r="S881" s="52" t="str">
        <f>IF(R881="","",COUNTIF(OA管理表!$H$6:$H$65592,R881))</f>
        <v/>
      </c>
      <c r="T881" s="52" t="str">
        <f>IF(R881="","",SUMPRODUCT((OA管理表!$Z$6:$Z$65592=R881)*(OA管理表!$C$6:$C$65592="完了")))</f>
        <v/>
      </c>
      <c r="U881" s="52" t="str">
        <f t="shared" si="40"/>
        <v/>
      </c>
      <c r="V881" s="52" t="str">
        <f t="shared" si="41"/>
        <v/>
      </c>
      <c r="W881" s="52" t="str">
        <f t="shared" si="39"/>
        <v/>
      </c>
    </row>
    <row r="882" spans="18:23" s="50" customFormat="1">
      <c r="R882" s="51" t="str">
        <f>IF(R881="","",IF(R881+1&lt;=MAX(OA管理表!$H$6:$H$65592,OA管理表!$Z$7:$Z$65592),R881+1,""))</f>
        <v/>
      </c>
      <c r="S882" s="52" t="str">
        <f>IF(R882="","",COUNTIF(OA管理表!$H$6:$H$65592,R882))</f>
        <v/>
      </c>
      <c r="T882" s="52" t="str">
        <f>IF(R882="","",SUMPRODUCT((OA管理表!$Z$6:$Z$65592=R882)*(OA管理表!$C$6:$C$65592="完了")))</f>
        <v/>
      </c>
      <c r="U882" s="52" t="str">
        <f t="shared" si="40"/>
        <v/>
      </c>
      <c r="V882" s="52" t="str">
        <f t="shared" si="41"/>
        <v/>
      </c>
      <c r="W882" s="52" t="str">
        <f t="shared" si="39"/>
        <v/>
      </c>
    </row>
    <row r="883" spans="18:23" s="50" customFormat="1">
      <c r="R883" s="51" t="str">
        <f>IF(R882="","",IF(R882+1&lt;=MAX(OA管理表!$H$6:$H$65592,OA管理表!$Z$7:$Z$65592),R882+1,""))</f>
        <v/>
      </c>
      <c r="S883" s="52" t="str">
        <f>IF(R883="","",COUNTIF(OA管理表!$H$6:$H$65592,R883))</f>
        <v/>
      </c>
      <c r="T883" s="52" t="str">
        <f>IF(R883="","",SUMPRODUCT((OA管理表!$Z$6:$Z$65592=R883)*(OA管理表!$C$6:$C$65592="完了")))</f>
        <v/>
      </c>
      <c r="U883" s="52" t="str">
        <f t="shared" si="40"/>
        <v/>
      </c>
      <c r="V883" s="52" t="str">
        <f t="shared" si="41"/>
        <v/>
      </c>
      <c r="W883" s="52" t="str">
        <f t="shared" si="39"/>
        <v/>
      </c>
    </row>
    <row r="884" spans="18:23" s="50" customFormat="1">
      <c r="R884" s="51" t="str">
        <f>IF(R883="","",IF(R883+1&lt;=MAX(OA管理表!$H$6:$H$65592,OA管理表!$Z$7:$Z$65592),R883+1,""))</f>
        <v/>
      </c>
      <c r="S884" s="52" t="str">
        <f>IF(R884="","",COUNTIF(OA管理表!$H$6:$H$65592,R884))</f>
        <v/>
      </c>
      <c r="T884" s="52" t="str">
        <f>IF(R884="","",SUMPRODUCT((OA管理表!$Z$6:$Z$65592=R884)*(OA管理表!$C$6:$C$65592="完了")))</f>
        <v/>
      </c>
      <c r="U884" s="52" t="str">
        <f t="shared" si="40"/>
        <v/>
      </c>
      <c r="V884" s="52" t="str">
        <f t="shared" si="41"/>
        <v/>
      </c>
      <c r="W884" s="52" t="str">
        <f t="shared" si="39"/>
        <v/>
      </c>
    </row>
    <row r="885" spans="18:23" s="50" customFormat="1">
      <c r="R885" s="51" t="str">
        <f>IF(R884="","",IF(R884+1&lt;=MAX(OA管理表!$H$6:$H$65592,OA管理表!$Z$7:$Z$65592),R884+1,""))</f>
        <v/>
      </c>
      <c r="S885" s="52" t="str">
        <f>IF(R885="","",COUNTIF(OA管理表!$H$6:$H$65592,R885))</f>
        <v/>
      </c>
      <c r="T885" s="52" t="str">
        <f>IF(R885="","",SUMPRODUCT((OA管理表!$Z$6:$Z$65592=R885)*(OA管理表!$C$6:$C$65592="完了")))</f>
        <v/>
      </c>
      <c r="U885" s="52" t="str">
        <f t="shared" si="40"/>
        <v/>
      </c>
      <c r="V885" s="52" t="str">
        <f t="shared" si="41"/>
        <v/>
      </c>
      <c r="W885" s="52" t="str">
        <f t="shared" si="39"/>
        <v/>
      </c>
    </row>
    <row r="886" spans="18:23" s="50" customFormat="1">
      <c r="R886" s="51" t="str">
        <f>IF(R885="","",IF(R885+1&lt;=MAX(OA管理表!$H$6:$H$65592,OA管理表!$Z$7:$Z$65592),R885+1,""))</f>
        <v/>
      </c>
      <c r="S886" s="52" t="str">
        <f>IF(R886="","",COUNTIF(OA管理表!$H$6:$H$65592,R886))</f>
        <v/>
      </c>
      <c r="T886" s="52" t="str">
        <f>IF(R886="","",SUMPRODUCT((OA管理表!$Z$6:$Z$65592=R886)*(OA管理表!$C$6:$C$65592="完了")))</f>
        <v/>
      </c>
      <c r="U886" s="52" t="str">
        <f t="shared" si="40"/>
        <v/>
      </c>
      <c r="V886" s="52" t="str">
        <f t="shared" si="41"/>
        <v/>
      </c>
      <c r="W886" s="52" t="str">
        <f t="shared" si="39"/>
        <v/>
      </c>
    </row>
    <row r="887" spans="18:23" s="50" customFormat="1">
      <c r="R887" s="51" t="str">
        <f>IF(R886="","",IF(R886+1&lt;=MAX(OA管理表!$H$6:$H$65592,OA管理表!$Z$7:$Z$65592),R886+1,""))</f>
        <v/>
      </c>
      <c r="S887" s="52" t="str">
        <f>IF(R887="","",COUNTIF(OA管理表!$H$6:$H$65592,R887))</f>
        <v/>
      </c>
      <c r="T887" s="52" t="str">
        <f>IF(R887="","",SUMPRODUCT((OA管理表!$Z$6:$Z$65592=R887)*(OA管理表!$C$6:$C$65592="完了")))</f>
        <v/>
      </c>
      <c r="U887" s="52" t="str">
        <f t="shared" si="40"/>
        <v/>
      </c>
      <c r="V887" s="52" t="str">
        <f t="shared" si="41"/>
        <v/>
      </c>
      <c r="W887" s="52" t="str">
        <f t="shared" si="39"/>
        <v/>
      </c>
    </row>
    <row r="888" spans="18:23" s="50" customFormat="1">
      <c r="R888" s="51" t="str">
        <f>IF(R887="","",IF(R887+1&lt;=MAX(OA管理表!$H$6:$H$65592,OA管理表!$Z$7:$Z$65592),R887+1,""))</f>
        <v/>
      </c>
      <c r="S888" s="52" t="str">
        <f>IF(R888="","",COUNTIF(OA管理表!$H$6:$H$65592,R888))</f>
        <v/>
      </c>
      <c r="T888" s="52" t="str">
        <f>IF(R888="","",SUMPRODUCT((OA管理表!$Z$6:$Z$65592=R888)*(OA管理表!$C$6:$C$65592="完了")))</f>
        <v/>
      </c>
      <c r="U888" s="52" t="str">
        <f t="shared" si="40"/>
        <v/>
      </c>
      <c r="V888" s="52" t="str">
        <f t="shared" si="41"/>
        <v/>
      </c>
      <c r="W888" s="52" t="str">
        <f t="shared" si="39"/>
        <v/>
      </c>
    </row>
    <row r="889" spans="18:23" s="50" customFormat="1">
      <c r="R889" s="51" t="str">
        <f>IF(R888="","",IF(R888+1&lt;=MAX(OA管理表!$H$6:$H$65592,OA管理表!$Z$7:$Z$65592),R888+1,""))</f>
        <v/>
      </c>
      <c r="S889" s="52" t="str">
        <f>IF(R889="","",COUNTIF(OA管理表!$H$6:$H$65592,R889))</f>
        <v/>
      </c>
      <c r="T889" s="52" t="str">
        <f>IF(R889="","",SUMPRODUCT((OA管理表!$Z$6:$Z$65592=R889)*(OA管理表!$C$6:$C$65592="完了")))</f>
        <v/>
      </c>
      <c r="U889" s="52" t="str">
        <f t="shared" si="40"/>
        <v/>
      </c>
      <c r="V889" s="52" t="str">
        <f t="shared" si="41"/>
        <v/>
      </c>
      <c r="W889" s="52" t="str">
        <f t="shared" si="39"/>
        <v/>
      </c>
    </row>
    <row r="890" spans="18:23" s="50" customFormat="1">
      <c r="R890" s="51" t="str">
        <f>IF(R889="","",IF(R889+1&lt;=MAX(OA管理表!$H$6:$H$65592,OA管理表!$Z$7:$Z$65592),R889+1,""))</f>
        <v/>
      </c>
      <c r="S890" s="52" t="str">
        <f>IF(R890="","",COUNTIF(OA管理表!$H$6:$H$65592,R890))</f>
        <v/>
      </c>
      <c r="T890" s="52" t="str">
        <f>IF(R890="","",SUMPRODUCT((OA管理表!$Z$6:$Z$65592=R890)*(OA管理表!$C$6:$C$65592="完了")))</f>
        <v/>
      </c>
      <c r="U890" s="52" t="str">
        <f t="shared" si="40"/>
        <v/>
      </c>
      <c r="V890" s="52" t="str">
        <f t="shared" si="41"/>
        <v/>
      </c>
      <c r="W890" s="52" t="str">
        <f t="shared" si="39"/>
        <v/>
      </c>
    </row>
    <row r="891" spans="18:23" s="50" customFormat="1">
      <c r="R891" s="51" t="str">
        <f>IF(R890="","",IF(R890+1&lt;=MAX(OA管理表!$H$6:$H$65592,OA管理表!$Z$7:$Z$65592),R890+1,""))</f>
        <v/>
      </c>
      <c r="S891" s="52" t="str">
        <f>IF(R891="","",COUNTIF(OA管理表!$H$6:$H$65592,R891))</f>
        <v/>
      </c>
      <c r="T891" s="52" t="str">
        <f>IF(R891="","",SUMPRODUCT((OA管理表!$Z$6:$Z$65592=R891)*(OA管理表!$C$6:$C$65592="完了")))</f>
        <v/>
      </c>
      <c r="U891" s="52" t="str">
        <f t="shared" si="40"/>
        <v/>
      </c>
      <c r="V891" s="52" t="str">
        <f t="shared" si="41"/>
        <v/>
      </c>
      <c r="W891" s="52" t="str">
        <f t="shared" si="39"/>
        <v/>
      </c>
    </row>
    <row r="892" spans="18:23" s="50" customFormat="1">
      <c r="R892" s="51" t="str">
        <f>IF(R891="","",IF(R891+1&lt;=MAX(OA管理表!$H$6:$H$65592,OA管理表!$Z$7:$Z$65592),R891+1,""))</f>
        <v/>
      </c>
      <c r="S892" s="52" t="str">
        <f>IF(R892="","",COUNTIF(OA管理表!$H$6:$H$65592,R892))</f>
        <v/>
      </c>
      <c r="T892" s="52" t="str">
        <f>IF(R892="","",SUMPRODUCT((OA管理表!$Z$6:$Z$65592=R892)*(OA管理表!$C$6:$C$65592="完了")))</f>
        <v/>
      </c>
      <c r="U892" s="52" t="str">
        <f t="shared" si="40"/>
        <v/>
      </c>
      <c r="V892" s="52" t="str">
        <f t="shared" si="41"/>
        <v/>
      </c>
      <c r="W892" s="52" t="str">
        <f t="shared" si="39"/>
        <v/>
      </c>
    </row>
    <row r="893" spans="18:23" s="50" customFormat="1">
      <c r="R893" s="51" t="str">
        <f>IF(R892="","",IF(R892+1&lt;=MAX(OA管理表!$H$6:$H$65592,OA管理表!$Z$7:$Z$65592),R892+1,""))</f>
        <v/>
      </c>
      <c r="S893" s="52" t="str">
        <f>IF(R893="","",COUNTIF(OA管理表!$H$6:$H$65592,R893))</f>
        <v/>
      </c>
      <c r="T893" s="52" t="str">
        <f>IF(R893="","",SUMPRODUCT((OA管理表!$Z$6:$Z$65592=R893)*(OA管理表!$C$6:$C$65592="完了")))</f>
        <v/>
      </c>
      <c r="U893" s="52" t="str">
        <f t="shared" si="40"/>
        <v/>
      </c>
      <c r="V893" s="52" t="str">
        <f t="shared" si="41"/>
        <v/>
      </c>
      <c r="W893" s="52" t="str">
        <f t="shared" si="39"/>
        <v/>
      </c>
    </row>
    <row r="894" spans="18:23" s="50" customFormat="1">
      <c r="R894" s="51" t="str">
        <f>IF(R893="","",IF(R893+1&lt;=MAX(OA管理表!$H$6:$H$65592,OA管理表!$Z$7:$Z$65592),R893+1,""))</f>
        <v/>
      </c>
      <c r="S894" s="52" t="str">
        <f>IF(R894="","",COUNTIF(OA管理表!$H$6:$H$65592,R894))</f>
        <v/>
      </c>
      <c r="T894" s="52" t="str">
        <f>IF(R894="","",SUMPRODUCT((OA管理表!$Z$6:$Z$65592=R894)*(OA管理表!$C$6:$C$65592="完了")))</f>
        <v/>
      </c>
      <c r="U894" s="52" t="str">
        <f t="shared" si="40"/>
        <v/>
      </c>
      <c r="V894" s="52" t="str">
        <f t="shared" si="41"/>
        <v/>
      </c>
      <c r="W894" s="52" t="str">
        <f t="shared" si="39"/>
        <v/>
      </c>
    </row>
    <row r="895" spans="18:23" s="50" customFormat="1">
      <c r="R895" s="51" t="str">
        <f>IF(R894="","",IF(R894+1&lt;=MAX(OA管理表!$H$6:$H$65592,OA管理表!$Z$7:$Z$65592),R894+1,""))</f>
        <v/>
      </c>
      <c r="S895" s="52" t="str">
        <f>IF(R895="","",COUNTIF(OA管理表!$H$6:$H$65592,R895))</f>
        <v/>
      </c>
      <c r="T895" s="52" t="str">
        <f>IF(R895="","",SUMPRODUCT((OA管理表!$Z$6:$Z$65592=R895)*(OA管理表!$C$6:$C$65592="完了")))</f>
        <v/>
      </c>
      <c r="U895" s="52" t="str">
        <f t="shared" si="40"/>
        <v/>
      </c>
      <c r="V895" s="52" t="str">
        <f t="shared" si="41"/>
        <v/>
      </c>
      <c r="W895" s="52" t="str">
        <f t="shared" si="39"/>
        <v/>
      </c>
    </row>
    <row r="896" spans="18:23" s="50" customFormat="1">
      <c r="R896" s="51" t="str">
        <f>IF(R895="","",IF(R895+1&lt;=MAX(OA管理表!$H$6:$H$65592,OA管理表!$Z$7:$Z$65592),R895+1,""))</f>
        <v/>
      </c>
      <c r="S896" s="52" t="str">
        <f>IF(R896="","",COUNTIF(OA管理表!$H$6:$H$65592,R896))</f>
        <v/>
      </c>
      <c r="T896" s="52" t="str">
        <f>IF(R896="","",SUMPRODUCT((OA管理表!$Z$6:$Z$65592=R896)*(OA管理表!$C$6:$C$65592="完了")))</f>
        <v/>
      </c>
      <c r="U896" s="52" t="str">
        <f t="shared" si="40"/>
        <v/>
      </c>
      <c r="V896" s="52" t="str">
        <f t="shared" si="41"/>
        <v/>
      </c>
      <c r="W896" s="52" t="str">
        <f t="shared" si="39"/>
        <v/>
      </c>
    </row>
    <row r="897" spans="18:23" s="50" customFormat="1">
      <c r="R897" s="51" t="str">
        <f>IF(R896="","",IF(R896+1&lt;=MAX(OA管理表!$H$6:$H$65592,OA管理表!$Z$7:$Z$65592),R896+1,""))</f>
        <v/>
      </c>
      <c r="S897" s="52" t="str">
        <f>IF(R897="","",COUNTIF(OA管理表!$H$6:$H$65592,R897))</f>
        <v/>
      </c>
      <c r="T897" s="52" t="str">
        <f>IF(R897="","",SUMPRODUCT((OA管理表!$Z$6:$Z$65592=R897)*(OA管理表!$C$6:$C$65592="完了")))</f>
        <v/>
      </c>
      <c r="U897" s="52" t="str">
        <f t="shared" si="40"/>
        <v/>
      </c>
      <c r="V897" s="52" t="str">
        <f t="shared" si="41"/>
        <v/>
      </c>
      <c r="W897" s="52" t="str">
        <f t="shared" si="39"/>
        <v/>
      </c>
    </row>
    <row r="898" spans="18:23" s="50" customFormat="1">
      <c r="R898" s="51" t="str">
        <f>IF(R897="","",IF(R897+1&lt;=MAX(OA管理表!$H$6:$H$65592,OA管理表!$Z$7:$Z$65592),R897+1,""))</f>
        <v/>
      </c>
      <c r="S898" s="52" t="str">
        <f>IF(R898="","",COUNTIF(OA管理表!$H$6:$H$65592,R898))</f>
        <v/>
      </c>
      <c r="T898" s="52" t="str">
        <f>IF(R898="","",SUMPRODUCT((OA管理表!$Z$6:$Z$65592=R898)*(OA管理表!$C$6:$C$65592="完了")))</f>
        <v/>
      </c>
      <c r="U898" s="52" t="str">
        <f t="shared" si="40"/>
        <v/>
      </c>
      <c r="V898" s="52" t="str">
        <f t="shared" si="41"/>
        <v/>
      </c>
      <c r="W898" s="52" t="str">
        <f t="shared" ref="W898:W961" si="42">IF(R898="","",U898-V898)</f>
        <v/>
      </c>
    </row>
    <row r="899" spans="18:23" s="50" customFormat="1">
      <c r="R899" s="51" t="str">
        <f>IF(R898="","",IF(R898+1&lt;=MAX(OA管理表!$H$6:$H$65592,OA管理表!$Z$7:$Z$65592),R898+1,""))</f>
        <v/>
      </c>
      <c r="S899" s="52" t="str">
        <f>IF(R899="","",COUNTIF(OA管理表!$H$6:$H$65592,R899))</f>
        <v/>
      </c>
      <c r="T899" s="52" t="str">
        <f>IF(R899="","",SUMPRODUCT((OA管理表!$Z$6:$Z$65592=R899)*(OA管理表!$C$6:$C$65592="完了")))</f>
        <v/>
      </c>
      <c r="U899" s="52" t="str">
        <f t="shared" ref="U899:U962" si="43">IF(R899="","",U898+S899)</f>
        <v/>
      </c>
      <c r="V899" s="52" t="str">
        <f t="shared" ref="V899:V962" si="44">IF(R899="","",V898+T899)</f>
        <v/>
      </c>
      <c r="W899" s="52" t="str">
        <f t="shared" si="42"/>
        <v/>
      </c>
    </row>
    <row r="900" spans="18:23" s="50" customFormat="1">
      <c r="R900" s="51" t="str">
        <f>IF(R899="","",IF(R899+1&lt;=MAX(OA管理表!$H$6:$H$65592,OA管理表!$Z$7:$Z$65592),R899+1,""))</f>
        <v/>
      </c>
      <c r="S900" s="52" t="str">
        <f>IF(R900="","",COUNTIF(OA管理表!$H$6:$H$65592,R900))</f>
        <v/>
      </c>
      <c r="T900" s="52" t="str">
        <f>IF(R900="","",SUMPRODUCT((OA管理表!$Z$6:$Z$65592=R900)*(OA管理表!$C$6:$C$65592="完了")))</f>
        <v/>
      </c>
      <c r="U900" s="52" t="str">
        <f t="shared" si="43"/>
        <v/>
      </c>
      <c r="V900" s="52" t="str">
        <f t="shared" si="44"/>
        <v/>
      </c>
      <c r="W900" s="52" t="str">
        <f t="shared" si="42"/>
        <v/>
      </c>
    </row>
    <row r="901" spans="18:23" s="50" customFormat="1">
      <c r="R901" s="51" t="str">
        <f>IF(R900="","",IF(R900+1&lt;=MAX(OA管理表!$H$6:$H$65592,OA管理表!$Z$7:$Z$65592),R900+1,""))</f>
        <v/>
      </c>
      <c r="S901" s="52" t="str">
        <f>IF(R901="","",COUNTIF(OA管理表!$H$6:$H$65592,R901))</f>
        <v/>
      </c>
      <c r="T901" s="52" t="str">
        <f>IF(R901="","",SUMPRODUCT((OA管理表!$Z$6:$Z$65592=R901)*(OA管理表!$C$6:$C$65592="完了")))</f>
        <v/>
      </c>
      <c r="U901" s="52" t="str">
        <f t="shared" si="43"/>
        <v/>
      </c>
      <c r="V901" s="52" t="str">
        <f t="shared" si="44"/>
        <v/>
      </c>
      <c r="W901" s="52" t="str">
        <f t="shared" si="42"/>
        <v/>
      </c>
    </row>
    <row r="902" spans="18:23" s="50" customFormat="1">
      <c r="R902" s="51" t="str">
        <f>IF(R901="","",IF(R901+1&lt;=MAX(OA管理表!$H$6:$H$65592,OA管理表!$Z$7:$Z$65592),R901+1,""))</f>
        <v/>
      </c>
      <c r="S902" s="52" t="str">
        <f>IF(R902="","",COUNTIF(OA管理表!$H$6:$H$65592,R902))</f>
        <v/>
      </c>
      <c r="T902" s="52" t="str">
        <f>IF(R902="","",SUMPRODUCT((OA管理表!$Z$6:$Z$65592=R902)*(OA管理表!$C$6:$C$65592="完了")))</f>
        <v/>
      </c>
      <c r="U902" s="52" t="str">
        <f t="shared" si="43"/>
        <v/>
      </c>
      <c r="V902" s="52" t="str">
        <f t="shared" si="44"/>
        <v/>
      </c>
      <c r="W902" s="52" t="str">
        <f t="shared" si="42"/>
        <v/>
      </c>
    </row>
    <row r="903" spans="18:23" s="50" customFormat="1">
      <c r="R903" s="51" t="str">
        <f>IF(R902="","",IF(R902+1&lt;=MAX(OA管理表!$H$6:$H$65592,OA管理表!$Z$7:$Z$65592),R902+1,""))</f>
        <v/>
      </c>
      <c r="S903" s="52" t="str">
        <f>IF(R903="","",COUNTIF(OA管理表!$H$6:$H$65592,R903))</f>
        <v/>
      </c>
      <c r="T903" s="52" t="str">
        <f>IF(R903="","",SUMPRODUCT((OA管理表!$Z$6:$Z$65592=R903)*(OA管理表!$C$6:$C$65592="完了")))</f>
        <v/>
      </c>
      <c r="U903" s="52" t="str">
        <f t="shared" si="43"/>
        <v/>
      </c>
      <c r="V903" s="52" t="str">
        <f t="shared" si="44"/>
        <v/>
      </c>
      <c r="W903" s="52" t="str">
        <f t="shared" si="42"/>
        <v/>
      </c>
    </row>
    <row r="904" spans="18:23" s="50" customFormat="1">
      <c r="R904" s="51" t="str">
        <f>IF(R903="","",IF(R903+1&lt;=MAX(OA管理表!$H$6:$H$65592,OA管理表!$Z$7:$Z$65592),R903+1,""))</f>
        <v/>
      </c>
      <c r="S904" s="52" t="str">
        <f>IF(R904="","",COUNTIF(OA管理表!$H$6:$H$65592,R904))</f>
        <v/>
      </c>
      <c r="T904" s="52" t="str">
        <f>IF(R904="","",SUMPRODUCT((OA管理表!$Z$6:$Z$65592=R904)*(OA管理表!$C$6:$C$65592="完了")))</f>
        <v/>
      </c>
      <c r="U904" s="52" t="str">
        <f t="shared" si="43"/>
        <v/>
      </c>
      <c r="V904" s="52" t="str">
        <f t="shared" si="44"/>
        <v/>
      </c>
      <c r="W904" s="52" t="str">
        <f t="shared" si="42"/>
        <v/>
      </c>
    </row>
    <row r="905" spans="18:23" s="50" customFormat="1">
      <c r="R905" s="51" t="str">
        <f>IF(R904="","",IF(R904+1&lt;=MAX(OA管理表!$H$6:$H$65592,OA管理表!$Z$7:$Z$65592),R904+1,""))</f>
        <v/>
      </c>
      <c r="S905" s="52" t="str">
        <f>IF(R905="","",COUNTIF(OA管理表!$H$6:$H$65592,R905))</f>
        <v/>
      </c>
      <c r="T905" s="52" t="str">
        <f>IF(R905="","",SUMPRODUCT((OA管理表!$Z$6:$Z$65592=R905)*(OA管理表!$C$6:$C$65592="完了")))</f>
        <v/>
      </c>
      <c r="U905" s="52" t="str">
        <f t="shared" si="43"/>
        <v/>
      </c>
      <c r="V905" s="52" t="str">
        <f t="shared" si="44"/>
        <v/>
      </c>
      <c r="W905" s="52" t="str">
        <f t="shared" si="42"/>
        <v/>
      </c>
    </row>
    <row r="906" spans="18:23" s="50" customFormat="1">
      <c r="R906" s="51" t="str">
        <f>IF(R905="","",IF(R905+1&lt;=MAX(OA管理表!$H$6:$H$65592,OA管理表!$Z$7:$Z$65592),R905+1,""))</f>
        <v/>
      </c>
      <c r="S906" s="52" t="str">
        <f>IF(R906="","",COUNTIF(OA管理表!$H$6:$H$65592,R906))</f>
        <v/>
      </c>
      <c r="T906" s="52" t="str">
        <f>IF(R906="","",SUMPRODUCT((OA管理表!$Z$6:$Z$65592=R906)*(OA管理表!$C$6:$C$65592="完了")))</f>
        <v/>
      </c>
      <c r="U906" s="52" t="str">
        <f t="shared" si="43"/>
        <v/>
      </c>
      <c r="V906" s="52" t="str">
        <f t="shared" si="44"/>
        <v/>
      </c>
      <c r="W906" s="52" t="str">
        <f t="shared" si="42"/>
        <v/>
      </c>
    </row>
    <row r="907" spans="18:23" s="50" customFormat="1">
      <c r="R907" s="51" t="str">
        <f>IF(R906="","",IF(R906+1&lt;=MAX(OA管理表!$H$6:$H$65592,OA管理表!$Z$7:$Z$65592),R906+1,""))</f>
        <v/>
      </c>
      <c r="S907" s="52" t="str">
        <f>IF(R907="","",COUNTIF(OA管理表!$H$6:$H$65592,R907))</f>
        <v/>
      </c>
      <c r="T907" s="52" t="str">
        <f>IF(R907="","",SUMPRODUCT((OA管理表!$Z$6:$Z$65592=R907)*(OA管理表!$C$6:$C$65592="完了")))</f>
        <v/>
      </c>
      <c r="U907" s="52" t="str">
        <f t="shared" si="43"/>
        <v/>
      </c>
      <c r="V907" s="52" t="str">
        <f t="shared" si="44"/>
        <v/>
      </c>
      <c r="W907" s="52" t="str">
        <f t="shared" si="42"/>
        <v/>
      </c>
    </row>
    <row r="908" spans="18:23" s="50" customFormat="1">
      <c r="R908" s="51" t="str">
        <f>IF(R907="","",IF(R907+1&lt;=MAX(OA管理表!$H$6:$H$65592,OA管理表!$Z$7:$Z$65592),R907+1,""))</f>
        <v/>
      </c>
      <c r="S908" s="52" t="str">
        <f>IF(R908="","",COUNTIF(OA管理表!$H$6:$H$65592,R908))</f>
        <v/>
      </c>
      <c r="T908" s="52" t="str">
        <f>IF(R908="","",SUMPRODUCT((OA管理表!$Z$6:$Z$65592=R908)*(OA管理表!$C$6:$C$65592="完了")))</f>
        <v/>
      </c>
      <c r="U908" s="52" t="str">
        <f t="shared" si="43"/>
        <v/>
      </c>
      <c r="V908" s="52" t="str">
        <f t="shared" si="44"/>
        <v/>
      </c>
      <c r="W908" s="52" t="str">
        <f t="shared" si="42"/>
        <v/>
      </c>
    </row>
    <row r="909" spans="18:23" s="50" customFormat="1">
      <c r="R909" s="51" t="str">
        <f>IF(R908="","",IF(R908+1&lt;=MAX(OA管理表!$H$6:$H$65592,OA管理表!$Z$7:$Z$65592),R908+1,""))</f>
        <v/>
      </c>
      <c r="S909" s="52" t="str">
        <f>IF(R909="","",COUNTIF(OA管理表!$H$6:$H$65592,R909))</f>
        <v/>
      </c>
      <c r="T909" s="52" t="str">
        <f>IF(R909="","",SUMPRODUCT((OA管理表!$Z$6:$Z$65592=R909)*(OA管理表!$C$6:$C$65592="完了")))</f>
        <v/>
      </c>
      <c r="U909" s="52" t="str">
        <f t="shared" si="43"/>
        <v/>
      </c>
      <c r="V909" s="52" t="str">
        <f t="shared" si="44"/>
        <v/>
      </c>
      <c r="W909" s="52" t="str">
        <f t="shared" si="42"/>
        <v/>
      </c>
    </row>
    <row r="910" spans="18:23" s="50" customFormat="1">
      <c r="R910" s="51" t="str">
        <f>IF(R909="","",IF(R909+1&lt;=MAX(OA管理表!$H$6:$H$65592,OA管理表!$Z$7:$Z$65592),R909+1,""))</f>
        <v/>
      </c>
      <c r="S910" s="52" t="str">
        <f>IF(R910="","",COUNTIF(OA管理表!$H$6:$H$65592,R910))</f>
        <v/>
      </c>
      <c r="T910" s="52" t="str">
        <f>IF(R910="","",SUMPRODUCT((OA管理表!$Z$6:$Z$65592=R910)*(OA管理表!$C$6:$C$65592="完了")))</f>
        <v/>
      </c>
      <c r="U910" s="52" t="str">
        <f t="shared" si="43"/>
        <v/>
      </c>
      <c r="V910" s="52" t="str">
        <f t="shared" si="44"/>
        <v/>
      </c>
      <c r="W910" s="52" t="str">
        <f t="shared" si="42"/>
        <v/>
      </c>
    </row>
    <row r="911" spans="18:23" s="50" customFormat="1">
      <c r="R911" s="51" t="str">
        <f>IF(R910="","",IF(R910+1&lt;=MAX(OA管理表!$H$6:$H$65592,OA管理表!$Z$7:$Z$65592),R910+1,""))</f>
        <v/>
      </c>
      <c r="S911" s="52" t="str">
        <f>IF(R911="","",COUNTIF(OA管理表!$H$6:$H$65592,R911))</f>
        <v/>
      </c>
      <c r="T911" s="52" t="str">
        <f>IF(R911="","",SUMPRODUCT((OA管理表!$Z$6:$Z$65592=R911)*(OA管理表!$C$6:$C$65592="完了")))</f>
        <v/>
      </c>
      <c r="U911" s="52" t="str">
        <f t="shared" si="43"/>
        <v/>
      </c>
      <c r="V911" s="52" t="str">
        <f t="shared" si="44"/>
        <v/>
      </c>
      <c r="W911" s="52" t="str">
        <f t="shared" si="42"/>
        <v/>
      </c>
    </row>
    <row r="912" spans="18:23" s="50" customFormat="1">
      <c r="R912" s="51" t="str">
        <f>IF(R911="","",IF(R911+1&lt;=MAX(OA管理表!$H$6:$H$65592,OA管理表!$Z$7:$Z$65592),R911+1,""))</f>
        <v/>
      </c>
      <c r="S912" s="52" t="str">
        <f>IF(R912="","",COUNTIF(OA管理表!$H$6:$H$65592,R912))</f>
        <v/>
      </c>
      <c r="T912" s="52" t="str">
        <f>IF(R912="","",SUMPRODUCT((OA管理表!$Z$6:$Z$65592=R912)*(OA管理表!$C$6:$C$65592="完了")))</f>
        <v/>
      </c>
      <c r="U912" s="52" t="str">
        <f t="shared" si="43"/>
        <v/>
      </c>
      <c r="V912" s="52" t="str">
        <f t="shared" si="44"/>
        <v/>
      </c>
      <c r="W912" s="52" t="str">
        <f t="shared" si="42"/>
        <v/>
      </c>
    </row>
    <row r="913" spans="18:23" s="50" customFormat="1">
      <c r="R913" s="51" t="str">
        <f>IF(R912="","",IF(R912+1&lt;=MAX(OA管理表!$H$6:$H$65592,OA管理表!$Z$7:$Z$65592),R912+1,""))</f>
        <v/>
      </c>
      <c r="S913" s="52" t="str">
        <f>IF(R913="","",COUNTIF(OA管理表!$H$6:$H$65592,R913))</f>
        <v/>
      </c>
      <c r="T913" s="52" t="str">
        <f>IF(R913="","",SUMPRODUCT((OA管理表!$Z$6:$Z$65592=R913)*(OA管理表!$C$6:$C$65592="完了")))</f>
        <v/>
      </c>
      <c r="U913" s="52" t="str">
        <f t="shared" si="43"/>
        <v/>
      </c>
      <c r="V913" s="52" t="str">
        <f t="shared" si="44"/>
        <v/>
      </c>
      <c r="W913" s="52" t="str">
        <f t="shared" si="42"/>
        <v/>
      </c>
    </row>
    <row r="914" spans="18:23" s="50" customFormat="1">
      <c r="R914" s="51" t="str">
        <f>IF(R913="","",IF(R913+1&lt;=MAX(OA管理表!$H$6:$H$65592,OA管理表!$Z$7:$Z$65592),R913+1,""))</f>
        <v/>
      </c>
      <c r="S914" s="52" t="str">
        <f>IF(R914="","",COUNTIF(OA管理表!$H$6:$H$65592,R914))</f>
        <v/>
      </c>
      <c r="T914" s="52" t="str">
        <f>IF(R914="","",SUMPRODUCT((OA管理表!$Z$6:$Z$65592=R914)*(OA管理表!$C$6:$C$65592="完了")))</f>
        <v/>
      </c>
      <c r="U914" s="52" t="str">
        <f t="shared" si="43"/>
        <v/>
      </c>
      <c r="V914" s="52" t="str">
        <f t="shared" si="44"/>
        <v/>
      </c>
      <c r="W914" s="52" t="str">
        <f t="shared" si="42"/>
        <v/>
      </c>
    </row>
    <row r="915" spans="18:23" s="50" customFormat="1">
      <c r="R915" s="51" t="str">
        <f>IF(R914="","",IF(R914+1&lt;=MAX(OA管理表!$H$6:$H$65592,OA管理表!$Z$7:$Z$65592),R914+1,""))</f>
        <v/>
      </c>
      <c r="S915" s="52" t="str">
        <f>IF(R915="","",COUNTIF(OA管理表!$H$6:$H$65592,R915))</f>
        <v/>
      </c>
      <c r="T915" s="52" t="str">
        <f>IF(R915="","",SUMPRODUCT((OA管理表!$Z$6:$Z$65592=R915)*(OA管理表!$C$6:$C$65592="完了")))</f>
        <v/>
      </c>
      <c r="U915" s="52" t="str">
        <f t="shared" si="43"/>
        <v/>
      </c>
      <c r="V915" s="52" t="str">
        <f t="shared" si="44"/>
        <v/>
      </c>
      <c r="W915" s="52" t="str">
        <f t="shared" si="42"/>
        <v/>
      </c>
    </row>
    <row r="916" spans="18:23" s="50" customFormat="1">
      <c r="R916" s="51" t="str">
        <f>IF(R915="","",IF(R915+1&lt;=MAX(OA管理表!$H$6:$H$65592,OA管理表!$Z$7:$Z$65592),R915+1,""))</f>
        <v/>
      </c>
      <c r="S916" s="52" t="str">
        <f>IF(R916="","",COUNTIF(OA管理表!$H$6:$H$65592,R916))</f>
        <v/>
      </c>
      <c r="T916" s="52" t="str">
        <f>IF(R916="","",SUMPRODUCT((OA管理表!$Z$6:$Z$65592=R916)*(OA管理表!$C$6:$C$65592="完了")))</f>
        <v/>
      </c>
      <c r="U916" s="52" t="str">
        <f t="shared" si="43"/>
        <v/>
      </c>
      <c r="V916" s="52" t="str">
        <f t="shared" si="44"/>
        <v/>
      </c>
      <c r="W916" s="52" t="str">
        <f t="shared" si="42"/>
        <v/>
      </c>
    </row>
    <row r="917" spans="18:23" s="50" customFormat="1">
      <c r="R917" s="51" t="str">
        <f>IF(R916="","",IF(R916+1&lt;=MAX(OA管理表!$H$6:$H$65592,OA管理表!$Z$7:$Z$65592),R916+1,""))</f>
        <v/>
      </c>
      <c r="S917" s="52" t="str">
        <f>IF(R917="","",COUNTIF(OA管理表!$H$6:$H$65592,R917))</f>
        <v/>
      </c>
      <c r="T917" s="52" t="str">
        <f>IF(R917="","",SUMPRODUCT((OA管理表!$Z$6:$Z$65592=R917)*(OA管理表!$C$6:$C$65592="完了")))</f>
        <v/>
      </c>
      <c r="U917" s="52" t="str">
        <f t="shared" si="43"/>
        <v/>
      </c>
      <c r="V917" s="52" t="str">
        <f t="shared" si="44"/>
        <v/>
      </c>
      <c r="W917" s="52" t="str">
        <f t="shared" si="42"/>
        <v/>
      </c>
    </row>
    <row r="918" spans="18:23" s="50" customFormat="1">
      <c r="R918" s="51" t="str">
        <f>IF(R917="","",IF(R917+1&lt;=MAX(OA管理表!$H$6:$H$65592,OA管理表!$Z$7:$Z$65592),R917+1,""))</f>
        <v/>
      </c>
      <c r="S918" s="52" t="str">
        <f>IF(R918="","",COUNTIF(OA管理表!$H$6:$H$65592,R918))</f>
        <v/>
      </c>
      <c r="T918" s="52" t="str">
        <f>IF(R918="","",SUMPRODUCT((OA管理表!$Z$6:$Z$65592=R918)*(OA管理表!$C$6:$C$65592="完了")))</f>
        <v/>
      </c>
      <c r="U918" s="52" t="str">
        <f t="shared" si="43"/>
        <v/>
      </c>
      <c r="V918" s="52" t="str">
        <f t="shared" si="44"/>
        <v/>
      </c>
      <c r="W918" s="52" t="str">
        <f t="shared" si="42"/>
        <v/>
      </c>
    </row>
    <row r="919" spans="18:23" s="50" customFormat="1">
      <c r="R919" s="51" t="str">
        <f>IF(R918="","",IF(R918+1&lt;=MAX(OA管理表!$H$6:$H$65592,OA管理表!$Z$7:$Z$65592),R918+1,""))</f>
        <v/>
      </c>
      <c r="S919" s="52" t="str">
        <f>IF(R919="","",COUNTIF(OA管理表!$H$6:$H$65592,R919))</f>
        <v/>
      </c>
      <c r="T919" s="52" t="str">
        <f>IF(R919="","",SUMPRODUCT((OA管理表!$Z$6:$Z$65592=R919)*(OA管理表!$C$6:$C$65592="完了")))</f>
        <v/>
      </c>
      <c r="U919" s="52" t="str">
        <f t="shared" si="43"/>
        <v/>
      </c>
      <c r="V919" s="52" t="str">
        <f t="shared" si="44"/>
        <v/>
      </c>
      <c r="W919" s="52" t="str">
        <f t="shared" si="42"/>
        <v/>
      </c>
    </row>
    <row r="920" spans="18:23" s="50" customFormat="1">
      <c r="R920" s="51" t="str">
        <f>IF(R919="","",IF(R919+1&lt;=MAX(OA管理表!$H$6:$H$65592,OA管理表!$Z$7:$Z$65592),R919+1,""))</f>
        <v/>
      </c>
      <c r="S920" s="52" t="str">
        <f>IF(R920="","",COUNTIF(OA管理表!$H$6:$H$65592,R920))</f>
        <v/>
      </c>
      <c r="T920" s="52" t="str">
        <f>IF(R920="","",SUMPRODUCT((OA管理表!$Z$6:$Z$65592=R920)*(OA管理表!$C$6:$C$65592="完了")))</f>
        <v/>
      </c>
      <c r="U920" s="52" t="str">
        <f t="shared" si="43"/>
        <v/>
      </c>
      <c r="V920" s="52" t="str">
        <f t="shared" si="44"/>
        <v/>
      </c>
      <c r="W920" s="52" t="str">
        <f t="shared" si="42"/>
        <v/>
      </c>
    </row>
    <row r="921" spans="18:23" s="50" customFormat="1">
      <c r="R921" s="51" t="str">
        <f>IF(R920="","",IF(R920+1&lt;=MAX(OA管理表!$H$6:$H$65592,OA管理表!$Z$7:$Z$65592),R920+1,""))</f>
        <v/>
      </c>
      <c r="S921" s="52" t="str">
        <f>IF(R921="","",COUNTIF(OA管理表!$H$6:$H$65592,R921))</f>
        <v/>
      </c>
      <c r="T921" s="52" t="str">
        <f>IF(R921="","",SUMPRODUCT((OA管理表!$Z$6:$Z$65592=R921)*(OA管理表!$C$6:$C$65592="完了")))</f>
        <v/>
      </c>
      <c r="U921" s="52" t="str">
        <f t="shared" si="43"/>
        <v/>
      </c>
      <c r="V921" s="52" t="str">
        <f t="shared" si="44"/>
        <v/>
      </c>
      <c r="W921" s="52" t="str">
        <f t="shared" si="42"/>
        <v/>
      </c>
    </row>
    <row r="922" spans="18:23" s="50" customFormat="1">
      <c r="R922" s="51" t="str">
        <f>IF(R921="","",IF(R921+1&lt;=MAX(OA管理表!$H$6:$H$65592,OA管理表!$Z$7:$Z$65592),R921+1,""))</f>
        <v/>
      </c>
      <c r="S922" s="52" t="str">
        <f>IF(R922="","",COUNTIF(OA管理表!$H$6:$H$65592,R922))</f>
        <v/>
      </c>
      <c r="T922" s="52" t="str">
        <f>IF(R922="","",SUMPRODUCT((OA管理表!$Z$6:$Z$65592=R922)*(OA管理表!$C$6:$C$65592="完了")))</f>
        <v/>
      </c>
      <c r="U922" s="52" t="str">
        <f t="shared" si="43"/>
        <v/>
      </c>
      <c r="V922" s="52" t="str">
        <f t="shared" si="44"/>
        <v/>
      </c>
      <c r="W922" s="52" t="str">
        <f t="shared" si="42"/>
        <v/>
      </c>
    </row>
    <row r="923" spans="18:23" s="50" customFormat="1">
      <c r="R923" s="51" t="str">
        <f>IF(R922="","",IF(R922+1&lt;=MAX(OA管理表!$H$6:$H$65592,OA管理表!$Z$7:$Z$65592),R922+1,""))</f>
        <v/>
      </c>
      <c r="S923" s="52" t="str">
        <f>IF(R923="","",COUNTIF(OA管理表!$H$6:$H$65592,R923))</f>
        <v/>
      </c>
      <c r="T923" s="52" t="str">
        <f>IF(R923="","",SUMPRODUCT((OA管理表!$Z$6:$Z$65592=R923)*(OA管理表!$C$6:$C$65592="完了")))</f>
        <v/>
      </c>
      <c r="U923" s="52" t="str">
        <f t="shared" si="43"/>
        <v/>
      </c>
      <c r="V923" s="52" t="str">
        <f t="shared" si="44"/>
        <v/>
      </c>
      <c r="W923" s="52" t="str">
        <f t="shared" si="42"/>
        <v/>
      </c>
    </row>
    <row r="924" spans="18:23" s="50" customFormat="1">
      <c r="R924" s="51" t="str">
        <f>IF(R923="","",IF(R923+1&lt;=MAX(OA管理表!$H$6:$H$65592,OA管理表!$Z$7:$Z$65592),R923+1,""))</f>
        <v/>
      </c>
      <c r="S924" s="52" t="str">
        <f>IF(R924="","",COUNTIF(OA管理表!$H$6:$H$65592,R924))</f>
        <v/>
      </c>
      <c r="T924" s="52" t="str">
        <f>IF(R924="","",SUMPRODUCT((OA管理表!$Z$6:$Z$65592=R924)*(OA管理表!$C$6:$C$65592="完了")))</f>
        <v/>
      </c>
      <c r="U924" s="52" t="str">
        <f t="shared" si="43"/>
        <v/>
      </c>
      <c r="V924" s="52" t="str">
        <f t="shared" si="44"/>
        <v/>
      </c>
      <c r="W924" s="52" t="str">
        <f t="shared" si="42"/>
        <v/>
      </c>
    </row>
    <row r="925" spans="18:23" s="50" customFormat="1">
      <c r="R925" s="51" t="str">
        <f>IF(R924="","",IF(R924+1&lt;=MAX(OA管理表!$H$6:$H$65592,OA管理表!$Z$7:$Z$65592),R924+1,""))</f>
        <v/>
      </c>
      <c r="S925" s="52" t="str">
        <f>IF(R925="","",COUNTIF(OA管理表!$H$6:$H$65592,R925))</f>
        <v/>
      </c>
      <c r="T925" s="52" t="str">
        <f>IF(R925="","",SUMPRODUCT((OA管理表!$Z$6:$Z$65592=R925)*(OA管理表!$C$6:$C$65592="完了")))</f>
        <v/>
      </c>
      <c r="U925" s="52" t="str">
        <f t="shared" si="43"/>
        <v/>
      </c>
      <c r="V925" s="52" t="str">
        <f t="shared" si="44"/>
        <v/>
      </c>
      <c r="W925" s="52" t="str">
        <f t="shared" si="42"/>
        <v/>
      </c>
    </row>
    <row r="926" spans="18:23" s="50" customFormat="1">
      <c r="R926" s="51" t="str">
        <f>IF(R925="","",IF(R925+1&lt;=MAX(OA管理表!$H$6:$H$65592,OA管理表!$Z$7:$Z$65592),R925+1,""))</f>
        <v/>
      </c>
      <c r="S926" s="52" t="str">
        <f>IF(R926="","",COUNTIF(OA管理表!$H$6:$H$65592,R926))</f>
        <v/>
      </c>
      <c r="T926" s="52" t="str">
        <f>IF(R926="","",SUMPRODUCT((OA管理表!$Z$6:$Z$65592=R926)*(OA管理表!$C$6:$C$65592="完了")))</f>
        <v/>
      </c>
      <c r="U926" s="52" t="str">
        <f t="shared" si="43"/>
        <v/>
      </c>
      <c r="V926" s="52" t="str">
        <f t="shared" si="44"/>
        <v/>
      </c>
      <c r="W926" s="52" t="str">
        <f t="shared" si="42"/>
        <v/>
      </c>
    </row>
    <row r="927" spans="18:23" s="50" customFormat="1">
      <c r="R927" s="51" t="str">
        <f>IF(R926="","",IF(R926+1&lt;=MAX(OA管理表!$H$6:$H$65592,OA管理表!$Z$7:$Z$65592),R926+1,""))</f>
        <v/>
      </c>
      <c r="S927" s="52" t="str">
        <f>IF(R927="","",COUNTIF(OA管理表!$H$6:$H$65592,R927))</f>
        <v/>
      </c>
      <c r="T927" s="52" t="str">
        <f>IF(R927="","",SUMPRODUCT((OA管理表!$Z$6:$Z$65592=R927)*(OA管理表!$C$6:$C$65592="完了")))</f>
        <v/>
      </c>
      <c r="U927" s="52" t="str">
        <f t="shared" si="43"/>
        <v/>
      </c>
      <c r="V927" s="52" t="str">
        <f t="shared" si="44"/>
        <v/>
      </c>
      <c r="W927" s="52" t="str">
        <f t="shared" si="42"/>
        <v/>
      </c>
    </row>
    <row r="928" spans="18:23" s="50" customFormat="1">
      <c r="R928" s="51" t="str">
        <f>IF(R927="","",IF(R927+1&lt;=MAX(OA管理表!$H$6:$H$65592,OA管理表!$Z$7:$Z$65592),R927+1,""))</f>
        <v/>
      </c>
      <c r="S928" s="52" t="str">
        <f>IF(R928="","",COUNTIF(OA管理表!$H$6:$H$65592,R928))</f>
        <v/>
      </c>
      <c r="T928" s="52" t="str">
        <f>IF(R928="","",SUMPRODUCT((OA管理表!$Z$6:$Z$65592=R928)*(OA管理表!$C$6:$C$65592="完了")))</f>
        <v/>
      </c>
      <c r="U928" s="52" t="str">
        <f t="shared" si="43"/>
        <v/>
      </c>
      <c r="V928" s="52" t="str">
        <f t="shared" si="44"/>
        <v/>
      </c>
      <c r="W928" s="52" t="str">
        <f t="shared" si="42"/>
        <v/>
      </c>
    </row>
    <row r="929" spans="18:23" s="50" customFormat="1">
      <c r="R929" s="51" t="str">
        <f>IF(R928="","",IF(R928+1&lt;=MAX(OA管理表!$H$6:$H$65592,OA管理表!$Z$7:$Z$65592),R928+1,""))</f>
        <v/>
      </c>
      <c r="S929" s="52" t="str">
        <f>IF(R929="","",COUNTIF(OA管理表!$H$6:$H$65592,R929))</f>
        <v/>
      </c>
      <c r="T929" s="52" t="str">
        <f>IF(R929="","",SUMPRODUCT((OA管理表!$Z$6:$Z$65592=R929)*(OA管理表!$C$6:$C$65592="完了")))</f>
        <v/>
      </c>
      <c r="U929" s="52" t="str">
        <f t="shared" si="43"/>
        <v/>
      </c>
      <c r="V929" s="52" t="str">
        <f t="shared" si="44"/>
        <v/>
      </c>
      <c r="W929" s="52" t="str">
        <f t="shared" si="42"/>
        <v/>
      </c>
    </row>
    <row r="930" spans="18:23" s="50" customFormat="1">
      <c r="R930" s="51" t="str">
        <f>IF(R929="","",IF(R929+1&lt;=MAX(OA管理表!$H$6:$H$65592,OA管理表!$Z$7:$Z$65592),R929+1,""))</f>
        <v/>
      </c>
      <c r="S930" s="52" t="str">
        <f>IF(R930="","",COUNTIF(OA管理表!$H$6:$H$65592,R930))</f>
        <v/>
      </c>
      <c r="T930" s="52" t="str">
        <f>IF(R930="","",SUMPRODUCT((OA管理表!$Z$6:$Z$65592=R930)*(OA管理表!$C$6:$C$65592="完了")))</f>
        <v/>
      </c>
      <c r="U930" s="52" t="str">
        <f t="shared" si="43"/>
        <v/>
      </c>
      <c r="V930" s="52" t="str">
        <f t="shared" si="44"/>
        <v/>
      </c>
      <c r="W930" s="52" t="str">
        <f t="shared" si="42"/>
        <v/>
      </c>
    </row>
    <row r="931" spans="18:23" s="50" customFormat="1">
      <c r="R931" s="51" t="str">
        <f>IF(R930="","",IF(R930+1&lt;=MAX(OA管理表!$H$6:$H$65592,OA管理表!$Z$7:$Z$65592),R930+1,""))</f>
        <v/>
      </c>
      <c r="S931" s="52" t="str">
        <f>IF(R931="","",COUNTIF(OA管理表!$H$6:$H$65592,R931))</f>
        <v/>
      </c>
      <c r="T931" s="52" t="str">
        <f>IF(R931="","",SUMPRODUCT((OA管理表!$Z$6:$Z$65592=R931)*(OA管理表!$C$6:$C$65592="完了")))</f>
        <v/>
      </c>
      <c r="U931" s="52" t="str">
        <f t="shared" si="43"/>
        <v/>
      </c>
      <c r="V931" s="52" t="str">
        <f t="shared" si="44"/>
        <v/>
      </c>
      <c r="W931" s="52" t="str">
        <f t="shared" si="42"/>
        <v/>
      </c>
    </row>
    <row r="932" spans="18:23" s="50" customFormat="1">
      <c r="R932" s="51" t="str">
        <f>IF(R931="","",IF(R931+1&lt;=MAX(OA管理表!$H$6:$H$65592,OA管理表!$Z$7:$Z$65592),R931+1,""))</f>
        <v/>
      </c>
      <c r="S932" s="52" t="str">
        <f>IF(R932="","",COUNTIF(OA管理表!$H$6:$H$65592,R932))</f>
        <v/>
      </c>
      <c r="T932" s="52" t="str">
        <f>IF(R932="","",SUMPRODUCT((OA管理表!$Z$6:$Z$65592=R932)*(OA管理表!$C$6:$C$65592="完了")))</f>
        <v/>
      </c>
      <c r="U932" s="52" t="str">
        <f t="shared" si="43"/>
        <v/>
      </c>
      <c r="V932" s="52" t="str">
        <f t="shared" si="44"/>
        <v/>
      </c>
      <c r="W932" s="52" t="str">
        <f t="shared" si="42"/>
        <v/>
      </c>
    </row>
    <row r="933" spans="18:23" s="50" customFormat="1">
      <c r="R933" s="51" t="str">
        <f>IF(R932="","",IF(R932+1&lt;=MAX(OA管理表!$H$6:$H$65592,OA管理表!$Z$7:$Z$65592),R932+1,""))</f>
        <v/>
      </c>
      <c r="S933" s="52" t="str">
        <f>IF(R933="","",COUNTIF(OA管理表!$H$6:$H$65592,R933))</f>
        <v/>
      </c>
      <c r="T933" s="52" t="str">
        <f>IF(R933="","",SUMPRODUCT((OA管理表!$Z$6:$Z$65592=R933)*(OA管理表!$C$6:$C$65592="完了")))</f>
        <v/>
      </c>
      <c r="U933" s="52" t="str">
        <f t="shared" si="43"/>
        <v/>
      </c>
      <c r="V933" s="52" t="str">
        <f t="shared" si="44"/>
        <v/>
      </c>
      <c r="W933" s="52" t="str">
        <f t="shared" si="42"/>
        <v/>
      </c>
    </row>
    <row r="934" spans="18:23" s="50" customFormat="1">
      <c r="R934" s="51" t="str">
        <f>IF(R933="","",IF(R933+1&lt;=MAX(OA管理表!$H$6:$H$65592,OA管理表!$Z$7:$Z$65592),R933+1,""))</f>
        <v/>
      </c>
      <c r="S934" s="52" t="str">
        <f>IF(R934="","",COUNTIF(OA管理表!$H$6:$H$65592,R934))</f>
        <v/>
      </c>
      <c r="T934" s="52" t="str">
        <f>IF(R934="","",SUMPRODUCT((OA管理表!$Z$6:$Z$65592=R934)*(OA管理表!$C$6:$C$65592="完了")))</f>
        <v/>
      </c>
      <c r="U934" s="52" t="str">
        <f t="shared" si="43"/>
        <v/>
      </c>
      <c r="V934" s="52" t="str">
        <f t="shared" si="44"/>
        <v/>
      </c>
      <c r="W934" s="52" t="str">
        <f t="shared" si="42"/>
        <v/>
      </c>
    </row>
    <row r="935" spans="18:23" s="50" customFormat="1">
      <c r="R935" s="51" t="str">
        <f>IF(R934="","",IF(R934+1&lt;=MAX(OA管理表!$H$6:$H$65592,OA管理表!$Z$7:$Z$65592),R934+1,""))</f>
        <v/>
      </c>
      <c r="S935" s="52" t="str">
        <f>IF(R935="","",COUNTIF(OA管理表!$H$6:$H$65592,R935))</f>
        <v/>
      </c>
      <c r="T935" s="52" t="str">
        <f>IF(R935="","",SUMPRODUCT((OA管理表!$Z$6:$Z$65592=R935)*(OA管理表!$C$6:$C$65592="完了")))</f>
        <v/>
      </c>
      <c r="U935" s="52" t="str">
        <f t="shared" si="43"/>
        <v/>
      </c>
      <c r="V935" s="52" t="str">
        <f t="shared" si="44"/>
        <v/>
      </c>
      <c r="W935" s="52" t="str">
        <f t="shared" si="42"/>
        <v/>
      </c>
    </row>
    <row r="936" spans="18:23" s="50" customFormat="1">
      <c r="R936" s="51" t="str">
        <f>IF(R935="","",IF(R935+1&lt;=MAX(OA管理表!$H$6:$H$65592,OA管理表!$Z$7:$Z$65592),R935+1,""))</f>
        <v/>
      </c>
      <c r="S936" s="52" t="str">
        <f>IF(R936="","",COUNTIF(OA管理表!$H$6:$H$65592,R936))</f>
        <v/>
      </c>
      <c r="T936" s="52" t="str">
        <f>IF(R936="","",SUMPRODUCT((OA管理表!$Z$6:$Z$65592=R936)*(OA管理表!$C$6:$C$65592="完了")))</f>
        <v/>
      </c>
      <c r="U936" s="52" t="str">
        <f t="shared" si="43"/>
        <v/>
      </c>
      <c r="V936" s="52" t="str">
        <f t="shared" si="44"/>
        <v/>
      </c>
      <c r="W936" s="52" t="str">
        <f t="shared" si="42"/>
        <v/>
      </c>
    </row>
    <row r="937" spans="18:23" s="50" customFormat="1">
      <c r="R937" s="51" t="str">
        <f>IF(R936="","",IF(R936+1&lt;=MAX(OA管理表!$H$6:$H$65592,OA管理表!$Z$7:$Z$65592),R936+1,""))</f>
        <v/>
      </c>
      <c r="S937" s="52" t="str">
        <f>IF(R937="","",COUNTIF(OA管理表!$H$6:$H$65592,R937))</f>
        <v/>
      </c>
      <c r="T937" s="52" t="str">
        <f>IF(R937="","",SUMPRODUCT((OA管理表!$Z$6:$Z$65592=R937)*(OA管理表!$C$6:$C$65592="完了")))</f>
        <v/>
      </c>
      <c r="U937" s="52" t="str">
        <f t="shared" si="43"/>
        <v/>
      </c>
      <c r="V937" s="52" t="str">
        <f t="shared" si="44"/>
        <v/>
      </c>
      <c r="W937" s="52" t="str">
        <f t="shared" si="42"/>
        <v/>
      </c>
    </row>
    <row r="938" spans="18:23" s="50" customFormat="1">
      <c r="R938" s="51" t="str">
        <f>IF(R937="","",IF(R937+1&lt;=MAX(OA管理表!$H$6:$H$65592,OA管理表!$Z$7:$Z$65592),R937+1,""))</f>
        <v/>
      </c>
      <c r="S938" s="52" t="str">
        <f>IF(R938="","",COUNTIF(OA管理表!$H$6:$H$65592,R938))</f>
        <v/>
      </c>
      <c r="T938" s="52" t="str">
        <f>IF(R938="","",SUMPRODUCT((OA管理表!$Z$6:$Z$65592=R938)*(OA管理表!$C$6:$C$65592="完了")))</f>
        <v/>
      </c>
      <c r="U938" s="52" t="str">
        <f t="shared" si="43"/>
        <v/>
      </c>
      <c r="V938" s="52" t="str">
        <f t="shared" si="44"/>
        <v/>
      </c>
      <c r="W938" s="52" t="str">
        <f t="shared" si="42"/>
        <v/>
      </c>
    </row>
    <row r="939" spans="18:23" s="50" customFormat="1">
      <c r="R939" s="51" t="str">
        <f>IF(R938="","",IF(R938+1&lt;=MAX(OA管理表!$H$6:$H$65592,OA管理表!$Z$7:$Z$65592),R938+1,""))</f>
        <v/>
      </c>
      <c r="S939" s="52" t="str">
        <f>IF(R939="","",COUNTIF(OA管理表!$H$6:$H$65592,R939))</f>
        <v/>
      </c>
      <c r="T939" s="52" t="str">
        <f>IF(R939="","",SUMPRODUCT((OA管理表!$Z$6:$Z$65592=R939)*(OA管理表!$C$6:$C$65592="完了")))</f>
        <v/>
      </c>
      <c r="U939" s="52" t="str">
        <f t="shared" si="43"/>
        <v/>
      </c>
      <c r="V939" s="52" t="str">
        <f t="shared" si="44"/>
        <v/>
      </c>
      <c r="W939" s="52" t="str">
        <f t="shared" si="42"/>
        <v/>
      </c>
    </row>
    <row r="940" spans="18:23" s="50" customFormat="1">
      <c r="R940" s="51" t="str">
        <f>IF(R939="","",IF(R939+1&lt;=MAX(OA管理表!$H$6:$H$65592,OA管理表!$Z$7:$Z$65592),R939+1,""))</f>
        <v/>
      </c>
      <c r="S940" s="52" t="str">
        <f>IF(R940="","",COUNTIF(OA管理表!$H$6:$H$65592,R940))</f>
        <v/>
      </c>
      <c r="T940" s="52" t="str">
        <f>IF(R940="","",SUMPRODUCT((OA管理表!$Z$6:$Z$65592=R940)*(OA管理表!$C$6:$C$65592="完了")))</f>
        <v/>
      </c>
      <c r="U940" s="52" t="str">
        <f t="shared" si="43"/>
        <v/>
      </c>
      <c r="V940" s="52" t="str">
        <f t="shared" si="44"/>
        <v/>
      </c>
      <c r="W940" s="52" t="str">
        <f t="shared" si="42"/>
        <v/>
      </c>
    </row>
    <row r="941" spans="18:23" s="50" customFormat="1">
      <c r="R941" s="51" t="str">
        <f>IF(R940="","",IF(R940+1&lt;=MAX(OA管理表!$H$6:$H$65592,OA管理表!$Z$7:$Z$65592),R940+1,""))</f>
        <v/>
      </c>
      <c r="S941" s="52" t="str">
        <f>IF(R941="","",COUNTIF(OA管理表!$H$6:$H$65592,R941))</f>
        <v/>
      </c>
      <c r="T941" s="52" t="str">
        <f>IF(R941="","",SUMPRODUCT((OA管理表!$Z$6:$Z$65592=R941)*(OA管理表!$C$6:$C$65592="完了")))</f>
        <v/>
      </c>
      <c r="U941" s="52" t="str">
        <f t="shared" si="43"/>
        <v/>
      </c>
      <c r="V941" s="52" t="str">
        <f t="shared" si="44"/>
        <v/>
      </c>
      <c r="W941" s="52" t="str">
        <f t="shared" si="42"/>
        <v/>
      </c>
    </row>
    <row r="942" spans="18:23" s="50" customFormat="1">
      <c r="R942" s="51" t="str">
        <f>IF(R941="","",IF(R941+1&lt;=MAX(OA管理表!$H$6:$H$65592,OA管理表!$Z$7:$Z$65592),R941+1,""))</f>
        <v/>
      </c>
      <c r="S942" s="52" t="str">
        <f>IF(R942="","",COUNTIF(OA管理表!$H$6:$H$65592,R942))</f>
        <v/>
      </c>
      <c r="T942" s="52" t="str">
        <f>IF(R942="","",SUMPRODUCT((OA管理表!$Z$6:$Z$65592=R942)*(OA管理表!$C$6:$C$65592="完了")))</f>
        <v/>
      </c>
      <c r="U942" s="52" t="str">
        <f t="shared" si="43"/>
        <v/>
      </c>
      <c r="V942" s="52" t="str">
        <f t="shared" si="44"/>
        <v/>
      </c>
      <c r="W942" s="52" t="str">
        <f t="shared" si="42"/>
        <v/>
      </c>
    </row>
    <row r="943" spans="18:23" s="50" customFormat="1">
      <c r="R943" s="51" t="str">
        <f>IF(R942="","",IF(R942+1&lt;=MAX(OA管理表!$H$6:$H$65592,OA管理表!$Z$7:$Z$65592),R942+1,""))</f>
        <v/>
      </c>
      <c r="S943" s="52" t="str">
        <f>IF(R943="","",COUNTIF(OA管理表!$H$6:$H$65592,R943))</f>
        <v/>
      </c>
      <c r="T943" s="52" t="str">
        <f>IF(R943="","",SUMPRODUCT((OA管理表!$Z$6:$Z$65592=R943)*(OA管理表!$C$6:$C$65592="完了")))</f>
        <v/>
      </c>
      <c r="U943" s="52" t="str">
        <f t="shared" si="43"/>
        <v/>
      </c>
      <c r="V943" s="52" t="str">
        <f t="shared" si="44"/>
        <v/>
      </c>
      <c r="W943" s="52" t="str">
        <f t="shared" si="42"/>
        <v/>
      </c>
    </row>
    <row r="944" spans="18:23" s="50" customFormat="1">
      <c r="R944" s="51" t="str">
        <f>IF(R943="","",IF(R943+1&lt;=MAX(OA管理表!$H$6:$H$65592,OA管理表!$Z$7:$Z$65592),R943+1,""))</f>
        <v/>
      </c>
      <c r="S944" s="52" t="str">
        <f>IF(R944="","",COUNTIF(OA管理表!$H$6:$H$65592,R944))</f>
        <v/>
      </c>
      <c r="T944" s="52" t="str">
        <f>IF(R944="","",SUMPRODUCT((OA管理表!$Z$6:$Z$65592=R944)*(OA管理表!$C$6:$C$65592="完了")))</f>
        <v/>
      </c>
      <c r="U944" s="52" t="str">
        <f t="shared" si="43"/>
        <v/>
      </c>
      <c r="V944" s="52" t="str">
        <f t="shared" si="44"/>
        <v/>
      </c>
      <c r="W944" s="52" t="str">
        <f t="shared" si="42"/>
        <v/>
      </c>
    </row>
    <row r="945" spans="18:23" s="50" customFormat="1">
      <c r="R945" s="51" t="str">
        <f>IF(R944="","",IF(R944+1&lt;=MAX(OA管理表!$H$6:$H$65592,OA管理表!$Z$7:$Z$65592),R944+1,""))</f>
        <v/>
      </c>
      <c r="S945" s="52" t="str">
        <f>IF(R945="","",COUNTIF(OA管理表!$H$6:$H$65592,R945))</f>
        <v/>
      </c>
      <c r="T945" s="52" t="str">
        <f>IF(R945="","",SUMPRODUCT((OA管理表!$Z$6:$Z$65592=R945)*(OA管理表!$C$6:$C$65592="完了")))</f>
        <v/>
      </c>
      <c r="U945" s="52" t="str">
        <f t="shared" si="43"/>
        <v/>
      </c>
      <c r="V945" s="52" t="str">
        <f t="shared" si="44"/>
        <v/>
      </c>
      <c r="W945" s="52" t="str">
        <f t="shared" si="42"/>
        <v/>
      </c>
    </row>
    <row r="946" spans="18:23" s="50" customFormat="1">
      <c r="R946" s="51" t="str">
        <f>IF(R945="","",IF(R945+1&lt;=MAX(OA管理表!$H$6:$H$65592,OA管理表!$Z$7:$Z$65592),R945+1,""))</f>
        <v/>
      </c>
      <c r="S946" s="52" t="str">
        <f>IF(R946="","",COUNTIF(OA管理表!$H$6:$H$65592,R946))</f>
        <v/>
      </c>
      <c r="T946" s="52" t="str">
        <f>IF(R946="","",SUMPRODUCT((OA管理表!$Z$6:$Z$65592=R946)*(OA管理表!$C$6:$C$65592="完了")))</f>
        <v/>
      </c>
      <c r="U946" s="52" t="str">
        <f t="shared" si="43"/>
        <v/>
      </c>
      <c r="V946" s="52" t="str">
        <f t="shared" si="44"/>
        <v/>
      </c>
      <c r="W946" s="52" t="str">
        <f t="shared" si="42"/>
        <v/>
      </c>
    </row>
    <row r="947" spans="18:23" s="50" customFormat="1">
      <c r="R947" s="51" t="str">
        <f>IF(R946="","",IF(R946+1&lt;=MAX(OA管理表!$H$6:$H$65592,OA管理表!$Z$7:$Z$65592),R946+1,""))</f>
        <v/>
      </c>
      <c r="S947" s="52" t="str">
        <f>IF(R947="","",COUNTIF(OA管理表!$H$6:$H$65592,R947))</f>
        <v/>
      </c>
      <c r="T947" s="52" t="str">
        <f>IF(R947="","",SUMPRODUCT((OA管理表!$Z$6:$Z$65592=R947)*(OA管理表!$C$6:$C$65592="完了")))</f>
        <v/>
      </c>
      <c r="U947" s="52" t="str">
        <f t="shared" si="43"/>
        <v/>
      </c>
      <c r="V947" s="52" t="str">
        <f t="shared" si="44"/>
        <v/>
      </c>
      <c r="W947" s="52" t="str">
        <f t="shared" si="42"/>
        <v/>
      </c>
    </row>
    <row r="948" spans="18:23" s="50" customFormat="1">
      <c r="R948" s="51" t="str">
        <f>IF(R947="","",IF(R947+1&lt;=MAX(OA管理表!$H$6:$H$65592,OA管理表!$Z$7:$Z$65592),R947+1,""))</f>
        <v/>
      </c>
      <c r="S948" s="52" t="str">
        <f>IF(R948="","",COUNTIF(OA管理表!$H$6:$H$65592,R948))</f>
        <v/>
      </c>
      <c r="T948" s="52" t="str">
        <f>IF(R948="","",SUMPRODUCT((OA管理表!$Z$6:$Z$65592=R948)*(OA管理表!$C$6:$C$65592="完了")))</f>
        <v/>
      </c>
      <c r="U948" s="52" t="str">
        <f t="shared" si="43"/>
        <v/>
      </c>
      <c r="V948" s="52" t="str">
        <f t="shared" si="44"/>
        <v/>
      </c>
      <c r="W948" s="52" t="str">
        <f t="shared" si="42"/>
        <v/>
      </c>
    </row>
    <row r="949" spans="18:23" s="50" customFormat="1">
      <c r="R949" s="51" t="str">
        <f>IF(R948="","",IF(R948+1&lt;=MAX(OA管理表!$H$6:$H$65592,OA管理表!$Z$7:$Z$65592),R948+1,""))</f>
        <v/>
      </c>
      <c r="S949" s="52" t="str">
        <f>IF(R949="","",COUNTIF(OA管理表!$H$6:$H$65592,R949))</f>
        <v/>
      </c>
      <c r="T949" s="52" t="str">
        <f>IF(R949="","",SUMPRODUCT((OA管理表!$Z$6:$Z$65592=R949)*(OA管理表!$C$6:$C$65592="完了")))</f>
        <v/>
      </c>
      <c r="U949" s="52" t="str">
        <f t="shared" si="43"/>
        <v/>
      </c>
      <c r="V949" s="52" t="str">
        <f t="shared" si="44"/>
        <v/>
      </c>
      <c r="W949" s="52" t="str">
        <f t="shared" si="42"/>
        <v/>
      </c>
    </row>
    <row r="950" spans="18:23" s="50" customFormat="1">
      <c r="R950" s="51" t="str">
        <f>IF(R949="","",IF(R949+1&lt;=MAX(OA管理表!$H$6:$H$65592,OA管理表!$Z$7:$Z$65592),R949+1,""))</f>
        <v/>
      </c>
      <c r="S950" s="52" t="str">
        <f>IF(R950="","",COUNTIF(OA管理表!$H$6:$H$65592,R950))</f>
        <v/>
      </c>
      <c r="T950" s="52" t="str">
        <f>IF(R950="","",SUMPRODUCT((OA管理表!$Z$6:$Z$65592=R950)*(OA管理表!$C$6:$C$65592="完了")))</f>
        <v/>
      </c>
      <c r="U950" s="52" t="str">
        <f t="shared" si="43"/>
        <v/>
      </c>
      <c r="V950" s="52" t="str">
        <f t="shared" si="44"/>
        <v/>
      </c>
      <c r="W950" s="52" t="str">
        <f t="shared" si="42"/>
        <v/>
      </c>
    </row>
    <row r="951" spans="18:23" s="50" customFormat="1">
      <c r="R951" s="51" t="str">
        <f>IF(R950="","",IF(R950+1&lt;=MAX(OA管理表!$H$6:$H$65592,OA管理表!$Z$7:$Z$65592),R950+1,""))</f>
        <v/>
      </c>
      <c r="S951" s="52" t="str">
        <f>IF(R951="","",COUNTIF(OA管理表!$H$6:$H$65592,R951))</f>
        <v/>
      </c>
      <c r="T951" s="52" t="str">
        <f>IF(R951="","",SUMPRODUCT((OA管理表!$Z$6:$Z$65592=R951)*(OA管理表!$C$6:$C$65592="完了")))</f>
        <v/>
      </c>
      <c r="U951" s="52" t="str">
        <f t="shared" si="43"/>
        <v/>
      </c>
      <c r="V951" s="52" t="str">
        <f t="shared" si="44"/>
        <v/>
      </c>
      <c r="W951" s="52" t="str">
        <f t="shared" si="42"/>
        <v/>
      </c>
    </row>
    <row r="952" spans="18:23" s="50" customFormat="1">
      <c r="R952" s="51" t="str">
        <f>IF(R951="","",IF(R951+1&lt;=MAX(OA管理表!$H$6:$H$65592,OA管理表!$Z$7:$Z$65592),R951+1,""))</f>
        <v/>
      </c>
      <c r="S952" s="52" t="str">
        <f>IF(R952="","",COUNTIF(OA管理表!$H$6:$H$65592,R952))</f>
        <v/>
      </c>
      <c r="T952" s="52" t="str">
        <f>IF(R952="","",SUMPRODUCT((OA管理表!$Z$6:$Z$65592=R952)*(OA管理表!$C$6:$C$65592="完了")))</f>
        <v/>
      </c>
      <c r="U952" s="52" t="str">
        <f t="shared" si="43"/>
        <v/>
      </c>
      <c r="V952" s="52" t="str">
        <f t="shared" si="44"/>
        <v/>
      </c>
      <c r="W952" s="52" t="str">
        <f t="shared" si="42"/>
        <v/>
      </c>
    </row>
    <row r="953" spans="18:23" s="50" customFormat="1">
      <c r="R953" s="51" t="str">
        <f>IF(R952="","",IF(R952+1&lt;=MAX(OA管理表!$H$6:$H$65592,OA管理表!$Z$7:$Z$65592),R952+1,""))</f>
        <v/>
      </c>
      <c r="S953" s="52" t="str">
        <f>IF(R953="","",COUNTIF(OA管理表!$H$6:$H$65592,R953))</f>
        <v/>
      </c>
      <c r="T953" s="52" t="str">
        <f>IF(R953="","",SUMPRODUCT((OA管理表!$Z$6:$Z$65592=R953)*(OA管理表!$C$6:$C$65592="完了")))</f>
        <v/>
      </c>
      <c r="U953" s="52" t="str">
        <f t="shared" si="43"/>
        <v/>
      </c>
      <c r="V953" s="52" t="str">
        <f t="shared" si="44"/>
        <v/>
      </c>
      <c r="W953" s="52" t="str">
        <f t="shared" si="42"/>
        <v/>
      </c>
    </row>
    <row r="954" spans="18:23" s="50" customFormat="1">
      <c r="R954" s="51" t="str">
        <f>IF(R953="","",IF(R953+1&lt;=MAX(OA管理表!$H$6:$H$65592,OA管理表!$Z$7:$Z$65592),R953+1,""))</f>
        <v/>
      </c>
      <c r="S954" s="52" t="str">
        <f>IF(R954="","",COUNTIF(OA管理表!$H$6:$H$65592,R954))</f>
        <v/>
      </c>
      <c r="T954" s="52" t="str">
        <f>IF(R954="","",SUMPRODUCT((OA管理表!$Z$6:$Z$65592=R954)*(OA管理表!$C$6:$C$65592="完了")))</f>
        <v/>
      </c>
      <c r="U954" s="52" t="str">
        <f t="shared" si="43"/>
        <v/>
      </c>
      <c r="V954" s="52" t="str">
        <f t="shared" si="44"/>
        <v/>
      </c>
      <c r="W954" s="52" t="str">
        <f t="shared" si="42"/>
        <v/>
      </c>
    </row>
    <row r="955" spans="18:23" s="50" customFormat="1">
      <c r="R955" s="51" t="str">
        <f>IF(R954="","",IF(R954+1&lt;=MAX(OA管理表!$H$6:$H$65592,OA管理表!$Z$7:$Z$65592),R954+1,""))</f>
        <v/>
      </c>
      <c r="S955" s="52" t="str">
        <f>IF(R955="","",COUNTIF(OA管理表!$H$6:$H$65592,R955))</f>
        <v/>
      </c>
      <c r="T955" s="52" t="str">
        <f>IF(R955="","",SUMPRODUCT((OA管理表!$Z$6:$Z$65592=R955)*(OA管理表!$C$6:$C$65592="完了")))</f>
        <v/>
      </c>
      <c r="U955" s="52" t="str">
        <f t="shared" si="43"/>
        <v/>
      </c>
      <c r="V955" s="52" t="str">
        <f t="shared" si="44"/>
        <v/>
      </c>
      <c r="W955" s="52" t="str">
        <f t="shared" si="42"/>
        <v/>
      </c>
    </row>
    <row r="956" spans="18:23" s="50" customFormat="1">
      <c r="R956" s="51" t="str">
        <f>IF(R955="","",IF(R955+1&lt;=MAX(OA管理表!$H$6:$H$65592,OA管理表!$Z$7:$Z$65592),R955+1,""))</f>
        <v/>
      </c>
      <c r="S956" s="52" t="str">
        <f>IF(R956="","",COUNTIF(OA管理表!$H$6:$H$65592,R956))</f>
        <v/>
      </c>
      <c r="T956" s="52" t="str">
        <f>IF(R956="","",SUMPRODUCT((OA管理表!$Z$6:$Z$65592=R956)*(OA管理表!$C$6:$C$65592="完了")))</f>
        <v/>
      </c>
      <c r="U956" s="52" t="str">
        <f t="shared" si="43"/>
        <v/>
      </c>
      <c r="V956" s="52" t="str">
        <f t="shared" si="44"/>
        <v/>
      </c>
      <c r="W956" s="52" t="str">
        <f t="shared" si="42"/>
        <v/>
      </c>
    </row>
    <row r="957" spans="18:23" s="50" customFormat="1">
      <c r="R957" s="51" t="str">
        <f>IF(R956="","",IF(R956+1&lt;=MAX(OA管理表!$H$6:$H$65592,OA管理表!$Z$7:$Z$65592),R956+1,""))</f>
        <v/>
      </c>
      <c r="S957" s="52" t="str">
        <f>IF(R957="","",COUNTIF(OA管理表!$H$6:$H$65592,R957))</f>
        <v/>
      </c>
      <c r="T957" s="52" t="str">
        <f>IF(R957="","",SUMPRODUCT((OA管理表!$Z$6:$Z$65592=R957)*(OA管理表!$C$6:$C$65592="完了")))</f>
        <v/>
      </c>
      <c r="U957" s="52" t="str">
        <f t="shared" si="43"/>
        <v/>
      </c>
      <c r="V957" s="52" t="str">
        <f t="shared" si="44"/>
        <v/>
      </c>
      <c r="W957" s="52" t="str">
        <f t="shared" si="42"/>
        <v/>
      </c>
    </row>
    <row r="958" spans="18:23" s="50" customFormat="1">
      <c r="R958" s="51" t="str">
        <f>IF(R957="","",IF(R957+1&lt;=MAX(OA管理表!$H$6:$H$65592,OA管理表!$Z$7:$Z$65592),R957+1,""))</f>
        <v/>
      </c>
      <c r="S958" s="52" t="str">
        <f>IF(R958="","",COUNTIF(OA管理表!$H$6:$H$65592,R958))</f>
        <v/>
      </c>
      <c r="T958" s="52" t="str">
        <f>IF(R958="","",SUMPRODUCT((OA管理表!$Z$6:$Z$65592=R958)*(OA管理表!$C$6:$C$65592="完了")))</f>
        <v/>
      </c>
      <c r="U958" s="52" t="str">
        <f t="shared" si="43"/>
        <v/>
      </c>
      <c r="V958" s="52" t="str">
        <f t="shared" si="44"/>
        <v/>
      </c>
      <c r="W958" s="52" t="str">
        <f t="shared" si="42"/>
        <v/>
      </c>
    </row>
    <row r="959" spans="18:23" s="50" customFormat="1">
      <c r="R959" s="51" t="str">
        <f>IF(R958="","",IF(R958+1&lt;=MAX(OA管理表!$H$6:$H$65592,OA管理表!$Z$7:$Z$65592),R958+1,""))</f>
        <v/>
      </c>
      <c r="S959" s="52" t="str">
        <f>IF(R959="","",COUNTIF(OA管理表!$H$6:$H$65592,R959))</f>
        <v/>
      </c>
      <c r="T959" s="52" t="str">
        <f>IF(R959="","",SUMPRODUCT((OA管理表!$Z$6:$Z$65592=R959)*(OA管理表!$C$6:$C$65592="完了")))</f>
        <v/>
      </c>
      <c r="U959" s="52" t="str">
        <f t="shared" si="43"/>
        <v/>
      </c>
      <c r="V959" s="52" t="str">
        <f t="shared" si="44"/>
        <v/>
      </c>
      <c r="W959" s="52" t="str">
        <f t="shared" si="42"/>
        <v/>
      </c>
    </row>
    <row r="960" spans="18:23" s="50" customFormat="1">
      <c r="R960" s="51" t="str">
        <f>IF(R959="","",IF(R959+1&lt;=MAX(OA管理表!$H$6:$H$65592,OA管理表!$Z$7:$Z$65592),R959+1,""))</f>
        <v/>
      </c>
      <c r="S960" s="52" t="str">
        <f>IF(R960="","",COUNTIF(OA管理表!$H$6:$H$65592,R960))</f>
        <v/>
      </c>
      <c r="T960" s="52" t="str">
        <f>IF(R960="","",SUMPRODUCT((OA管理表!$Z$6:$Z$65592=R960)*(OA管理表!$C$6:$C$65592="完了")))</f>
        <v/>
      </c>
      <c r="U960" s="52" t="str">
        <f t="shared" si="43"/>
        <v/>
      </c>
      <c r="V960" s="52" t="str">
        <f t="shared" si="44"/>
        <v/>
      </c>
      <c r="W960" s="52" t="str">
        <f t="shared" si="42"/>
        <v/>
      </c>
    </row>
    <row r="961" spans="18:23" s="50" customFormat="1">
      <c r="R961" s="51" t="str">
        <f>IF(R960="","",IF(R960+1&lt;=MAX(OA管理表!$H$6:$H$65592,OA管理表!$Z$7:$Z$65592),R960+1,""))</f>
        <v/>
      </c>
      <c r="S961" s="52" t="str">
        <f>IF(R961="","",COUNTIF(OA管理表!$H$6:$H$65592,R961))</f>
        <v/>
      </c>
      <c r="T961" s="52" t="str">
        <f>IF(R961="","",SUMPRODUCT((OA管理表!$Z$6:$Z$65592=R961)*(OA管理表!$C$6:$C$65592="完了")))</f>
        <v/>
      </c>
      <c r="U961" s="52" t="str">
        <f t="shared" si="43"/>
        <v/>
      </c>
      <c r="V961" s="52" t="str">
        <f t="shared" si="44"/>
        <v/>
      </c>
      <c r="W961" s="52" t="str">
        <f t="shared" si="42"/>
        <v/>
      </c>
    </row>
    <row r="962" spans="18:23" s="50" customFormat="1">
      <c r="R962" s="51" t="str">
        <f>IF(R961="","",IF(R961+1&lt;=MAX(OA管理表!$H$6:$H$65592,OA管理表!$Z$7:$Z$65592),R961+1,""))</f>
        <v/>
      </c>
      <c r="S962" s="52" t="str">
        <f>IF(R962="","",COUNTIF(OA管理表!$H$6:$H$65592,R962))</f>
        <v/>
      </c>
      <c r="T962" s="52" t="str">
        <f>IF(R962="","",SUMPRODUCT((OA管理表!$Z$6:$Z$65592=R962)*(OA管理表!$C$6:$C$65592="完了")))</f>
        <v/>
      </c>
      <c r="U962" s="52" t="str">
        <f t="shared" si="43"/>
        <v/>
      </c>
      <c r="V962" s="52" t="str">
        <f t="shared" si="44"/>
        <v/>
      </c>
      <c r="W962" s="52" t="str">
        <f t="shared" ref="W962:W1000" si="45">IF(R962="","",U962-V962)</f>
        <v/>
      </c>
    </row>
    <row r="963" spans="18:23" s="50" customFormat="1">
      <c r="R963" s="51" t="str">
        <f>IF(R962="","",IF(R962+1&lt;=MAX(OA管理表!$H$6:$H$65592,OA管理表!$Z$7:$Z$65592),R962+1,""))</f>
        <v/>
      </c>
      <c r="S963" s="52" t="str">
        <f>IF(R963="","",COUNTIF(OA管理表!$H$6:$H$65592,R963))</f>
        <v/>
      </c>
      <c r="T963" s="52" t="str">
        <f>IF(R963="","",SUMPRODUCT((OA管理表!$Z$6:$Z$65592=R963)*(OA管理表!$C$6:$C$65592="完了")))</f>
        <v/>
      </c>
      <c r="U963" s="52" t="str">
        <f t="shared" ref="U963:U1000" si="46">IF(R963="","",U962+S963)</f>
        <v/>
      </c>
      <c r="V963" s="52" t="str">
        <f t="shared" ref="V963:V1000" si="47">IF(R963="","",V962+T963)</f>
        <v/>
      </c>
      <c r="W963" s="52" t="str">
        <f t="shared" si="45"/>
        <v/>
      </c>
    </row>
    <row r="964" spans="18:23" s="50" customFormat="1">
      <c r="R964" s="51" t="str">
        <f>IF(R963="","",IF(R963+1&lt;=MAX(OA管理表!$H$6:$H$65592,OA管理表!$Z$7:$Z$65592),R963+1,""))</f>
        <v/>
      </c>
      <c r="S964" s="52" t="str">
        <f>IF(R964="","",COUNTIF(OA管理表!$H$6:$H$65592,R964))</f>
        <v/>
      </c>
      <c r="T964" s="52" t="str">
        <f>IF(R964="","",SUMPRODUCT((OA管理表!$Z$6:$Z$65592=R964)*(OA管理表!$C$6:$C$65592="完了")))</f>
        <v/>
      </c>
      <c r="U964" s="52" t="str">
        <f t="shared" si="46"/>
        <v/>
      </c>
      <c r="V964" s="52" t="str">
        <f t="shared" si="47"/>
        <v/>
      </c>
      <c r="W964" s="52" t="str">
        <f t="shared" si="45"/>
        <v/>
      </c>
    </row>
    <row r="965" spans="18:23" s="50" customFormat="1">
      <c r="R965" s="51" t="str">
        <f>IF(R964="","",IF(R964+1&lt;=MAX(OA管理表!$H$6:$H$65592,OA管理表!$Z$7:$Z$65592),R964+1,""))</f>
        <v/>
      </c>
      <c r="S965" s="52" t="str">
        <f>IF(R965="","",COUNTIF(OA管理表!$H$6:$H$65592,R965))</f>
        <v/>
      </c>
      <c r="T965" s="52" t="str">
        <f>IF(R965="","",SUMPRODUCT((OA管理表!$Z$6:$Z$65592=R965)*(OA管理表!$C$6:$C$65592="完了")))</f>
        <v/>
      </c>
      <c r="U965" s="52" t="str">
        <f t="shared" si="46"/>
        <v/>
      </c>
      <c r="V965" s="52" t="str">
        <f t="shared" si="47"/>
        <v/>
      </c>
      <c r="W965" s="52" t="str">
        <f t="shared" si="45"/>
        <v/>
      </c>
    </row>
    <row r="966" spans="18:23" s="50" customFormat="1">
      <c r="R966" s="51" t="str">
        <f>IF(R965="","",IF(R965+1&lt;=MAX(OA管理表!$H$6:$H$65592,OA管理表!$Z$7:$Z$65592),R965+1,""))</f>
        <v/>
      </c>
      <c r="S966" s="52" t="str">
        <f>IF(R966="","",COUNTIF(OA管理表!$H$6:$H$65592,R966))</f>
        <v/>
      </c>
      <c r="T966" s="52" t="str">
        <f>IF(R966="","",SUMPRODUCT((OA管理表!$Z$6:$Z$65592=R966)*(OA管理表!$C$6:$C$65592="完了")))</f>
        <v/>
      </c>
      <c r="U966" s="52" t="str">
        <f t="shared" si="46"/>
        <v/>
      </c>
      <c r="V966" s="52" t="str">
        <f t="shared" si="47"/>
        <v/>
      </c>
      <c r="W966" s="52" t="str">
        <f t="shared" si="45"/>
        <v/>
      </c>
    </row>
    <row r="967" spans="18:23" s="50" customFormat="1">
      <c r="R967" s="51" t="str">
        <f>IF(R966="","",IF(R966+1&lt;=MAX(OA管理表!$H$6:$H$65592,OA管理表!$Z$7:$Z$65592),R966+1,""))</f>
        <v/>
      </c>
      <c r="S967" s="52" t="str">
        <f>IF(R967="","",COUNTIF(OA管理表!$H$6:$H$65592,R967))</f>
        <v/>
      </c>
      <c r="T967" s="52" t="str">
        <f>IF(R967="","",SUMPRODUCT((OA管理表!$Z$6:$Z$65592=R967)*(OA管理表!$C$6:$C$65592="完了")))</f>
        <v/>
      </c>
      <c r="U967" s="52" t="str">
        <f t="shared" si="46"/>
        <v/>
      </c>
      <c r="V967" s="52" t="str">
        <f t="shared" si="47"/>
        <v/>
      </c>
      <c r="W967" s="52" t="str">
        <f t="shared" si="45"/>
        <v/>
      </c>
    </row>
    <row r="968" spans="18:23" s="50" customFormat="1">
      <c r="R968" s="51" t="str">
        <f>IF(R967="","",IF(R967+1&lt;=MAX(OA管理表!$H$6:$H$65592,OA管理表!$Z$7:$Z$65592),R967+1,""))</f>
        <v/>
      </c>
      <c r="S968" s="52" t="str">
        <f>IF(R968="","",COUNTIF(OA管理表!$H$6:$H$65592,R968))</f>
        <v/>
      </c>
      <c r="T968" s="52" t="str">
        <f>IF(R968="","",SUMPRODUCT((OA管理表!$Z$6:$Z$65592=R968)*(OA管理表!$C$6:$C$65592="完了")))</f>
        <v/>
      </c>
      <c r="U968" s="52" t="str">
        <f t="shared" si="46"/>
        <v/>
      </c>
      <c r="V968" s="52" t="str">
        <f t="shared" si="47"/>
        <v/>
      </c>
      <c r="W968" s="52" t="str">
        <f t="shared" si="45"/>
        <v/>
      </c>
    </row>
    <row r="969" spans="18:23" s="50" customFormat="1">
      <c r="R969" s="51" t="str">
        <f>IF(R968="","",IF(R968+1&lt;=MAX(OA管理表!$H$6:$H$65592,OA管理表!$Z$7:$Z$65592),R968+1,""))</f>
        <v/>
      </c>
      <c r="S969" s="52" t="str">
        <f>IF(R969="","",COUNTIF(OA管理表!$H$6:$H$65592,R969))</f>
        <v/>
      </c>
      <c r="T969" s="52" t="str">
        <f>IF(R969="","",SUMPRODUCT((OA管理表!$Z$6:$Z$65592=R969)*(OA管理表!$C$6:$C$65592="完了")))</f>
        <v/>
      </c>
      <c r="U969" s="52" t="str">
        <f t="shared" si="46"/>
        <v/>
      </c>
      <c r="V969" s="52" t="str">
        <f t="shared" si="47"/>
        <v/>
      </c>
      <c r="W969" s="52" t="str">
        <f t="shared" si="45"/>
        <v/>
      </c>
    </row>
    <row r="970" spans="18:23" s="50" customFormat="1">
      <c r="R970" s="51" t="str">
        <f>IF(R969="","",IF(R969+1&lt;=MAX(OA管理表!$H$6:$H$65592,OA管理表!$Z$7:$Z$65592),R969+1,""))</f>
        <v/>
      </c>
      <c r="S970" s="52" t="str">
        <f>IF(R970="","",COUNTIF(OA管理表!$H$6:$H$65592,R970))</f>
        <v/>
      </c>
      <c r="T970" s="52" t="str">
        <f>IF(R970="","",SUMPRODUCT((OA管理表!$Z$6:$Z$65592=R970)*(OA管理表!$C$6:$C$65592="完了")))</f>
        <v/>
      </c>
      <c r="U970" s="52" t="str">
        <f t="shared" si="46"/>
        <v/>
      </c>
      <c r="V970" s="52" t="str">
        <f t="shared" si="47"/>
        <v/>
      </c>
      <c r="W970" s="52" t="str">
        <f t="shared" si="45"/>
        <v/>
      </c>
    </row>
    <row r="971" spans="18:23" s="50" customFormat="1">
      <c r="R971" s="51" t="str">
        <f>IF(R970="","",IF(R970+1&lt;=MAX(OA管理表!$H$6:$H$65592,OA管理表!$Z$7:$Z$65592),R970+1,""))</f>
        <v/>
      </c>
      <c r="S971" s="52" t="str">
        <f>IF(R971="","",COUNTIF(OA管理表!$H$6:$H$65592,R971))</f>
        <v/>
      </c>
      <c r="T971" s="52" t="str">
        <f>IF(R971="","",SUMPRODUCT((OA管理表!$Z$6:$Z$65592=R971)*(OA管理表!$C$6:$C$65592="完了")))</f>
        <v/>
      </c>
      <c r="U971" s="52" t="str">
        <f t="shared" si="46"/>
        <v/>
      </c>
      <c r="V971" s="52" t="str">
        <f t="shared" si="47"/>
        <v/>
      </c>
      <c r="W971" s="52" t="str">
        <f t="shared" si="45"/>
        <v/>
      </c>
    </row>
    <row r="972" spans="18:23" s="50" customFormat="1">
      <c r="R972" s="51" t="str">
        <f>IF(R971="","",IF(R971+1&lt;=MAX(OA管理表!$H$6:$H$65592,OA管理表!$Z$7:$Z$65592),R971+1,""))</f>
        <v/>
      </c>
      <c r="S972" s="52" t="str">
        <f>IF(R972="","",COUNTIF(OA管理表!$H$6:$H$65592,R972))</f>
        <v/>
      </c>
      <c r="T972" s="52" t="str">
        <f>IF(R972="","",SUMPRODUCT((OA管理表!$Z$6:$Z$65592=R972)*(OA管理表!$C$6:$C$65592="完了")))</f>
        <v/>
      </c>
      <c r="U972" s="52" t="str">
        <f t="shared" si="46"/>
        <v/>
      </c>
      <c r="V972" s="52" t="str">
        <f t="shared" si="47"/>
        <v/>
      </c>
      <c r="W972" s="52" t="str">
        <f t="shared" si="45"/>
        <v/>
      </c>
    </row>
    <row r="973" spans="18:23" s="50" customFormat="1">
      <c r="R973" s="51" t="str">
        <f>IF(R972="","",IF(R972+1&lt;=MAX(OA管理表!$H$6:$H$65592,OA管理表!$Z$7:$Z$65592),R972+1,""))</f>
        <v/>
      </c>
      <c r="S973" s="52" t="str">
        <f>IF(R973="","",COUNTIF(OA管理表!$H$6:$H$65592,R973))</f>
        <v/>
      </c>
      <c r="T973" s="52" t="str">
        <f>IF(R973="","",SUMPRODUCT((OA管理表!$Z$6:$Z$65592=R973)*(OA管理表!$C$6:$C$65592="完了")))</f>
        <v/>
      </c>
      <c r="U973" s="52" t="str">
        <f t="shared" si="46"/>
        <v/>
      </c>
      <c r="V973" s="52" t="str">
        <f t="shared" si="47"/>
        <v/>
      </c>
      <c r="W973" s="52" t="str">
        <f t="shared" si="45"/>
        <v/>
      </c>
    </row>
    <row r="974" spans="18:23" s="50" customFormat="1">
      <c r="R974" s="51" t="str">
        <f>IF(R973="","",IF(R973+1&lt;=MAX(OA管理表!$H$6:$H$65592,OA管理表!$Z$7:$Z$65592),R973+1,""))</f>
        <v/>
      </c>
      <c r="S974" s="52" t="str">
        <f>IF(R974="","",COUNTIF(OA管理表!$H$6:$H$65592,R974))</f>
        <v/>
      </c>
      <c r="T974" s="52" t="str">
        <f>IF(R974="","",SUMPRODUCT((OA管理表!$Z$6:$Z$65592=R974)*(OA管理表!$C$6:$C$65592="完了")))</f>
        <v/>
      </c>
      <c r="U974" s="52" t="str">
        <f t="shared" si="46"/>
        <v/>
      </c>
      <c r="V974" s="52" t="str">
        <f t="shared" si="47"/>
        <v/>
      </c>
      <c r="W974" s="52" t="str">
        <f t="shared" si="45"/>
        <v/>
      </c>
    </row>
    <row r="975" spans="18:23" s="50" customFormat="1">
      <c r="R975" s="51" t="str">
        <f>IF(R974="","",IF(R974+1&lt;=MAX(OA管理表!$H$6:$H$65592,OA管理表!$Z$7:$Z$65592),R974+1,""))</f>
        <v/>
      </c>
      <c r="S975" s="52" t="str">
        <f>IF(R975="","",COUNTIF(OA管理表!$H$6:$H$65592,R975))</f>
        <v/>
      </c>
      <c r="T975" s="52" t="str">
        <f>IF(R975="","",SUMPRODUCT((OA管理表!$Z$6:$Z$65592=R975)*(OA管理表!$C$6:$C$65592="完了")))</f>
        <v/>
      </c>
      <c r="U975" s="52" t="str">
        <f t="shared" si="46"/>
        <v/>
      </c>
      <c r="V975" s="52" t="str">
        <f t="shared" si="47"/>
        <v/>
      </c>
      <c r="W975" s="52" t="str">
        <f t="shared" si="45"/>
        <v/>
      </c>
    </row>
    <row r="976" spans="18:23" s="50" customFormat="1">
      <c r="R976" s="51" t="str">
        <f>IF(R975="","",IF(R975+1&lt;=MAX(OA管理表!$H$6:$H$65592,OA管理表!$Z$7:$Z$65592),R975+1,""))</f>
        <v/>
      </c>
      <c r="S976" s="52" t="str">
        <f>IF(R976="","",COUNTIF(OA管理表!$H$6:$H$65592,R976))</f>
        <v/>
      </c>
      <c r="T976" s="52" t="str">
        <f>IF(R976="","",SUMPRODUCT((OA管理表!$Z$6:$Z$65592=R976)*(OA管理表!$C$6:$C$65592="完了")))</f>
        <v/>
      </c>
      <c r="U976" s="52" t="str">
        <f t="shared" si="46"/>
        <v/>
      </c>
      <c r="V976" s="52" t="str">
        <f t="shared" si="47"/>
        <v/>
      </c>
      <c r="W976" s="52" t="str">
        <f t="shared" si="45"/>
        <v/>
      </c>
    </row>
    <row r="977" spans="18:23" s="50" customFormat="1">
      <c r="R977" s="51" t="str">
        <f>IF(R976="","",IF(R976+1&lt;=MAX(OA管理表!$H$6:$H$65592,OA管理表!$Z$7:$Z$65592),R976+1,""))</f>
        <v/>
      </c>
      <c r="S977" s="52" t="str">
        <f>IF(R977="","",COUNTIF(OA管理表!$H$6:$H$65592,R977))</f>
        <v/>
      </c>
      <c r="T977" s="52" t="str">
        <f>IF(R977="","",SUMPRODUCT((OA管理表!$Z$6:$Z$65592=R977)*(OA管理表!$C$6:$C$65592="完了")))</f>
        <v/>
      </c>
      <c r="U977" s="52" t="str">
        <f t="shared" si="46"/>
        <v/>
      </c>
      <c r="V977" s="52" t="str">
        <f t="shared" si="47"/>
        <v/>
      </c>
      <c r="W977" s="52" t="str">
        <f t="shared" si="45"/>
        <v/>
      </c>
    </row>
    <row r="978" spans="18:23" s="50" customFormat="1">
      <c r="R978" s="51" t="str">
        <f>IF(R977="","",IF(R977+1&lt;=MAX(OA管理表!$H$6:$H$65592,OA管理表!$Z$7:$Z$65592),R977+1,""))</f>
        <v/>
      </c>
      <c r="S978" s="52" t="str">
        <f>IF(R978="","",COUNTIF(OA管理表!$H$6:$H$65592,R978))</f>
        <v/>
      </c>
      <c r="T978" s="52" t="str">
        <f>IF(R978="","",SUMPRODUCT((OA管理表!$Z$6:$Z$65592=R978)*(OA管理表!$C$6:$C$65592="完了")))</f>
        <v/>
      </c>
      <c r="U978" s="52" t="str">
        <f t="shared" si="46"/>
        <v/>
      </c>
      <c r="V978" s="52" t="str">
        <f t="shared" si="47"/>
        <v/>
      </c>
      <c r="W978" s="52" t="str">
        <f t="shared" si="45"/>
        <v/>
      </c>
    </row>
    <row r="979" spans="18:23" s="50" customFormat="1">
      <c r="R979" s="51" t="str">
        <f>IF(R978="","",IF(R978+1&lt;=MAX(OA管理表!$H$6:$H$65592,OA管理表!$Z$7:$Z$65592),R978+1,""))</f>
        <v/>
      </c>
      <c r="S979" s="52" t="str">
        <f>IF(R979="","",COUNTIF(OA管理表!$H$6:$H$65592,R979))</f>
        <v/>
      </c>
      <c r="T979" s="52" t="str">
        <f>IF(R979="","",SUMPRODUCT((OA管理表!$Z$6:$Z$65592=R979)*(OA管理表!$C$6:$C$65592="完了")))</f>
        <v/>
      </c>
      <c r="U979" s="52" t="str">
        <f t="shared" si="46"/>
        <v/>
      </c>
      <c r="V979" s="52" t="str">
        <f t="shared" si="47"/>
        <v/>
      </c>
      <c r="W979" s="52" t="str">
        <f t="shared" si="45"/>
        <v/>
      </c>
    </row>
    <row r="980" spans="18:23" s="50" customFormat="1">
      <c r="R980" s="51" t="str">
        <f>IF(R979="","",IF(R979+1&lt;=MAX(OA管理表!$H$6:$H$65592,OA管理表!$Z$7:$Z$65592),R979+1,""))</f>
        <v/>
      </c>
      <c r="S980" s="52" t="str">
        <f>IF(R980="","",COUNTIF(OA管理表!$H$6:$H$65592,R980))</f>
        <v/>
      </c>
      <c r="T980" s="52" t="str">
        <f>IF(R980="","",SUMPRODUCT((OA管理表!$Z$6:$Z$65592=R980)*(OA管理表!$C$6:$C$65592="完了")))</f>
        <v/>
      </c>
      <c r="U980" s="52" t="str">
        <f t="shared" si="46"/>
        <v/>
      </c>
      <c r="V980" s="52" t="str">
        <f t="shared" si="47"/>
        <v/>
      </c>
      <c r="W980" s="52" t="str">
        <f t="shared" si="45"/>
        <v/>
      </c>
    </row>
    <row r="981" spans="18:23" s="50" customFormat="1">
      <c r="R981" s="51" t="str">
        <f>IF(R980="","",IF(R980+1&lt;=MAX(OA管理表!$H$6:$H$65592,OA管理表!$Z$7:$Z$65592),R980+1,""))</f>
        <v/>
      </c>
      <c r="S981" s="52" t="str">
        <f>IF(R981="","",COUNTIF(OA管理表!$H$6:$H$65592,R981))</f>
        <v/>
      </c>
      <c r="T981" s="52" t="str">
        <f>IF(R981="","",SUMPRODUCT((OA管理表!$Z$6:$Z$65592=R981)*(OA管理表!$C$6:$C$65592="完了")))</f>
        <v/>
      </c>
      <c r="U981" s="52" t="str">
        <f t="shared" si="46"/>
        <v/>
      </c>
      <c r="V981" s="52" t="str">
        <f t="shared" si="47"/>
        <v/>
      </c>
      <c r="W981" s="52" t="str">
        <f t="shared" si="45"/>
        <v/>
      </c>
    </row>
    <row r="982" spans="18:23" s="50" customFormat="1">
      <c r="R982" s="51" t="str">
        <f>IF(R981="","",IF(R981+1&lt;=MAX(OA管理表!$H$6:$H$65592,OA管理表!$Z$7:$Z$65592),R981+1,""))</f>
        <v/>
      </c>
      <c r="S982" s="52" t="str">
        <f>IF(R982="","",COUNTIF(OA管理表!$H$6:$H$65592,R982))</f>
        <v/>
      </c>
      <c r="T982" s="52" t="str">
        <f>IF(R982="","",SUMPRODUCT((OA管理表!$Z$6:$Z$65592=R982)*(OA管理表!$C$6:$C$65592="完了")))</f>
        <v/>
      </c>
      <c r="U982" s="52" t="str">
        <f t="shared" si="46"/>
        <v/>
      </c>
      <c r="V982" s="52" t="str">
        <f t="shared" si="47"/>
        <v/>
      </c>
      <c r="W982" s="52" t="str">
        <f t="shared" si="45"/>
        <v/>
      </c>
    </row>
    <row r="983" spans="18:23" s="50" customFormat="1">
      <c r="R983" s="51" t="str">
        <f>IF(R982="","",IF(R982+1&lt;=MAX(OA管理表!$H$6:$H$65592,OA管理表!$Z$7:$Z$65592),R982+1,""))</f>
        <v/>
      </c>
      <c r="S983" s="52" t="str">
        <f>IF(R983="","",COUNTIF(OA管理表!$H$6:$H$65592,R983))</f>
        <v/>
      </c>
      <c r="T983" s="52" t="str">
        <f>IF(R983="","",SUMPRODUCT((OA管理表!$Z$6:$Z$65592=R983)*(OA管理表!$C$6:$C$65592="完了")))</f>
        <v/>
      </c>
      <c r="U983" s="52" t="str">
        <f t="shared" si="46"/>
        <v/>
      </c>
      <c r="V983" s="52" t="str">
        <f t="shared" si="47"/>
        <v/>
      </c>
      <c r="W983" s="52" t="str">
        <f t="shared" si="45"/>
        <v/>
      </c>
    </row>
    <row r="984" spans="18:23" s="50" customFormat="1">
      <c r="R984" s="51" t="str">
        <f>IF(R983="","",IF(R983+1&lt;=MAX(OA管理表!$H$6:$H$65592,OA管理表!$Z$7:$Z$65592),R983+1,""))</f>
        <v/>
      </c>
      <c r="S984" s="52" t="str">
        <f>IF(R984="","",COUNTIF(OA管理表!$H$6:$H$65592,R984))</f>
        <v/>
      </c>
      <c r="T984" s="52" t="str">
        <f>IF(R984="","",SUMPRODUCT((OA管理表!$Z$6:$Z$65592=R984)*(OA管理表!$C$6:$C$65592="完了")))</f>
        <v/>
      </c>
      <c r="U984" s="52" t="str">
        <f t="shared" si="46"/>
        <v/>
      </c>
      <c r="V984" s="52" t="str">
        <f t="shared" si="47"/>
        <v/>
      </c>
      <c r="W984" s="52" t="str">
        <f t="shared" si="45"/>
        <v/>
      </c>
    </row>
    <row r="985" spans="18:23" s="50" customFormat="1">
      <c r="R985" s="51" t="str">
        <f>IF(R984="","",IF(R984+1&lt;=MAX(OA管理表!$H$6:$H$65592,OA管理表!$Z$7:$Z$65592),R984+1,""))</f>
        <v/>
      </c>
      <c r="S985" s="52" t="str">
        <f>IF(R985="","",COUNTIF(OA管理表!$H$6:$H$65592,R985))</f>
        <v/>
      </c>
      <c r="T985" s="52" t="str">
        <f>IF(R985="","",SUMPRODUCT((OA管理表!$Z$6:$Z$65592=R985)*(OA管理表!$C$6:$C$65592="完了")))</f>
        <v/>
      </c>
      <c r="U985" s="52" t="str">
        <f t="shared" si="46"/>
        <v/>
      </c>
      <c r="V985" s="52" t="str">
        <f t="shared" si="47"/>
        <v/>
      </c>
      <c r="W985" s="52" t="str">
        <f t="shared" si="45"/>
        <v/>
      </c>
    </row>
    <row r="986" spans="18:23" s="50" customFormat="1">
      <c r="R986" s="51" t="str">
        <f>IF(R985="","",IF(R985+1&lt;=MAX(OA管理表!$H$6:$H$65592,OA管理表!$Z$7:$Z$65592),R985+1,""))</f>
        <v/>
      </c>
      <c r="S986" s="52" t="str">
        <f>IF(R986="","",COUNTIF(OA管理表!$H$6:$H$65592,R986))</f>
        <v/>
      </c>
      <c r="T986" s="52" t="str">
        <f>IF(R986="","",SUMPRODUCT((OA管理表!$Z$6:$Z$65592=R986)*(OA管理表!$C$6:$C$65592="完了")))</f>
        <v/>
      </c>
      <c r="U986" s="52" t="str">
        <f t="shared" si="46"/>
        <v/>
      </c>
      <c r="V986" s="52" t="str">
        <f t="shared" si="47"/>
        <v/>
      </c>
      <c r="W986" s="52" t="str">
        <f t="shared" si="45"/>
        <v/>
      </c>
    </row>
    <row r="987" spans="18:23" s="50" customFormat="1">
      <c r="R987" s="51" t="str">
        <f>IF(R986="","",IF(R986+1&lt;=MAX(OA管理表!$H$6:$H$65592,OA管理表!$Z$7:$Z$65592),R986+1,""))</f>
        <v/>
      </c>
      <c r="S987" s="52" t="str">
        <f>IF(R987="","",COUNTIF(OA管理表!$H$6:$H$65592,R987))</f>
        <v/>
      </c>
      <c r="T987" s="52" t="str">
        <f>IF(R987="","",SUMPRODUCT((OA管理表!$Z$6:$Z$65592=R987)*(OA管理表!$C$6:$C$65592="完了")))</f>
        <v/>
      </c>
      <c r="U987" s="52" t="str">
        <f t="shared" si="46"/>
        <v/>
      </c>
      <c r="V987" s="52" t="str">
        <f t="shared" si="47"/>
        <v/>
      </c>
      <c r="W987" s="52" t="str">
        <f t="shared" si="45"/>
        <v/>
      </c>
    </row>
    <row r="988" spans="18:23" s="50" customFormat="1">
      <c r="R988" s="51" t="str">
        <f>IF(R987="","",IF(R987+1&lt;=MAX(OA管理表!$H$6:$H$65592,OA管理表!$Z$7:$Z$65592),R987+1,""))</f>
        <v/>
      </c>
      <c r="S988" s="52" t="str">
        <f>IF(R988="","",COUNTIF(OA管理表!$H$6:$H$65592,R988))</f>
        <v/>
      </c>
      <c r="T988" s="52" t="str">
        <f>IF(R988="","",SUMPRODUCT((OA管理表!$Z$6:$Z$65592=R988)*(OA管理表!$C$6:$C$65592="完了")))</f>
        <v/>
      </c>
      <c r="U988" s="52" t="str">
        <f t="shared" si="46"/>
        <v/>
      </c>
      <c r="V988" s="52" t="str">
        <f t="shared" si="47"/>
        <v/>
      </c>
      <c r="W988" s="52" t="str">
        <f t="shared" si="45"/>
        <v/>
      </c>
    </row>
    <row r="989" spans="18:23" s="50" customFormat="1">
      <c r="R989" s="51" t="str">
        <f>IF(R988="","",IF(R988+1&lt;=MAX(OA管理表!$H$6:$H$65592,OA管理表!$Z$7:$Z$65592),R988+1,""))</f>
        <v/>
      </c>
      <c r="S989" s="52" t="str">
        <f>IF(R989="","",COUNTIF(OA管理表!$H$6:$H$65592,R989))</f>
        <v/>
      </c>
      <c r="T989" s="52" t="str">
        <f>IF(R989="","",SUMPRODUCT((OA管理表!$Z$6:$Z$65592=R989)*(OA管理表!$C$6:$C$65592="完了")))</f>
        <v/>
      </c>
      <c r="U989" s="52" t="str">
        <f t="shared" si="46"/>
        <v/>
      </c>
      <c r="V989" s="52" t="str">
        <f t="shared" si="47"/>
        <v/>
      </c>
      <c r="W989" s="52" t="str">
        <f t="shared" si="45"/>
        <v/>
      </c>
    </row>
    <row r="990" spans="18:23" s="50" customFormat="1">
      <c r="R990" s="51" t="str">
        <f>IF(R989="","",IF(R989+1&lt;=MAX(OA管理表!$H$6:$H$65592,OA管理表!$Z$7:$Z$65592),R989+1,""))</f>
        <v/>
      </c>
      <c r="S990" s="52" t="str">
        <f>IF(R990="","",COUNTIF(OA管理表!$H$6:$H$65592,R990))</f>
        <v/>
      </c>
      <c r="T990" s="52" t="str">
        <f>IF(R990="","",SUMPRODUCT((OA管理表!$Z$6:$Z$65592=R990)*(OA管理表!$C$6:$C$65592="完了")))</f>
        <v/>
      </c>
      <c r="U990" s="52" t="str">
        <f t="shared" si="46"/>
        <v/>
      </c>
      <c r="V990" s="52" t="str">
        <f t="shared" si="47"/>
        <v/>
      </c>
      <c r="W990" s="52" t="str">
        <f t="shared" si="45"/>
        <v/>
      </c>
    </row>
    <row r="991" spans="18:23" s="50" customFormat="1">
      <c r="R991" s="51" t="str">
        <f>IF(R990="","",IF(R990+1&lt;=MAX(OA管理表!$H$6:$H$65592,OA管理表!$Z$7:$Z$65592),R990+1,""))</f>
        <v/>
      </c>
      <c r="S991" s="52" t="str">
        <f>IF(R991="","",COUNTIF(OA管理表!$H$6:$H$65592,R991))</f>
        <v/>
      </c>
      <c r="T991" s="52" t="str">
        <f>IF(R991="","",SUMPRODUCT((OA管理表!$Z$6:$Z$65592=R991)*(OA管理表!$C$6:$C$65592="完了")))</f>
        <v/>
      </c>
      <c r="U991" s="52" t="str">
        <f t="shared" si="46"/>
        <v/>
      </c>
      <c r="V991" s="52" t="str">
        <f t="shared" si="47"/>
        <v/>
      </c>
      <c r="W991" s="52" t="str">
        <f t="shared" si="45"/>
        <v/>
      </c>
    </row>
    <row r="992" spans="18:23" s="50" customFormat="1">
      <c r="R992" s="51" t="str">
        <f>IF(R991="","",IF(R991+1&lt;=MAX(OA管理表!$H$6:$H$65592,OA管理表!$Z$7:$Z$65592),R991+1,""))</f>
        <v/>
      </c>
      <c r="S992" s="52" t="str">
        <f>IF(R992="","",COUNTIF(OA管理表!$H$6:$H$65592,R992))</f>
        <v/>
      </c>
      <c r="T992" s="52" t="str">
        <f>IF(R992="","",SUMPRODUCT((OA管理表!$Z$6:$Z$65592=R992)*(OA管理表!$C$6:$C$65592="完了")))</f>
        <v/>
      </c>
      <c r="U992" s="52" t="str">
        <f t="shared" si="46"/>
        <v/>
      </c>
      <c r="V992" s="52" t="str">
        <f t="shared" si="47"/>
        <v/>
      </c>
      <c r="W992" s="52" t="str">
        <f t="shared" si="45"/>
        <v/>
      </c>
    </row>
    <row r="993" spans="18:23" s="50" customFormat="1">
      <c r="R993" s="51" t="str">
        <f>IF(R992="","",IF(R992+1&lt;=MAX(OA管理表!$H$6:$H$65592,OA管理表!$Z$7:$Z$65592),R992+1,""))</f>
        <v/>
      </c>
      <c r="S993" s="52" t="str">
        <f>IF(R993="","",COUNTIF(OA管理表!$H$6:$H$65592,R993))</f>
        <v/>
      </c>
      <c r="T993" s="52" t="str">
        <f>IF(R993="","",SUMPRODUCT((OA管理表!$Z$6:$Z$65592=R993)*(OA管理表!$C$6:$C$65592="完了")))</f>
        <v/>
      </c>
      <c r="U993" s="52" t="str">
        <f t="shared" si="46"/>
        <v/>
      </c>
      <c r="V993" s="52" t="str">
        <f t="shared" si="47"/>
        <v/>
      </c>
      <c r="W993" s="52" t="str">
        <f t="shared" si="45"/>
        <v/>
      </c>
    </row>
    <row r="994" spans="18:23" s="50" customFormat="1">
      <c r="R994" s="51" t="str">
        <f>IF(R993="","",IF(R993+1&lt;=MAX(OA管理表!$H$6:$H$65592,OA管理表!$Z$7:$Z$65592),R993+1,""))</f>
        <v/>
      </c>
      <c r="S994" s="52" t="str">
        <f>IF(R994="","",COUNTIF(OA管理表!$H$6:$H$65592,R994))</f>
        <v/>
      </c>
      <c r="T994" s="52" t="str">
        <f>IF(R994="","",SUMPRODUCT((OA管理表!$Z$6:$Z$65592=R994)*(OA管理表!$C$6:$C$65592="完了")))</f>
        <v/>
      </c>
      <c r="U994" s="52" t="str">
        <f t="shared" si="46"/>
        <v/>
      </c>
      <c r="V994" s="52" t="str">
        <f t="shared" si="47"/>
        <v/>
      </c>
      <c r="W994" s="52" t="str">
        <f t="shared" si="45"/>
        <v/>
      </c>
    </row>
    <row r="995" spans="18:23" s="50" customFormat="1">
      <c r="R995" s="51" t="str">
        <f>IF(R994="","",IF(R994+1&lt;=MAX(OA管理表!$H$6:$H$65592,OA管理表!$Z$7:$Z$65592),R994+1,""))</f>
        <v/>
      </c>
      <c r="S995" s="52" t="str">
        <f>IF(R995="","",COUNTIF(OA管理表!$H$6:$H$65592,R995))</f>
        <v/>
      </c>
      <c r="T995" s="52" t="str">
        <f>IF(R995="","",SUMPRODUCT((OA管理表!$Z$6:$Z$65592=R995)*(OA管理表!$C$6:$C$65592="完了")))</f>
        <v/>
      </c>
      <c r="U995" s="52" t="str">
        <f t="shared" si="46"/>
        <v/>
      </c>
      <c r="V995" s="52" t="str">
        <f t="shared" si="47"/>
        <v/>
      </c>
      <c r="W995" s="52" t="str">
        <f t="shared" si="45"/>
        <v/>
      </c>
    </row>
    <row r="996" spans="18:23" s="50" customFormat="1">
      <c r="R996" s="51" t="str">
        <f>IF(R995="","",IF(R995+1&lt;=MAX(OA管理表!$H$6:$H$65592,OA管理表!$Z$7:$Z$65592),R995+1,""))</f>
        <v/>
      </c>
      <c r="S996" s="52" t="str">
        <f>IF(R996="","",COUNTIF(OA管理表!$H$6:$H$65592,R996))</f>
        <v/>
      </c>
      <c r="T996" s="52" t="str">
        <f>IF(R996="","",SUMPRODUCT((OA管理表!$Z$6:$Z$65592=R996)*(OA管理表!$C$6:$C$65592="完了")))</f>
        <v/>
      </c>
      <c r="U996" s="52" t="str">
        <f t="shared" si="46"/>
        <v/>
      </c>
      <c r="V996" s="52" t="str">
        <f t="shared" si="47"/>
        <v/>
      </c>
      <c r="W996" s="52" t="str">
        <f t="shared" si="45"/>
        <v/>
      </c>
    </row>
    <row r="997" spans="18:23" s="50" customFormat="1">
      <c r="R997" s="51" t="str">
        <f>IF(R996="","",IF(R996+1&lt;=MAX(OA管理表!$H$6:$H$65592,OA管理表!$Z$7:$Z$65592),R996+1,""))</f>
        <v/>
      </c>
      <c r="S997" s="52" t="str">
        <f>IF(R997="","",COUNTIF(OA管理表!$H$6:$H$65592,R997))</f>
        <v/>
      </c>
      <c r="T997" s="52" t="str">
        <f>IF(R997="","",SUMPRODUCT((OA管理表!$Z$6:$Z$65592=R997)*(OA管理表!$C$6:$C$65592="完了")))</f>
        <v/>
      </c>
      <c r="U997" s="52" t="str">
        <f t="shared" si="46"/>
        <v/>
      </c>
      <c r="V997" s="52" t="str">
        <f t="shared" si="47"/>
        <v/>
      </c>
      <c r="W997" s="52" t="str">
        <f t="shared" si="45"/>
        <v/>
      </c>
    </row>
    <row r="998" spans="18:23" s="50" customFormat="1">
      <c r="R998" s="51" t="str">
        <f>IF(R997="","",IF(R997+1&lt;=MAX(OA管理表!$H$6:$H$65592,OA管理表!$Z$7:$Z$65592),R997+1,""))</f>
        <v/>
      </c>
      <c r="S998" s="52" t="str">
        <f>IF(R998="","",COUNTIF(OA管理表!$H$6:$H$65592,R998))</f>
        <v/>
      </c>
      <c r="T998" s="52" t="str">
        <f>IF(R998="","",SUMPRODUCT((OA管理表!$Z$6:$Z$65592=R998)*(OA管理表!$C$6:$C$65592="完了")))</f>
        <v/>
      </c>
      <c r="U998" s="52" t="str">
        <f t="shared" si="46"/>
        <v/>
      </c>
      <c r="V998" s="52" t="str">
        <f t="shared" si="47"/>
        <v/>
      </c>
      <c r="W998" s="52" t="str">
        <f t="shared" si="45"/>
        <v/>
      </c>
    </row>
    <row r="999" spans="18:23" s="50" customFormat="1">
      <c r="R999" s="51" t="str">
        <f>IF(R998="","",IF(R998+1&lt;=MAX(OA管理表!$H$6:$H$65592,OA管理表!$Z$7:$Z$65592),R998+1,""))</f>
        <v/>
      </c>
      <c r="S999" s="52" t="str">
        <f>IF(R999="","",COUNTIF(OA管理表!$H$6:$H$65592,R999))</f>
        <v/>
      </c>
      <c r="T999" s="52" t="str">
        <f>IF(R999="","",SUMPRODUCT((OA管理表!$Z$6:$Z$65592=R999)*(OA管理表!$C$6:$C$65592="完了")))</f>
        <v/>
      </c>
      <c r="U999" s="52" t="str">
        <f t="shared" si="46"/>
        <v/>
      </c>
      <c r="V999" s="52" t="str">
        <f t="shared" si="47"/>
        <v/>
      </c>
      <c r="W999" s="52" t="str">
        <f t="shared" si="45"/>
        <v/>
      </c>
    </row>
    <row r="1000" spans="18:23" s="50" customFormat="1">
      <c r="R1000" s="51" t="str">
        <f>IF(R999="","",IF(R999+1&lt;=MAX(OA管理表!$H$6:$H$65592,OA管理表!$Z$7:$Z$65592),R999+1,""))</f>
        <v/>
      </c>
      <c r="S1000" s="52" t="str">
        <f>IF(R1000="","",COUNTIF(OA管理表!$H$6:$H$65592,R1000))</f>
        <v/>
      </c>
      <c r="T1000" s="52" t="str">
        <f>IF(R1000="","",SUMPRODUCT((OA管理表!$Z$6:$Z$65592=R1000)*(OA管理表!$C$6:$C$65592="完了")))</f>
        <v/>
      </c>
      <c r="U1000" s="52" t="str">
        <f t="shared" si="46"/>
        <v/>
      </c>
      <c r="V1000" s="52" t="str">
        <f t="shared" si="47"/>
        <v/>
      </c>
      <c r="W1000" s="52" t="str">
        <f t="shared" si="45"/>
        <v/>
      </c>
    </row>
  </sheetData>
  <phoneticPr fontId="14"/>
  <printOptions horizontalCentered="1"/>
  <pageMargins left="0.19685039370078741" right="0.19685039370078741" top="0.78740157480314965" bottom="0.39370078740157483" header="0.39370078740157483" footer="0.19685039370078741"/>
  <pageSetup paperSize="8" fitToHeight="0" orientation="landscape" horizontalDpi="300" verticalDpi="300" r:id="rId1"/>
  <headerFooter alignWithMargins="0">
    <oddFooter>&amp;L&amp;"ＭＳ Ｐゴシック,標準"&amp;9E1-091-G02-OC01&amp;C&amp;"ＭＳ Ｐゴシック,標準"&amp;9Page &amp;P /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5"/>
  <sheetViews>
    <sheetView showGridLines="0" zoomScaleNormal="100" workbookViewId="0"/>
  </sheetViews>
  <sheetFormatPr defaultColWidth="9" defaultRowHeight="10.8"/>
  <cols>
    <col min="1" max="1" width="2.59765625" style="55" customWidth="1"/>
    <col min="2" max="12" width="12.09765625" style="55" customWidth="1"/>
    <col min="13" max="16384" width="9" style="55"/>
  </cols>
  <sheetData>
    <row r="1" spans="1:17" ht="24" customHeight="1">
      <c r="A1" s="37" t="s">
        <v>81</v>
      </c>
      <c r="I1" s="62" t="s">
        <v>82</v>
      </c>
    </row>
    <row r="2" spans="1:17" ht="22.5" customHeight="1">
      <c r="B2" s="69" t="s">
        <v>46</v>
      </c>
      <c r="C2" s="56" t="s">
        <v>47</v>
      </c>
      <c r="D2" s="56" t="s">
        <v>7</v>
      </c>
      <c r="E2" s="56" t="s">
        <v>45</v>
      </c>
      <c r="F2" s="70" t="s">
        <v>8</v>
      </c>
      <c r="G2" s="63" t="s">
        <v>65</v>
      </c>
      <c r="H2" s="57" t="s">
        <v>68</v>
      </c>
      <c r="I2" s="57" t="s">
        <v>67</v>
      </c>
      <c r="J2" s="71" t="s">
        <v>66</v>
      </c>
      <c r="M2" s="64"/>
      <c r="N2" s="64"/>
      <c r="O2" s="64"/>
      <c r="P2" s="64"/>
      <c r="Q2" s="64"/>
    </row>
    <row r="3" spans="1:17" ht="13.5" customHeight="1">
      <c r="B3" s="65">
        <f>COUNTIF(OA管理表!$C$6:$C$65592,CLEAN(B2))</f>
        <v>0</v>
      </c>
      <c r="C3" s="66">
        <f>COUNTIF(OA管理表!$C$6:$C$65592,CLEAN(C2))</f>
        <v>6</v>
      </c>
      <c r="D3" s="66">
        <f>COUNTIF(OA管理表!$C$6:$C$65592,CLEAN(D2))</f>
        <v>9</v>
      </c>
      <c r="E3" s="66">
        <f>COUNTIF(OA管理表!$C$6:$C$65592,CLEAN(E2))</f>
        <v>0</v>
      </c>
      <c r="F3" s="67">
        <f>COUNTIF(OA管理表!$C$6:$C$65592,CLEAN(F2))</f>
        <v>94</v>
      </c>
      <c r="G3" s="72">
        <f>SUM(B3:F3)</f>
        <v>109</v>
      </c>
      <c r="H3" s="66">
        <f ca="1">SUMPRODUCT((OA管理表!$P$6:$P$65592="")*(OA管理表!$O$6:$O$65592&lt;TODAY())*(OA管理表!$O$6:$O$65592&lt;&gt;""))</f>
        <v>0</v>
      </c>
      <c r="I3" s="66">
        <f ca="1">SUMPRODUCT((OA管理表!$X$6:$X$65592="")*(OA管理表!$V$6:$V$65592&lt;TODAY())*(OA管理表!$V$6:$V$65592&lt;&gt;""))</f>
        <v>0</v>
      </c>
      <c r="J3" s="68">
        <f>IF(F3=0,0,F3/G3)</f>
        <v>0.86238532110091748</v>
      </c>
    </row>
    <row r="4" spans="1:17" ht="18" customHeight="1">
      <c r="B4" s="129" t="str">
        <f ca="1">CLEAN(F2) &amp; "/" &amp; CLEAN(G2) &amp; "=" &amp; F3 &amp; "/" &amp; G3 &amp; "、" &amp;CLEAN(J2) &amp; "=" &amp; ROUND(J3,2)*100 &amp; "%、" &amp;  H2 &amp; "=" &amp; H3 &amp; "、" &amp; I2 &amp; "=" &amp; I3</f>
        <v>完了/総数=94/109、対処率=86%、回答期限切れ=0、対応期限切れ=0</v>
      </c>
      <c r="C4" s="130"/>
      <c r="D4" s="130"/>
      <c r="E4" s="130"/>
      <c r="F4" s="130"/>
      <c r="G4" s="130"/>
      <c r="H4" s="130"/>
      <c r="I4" s="130"/>
      <c r="J4" s="131"/>
    </row>
    <row r="5" spans="1:17" ht="11.25" customHeight="1">
      <c r="B5" s="64"/>
      <c r="C5" s="64"/>
      <c r="D5" s="64"/>
      <c r="E5" s="64"/>
      <c r="F5" s="64"/>
      <c r="G5" s="64"/>
      <c r="H5" s="64"/>
      <c r="I5" s="64"/>
      <c r="J5" s="64"/>
    </row>
  </sheetData>
  <mergeCells count="1">
    <mergeCell ref="B4:J4"/>
  </mergeCells>
  <phoneticPr fontId="14"/>
  <printOptions horizontalCentered="1"/>
  <pageMargins left="0.19685039370078741" right="0.19685039370078741" top="0.78740157480314965" bottom="0.39370078740157483" header="0.39370078740157483" footer="0.19685039370078741"/>
  <pageSetup paperSize="8" fitToHeight="0" orientation="landscape" r:id="rId1"/>
  <headerFooter alignWithMargins="0">
    <oddFooter>&amp;L&amp;"ＭＳ Ｐゴシック,標準"&amp;9E1-091-G02-OC01&amp;C&amp;"ＭＳ Ｐゴシック,標準"&amp;9Page &amp;P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44"/>
  <sheetViews>
    <sheetView showGridLines="0" workbookViewId="0">
      <selection activeCell="A2" sqref="A2"/>
    </sheetView>
  </sheetViews>
  <sheetFormatPr defaultColWidth="9" defaultRowHeight="12"/>
  <cols>
    <col min="1" max="1" width="10.19921875" style="39" bestFit="1" customWidth="1"/>
    <col min="2" max="2" width="54.8984375" style="39" bestFit="1" customWidth="1"/>
    <col min="3" max="3" width="2.59765625" style="39" customWidth="1"/>
    <col min="4" max="4" width="17.09765625" style="39" bestFit="1" customWidth="1"/>
    <col min="5" max="5" width="37.5" style="39" bestFit="1" customWidth="1"/>
    <col min="6" max="6" width="16.09765625" style="39" customWidth="1"/>
    <col min="7" max="7" width="4.69921875" style="39" customWidth="1"/>
    <col min="8" max="8" width="9" style="39"/>
    <col min="9" max="9" width="29.59765625" style="39" bestFit="1" customWidth="1"/>
    <col min="10" max="10" width="9" style="39"/>
    <col min="11" max="11" width="15.09765625" style="39" bestFit="1" customWidth="1"/>
    <col min="12" max="12" width="9" style="39"/>
    <col min="13" max="13" width="20" style="39" bestFit="1" customWidth="1"/>
    <col min="14" max="16384" width="9" style="39"/>
  </cols>
  <sheetData>
    <row r="1" spans="1:13">
      <c r="A1" s="38" t="s">
        <v>60</v>
      </c>
      <c r="B1" s="38" t="s">
        <v>69</v>
      </c>
      <c r="D1" s="38" t="s">
        <v>9</v>
      </c>
      <c r="E1" s="40" t="s">
        <v>56</v>
      </c>
      <c r="F1" s="38" t="s">
        <v>22</v>
      </c>
      <c r="H1" s="38" t="s">
        <v>49</v>
      </c>
      <c r="I1" s="40" t="s">
        <v>51</v>
      </c>
      <c r="J1" s="38" t="s">
        <v>1</v>
      </c>
      <c r="L1" s="38" t="s">
        <v>57</v>
      </c>
    </row>
    <row r="2" spans="1:13">
      <c r="A2" s="41" t="s">
        <v>227</v>
      </c>
      <c r="B2" s="42" t="s">
        <v>228</v>
      </c>
      <c r="D2" s="42" t="s">
        <v>93</v>
      </c>
      <c r="F2" s="42" t="s">
        <v>85</v>
      </c>
      <c r="H2" s="42" t="s">
        <v>11</v>
      </c>
      <c r="I2" s="39" t="s">
        <v>50</v>
      </c>
      <c r="J2" s="42" t="s">
        <v>15</v>
      </c>
      <c r="K2" s="39" t="s">
        <v>61</v>
      </c>
      <c r="L2" s="42">
        <v>7</v>
      </c>
      <c r="M2" s="43" t="s">
        <v>26</v>
      </c>
    </row>
    <row r="3" spans="1:13">
      <c r="A3" s="41" t="s">
        <v>46</v>
      </c>
      <c r="B3" s="42" t="s">
        <v>226</v>
      </c>
      <c r="D3" s="42" t="s">
        <v>83</v>
      </c>
      <c r="F3" s="42" t="s">
        <v>34</v>
      </c>
      <c r="H3" s="42" t="s">
        <v>12</v>
      </c>
      <c r="I3" s="39" t="s">
        <v>90</v>
      </c>
      <c r="J3" s="42" t="s">
        <v>16</v>
      </c>
      <c r="K3" s="39" t="s">
        <v>62</v>
      </c>
      <c r="L3" s="39" t="s">
        <v>32</v>
      </c>
      <c r="M3" s="44" t="s">
        <v>6</v>
      </c>
    </row>
    <row r="4" spans="1:13">
      <c r="A4" s="41" t="s">
        <v>47</v>
      </c>
      <c r="B4" s="42" t="s">
        <v>70</v>
      </c>
      <c r="D4" s="42" t="s">
        <v>92</v>
      </c>
      <c r="F4" s="42" t="s">
        <v>86</v>
      </c>
      <c r="H4" s="42" t="s">
        <v>13</v>
      </c>
      <c r="I4" s="39" t="s">
        <v>89</v>
      </c>
      <c r="J4" s="42" t="s">
        <v>14</v>
      </c>
      <c r="K4" s="39" t="s">
        <v>63</v>
      </c>
    </row>
    <row r="5" spans="1:13">
      <c r="A5" s="41" t="s">
        <v>48</v>
      </c>
      <c r="B5" s="42" t="s">
        <v>71</v>
      </c>
      <c r="D5" s="42" t="s">
        <v>91</v>
      </c>
      <c r="F5" s="42" t="s">
        <v>91</v>
      </c>
      <c r="H5" s="42"/>
      <c r="J5" s="42" t="s">
        <v>17</v>
      </c>
      <c r="K5" s="39" t="s">
        <v>64</v>
      </c>
    </row>
    <row r="6" spans="1:13" ht="24">
      <c r="A6" s="42" t="s">
        <v>45</v>
      </c>
      <c r="B6" s="41" t="s">
        <v>72</v>
      </c>
      <c r="D6" s="42" t="s">
        <v>94</v>
      </c>
      <c r="F6" s="42" t="s">
        <v>87</v>
      </c>
      <c r="H6" s="42"/>
      <c r="J6" s="42"/>
    </row>
    <row r="7" spans="1:13">
      <c r="A7" s="41" t="s">
        <v>8</v>
      </c>
      <c r="B7" s="42" t="s">
        <v>73</v>
      </c>
      <c r="D7" s="42" t="s">
        <v>95</v>
      </c>
      <c r="F7" s="42" t="s">
        <v>88</v>
      </c>
      <c r="H7" s="42"/>
      <c r="J7" s="42"/>
    </row>
    <row r="8" spans="1:13">
      <c r="A8" s="42"/>
      <c r="B8" s="42"/>
      <c r="D8" s="42"/>
      <c r="F8" s="42"/>
      <c r="H8" s="42"/>
      <c r="J8" s="42"/>
    </row>
    <row r="9" spans="1:13">
      <c r="A9" s="42"/>
      <c r="B9" s="42"/>
      <c r="D9" s="42"/>
      <c r="F9" s="42"/>
      <c r="H9" s="42"/>
      <c r="J9" s="42"/>
    </row>
    <row r="10" spans="1:13">
      <c r="A10" s="42"/>
      <c r="B10" s="42"/>
      <c r="D10" s="42"/>
      <c r="F10" s="42"/>
      <c r="H10" s="42"/>
      <c r="J10" s="42"/>
    </row>
    <row r="11" spans="1:13">
      <c r="A11" s="42"/>
      <c r="B11" s="42"/>
      <c r="D11" s="42"/>
      <c r="F11" s="42"/>
      <c r="H11" s="42"/>
      <c r="J11" s="42"/>
    </row>
    <row r="12" spans="1:13">
      <c r="A12" s="42"/>
      <c r="B12" s="42"/>
      <c r="D12" s="42"/>
      <c r="F12" s="42"/>
      <c r="H12" s="42"/>
      <c r="J12" s="42"/>
    </row>
    <row r="13" spans="1:13">
      <c r="A13" s="42"/>
      <c r="B13" s="42"/>
      <c r="D13" s="42"/>
      <c r="F13" s="42"/>
      <c r="H13" s="42"/>
      <c r="J13" s="42"/>
    </row>
    <row r="14" spans="1:13">
      <c r="A14" s="42"/>
      <c r="B14" s="42"/>
      <c r="D14" s="42"/>
      <c r="F14" s="42"/>
      <c r="H14" s="42"/>
      <c r="J14" s="42"/>
    </row>
    <row r="15" spans="1:13">
      <c r="A15" s="42"/>
      <c r="B15" s="42"/>
      <c r="D15" s="42"/>
      <c r="F15" s="42"/>
      <c r="H15" s="42"/>
      <c r="J15" s="42"/>
    </row>
    <row r="16" spans="1:13">
      <c r="A16" s="42"/>
      <c r="B16" s="42"/>
      <c r="D16" s="42"/>
      <c r="F16" s="42"/>
      <c r="H16" s="42"/>
      <c r="J16" s="42"/>
    </row>
    <row r="17" spans="1:10">
      <c r="A17" s="42"/>
      <c r="B17" s="42"/>
      <c r="D17" s="42"/>
      <c r="F17" s="42"/>
      <c r="H17" s="42"/>
      <c r="J17" s="42"/>
    </row>
    <row r="18" spans="1:10">
      <c r="A18" s="42"/>
      <c r="B18" s="42"/>
      <c r="D18" s="42"/>
      <c r="F18" s="42"/>
      <c r="H18" s="42"/>
      <c r="J18" s="42"/>
    </row>
    <row r="19" spans="1:10">
      <c r="A19" s="42"/>
      <c r="B19" s="42"/>
      <c r="D19" s="42"/>
      <c r="F19" s="42"/>
      <c r="H19" s="42"/>
      <c r="J19" s="42"/>
    </row>
    <row r="20" spans="1:10">
      <c r="A20" s="42"/>
      <c r="B20" s="42"/>
      <c r="D20" s="42"/>
      <c r="F20" s="42"/>
      <c r="H20" s="42"/>
      <c r="J20" s="42"/>
    </row>
    <row r="21" spans="1:10">
      <c r="A21" s="42"/>
      <c r="B21" s="42"/>
      <c r="D21" s="42"/>
      <c r="F21" s="42"/>
      <c r="H21" s="42"/>
      <c r="J21" s="42"/>
    </row>
    <row r="22" spans="1:10">
      <c r="A22" s="42"/>
      <c r="B22" s="42"/>
      <c r="D22" s="42"/>
      <c r="F22" s="42"/>
      <c r="H22" s="42"/>
      <c r="J22" s="42"/>
    </row>
    <row r="23" spans="1:10">
      <c r="A23" s="42"/>
      <c r="B23" s="42"/>
      <c r="D23" s="42"/>
      <c r="F23" s="42"/>
      <c r="H23" s="42"/>
      <c r="J23" s="42"/>
    </row>
    <row r="24" spans="1:10">
      <c r="A24" s="42"/>
      <c r="B24" s="42"/>
      <c r="D24" s="42"/>
      <c r="F24" s="42"/>
      <c r="H24" s="42"/>
      <c r="J24" s="42"/>
    </row>
    <row r="25" spans="1:10">
      <c r="A25" s="42"/>
      <c r="B25" s="42"/>
      <c r="D25" s="42"/>
      <c r="F25" s="42"/>
      <c r="H25" s="42"/>
      <c r="J25" s="42"/>
    </row>
    <row r="26" spans="1:10">
      <c r="A26" s="42"/>
      <c r="B26" s="42"/>
      <c r="D26" s="42"/>
      <c r="F26" s="42"/>
      <c r="H26" s="42"/>
      <c r="J26" s="42"/>
    </row>
    <row r="27" spans="1:10">
      <c r="A27" s="42"/>
      <c r="B27" s="42"/>
      <c r="D27" s="42"/>
      <c r="F27" s="42"/>
      <c r="H27" s="42"/>
      <c r="J27" s="42"/>
    </row>
    <row r="28" spans="1:10">
      <c r="A28" s="42"/>
      <c r="B28" s="42"/>
      <c r="D28" s="42"/>
      <c r="F28" s="42"/>
      <c r="H28" s="42"/>
      <c r="J28" s="42"/>
    </row>
    <row r="29" spans="1:10">
      <c r="A29" s="42"/>
      <c r="B29" s="42"/>
      <c r="D29" s="42"/>
      <c r="F29" s="42"/>
      <c r="H29" s="42"/>
      <c r="J29" s="42"/>
    </row>
    <row r="30" spans="1:10">
      <c r="A30" s="42"/>
      <c r="B30" s="42"/>
      <c r="D30" s="42"/>
      <c r="F30" s="42"/>
      <c r="H30" s="42"/>
      <c r="J30" s="42"/>
    </row>
    <row r="33" spans="6:6">
      <c r="F33" s="39" t="s">
        <v>33</v>
      </c>
    </row>
    <row r="34" spans="6:6">
      <c r="F34" s="39" t="s">
        <v>39</v>
      </c>
    </row>
    <row r="35" spans="6:6">
      <c r="F35" s="39" t="s">
        <v>35</v>
      </c>
    </row>
    <row r="36" spans="6:6">
      <c r="F36" s="39" t="s">
        <v>40</v>
      </c>
    </row>
    <row r="37" spans="6:6">
      <c r="F37" s="39" t="s">
        <v>41</v>
      </c>
    </row>
    <row r="38" spans="6:6">
      <c r="F38" s="39" t="s">
        <v>40</v>
      </c>
    </row>
    <row r="39" spans="6:6">
      <c r="F39" s="39" t="s">
        <v>42</v>
      </c>
    </row>
    <row r="40" spans="6:6">
      <c r="F40" s="39" t="s">
        <v>36</v>
      </c>
    </row>
    <row r="41" spans="6:6">
      <c r="F41" s="39" t="s">
        <v>43</v>
      </c>
    </row>
    <row r="42" spans="6:6">
      <c r="F42" s="39" t="s">
        <v>37</v>
      </c>
    </row>
    <row r="43" spans="6:6">
      <c r="F43" s="39" t="s">
        <v>44</v>
      </c>
    </row>
    <row r="44" spans="6:6">
      <c r="F44" s="39" t="s">
        <v>38</v>
      </c>
    </row>
  </sheetData>
  <phoneticPr fontId="8"/>
  <printOptions horizontalCentered="1"/>
  <pageMargins left="0.19685039370078741" right="0.19685039370078741" top="0.78740157480314965" bottom="0.39370078740157483" header="0.39370078740157483" footer="0.19685039370078741"/>
  <pageSetup paperSize="8" scale="80" fitToHeight="0" orientation="landscape" horizontalDpi="200" verticalDpi="200" r:id="rId1"/>
  <headerFooter alignWithMargins="0">
    <oddFooter>&amp;L&amp;"ＭＳ Ｐゴシック,標準"&amp;9E1-091-G02-OC01&amp;C&amp;"ＭＳ Ｐゴシック,標準"&amp;9Page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B9887-6833-43C4-A91C-19BDBB06E744}">
  <dimension ref="A1:E15"/>
  <sheetViews>
    <sheetView workbookViewId="0">
      <selection activeCell="B3" sqref="B3"/>
    </sheetView>
  </sheetViews>
  <sheetFormatPr defaultRowHeight="13.2"/>
  <cols>
    <col min="1" max="1" width="25" style="87" customWidth="1"/>
    <col min="2" max="2" width="18.296875" style="87" bestFit="1" customWidth="1"/>
    <col min="3" max="4" width="34.8984375" style="87" bestFit="1" customWidth="1"/>
    <col min="5" max="5" width="71.59765625" style="87" customWidth="1"/>
    <col min="6" max="16384" width="8.796875" style="87"/>
  </cols>
  <sheetData>
    <row r="1" spans="1:5">
      <c r="A1" s="87" t="s">
        <v>251</v>
      </c>
    </row>
    <row r="2" spans="1:5">
      <c r="A2" s="88" t="s">
        <v>252</v>
      </c>
      <c r="B2" s="88" t="s">
        <v>253</v>
      </c>
      <c r="C2" s="88" t="s">
        <v>254</v>
      </c>
      <c r="D2" s="88" t="s">
        <v>255</v>
      </c>
      <c r="E2" s="89" t="s">
        <v>256</v>
      </c>
    </row>
    <row r="3" spans="1:5">
      <c r="A3" s="88" t="s">
        <v>257</v>
      </c>
      <c r="B3" s="88" t="s">
        <v>258</v>
      </c>
      <c r="C3" s="88" t="s">
        <v>259</v>
      </c>
      <c r="D3" s="88" t="s">
        <v>260</v>
      </c>
      <c r="E3" s="88"/>
    </row>
    <row r="4" spans="1:5" ht="26.4">
      <c r="A4" s="88" t="s">
        <v>261</v>
      </c>
      <c r="B4" s="88" t="s">
        <v>258</v>
      </c>
      <c r="C4" s="88" t="s">
        <v>262</v>
      </c>
      <c r="D4" s="88" t="s">
        <v>263</v>
      </c>
      <c r="E4" s="90" t="s">
        <v>264</v>
      </c>
    </row>
    <row r="5" spans="1:5">
      <c r="A5" s="88" t="s">
        <v>265</v>
      </c>
      <c r="B5" s="88" t="s">
        <v>258</v>
      </c>
      <c r="C5" s="88" t="s">
        <v>262</v>
      </c>
      <c r="D5" s="88" t="s">
        <v>260</v>
      </c>
      <c r="E5" s="89" t="s">
        <v>266</v>
      </c>
    </row>
    <row r="6" spans="1:5">
      <c r="A6" s="88" t="s">
        <v>267</v>
      </c>
      <c r="B6" s="88" t="s">
        <v>258</v>
      </c>
      <c r="C6" s="88" t="s">
        <v>262</v>
      </c>
      <c r="D6" s="88" t="s">
        <v>260</v>
      </c>
      <c r="E6" s="89" t="s">
        <v>266</v>
      </c>
    </row>
    <row r="7" spans="1:5">
      <c r="A7" s="91" t="s">
        <v>268</v>
      </c>
      <c r="B7" s="91" t="s">
        <v>258</v>
      </c>
      <c r="C7" s="91" t="s">
        <v>262</v>
      </c>
      <c r="D7" s="91" t="s">
        <v>263</v>
      </c>
      <c r="E7" s="89" t="s">
        <v>269</v>
      </c>
    </row>
    <row r="8" spans="1:5">
      <c r="A8" s="92" t="s">
        <v>270</v>
      </c>
      <c r="B8" s="89" t="s">
        <v>271</v>
      </c>
      <c r="C8" s="89" t="s">
        <v>272</v>
      </c>
      <c r="D8" s="89" t="s">
        <v>273</v>
      </c>
      <c r="E8" s="88"/>
    </row>
    <row r="9" spans="1:5">
      <c r="A9" s="93"/>
      <c r="B9" s="89" t="s">
        <v>274</v>
      </c>
      <c r="C9" s="89" t="s">
        <v>275</v>
      </c>
      <c r="D9" s="89" t="s">
        <v>273</v>
      </c>
      <c r="E9" s="88"/>
    </row>
    <row r="10" spans="1:5">
      <c r="A10" s="91" t="s">
        <v>276</v>
      </c>
      <c r="B10" s="89" t="s">
        <v>277</v>
      </c>
      <c r="C10" s="89" t="s">
        <v>278</v>
      </c>
      <c r="D10" s="88" t="s">
        <v>279</v>
      </c>
      <c r="E10" s="88"/>
    </row>
    <row r="11" spans="1:5">
      <c r="A11" s="94"/>
      <c r="B11" s="89" t="s">
        <v>280</v>
      </c>
      <c r="C11" s="89" t="s">
        <v>272</v>
      </c>
      <c r="D11" s="88" t="s">
        <v>260</v>
      </c>
      <c r="E11" s="88"/>
    </row>
    <row r="12" spans="1:5">
      <c r="A12" s="94"/>
      <c r="B12" s="89" t="s">
        <v>281</v>
      </c>
      <c r="C12" s="88" t="s">
        <v>259</v>
      </c>
      <c r="D12" s="88" t="s">
        <v>260</v>
      </c>
      <c r="E12" s="88"/>
    </row>
    <row r="13" spans="1:5">
      <c r="A13" s="93"/>
      <c r="B13" s="89" t="s">
        <v>282</v>
      </c>
      <c r="C13" s="88" t="s">
        <v>259</v>
      </c>
      <c r="D13" s="88" t="s">
        <v>260</v>
      </c>
      <c r="E13" s="88"/>
    </row>
    <row r="14" spans="1:5">
      <c r="A14" s="91" t="s">
        <v>283</v>
      </c>
      <c r="B14" s="89" t="s">
        <v>284</v>
      </c>
      <c r="C14" s="88" t="s">
        <v>285</v>
      </c>
      <c r="D14" s="88" t="s">
        <v>285</v>
      </c>
      <c r="E14" s="88" t="s">
        <v>286</v>
      </c>
    </row>
    <row r="15" spans="1:5">
      <c r="A15" s="93"/>
      <c r="B15" s="89" t="s">
        <v>287</v>
      </c>
      <c r="C15" s="88" t="s">
        <v>288</v>
      </c>
      <c r="D15" s="88" t="s">
        <v>288</v>
      </c>
      <c r="E15" s="88" t="s">
        <v>289</v>
      </c>
    </row>
  </sheetData>
  <phoneticPr fontId="8"/>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OA管理表</vt:lpstr>
      <vt:lpstr>課題管理表</vt:lpstr>
      <vt:lpstr>発生・対応状況</vt:lpstr>
      <vt:lpstr>分析①ステータス</vt:lpstr>
      <vt:lpstr>入力リスト</vt:lpstr>
      <vt:lpstr>レートの仕様整理</vt:lpstr>
      <vt:lpstr>発生・対応状況!Print_Area</vt:lpstr>
      <vt:lpstr>OA管理表!Print_Titles</vt:lpstr>
      <vt:lpstr>ステータス</vt:lpstr>
      <vt:lpstr>影響度</vt:lpstr>
      <vt:lpstr>完了日</vt:lpstr>
      <vt:lpstr>期限</vt:lpstr>
      <vt:lpstr>緊急度</vt:lpstr>
      <vt:lpstr>対応期限切れ警告日数</vt:lpstr>
      <vt:lpstr>発生工程</vt:lpstr>
      <vt:lpstr>発生日</vt:lpstr>
      <vt:lpstr>分類</vt:lpstr>
    </vt:vector>
  </TitlesOfParts>
  <Company>株式会社ソルコム</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問題課題管理表</dc:title>
  <dc:creator>木下純一</dc:creator>
  <cp:keywords>進捗管理</cp:keywords>
  <cp:lastModifiedBy>solcom-ad</cp:lastModifiedBy>
  <cp:lastPrinted>2015-03-24T02:34:11Z</cp:lastPrinted>
  <dcterms:created xsi:type="dcterms:W3CDTF">2003-03-12T12:53:36Z</dcterms:created>
  <dcterms:modified xsi:type="dcterms:W3CDTF">2020-01-21T11:13:47Z</dcterms:modified>
  <cp:category>プロジェクト管理</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93c653e7-2475-4339-8800-d6d226f8a7bc</vt:lpwstr>
  </property>
</Properties>
</file>