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lcom\Desktop\Git\KIDS\01_kidsweb\home\kids2\report_tmp\"/>
    </mc:Choice>
  </mc:AlternateContent>
  <xr:revisionPtr revIDLastSave="0" documentId="13_ncr:1_{FCBA5728-715D-4974-B72D-E1AFB1389A86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納品書" sheetId="1" r:id="rId1"/>
    <sheet name="納品連絡書" sheetId="2" r:id="rId2"/>
    <sheet name="データ設定用" sheetId="3" r:id="rId3"/>
  </sheets>
  <definedNames>
    <definedName name="_xlnm.Print_Area" localSheetId="0">納品書!$B$2:$N$23</definedName>
    <definedName name="_xlnm.Print_Area" localSheetId="1">納品連絡書!$A$1:$J$23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" i="1" l="1"/>
  <c r="I12" i="1"/>
  <c r="I13" i="1"/>
  <c r="I14" i="1"/>
  <c r="I15" i="1"/>
  <c r="I10" i="1"/>
  <c r="L11" i="1"/>
  <c r="L12" i="1"/>
  <c r="L13" i="1"/>
  <c r="L14" i="1"/>
  <c r="L15" i="1"/>
  <c r="L10" i="1"/>
  <c r="C15" i="1" l="1"/>
  <c r="C14" i="1"/>
  <c r="C13" i="1"/>
  <c r="C12" i="1"/>
  <c r="C11" i="1"/>
  <c r="C10" i="1"/>
  <c r="D15" i="1" l="1"/>
  <c r="D14" i="1"/>
  <c r="D13" i="1"/>
  <c r="D12" i="1"/>
  <c r="D11" i="1"/>
  <c r="D10" i="1"/>
  <c r="E10" i="1"/>
  <c r="E11" i="1"/>
  <c r="C17" i="1" l="1"/>
  <c r="H17" i="2" l="1"/>
  <c r="H16" i="2"/>
  <c r="H15" i="2"/>
  <c r="H14" i="2"/>
  <c r="H13" i="2"/>
  <c r="H12" i="2"/>
  <c r="F17" i="2"/>
  <c r="F16" i="2"/>
  <c r="F15" i="2"/>
  <c r="F14" i="2"/>
  <c r="F13" i="2"/>
  <c r="F12" i="2"/>
  <c r="E17" i="2"/>
  <c r="E16" i="2"/>
  <c r="E15" i="2"/>
  <c r="E14" i="2"/>
  <c r="E13" i="2"/>
  <c r="E12" i="2"/>
  <c r="D17" i="2"/>
  <c r="I17" i="2" s="1"/>
  <c r="D16" i="2"/>
  <c r="I16" i="2" s="1"/>
  <c r="D15" i="2"/>
  <c r="I15" i="2" s="1"/>
  <c r="D14" i="2"/>
  <c r="I14" i="2" s="1"/>
  <c r="D13" i="2"/>
  <c r="I13" i="2" s="1"/>
  <c r="D12" i="2"/>
  <c r="I12" i="2" s="1"/>
  <c r="M15" i="1" l="1"/>
  <c r="M14" i="1"/>
  <c r="M13" i="1"/>
  <c r="M12" i="1"/>
  <c r="M11" i="1"/>
  <c r="M10" i="1"/>
  <c r="J15" i="1"/>
  <c r="J14" i="1"/>
  <c r="J13" i="1"/>
  <c r="J12" i="1"/>
  <c r="J11" i="1"/>
  <c r="J10" i="1"/>
  <c r="H23" i="1" l="1"/>
  <c r="K15" i="1"/>
  <c r="K14" i="1"/>
  <c r="K13" i="1"/>
  <c r="K12" i="1"/>
  <c r="K11" i="1"/>
  <c r="K10" i="1"/>
  <c r="H22" i="1"/>
  <c r="H21" i="1"/>
  <c r="H20" i="1"/>
  <c r="H19" i="1"/>
  <c r="H18" i="1"/>
  <c r="H17" i="1"/>
  <c r="E15" i="1" l="1"/>
  <c r="E14" i="1"/>
  <c r="E13" i="1"/>
  <c r="E12" i="1"/>
  <c r="B3" i="2"/>
  <c r="B2" i="2"/>
  <c r="M17" i="1"/>
  <c r="C17" i="2"/>
  <c r="C16" i="2"/>
  <c r="C15" i="2"/>
  <c r="C14" i="2"/>
  <c r="C13" i="2"/>
  <c r="C12" i="2"/>
  <c r="B17" i="2"/>
  <c r="B16" i="2"/>
  <c r="B15" i="2"/>
  <c r="B14" i="2"/>
  <c r="B13" i="2"/>
  <c r="B12" i="2"/>
  <c r="L3" i="1"/>
  <c r="I17" i="1"/>
  <c r="I22" i="2" s="1"/>
  <c r="E9" i="2"/>
  <c r="H4" i="1"/>
  <c r="H7" i="1"/>
  <c r="H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solcom-ad</author>
  </authors>
  <commentList>
    <comment ref="A3" authorId="0" shapeId="0" xr:uid="{00000000-0006-0000-0200-000001000000}">
      <text>
        <r>
          <rPr>
            <b/>
            <sz val="9"/>
            <color indexed="81"/>
            <rFont val="MS P ゴシック"/>
            <family val="3"/>
            <charset val="128"/>
          </rPr>
          <t>この行にマスタデータをセット</t>
        </r>
      </text>
    </comment>
    <comment ref="A6" authorId="0" shapeId="0" xr:uid="{00000000-0006-0000-0200-000002000000}">
      <text>
        <r>
          <rPr>
            <b/>
            <sz val="9"/>
            <color indexed="81"/>
            <rFont val="MS P ゴシック"/>
            <family val="3"/>
            <charset val="128"/>
          </rPr>
          <t>この行から明細データをセット</t>
        </r>
      </text>
    </comment>
  </commentList>
</comments>
</file>

<file path=xl/sharedStrings.xml><?xml version="1.0" encoding="utf-8"?>
<sst xmlns="http://schemas.openxmlformats.org/spreadsheetml/2006/main" count="130" uniqueCount="125">
  <si>
    <t>KWGNo:</t>
    <phoneticPr fontId="1"/>
  </si>
  <si>
    <t>東京都台東区駒形１丁目１２番１４号
株式会社　クワガタ
〒111-0043  TEL 03(3845)5925</t>
    <rPh sb="0" eb="3">
      <t>トウキョウト</t>
    </rPh>
    <rPh sb="3" eb="6">
      <t>タイトウク</t>
    </rPh>
    <rPh sb="6" eb="8">
      <t>コマガタ</t>
    </rPh>
    <rPh sb="9" eb="11">
      <t>チョウメ</t>
    </rPh>
    <rPh sb="13" eb="14">
      <t>バン</t>
    </rPh>
    <rPh sb="16" eb="17">
      <t>ゴウ</t>
    </rPh>
    <rPh sb="18" eb="22">
      <t>カブシキ</t>
    </rPh>
    <phoneticPr fontId="1"/>
  </si>
  <si>
    <t>納　品　連　絡　書</t>
    <rPh sb="0" eb="1">
      <t>オサメ</t>
    </rPh>
    <rPh sb="2" eb="3">
      <t>シナ</t>
    </rPh>
    <rPh sb="4" eb="5">
      <t>レン</t>
    </rPh>
    <rPh sb="6" eb="7">
      <t>ラク</t>
    </rPh>
    <rPh sb="8" eb="9">
      <t>ショ</t>
    </rPh>
    <phoneticPr fontId="6"/>
  </si>
  <si>
    <t>下記の品、納品致します。宜しくお願い致します。</t>
    <rPh sb="0" eb="2">
      <t>カキ</t>
    </rPh>
    <rPh sb="3" eb="4">
      <t>シナ</t>
    </rPh>
    <rPh sb="5" eb="7">
      <t>ノウヒン</t>
    </rPh>
    <rPh sb="7" eb="8">
      <t>イタ</t>
    </rPh>
    <rPh sb="12" eb="23">
      <t>ヨロ</t>
    </rPh>
    <phoneticPr fontId="6"/>
  </si>
  <si>
    <t>納品日</t>
    <rPh sb="0" eb="3">
      <t>ノウヒンビ</t>
    </rPh>
    <phoneticPr fontId="6"/>
  </si>
  <si>
    <t>注文書No</t>
    <rPh sb="0" eb="3">
      <t>チュウモンショ</t>
    </rPh>
    <phoneticPr fontId="6"/>
  </si>
  <si>
    <t>品　　番</t>
    <rPh sb="0" eb="1">
      <t>シナ</t>
    </rPh>
    <rPh sb="3" eb="4">
      <t>バン</t>
    </rPh>
    <phoneticPr fontId="6"/>
  </si>
  <si>
    <t>品　　　　　名</t>
    <rPh sb="0" eb="1">
      <t>シナ</t>
    </rPh>
    <rPh sb="6" eb="7">
      <t>ナ</t>
    </rPh>
    <phoneticPr fontId="6"/>
  </si>
  <si>
    <t>数　量</t>
    <rPh sb="0" eb="1">
      <t>スウ</t>
    </rPh>
    <rPh sb="2" eb="3">
      <t>リョウ</t>
    </rPh>
    <phoneticPr fontId="6"/>
  </si>
  <si>
    <t>単　位</t>
    <rPh sb="0" eb="1">
      <t>タン</t>
    </rPh>
    <rPh sb="2" eb="3">
      <t>クライ</t>
    </rPh>
    <phoneticPr fontId="6"/>
  </si>
  <si>
    <t>備　　考</t>
    <rPh sb="0" eb="1">
      <t>ビ</t>
    </rPh>
    <rPh sb="3" eb="4">
      <t>コウ</t>
    </rPh>
    <phoneticPr fontId="6"/>
  </si>
  <si>
    <t>納品倉庫</t>
    <rPh sb="0" eb="2">
      <t>ノウヒン</t>
    </rPh>
    <rPh sb="2" eb="4">
      <t>ソウコ</t>
    </rPh>
    <phoneticPr fontId="6"/>
  </si>
  <si>
    <t>株式会社　クワガタ</t>
    <rPh sb="0" eb="4">
      <t>カブシ</t>
    </rPh>
    <phoneticPr fontId="6"/>
  </si>
  <si>
    <t>コレクターズチーム</t>
    <phoneticPr fontId="6"/>
  </si>
  <si>
    <t>TEL</t>
    <phoneticPr fontId="6"/>
  </si>
  <si>
    <t>FAX</t>
    <phoneticPr fontId="6"/>
  </si>
  <si>
    <t>担当者：</t>
    <rPh sb="0" eb="3">
      <t>タントウシャ</t>
    </rPh>
    <phoneticPr fontId="6"/>
  </si>
  <si>
    <t>納品書マスタ</t>
    <rPh sb="0" eb="3">
      <t>ノウヒンショ</t>
    </rPh>
    <phoneticPr fontId="1"/>
  </si>
  <si>
    <t>納品書明細1</t>
    <rPh sb="0" eb="3">
      <t>ノウヒンショ</t>
    </rPh>
    <rPh sb="3" eb="5">
      <t>メイサイ</t>
    </rPh>
    <phoneticPr fontId="1"/>
  </si>
  <si>
    <t>納品書明細2</t>
    <rPh sb="0" eb="3">
      <t>ノウヒンショ</t>
    </rPh>
    <rPh sb="3" eb="5">
      <t>メイサイ</t>
    </rPh>
    <phoneticPr fontId="1"/>
  </si>
  <si>
    <t>納品書明細3</t>
    <rPh sb="0" eb="3">
      <t>ノウヒンショ</t>
    </rPh>
    <rPh sb="3" eb="5">
      <t>メイサイ</t>
    </rPh>
    <phoneticPr fontId="1"/>
  </si>
  <si>
    <t>納品書明細4</t>
    <rPh sb="0" eb="3">
      <t>ノウヒンショ</t>
    </rPh>
    <rPh sb="3" eb="5">
      <t>メイサイ</t>
    </rPh>
    <phoneticPr fontId="1"/>
  </si>
  <si>
    <t>納品書明細5</t>
    <rPh sb="0" eb="3">
      <t>ノウヒンショ</t>
    </rPh>
    <rPh sb="3" eb="5">
      <t>メイサイ</t>
    </rPh>
    <phoneticPr fontId="1"/>
  </si>
  <si>
    <t>納品書明細6</t>
    <rPh sb="0" eb="3">
      <t>ノウヒンショ</t>
    </rPh>
    <rPh sb="3" eb="5">
      <t>メイサイ</t>
    </rPh>
    <phoneticPr fontId="1"/>
  </si>
  <si>
    <t>lngslipno</t>
  </si>
  <si>
    <t>lngrevisionno</t>
  </si>
  <si>
    <t>strslipcode</t>
  </si>
  <si>
    <t>lngsalesno</t>
  </si>
  <si>
    <t>strcustomercode</t>
  </si>
  <si>
    <t>strcustomername</t>
  </si>
  <si>
    <t>strcustomerusername</t>
  </si>
  <si>
    <t>dtmdeliverydate</t>
  </si>
  <si>
    <t>lngdeliveryplacecode</t>
  </si>
  <si>
    <t>strdeliveryplacename</t>
  </si>
  <si>
    <t>strdeliveryplaceusername</t>
  </si>
  <si>
    <t>lngtaxclasscode</t>
  </si>
  <si>
    <t>strtaxclassname</t>
  </si>
  <si>
    <t>curtax</t>
  </si>
  <si>
    <t>strusercode</t>
  </si>
  <si>
    <t>strusername</t>
  </si>
  <si>
    <t>curtotalprice</t>
  </si>
  <si>
    <t>lngmonetaryunitcode</t>
  </si>
  <si>
    <t>strmonetaryunitsign</t>
  </si>
  <si>
    <t>dtminsertdate</t>
  </si>
  <si>
    <t>strnote</t>
  </si>
  <si>
    <t>lngslipdetailno</t>
  </si>
  <si>
    <t>strcustomersalescode</t>
  </si>
  <si>
    <t>lngsalesclasscode</t>
  </si>
  <si>
    <t>strsalesclassname</t>
  </si>
  <si>
    <t>strgoodscode</t>
  </si>
  <si>
    <t>strproductcode</t>
  </si>
  <si>
    <t>strrevisecode</t>
  </si>
  <si>
    <t>strproductname</t>
  </si>
  <si>
    <t>strproductenglishname</t>
  </si>
  <si>
    <t>curproductprice</t>
  </si>
  <si>
    <t>lngquantity</t>
  </si>
  <si>
    <t>lngproductquantity</t>
  </si>
  <si>
    <t>lngproductunitcode</t>
  </si>
  <si>
    <t>strproductunitname</t>
  </si>
  <si>
    <t>cursubtotalprice</t>
  </si>
  <si>
    <t>納品伝票番号</t>
    <rPh sb="0" eb="2">
      <t>ノウヒン</t>
    </rPh>
    <rPh sb="2" eb="4">
      <t>デンピョウ</t>
    </rPh>
    <rPh sb="4" eb="6">
      <t>バンゴウ</t>
    </rPh>
    <phoneticPr fontId="3"/>
  </si>
  <si>
    <t>納品伝票明細番号</t>
    <rPh sb="0" eb="2">
      <t>ノウヒン</t>
    </rPh>
    <rPh sb="2" eb="4">
      <t>デンピョウ</t>
    </rPh>
    <rPh sb="4" eb="6">
      <t>メイサイ</t>
    </rPh>
    <rPh sb="6" eb="8">
      <t>バンゴウ</t>
    </rPh>
    <phoneticPr fontId="3"/>
  </si>
  <si>
    <t>リビジョン番号</t>
    <rPh sb="5" eb="7">
      <t>バンゴウ</t>
    </rPh>
    <phoneticPr fontId="3"/>
  </si>
  <si>
    <t>顧客受注番号</t>
    <rPh sb="0" eb="2">
      <t>コキャク</t>
    </rPh>
    <rPh sb="2" eb="4">
      <t>ジュチュウ</t>
    </rPh>
    <rPh sb="4" eb="6">
      <t>バンゴウ</t>
    </rPh>
    <phoneticPr fontId="3"/>
  </si>
  <si>
    <t>売上区分コード</t>
    <rPh sb="0" eb="2">
      <t>ウリアゲ</t>
    </rPh>
    <rPh sb="2" eb="4">
      <t>クブン</t>
    </rPh>
    <phoneticPr fontId="3"/>
  </si>
  <si>
    <t>売上区分名</t>
    <rPh sb="0" eb="2">
      <t>ウリアゲ</t>
    </rPh>
    <rPh sb="2" eb="4">
      <t>クブン</t>
    </rPh>
    <rPh sb="4" eb="5">
      <t>メイ</t>
    </rPh>
    <phoneticPr fontId="3"/>
  </si>
  <si>
    <t>顧客品番</t>
    <rPh sb="0" eb="2">
      <t>コキャク</t>
    </rPh>
    <rPh sb="2" eb="4">
      <t>ヒンバン</t>
    </rPh>
    <phoneticPr fontId="3"/>
  </si>
  <si>
    <t>製品コード</t>
    <rPh sb="0" eb="2">
      <t>セイヒン</t>
    </rPh>
    <phoneticPr fontId="3"/>
  </si>
  <si>
    <t>再販コード</t>
  </si>
  <si>
    <t>製品名</t>
    <rPh sb="0" eb="2">
      <t>セイヒン</t>
    </rPh>
    <rPh sb="2" eb="3">
      <t>メイ</t>
    </rPh>
    <phoneticPr fontId="3"/>
  </si>
  <si>
    <t>製品名（英語）</t>
    <rPh sb="0" eb="2">
      <t>セイヒン</t>
    </rPh>
    <rPh sb="2" eb="3">
      <t>メイ</t>
    </rPh>
    <rPh sb="4" eb="6">
      <t>エイゴ</t>
    </rPh>
    <phoneticPr fontId="3"/>
  </si>
  <si>
    <t>単価</t>
    <rPh sb="0" eb="2">
      <t>タンカ</t>
    </rPh>
    <phoneticPr fontId="3"/>
  </si>
  <si>
    <t>入数</t>
    <rPh sb="0" eb="1">
      <t>イ</t>
    </rPh>
    <rPh sb="1" eb="2">
      <t>スウ</t>
    </rPh>
    <phoneticPr fontId="1"/>
  </si>
  <si>
    <t>数量</t>
    <rPh sb="0" eb="2">
      <t>スウリョウ</t>
    </rPh>
    <phoneticPr fontId="3"/>
  </si>
  <si>
    <t>製品単位コード</t>
    <rPh sb="0" eb="2">
      <t>セイヒン</t>
    </rPh>
    <rPh sb="2" eb="4">
      <t>タンイ</t>
    </rPh>
    <phoneticPr fontId="3"/>
  </si>
  <si>
    <t>製品単位名</t>
    <rPh sb="0" eb="2">
      <t>セイヒン</t>
    </rPh>
    <rPh sb="2" eb="4">
      <t>タンイ</t>
    </rPh>
    <rPh sb="4" eb="5">
      <t>メイ</t>
    </rPh>
    <phoneticPr fontId="3"/>
  </si>
  <si>
    <t>小計</t>
    <rPh sb="0" eb="2">
      <t>ショウケイ</t>
    </rPh>
    <phoneticPr fontId="3"/>
  </si>
  <si>
    <t>明細備考</t>
    <rPh sb="0" eb="2">
      <t>メイサイ</t>
    </rPh>
    <rPh sb="2" eb="4">
      <t>ビコウ</t>
    </rPh>
    <phoneticPr fontId="3"/>
  </si>
  <si>
    <t>納品伝票コード</t>
    <rPh sb="0" eb="2">
      <t>ノウヒン</t>
    </rPh>
    <rPh sb="2" eb="4">
      <t>デンピョウ</t>
    </rPh>
    <phoneticPr fontId="3"/>
  </si>
  <si>
    <t>売上番号</t>
    <rPh sb="0" eb="2">
      <t>ウリアゲ</t>
    </rPh>
    <rPh sb="2" eb="4">
      <t>バンゴウ</t>
    </rPh>
    <phoneticPr fontId="1"/>
  </si>
  <si>
    <t>顧客コード</t>
    <rPh sb="0" eb="2">
      <t>コキャク</t>
    </rPh>
    <phoneticPr fontId="3"/>
  </si>
  <si>
    <t>顧客名</t>
    <rPh sb="0" eb="2">
      <t>コキャク</t>
    </rPh>
    <rPh sb="2" eb="3">
      <t>メイ</t>
    </rPh>
    <phoneticPr fontId="3"/>
  </si>
  <si>
    <t>顧客担当者名</t>
    <rPh sb="0" eb="2">
      <t>コキャク</t>
    </rPh>
    <rPh sb="2" eb="5">
      <t>タントウシャ</t>
    </rPh>
    <rPh sb="5" eb="6">
      <t>メイ</t>
    </rPh>
    <phoneticPr fontId="3"/>
  </si>
  <si>
    <t>納品日</t>
    <rPh sb="0" eb="3">
      <t>ノウヒンビ</t>
    </rPh>
    <phoneticPr fontId="3"/>
  </si>
  <si>
    <t>納品場所コード</t>
    <rPh sb="0" eb="2">
      <t>ノウヒン</t>
    </rPh>
    <rPh sb="2" eb="4">
      <t>バショ</t>
    </rPh>
    <phoneticPr fontId="3"/>
  </si>
  <si>
    <t>納品場所名</t>
    <rPh sb="0" eb="2">
      <t>ノウヒン</t>
    </rPh>
    <rPh sb="2" eb="4">
      <t>バショ</t>
    </rPh>
    <rPh sb="4" eb="5">
      <t>メイ</t>
    </rPh>
    <phoneticPr fontId="3"/>
  </si>
  <si>
    <t>納品場所担当者名</t>
    <rPh sb="0" eb="2">
      <t>ノウヒン</t>
    </rPh>
    <rPh sb="2" eb="4">
      <t>バショ</t>
    </rPh>
    <rPh sb="4" eb="7">
      <t>タントウシャ</t>
    </rPh>
    <rPh sb="7" eb="8">
      <t>メイ</t>
    </rPh>
    <phoneticPr fontId="3"/>
  </si>
  <si>
    <t>課税区分コード</t>
    <rPh sb="0" eb="2">
      <t>カゼイ</t>
    </rPh>
    <rPh sb="2" eb="4">
      <t>クブン</t>
    </rPh>
    <phoneticPr fontId="3"/>
  </si>
  <si>
    <t>課税区分</t>
    <rPh sb="0" eb="2">
      <t>カゼイ</t>
    </rPh>
    <rPh sb="2" eb="4">
      <t>クブン</t>
    </rPh>
    <phoneticPr fontId="3"/>
  </si>
  <si>
    <t>担当者コード</t>
    <rPh sb="0" eb="3">
      <t>タントウシャ</t>
    </rPh>
    <phoneticPr fontId="3"/>
  </si>
  <si>
    <t>担当者名</t>
    <rPh sb="0" eb="3">
      <t>タントウシャ</t>
    </rPh>
    <rPh sb="3" eb="4">
      <t>メイ</t>
    </rPh>
    <phoneticPr fontId="3"/>
  </si>
  <si>
    <t>合計金額</t>
    <rPh sb="0" eb="2">
      <t>ゴウケイ</t>
    </rPh>
    <rPh sb="2" eb="4">
      <t>キンガク</t>
    </rPh>
    <phoneticPr fontId="3"/>
  </si>
  <si>
    <t>通貨単位コード</t>
    <rPh sb="0" eb="2">
      <t>ツウカ</t>
    </rPh>
    <rPh sb="2" eb="4">
      <t>タンイ</t>
    </rPh>
    <phoneticPr fontId="3"/>
  </si>
  <si>
    <t>通貨単位</t>
    <rPh sb="0" eb="2">
      <t>ツウカ</t>
    </rPh>
    <rPh sb="2" eb="4">
      <t>タンイ</t>
    </rPh>
    <phoneticPr fontId="3"/>
  </si>
  <si>
    <t>作成日</t>
    <rPh sb="0" eb="3">
      <t>サクセイビ</t>
    </rPh>
    <phoneticPr fontId="3"/>
  </si>
  <si>
    <t>備考</t>
    <rPh sb="0" eb="2">
      <t>ビコウ</t>
    </rPh>
    <phoneticPr fontId="3"/>
  </si>
  <si>
    <t>消費税率</t>
    <rPh sb="0" eb="2">
      <t>ショウヒ</t>
    </rPh>
    <rPh sb="2" eb="4">
      <t>ゼイリツ</t>
    </rPh>
    <phoneticPr fontId="4"/>
  </si>
  <si>
    <t>顧客社名</t>
    <rPh sb="0" eb="2">
      <t>コキャク</t>
    </rPh>
    <rPh sb="2" eb="4">
      <t>シャメイ</t>
    </rPh>
    <phoneticPr fontId="3"/>
  </si>
  <si>
    <t>strcustomercompanyname</t>
  </si>
  <si>
    <t>消費税額</t>
    <rPh sb="0" eb="3">
      <t>ショウヒゼイ</t>
    </rPh>
    <rPh sb="3" eb="4">
      <t>ガク</t>
    </rPh>
    <phoneticPr fontId="1"/>
  </si>
  <si>
    <t>税込金額</t>
    <rPh sb="0" eb="2">
      <t>ゼイコミ</t>
    </rPh>
    <rPh sb="2" eb="4">
      <t>キンガク</t>
    </rPh>
    <phoneticPr fontId="1"/>
  </si>
  <si>
    <t>支払方法コード</t>
    <rPh sb="0" eb="2">
      <t>シハライ</t>
    </rPh>
    <rPh sb="2" eb="4">
      <t>ホウホウ</t>
    </rPh>
    <phoneticPr fontId="2"/>
  </si>
  <si>
    <t>支払期限</t>
    <rPh sb="0" eb="2">
      <t>シハライ</t>
    </rPh>
    <rPh sb="2" eb="4">
      <t>キゲン</t>
    </rPh>
    <phoneticPr fontId="2"/>
  </si>
  <si>
    <t>lngpaymentmethodcode</t>
  </si>
  <si>
    <t>dtmpaymentlimit</t>
  </si>
  <si>
    <t>顧客電話番号</t>
    <rPh sb="0" eb="2">
      <t>コキャク</t>
    </rPh>
    <rPh sb="2" eb="4">
      <t>デンワ</t>
    </rPh>
    <rPh sb="4" eb="6">
      <t>バンゴウ</t>
    </rPh>
    <phoneticPr fontId="10"/>
  </si>
  <si>
    <t>顧客FAX番号</t>
    <rPh sb="0" eb="2">
      <t>コキャク</t>
    </rPh>
    <rPh sb="5" eb="7">
      <t>バンゴウ</t>
    </rPh>
    <phoneticPr fontId="10"/>
  </si>
  <si>
    <t>strcustomerphoneno</t>
  </si>
  <si>
    <t>strcustomerfaxno</t>
  </si>
  <si>
    <t>顧客住所1</t>
    <rPh sb="0" eb="2">
      <t>コキャク</t>
    </rPh>
    <rPh sb="2" eb="4">
      <t>ジュウショ</t>
    </rPh>
    <phoneticPr fontId="10"/>
  </si>
  <si>
    <t>顧客住所2</t>
    <rPh sb="0" eb="2">
      <t>コキャク</t>
    </rPh>
    <rPh sb="2" eb="4">
      <t>ジュウショ</t>
    </rPh>
    <phoneticPr fontId="10"/>
  </si>
  <si>
    <t>顧客住所3</t>
    <rPh sb="0" eb="2">
      <t>コキャク</t>
    </rPh>
    <rPh sb="2" eb="4">
      <t>ジュウショ</t>
    </rPh>
    <phoneticPr fontId="10"/>
  </si>
  <si>
    <t>顧客住所4</t>
    <rPh sb="0" eb="2">
      <t>コキャク</t>
    </rPh>
    <rPh sb="2" eb="4">
      <t>ジュウショ</t>
    </rPh>
    <phoneticPr fontId="10"/>
  </si>
  <si>
    <t>strcustomeraddress1</t>
    <phoneticPr fontId="1"/>
  </si>
  <si>
    <t>strcustomeraddress2</t>
    <phoneticPr fontId="1"/>
  </si>
  <si>
    <t>strcustomeraddress3</t>
  </si>
  <si>
    <t>strcustomeraddress4</t>
  </si>
  <si>
    <t>仕入先コード（出荷者）</t>
    <rPh sb="0" eb="3">
      <t>シイレサキ</t>
    </rPh>
    <rPh sb="7" eb="10">
      <t>シュッカシャ</t>
    </rPh>
    <phoneticPr fontId="10"/>
  </si>
  <si>
    <t>strshippercode</t>
  </si>
  <si>
    <t>製品CD</t>
    <rPh sb="0" eb="2">
      <t>セイヒン</t>
    </rPh>
    <phoneticPr fontId="1"/>
  </si>
  <si>
    <t>(</t>
    <phoneticPr fontId="1"/>
  </si>
  <si>
    <r>
      <t>%</t>
    </r>
    <r>
      <rPr>
        <sz val="11"/>
        <rFont val="ＭＳ Ｐゴシック"/>
        <family val="3"/>
        <charset val="128"/>
      </rPr>
      <t>)</t>
    </r>
    <phoneticPr fontId="1"/>
  </si>
  <si>
    <t xml:space="preserve">
</t>
    <phoneticPr fontId="1"/>
  </si>
  <si>
    <t>一個単価</t>
    <rPh sb="0" eb="2">
      <t>イッコ</t>
    </rPh>
    <rPh sb="2" eb="4">
      <t>タンカ</t>
    </rPh>
    <phoneticPr fontId="1"/>
  </si>
  <si>
    <t>stroneproductprice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</si>
</sst>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#,##0_ "/>
    <numFmt numFmtId="177" formatCode="yyyy&quot;年&quot;m&quot;月&quot;d&quot;日&quot;;@"/>
    <numFmt numFmtId="178" formatCode="#,##0.00_ "/>
  </numFmts>
  <fonts count="15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明朝"/>
      <family val="1"/>
      <charset val="128"/>
    </font>
    <font>
      <b/>
      <sz val="9"/>
      <color indexed="81"/>
      <name val="MS P 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2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70">
    <xf numFmtId="0" fontId="0" fillId="0" borderId="0" xfId="0"/>
    <xf numFmtId="0" fontId="5" fillId="0" borderId="0" xfId="1"/>
    <xf numFmtId="0" fontId="7" fillId="0" borderId="0" xfId="1" applyFont="1" applyAlignment="1"/>
    <xf numFmtId="0" fontId="2" fillId="0" borderId="0" xfId="1" applyFont="1" applyAlignment="1"/>
    <xf numFmtId="0" fontId="5" fillId="0" borderId="0" xfId="1" applyAlignment="1"/>
    <xf numFmtId="0" fontId="2" fillId="0" borderId="0" xfId="1" applyFont="1"/>
    <xf numFmtId="0" fontId="7" fillId="0" borderId="8" xfId="1" applyFont="1" applyBorder="1" applyAlignment="1">
      <alignment horizontal="center"/>
    </xf>
    <xf numFmtId="0" fontId="7" fillId="0" borderId="0" xfId="1" applyFont="1" applyAlignment="1">
      <alignment horizontal="center"/>
    </xf>
    <xf numFmtId="177" fontId="7" fillId="0" borderId="0" xfId="1" applyNumberFormat="1" applyFont="1" applyAlignment="1">
      <alignment horizontal="center"/>
    </xf>
    <xf numFmtId="0" fontId="5" fillId="0" borderId="0" xfId="1" applyBorder="1"/>
    <xf numFmtId="0" fontId="5" fillId="0" borderId="6" xfId="1" applyBorder="1"/>
    <xf numFmtId="0" fontId="2" fillId="2" borderId="3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5" fillId="0" borderId="5" xfId="1" applyBorder="1"/>
    <xf numFmtId="0" fontId="2" fillId="0" borderId="3" xfId="1" applyFont="1" applyBorder="1"/>
    <xf numFmtId="0" fontId="2" fillId="0" borderId="1" xfId="1" applyFont="1" applyBorder="1"/>
    <xf numFmtId="0" fontId="2" fillId="0" borderId="2" xfId="1" applyFont="1" applyBorder="1"/>
    <xf numFmtId="0" fontId="2" fillId="0" borderId="0" xfId="1" applyFont="1" applyBorder="1"/>
    <xf numFmtId="0" fontId="9" fillId="0" borderId="0" xfId="1" applyFont="1"/>
    <xf numFmtId="0" fontId="5" fillId="0" borderId="0" xfId="1" applyAlignment="1">
      <alignment horizontal="right"/>
    </xf>
    <xf numFmtId="0" fontId="9" fillId="0" borderId="0" xfId="1" applyFont="1" applyAlignment="1">
      <alignment horizontal="right"/>
    </xf>
    <xf numFmtId="0" fontId="5" fillId="0" borderId="0" xfId="0" applyFont="1"/>
    <xf numFmtId="56" fontId="0" fillId="0" borderId="0" xfId="0" applyNumberFormat="1"/>
    <xf numFmtId="49" fontId="0" fillId="0" borderId="0" xfId="0" applyNumberFormat="1"/>
    <xf numFmtId="0" fontId="2" fillId="0" borderId="1" xfId="1" applyFont="1" applyBorder="1" applyAlignment="1">
      <alignment wrapText="1"/>
    </xf>
    <xf numFmtId="0" fontId="0" fillId="0" borderId="0" xfId="1" applyFont="1"/>
    <xf numFmtId="178" fontId="0" fillId="0" borderId="0" xfId="0" applyNumberFormat="1"/>
    <xf numFmtId="0" fontId="0" fillId="0" borderId="0" xfId="0" applyBorder="1"/>
    <xf numFmtId="0" fontId="0" fillId="0" borderId="0" xfId="0" applyFill="1" applyBorder="1"/>
    <xf numFmtId="0" fontId="5" fillId="0" borderId="0" xfId="0" applyFont="1" applyFill="1" applyBorder="1"/>
    <xf numFmtId="0" fontId="2" fillId="0" borderId="0" xfId="0" applyFont="1" applyFill="1" applyBorder="1" applyAlignment="1"/>
    <xf numFmtId="0" fontId="2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shrinkToFit="1"/>
    </xf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1" fillId="0" borderId="7" xfId="0" applyFont="1" applyFill="1" applyBorder="1" applyAlignment="1">
      <alignment horizontal="left" shrinkToFit="1"/>
    </xf>
    <xf numFmtId="0" fontId="5" fillId="0" borderId="7" xfId="0" applyNumberFormat="1" applyFont="1" applyFill="1" applyBorder="1" applyAlignment="1">
      <alignment horizontal="center"/>
    </xf>
    <xf numFmtId="0" fontId="5" fillId="0" borderId="4" xfId="0" applyNumberFormat="1" applyFont="1" applyFill="1" applyBorder="1" applyAlignment="1">
      <alignment horizontal="center"/>
    </xf>
    <xf numFmtId="178" fontId="13" fillId="0" borderId="0" xfId="0" applyNumberFormat="1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2" fillId="0" borderId="0" xfId="0" applyNumberFormat="1" applyFont="1" applyFill="1" applyBorder="1" applyAlignment="1">
      <alignment horizontal="center"/>
    </xf>
    <xf numFmtId="0" fontId="0" fillId="0" borderId="7" xfId="0" applyBorder="1"/>
    <xf numFmtId="49" fontId="5" fillId="0" borderId="0" xfId="0" applyNumberFormat="1" applyFont="1" applyAlignment="1">
      <alignment wrapText="1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right" vertical="center"/>
    </xf>
    <xf numFmtId="176" fontId="13" fillId="0" borderId="0" xfId="0" applyNumberFormat="1" applyFont="1" applyFill="1" applyBorder="1" applyAlignment="1">
      <alignment horizontal="right" vertical="center"/>
    </xf>
    <xf numFmtId="176" fontId="2" fillId="0" borderId="0" xfId="0" applyNumberFormat="1" applyFont="1" applyFill="1" applyBorder="1" applyAlignment="1">
      <alignment horizontal="center" vertical="center"/>
    </xf>
    <xf numFmtId="176" fontId="7" fillId="0" borderId="0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left" vertical="center" shrinkToFit="1"/>
    </xf>
    <xf numFmtId="49" fontId="14" fillId="0" borderId="0" xfId="0" applyNumberFormat="1" applyFont="1" applyFill="1" applyBorder="1" applyAlignment="1">
      <alignment horizontal="right" vertical="center"/>
    </xf>
    <xf numFmtId="0" fontId="1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shrinkToFit="1"/>
    </xf>
    <xf numFmtId="14" fontId="13" fillId="0" borderId="0" xfId="0" applyNumberFormat="1" applyFont="1" applyFill="1" applyBorder="1" applyAlignment="1">
      <alignment horizontal="center" vertical="center"/>
    </xf>
    <xf numFmtId="0" fontId="8" fillId="0" borderId="8" xfId="1" applyFont="1" applyBorder="1" applyAlignment="1">
      <alignment horizontal="center"/>
    </xf>
    <xf numFmtId="177" fontId="7" fillId="0" borderId="8" xfId="1" applyNumberFormat="1" applyFont="1" applyBorder="1" applyAlignment="1">
      <alignment horizontal="center"/>
    </xf>
    <xf numFmtId="0" fontId="9" fillId="0" borderId="0" xfId="1" applyFont="1" applyAlignment="1">
      <alignment horizontal="right"/>
    </xf>
    <xf numFmtId="0" fontId="2" fillId="0" borderId="0" xfId="1" applyFont="1" applyAlignment="1"/>
  </cellXfs>
  <cellStyles count="2">
    <cellStyle name="標準" xfId="0" builtinId="0"/>
    <cellStyle name="標準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"/>
  <sheetViews>
    <sheetView showZeros="0" tabSelected="1" view="pageBreakPreview" zoomScale="70" zoomScaleNormal="100" zoomScaleSheetLayoutView="70" workbookViewId="0">
      <selection activeCell="S10" sqref="S10"/>
    </sheetView>
  </sheetViews>
  <sheetFormatPr defaultRowHeight="13.2"/>
  <cols>
    <col min="1" max="1" width="7.88671875" customWidth="1"/>
    <col min="2" max="2" width="0.88671875" customWidth="1"/>
    <col min="3" max="3" width="21.109375" customWidth="1"/>
    <col min="4" max="4" width="17.33203125" customWidth="1"/>
    <col min="5" max="5" width="4.88671875" customWidth="1"/>
    <col min="6" max="6" width="9.88671875" customWidth="1"/>
    <col min="7" max="7" width="6.33203125" customWidth="1"/>
    <col min="8" max="8" width="22.88671875" customWidth="1"/>
    <col min="9" max="9" width="13.6640625" customWidth="1"/>
    <col min="10" max="10" width="7.109375" customWidth="1"/>
    <col min="11" max="11" width="13.88671875" customWidth="1"/>
    <col min="12" max="12" width="16" customWidth="1"/>
    <col min="13" max="13" width="3.21875" customWidth="1"/>
    <col min="14" max="14" width="20.88671875" customWidth="1"/>
  </cols>
  <sheetData>
    <row r="1" spans="1:22" ht="14.1" customHeight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</row>
    <row r="2" spans="1:22" ht="24" customHeigh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</row>
    <row r="3" spans="1:22" ht="28.5" customHeight="1">
      <c r="A3" s="28"/>
      <c r="B3" s="28"/>
      <c r="C3" s="29"/>
      <c r="D3" s="29"/>
      <c r="E3" s="29"/>
      <c r="F3" s="29"/>
      <c r="G3" s="29"/>
      <c r="H3" s="29"/>
      <c r="I3" s="29"/>
      <c r="J3" s="29"/>
      <c r="K3" s="30"/>
      <c r="L3" s="58">
        <f>データ設定用!AF3</f>
        <v>0</v>
      </c>
      <c r="M3" s="59"/>
      <c r="N3" s="31"/>
      <c r="O3" s="28"/>
      <c r="P3" s="28"/>
      <c r="Q3" s="28"/>
      <c r="R3" s="28"/>
      <c r="S3" s="28"/>
      <c r="T3" s="28"/>
      <c r="U3" s="28"/>
      <c r="V3" s="28"/>
    </row>
    <row r="4" spans="1:22" ht="12.6" customHeight="1">
      <c r="A4" s="28"/>
      <c r="B4" s="28"/>
      <c r="C4" s="62"/>
      <c r="D4" s="29"/>
      <c r="E4" s="29"/>
      <c r="F4" s="63"/>
      <c r="G4" s="29"/>
      <c r="H4" s="61">
        <f>データ設定用!H3</f>
        <v>0</v>
      </c>
      <c r="I4" s="61"/>
      <c r="J4" s="30"/>
      <c r="K4" s="28"/>
      <c r="L4" s="32"/>
      <c r="M4" s="32"/>
      <c r="N4" s="29"/>
      <c r="O4" s="28"/>
      <c r="P4" s="28"/>
      <c r="Q4" s="28"/>
      <c r="R4" s="28"/>
      <c r="S4" s="28"/>
      <c r="T4" s="28"/>
      <c r="U4" s="28"/>
      <c r="V4" s="28"/>
    </row>
    <row r="5" spans="1:22" ht="20.25" customHeight="1">
      <c r="A5" s="28"/>
      <c r="B5" s="28"/>
      <c r="C5" s="62"/>
      <c r="D5" s="29"/>
      <c r="E5" s="29"/>
      <c r="F5" s="63"/>
      <c r="G5" s="30"/>
      <c r="H5" s="61"/>
      <c r="I5" s="61"/>
      <c r="J5" s="29"/>
      <c r="K5" s="29"/>
      <c r="L5" s="29"/>
      <c r="M5" s="29"/>
      <c r="N5" s="29"/>
      <c r="O5" s="28"/>
      <c r="P5" s="28"/>
      <c r="Q5" s="28"/>
      <c r="R5" s="28"/>
      <c r="S5" s="28"/>
      <c r="T5" s="28"/>
      <c r="U5" s="28"/>
      <c r="V5" s="28"/>
    </row>
    <row r="6" spans="1:22" ht="35.85" customHeight="1">
      <c r="A6" s="28"/>
      <c r="B6" s="28"/>
      <c r="C6" s="29"/>
      <c r="D6" s="29"/>
      <c r="E6" s="29"/>
      <c r="F6" s="33"/>
      <c r="G6" s="30"/>
      <c r="H6" s="65">
        <f>データ設定用!P3</f>
        <v>0</v>
      </c>
      <c r="I6" s="61"/>
      <c r="J6" s="51" t="s">
        <v>1</v>
      </c>
      <c r="K6" s="61"/>
      <c r="L6" s="61"/>
      <c r="M6" s="61"/>
      <c r="N6" s="61"/>
      <c r="O6" s="28"/>
      <c r="P6" s="28"/>
      <c r="Q6" s="28"/>
      <c r="R6" s="28"/>
      <c r="S6" s="28"/>
      <c r="T6" s="28"/>
      <c r="U6" s="28"/>
      <c r="V6" s="28"/>
    </row>
    <row r="7" spans="1:22" ht="33.6" customHeight="1">
      <c r="A7" s="28"/>
      <c r="B7" s="28"/>
      <c r="C7" s="29"/>
      <c r="D7" s="29"/>
      <c r="E7" s="29"/>
      <c r="F7" s="34"/>
      <c r="G7" s="30"/>
      <c r="H7" s="61">
        <f>データ設定用!R3</f>
        <v>0</v>
      </c>
      <c r="I7" s="61"/>
      <c r="J7" s="61"/>
      <c r="K7" s="61"/>
      <c r="L7" s="61"/>
      <c r="M7" s="61"/>
      <c r="N7" s="61"/>
      <c r="O7" s="28"/>
      <c r="P7" s="28"/>
      <c r="Q7" s="28"/>
      <c r="R7" s="28"/>
      <c r="S7" s="28"/>
      <c r="T7" s="28"/>
      <c r="U7" s="28"/>
      <c r="V7" s="28"/>
    </row>
    <row r="8" spans="1:22" ht="21" customHeight="1">
      <c r="A8" s="28"/>
      <c r="B8" s="28"/>
      <c r="C8" s="29"/>
      <c r="D8" s="29"/>
      <c r="E8" s="29"/>
      <c r="F8" s="29"/>
      <c r="G8" s="29"/>
      <c r="H8" s="29"/>
      <c r="I8" s="29"/>
      <c r="J8" s="35"/>
      <c r="K8" s="35"/>
      <c r="L8" s="35"/>
      <c r="M8" s="35"/>
      <c r="N8" s="35"/>
      <c r="O8" s="28"/>
      <c r="P8" s="28"/>
      <c r="Q8" s="28"/>
      <c r="R8" s="28"/>
      <c r="S8" s="28"/>
      <c r="T8" s="28"/>
      <c r="U8" s="28"/>
      <c r="V8" s="28"/>
    </row>
    <row r="9" spans="1:22" ht="31.5" customHeight="1">
      <c r="A9" s="28"/>
      <c r="B9" s="28"/>
      <c r="C9" s="45"/>
      <c r="D9" s="36"/>
      <c r="E9" s="64"/>
      <c r="F9" s="64"/>
      <c r="G9" s="64"/>
      <c r="H9" s="64"/>
      <c r="I9" s="36"/>
      <c r="J9" s="36"/>
      <c r="K9" s="36"/>
      <c r="L9" s="36"/>
      <c r="M9" s="60"/>
      <c r="N9" s="60"/>
      <c r="O9" s="28"/>
      <c r="P9" s="28"/>
      <c r="Q9" s="28"/>
      <c r="R9" s="28"/>
      <c r="S9" s="28"/>
      <c r="T9" s="28"/>
      <c r="U9" s="28"/>
      <c r="V9" s="28"/>
    </row>
    <row r="10" spans="1:22" ht="37.5" customHeight="1">
      <c r="A10" s="28"/>
      <c r="B10" s="28"/>
      <c r="C10" s="38" t="str">
        <f>IF(データ設定用!E6="","",データ設定用!E6)</f>
        <v/>
      </c>
      <c r="D10" s="38" t="str">
        <f>IF(データ設定用!H6="","",データ設定用!H6)</f>
        <v/>
      </c>
      <c r="E10" s="57" t="str">
        <f>CONCATENATE(データ設定用!K6,CHAR(10),データ設定用!G6,"　",データ設定用!S6)</f>
        <v xml:space="preserve">
　</v>
      </c>
      <c r="F10" s="57"/>
      <c r="G10" s="57"/>
      <c r="H10" s="57"/>
      <c r="I10" s="43" t="str">
        <f>IF(LEN(データ設定用!T6)&gt;0,データ設定用!T6,"")</f>
        <v/>
      </c>
      <c r="J10" s="44" t="str">
        <f>IF(LEN(データ設定用!N6)&gt;0,データ設定用!N6,"")</f>
        <v/>
      </c>
      <c r="K10" s="44" t="str">
        <f>IF(LEN(データ設定用!O6)&gt;0,CONCATENATE(TEXT(データ設定用!O6,"0"),データ設定用!Q6),"")</f>
        <v/>
      </c>
      <c r="L10" s="43" t="str">
        <f>IF(LEN(データ設定用!M6)&gt;0,データ設定用!M6,"")</f>
        <v/>
      </c>
      <c r="M10" s="54" t="str">
        <f>IF(LEN(データ設定用!R6)&gt;0,データ設定用!R6,"")</f>
        <v/>
      </c>
      <c r="N10" s="54"/>
      <c r="O10" s="28"/>
      <c r="P10" s="28"/>
      <c r="Q10" s="28"/>
      <c r="R10" s="28"/>
      <c r="S10" s="28"/>
      <c r="T10" s="28"/>
      <c r="U10" s="28"/>
      <c r="V10" s="28"/>
    </row>
    <row r="11" spans="1:22" ht="37.5" customHeight="1">
      <c r="A11" s="28"/>
      <c r="B11" s="28"/>
      <c r="C11" s="38" t="str">
        <f>IF(データ設定用!E7="","",データ設定用!E7)</f>
        <v/>
      </c>
      <c r="D11" s="38" t="str">
        <f>IF(データ設定用!H7="","",データ設定用!H7)</f>
        <v/>
      </c>
      <c r="E11" s="57" t="str">
        <f>CONCATENATE(データ設定用!K7,CHAR(10),データ設定用!G7,"　",データ設定用!S7)</f>
        <v xml:space="preserve">
　</v>
      </c>
      <c r="F11" s="57"/>
      <c r="G11" s="57"/>
      <c r="H11" s="57"/>
      <c r="I11" s="43" t="str">
        <f>IF(LEN(データ設定用!T7)&gt;0,データ設定用!T7,"")</f>
        <v/>
      </c>
      <c r="J11" s="44" t="str">
        <f>IF(LEN(データ設定用!N7)&gt;0,データ設定用!N7,"")</f>
        <v/>
      </c>
      <c r="K11" s="44" t="str">
        <f>IF(LEN(データ設定用!O7)&gt;0,CONCATENATE(TEXT(データ設定用!O7,"0"),データ設定用!Q7),"")</f>
        <v/>
      </c>
      <c r="L11" s="43" t="str">
        <f>IF(LEN(データ設定用!M7)&gt;0,データ設定用!M7,"")</f>
        <v/>
      </c>
      <c r="M11" s="54" t="str">
        <f>IF(LEN(データ設定用!R7)&gt;0,データ設定用!R7,"")</f>
        <v/>
      </c>
      <c r="N11" s="54"/>
      <c r="O11" s="28"/>
      <c r="P11" s="28"/>
      <c r="Q11" s="28"/>
      <c r="R11" s="28"/>
      <c r="S11" s="28"/>
      <c r="T11" s="28"/>
      <c r="U11" s="28"/>
      <c r="V11" s="28"/>
    </row>
    <row r="12" spans="1:22" ht="37.5" customHeight="1">
      <c r="A12" s="28"/>
      <c r="B12" s="28"/>
      <c r="C12" s="38" t="str">
        <f>IF(データ設定用!E8="","",データ設定用!E8)</f>
        <v/>
      </c>
      <c r="D12" s="38" t="str">
        <f>IF(データ設定用!H8="","",データ設定用!H8)</f>
        <v/>
      </c>
      <c r="E12" s="57" t="str">
        <f>CONCATENATE(データ設定用!K8,CHAR(10),データ設定用!G8,"　",データ設定用!S8)</f>
        <v xml:space="preserve">
　</v>
      </c>
      <c r="F12" s="57"/>
      <c r="G12" s="57"/>
      <c r="H12" s="57"/>
      <c r="I12" s="43" t="str">
        <f>IF(LEN(データ設定用!T8)&gt;0,データ設定用!T8,"")</f>
        <v/>
      </c>
      <c r="J12" s="44" t="str">
        <f>IF(LEN(データ設定用!N8)&gt;0,データ設定用!N8,"")</f>
        <v/>
      </c>
      <c r="K12" s="44" t="str">
        <f>IF(LEN(データ設定用!O8)&gt;0,CONCATENATE(TEXT(データ設定用!O8,"0"),データ設定用!Q8),"")</f>
        <v/>
      </c>
      <c r="L12" s="43" t="str">
        <f>IF(LEN(データ設定用!M8)&gt;0,データ設定用!M8,"")</f>
        <v/>
      </c>
      <c r="M12" s="54" t="str">
        <f>IF(LEN(データ設定用!R8)&gt;0,データ設定用!R8,"")</f>
        <v/>
      </c>
      <c r="N12" s="54"/>
      <c r="O12" s="28"/>
      <c r="P12" s="28"/>
      <c r="Q12" s="28"/>
      <c r="R12" s="28"/>
      <c r="S12" s="28"/>
      <c r="T12" s="28"/>
      <c r="U12" s="28"/>
      <c r="V12" s="28"/>
    </row>
    <row r="13" spans="1:22" ht="37.5" customHeight="1">
      <c r="A13" s="28"/>
      <c r="B13" s="28"/>
      <c r="C13" s="38" t="str">
        <f>IF(データ設定用!E9="","",データ設定用!E9)</f>
        <v/>
      </c>
      <c r="D13" s="38" t="str">
        <f>IF(データ設定用!H9="","",データ設定用!H9)</f>
        <v/>
      </c>
      <c r="E13" s="57" t="str">
        <f>CONCATENATE(データ設定用!K9,CHAR(10),データ設定用!G9,"　",データ設定用!S9)</f>
        <v xml:space="preserve">
　</v>
      </c>
      <c r="F13" s="57"/>
      <c r="G13" s="57"/>
      <c r="H13" s="57"/>
      <c r="I13" s="43" t="str">
        <f>IF(LEN(データ設定用!T9)&gt;0,データ設定用!T9,"")</f>
        <v/>
      </c>
      <c r="J13" s="44" t="str">
        <f>IF(LEN(データ設定用!N9)&gt;0,データ設定用!N9,"")</f>
        <v/>
      </c>
      <c r="K13" s="44" t="str">
        <f>IF(LEN(データ設定用!O9)&gt;0,CONCATENATE(TEXT(データ設定用!O9,"0"),データ設定用!Q9),"")</f>
        <v/>
      </c>
      <c r="L13" s="43" t="str">
        <f>IF(LEN(データ設定用!M9)&gt;0,データ設定用!M9,"")</f>
        <v/>
      </c>
      <c r="M13" s="54" t="str">
        <f>IF(LEN(データ設定用!R9)&gt;0,データ設定用!R9,"")</f>
        <v/>
      </c>
      <c r="N13" s="54"/>
      <c r="O13" s="28"/>
      <c r="P13" s="28"/>
      <c r="Q13" s="28"/>
      <c r="R13" s="28"/>
      <c r="S13" s="28"/>
      <c r="T13" s="28"/>
      <c r="U13" s="28"/>
      <c r="V13" s="28"/>
    </row>
    <row r="14" spans="1:22" ht="37.5" customHeight="1">
      <c r="A14" s="28"/>
      <c r="B14" s="28"/>
      <c r="C14" s="38" t="str">
        <f>IF(データ設定用!E10="","",データ設定用!E10)</f>
        <v/>
      </c>
      <c r="D14" s="38" t="str">
        <f>IF(データ設定用!H10="","",データ設定用!H10)</f>
        <v/>
      </c>
      <c r="E14" s="57" t="str">
        <f>CONCATENATE(データ設定用!K10,CHAR(10),データ設定用!G10,"　",データ設定用!S10)</f>
        <v xml:space="preserve">
　</v>
      </c>
      <c r="F14" s="57"/>
      <c r="G14" s="57"/>
      <c r="H14" s="57"/>
      <c r="I14" s="43" t="str">
        <f>IF(LEN(データ設定用!T10)&gt;0,データ設定用!T10,"")</f>
        <v/>
      </c>
      <c r="J14" s="44" t="str">
        <f>IF(LEN(データ設定用!N10)&gt;0,データ設定用!N10,"")</f>
        <v/>
      </c>
      <c r="K14" s="44" t="str">
        <f>IF(LEN(データ設定用!O10)&gt;0,CONCATENATE(TEXT(データ設定用!O10,"0"),データ設定用!Q10),"")</f>
        <v/>
      </c>
      <c r="L14" s="43" t="str">
        <f>IF(LEN(データ設定用!M10)&gt;0,データ設定用!M10,"")</f>
        <v/>
      </c>
      <c r="M14" s="54" t="str">
        <f>IF(LEN(データ設定用!R10)&gt;0,データ設定用!R10,"")</f>
        <v/>
      </c>
      <c r="N14" s="54"/>
      <c r="O14" s="28"/>
      <c r="P14" s="28"/>
      <c r="Q14" s="28"/>
      <c r="R14" s="28"/>
      <c r="S14" s="28"/>
      <c r="T14" s="28"/>
      <c r="U14" s="28"/>
      <c r="V14" s="28"/>
    </row>
    <row r="15" spans="1:22" ht="37.5" customHeight="1">
      <c r="A15" s="28"/>
      <c r="B15" s="28"/>
      <c r="C15" s="38" t="str">
        <f>IF(データ設定用!E11="","",データ設定用!E11)</f>
        <v/>
      </c>
      <c r="D15" s="38" t="str">
        <f>IF(データ設定用!H11="","",データ設定用!H11)</f>
        <v/>
      </c>
      <c r="E15" s="57" t="str">
        <f>CONCATENATE(データ設定用!K11,CHAR(10),データ設定用!G11,"　",データ設定用!S11)</f>
        <v xml:space="preserve">
　</v>
      </c>
      <c r="F15" s="57"/>
      <c r="G15" s="57"/>
      <c r="H15" s="57"/>
      <c r="I15" s="43" t="str">
        <f>IF(LEN(データ設定用!T11)&gt;0,データ設定用!T11,"")</f>
        <v/>
      </c>
      <c r="J15" s="44" t="str">
        <f>IF(LEN(データ設定用!N11)&gt;0,データ設定用!N11,"")</f>
        <v/>
      </c>
      <c r="K15" s="44" t="str">
        <f>IF(LEN(データ設定用!O11)&gt;0,CONCATENATE(TEXT(データ設定用!O11,"0"),データ設定用!Q11),"")</f>
        <v/>
      </c>
      <c r="L15" s="43" t="str">
        <f>IF(LEN(データ設定用!M11)&gt;0,データ設定用!M11,"")</f>
        <v/>
      </c>
      <c r="M15" s="54" t="str">
        <f>IF(LEN(データ設定用!R11)&gt;0,データ設定用!R11,"")</f>
        <v/>
      </c>
      <c r="N15" s="54"/>
      <c r="O15" s="28"/>
      <c r="P15" s="28"/>
      <c r="Q15" s="28"/>
      <c r="R15" s="28"/>
      <c r="S15" s="28"/>
      <c r="T15" s="28"/>
      <c r="U15" s="28"/>
      <c r="V15" s="28"/>
    </row>
    <row r="16" spans="1:22" ht="10.5" customHeight="1">
      <c r="A16" s="28"/>
      <c r="B16" s="28"/>
      <c r="C16" s="37"/>
      <c r="D16" s="37"/>
      <c r="E16" s="37"/>
      <c r="F16" s="37"/>
      <c r="G16" s="37"/>
      <c r="H16" s="37"/>
      <c r="I16" s="37"/>
      <c r="J16" s="37"/>
      <c r="K16" s="37"/>
      <c r="L16" s="38"/>
      <c r="M16" s="55"/>
      <c r="N16" s="55"/>
      <c r="O16" s="28"/>
      <c r="P16" s="28"/>
      <c r="Q16" s="28"/>
      <c r="R16" s="28"/>
      <c r="S16" s="28"/>
      <c r="T16" s="28"/>
      <c r="U16" s="28"/>
      <c r="V16" s="28"/>
    </row>
    <row r="17" spans="1:22" ht="12" customHeight="1">
      <c r="A17" s="28"/>
      <c r="C17" s="51" t="str">
        <f>CONCATENATE(IF(LEN(データ設定用!G6)&gt;0,CONCATENATE(データ設定用!G6,"分　"),""),データ設定用!Z3,IF(データ設定用!Z3&lt;&gt;"非課税",CONCATENATE(データ設定用!AK1,データ設定用!AA3*100,データ設定用!AL1),""),データ設定用!AM1,データ設定用!AE3)</f>
        <v xml:space="preserve">(0%)
</v>
      </c>
      <c r="D17" s="51"/>
      <c r="E17" s="51"/>
      <c r="F17" s="52"/>
      <c r="G17" s="40" t="s">
        <v>119</v>
      </c>
      <c r="H17" s="41" t="str">
        <f>IF(LEN(データ設定用!I6)&gt;0,CONCATENATE(データ設定用!I6,"_",データ設定用!J6),"")</f>
        <v/>
      </c>
      <c r="I17" s="53">
        <f>データ設定用!U3</f>
        <v>0</v>
      </c>
      <c r="J17" s="53"/>
      <c r="K17" s="29"/>
      <c r="L17" s="50"/>
      <c r="M17" s="56">
        <f>データ設定用!V3</f>
        <v>0</v>
      </c>
      <c r="N17" s="56"/>
      <c r="O17" s="28"/>
      <c r="P17" s="28"/>
      <c r="Q17" s="28"/>
      <c r="R17" s="28"/>
      <c r="S17" s="28"/>
      <c r="T17" s="28"/>
      <c r="U17" s="28"/>
      <c r="V17" s="28"/>
    </row>
    <row r="18" spans="1:22" ht="13.35" customHeight="1">
      <c r="A18" s="28"/>
      <c r="C18" s="51"/>
      <c r="D18" s="51"/>
      <c r="E18" s="51"/>
      <c r="F18" s="52"/>
      <c r="G18" s="29"/>
      <c r="H18" s="42" t="str">
        <f>IF(LEN(データ設定用!I7)&gt;0,CONCATENATE(データ設定用!I7,"_",データ設定用!J7),"")</f>
        <v/>
      </c>
      <c r="I18" s="53"/>
      <c r="J18" s="53"/>
      <c r="K18" s="29"/>
      <c r="L18" s="50"/>
      <c r="M18" s="56"/>
      <c r="N18" s="56"/>
      <c r="O18" s="28"/>
      <c r="P18" s="28"/>
      <c r="Q18" s="28"/>
      <c r="R18" s="28"/>
      <c r="S18" s="28"/>
      <c r="T18" s="28"/>
      <c r="U18" s="28"/>
      <c r="V18" s="28"/>
    </row>
    <row r="19" spans="1:22" ht="13.35" customHeight="1">
      <c r="A19" s="28"/>
      <c r="C19" s="51"/>
      <c r="D19" s="51"/>
      <c r="E19" s="51"/>
      <c r="F19" s="52"/>
      <c r="G19" s="29"/>
      <c r="H19" s="42" t="str">
        <f>IF(LEN(データ設定用!I8)&gt;0,CONCATENATE(データ設定用!I8,"_",データ設定用!J8),"")</f>
        <v/>
      </c>
      <c r="I19" s="53"/>
      <c r="J19" s="53"/>
      <c r="K19" s="29"/>
      <c r="L19" s="29"/>
      <c r="M19" s="29"/>
      <c r="N19" s="29"/>
      <c r="O19" s="28"/>
      <c r="P19" s="28"/>
      <c r="Q19" s="28"/>
      <c r="R19" s="28"/>
      <c r="S19" s="28"/>
      <c r="T19" s="28"/>
      <c r="U19" s="28"/>
      <c r="V19" s="28"/>
    </row>
    <row r="20" spans="1:22" ht="13.35" customHeight="1">
      <c r="A20" s="28"/>
      <c r="C20" s="51"/>
      <c r="D20" s="51"/>
      <c r="E20" s="51"/>
      <c r="F20" s="52"/>
      <c r="G20" s="29"/>
      <c r="H20" s="42" t="str">
        <f>IF(LEN(データ設定用!I9)&gt;0,CONCATENATE(データ設定用!I9,"_",データ設定用!J9),"")</f>
        <v/>
      </c>
      <c r="I20" s="53"/>
      <c r="J20" s="53"/>
      <c r="K20" s="29"/>
      <c r="L20" s="29"/>
      <c r="M20" s="29"/>
      <c r="N20" s="29"/>
      <c r="O20" s="28"/>
      <c r="P20" s="28"/>
      <c r="Q20" s="28"/>
      <c r="R20" s="28"/>
      <c r="S20" s="28"/>
      <c r="T20" s="28"/>
      <c r="U20" s="28"/>
      <c r="V20" s="28"/>
    </row>
    <row r="21" spans="1:22" ht="13.35" customHeight="1">
      <c r="A21" s="28"/>
      <c r="C21" s="51"/>
      <c r="D21" s="51"/>
      <c r="E21" s="51"/>
      <c r="F21" s="52"/>
      <c r="G21" s="29"/>
      <c r="H21" s="42" t="str">
        <f>IF(LEN(データ設定用!I10)&gt;0,CONCATENATE(データ設定用!I10,"_",データ設定用!J10),"")</f>
        <v/>
      </c>
      <c r="I21" s="53"/>
      <c r="J21" s="53"/>
      <c r="K21" s="29"/>
      <c r="L21" s="29"/>
      <c r="M21" s="29"/>
      <c r="N21" s="29"/>
      <c r="O21" s="28"/>
      <c r="P21" s="28"/>
      <c r="Q21" s="28"/>
      <c r="R21" s="28"/>
      <c r="S21" s="28"/>
      <c r="T21" s="28"/>
      <c r="U21" s="28"/>
      <c r="V21" s="28"/>
    </row>
    <row r="22" spans="1:22" ht="13.35" customHeight="1">
      <c r="A22" s="28"/>
      <c r="C22" s="51"/>
      <c r="D22" s="51"/>
      <c r="E22" s="51"/>
      <c r="F22" s="52"/>
      <c r="G22" s="39"/>
      <c r="H22" s="42" t="str">
        <f>IF(LEN(データ設定用!I11)&gt;0,CONCATENATE(データ設定用!I11,"_",データ設定用!J11),"")</f>
        <v/>
      </c>
      <c r="I22" s="53"/>
      <c r="J22" s="53"/>
      <c r="K22" s="29"/>
      <c r="L22" s="29"/>
      <c r="M22" s="29"/>
      <c r="N22" s="29"/>
      <c r="O22" s="28"/>
      <c r="P22" s="28"/>
      <c r="Q22" s="28"/>
      <c r="R22" s="28"/>
      <c r="S22" s="28"/>
      <c r="T22" s="28"/>
      <c r="U22" s="28"/>
      <c r="V22" s="28"/>
    </row>
    <row r="23" spans="1:22" ht="14.25" customHeight="1">
      <c r="A23" s="28"/>
      <c r="C23" s="29"/>
      <c r="D23" s="29"/>
      <c r="E23" s="29"/>
      <c r="F23" s="28"/>
      <c r="G23" s="46" t="s">
        <v>0</v>
      </c>
      <c r="H23" s="47" t="str">
        <f>IF(LEN(データ設定用!D3)&gt;0,TEXT(データ設定用!D3,"0"),"")</f>
        <v/>
      </c>
      <c r="I23" s="29"/>
      <c r="J23" s="29"/>
      <c r="K23" s="29"/>
      <c r="L23" s="29"/>
      <c r="M23" s="29"/>
      <c r="N23" s="29"/>
      <c r="O23" s="28"/>
      <c r="P23" s="28"/>
      <c r="Q23" s="28"/>
      <c r="R23" s="28"/>
      <c r="S23" s="28"/>
      <c r="T23" s="28"/>
      <c r="U23" s="28"/>
      <c r="V23" s="28"/>
    </row>
    <row r="24" spans="1:2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</row>
    <row r="25" spans="1:22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28"/>
      <c r="R25" s="28"/>
      <c r="S25" s="28"/>
      <c r="T25" s="28"/>
      <c r="U25" s="28"/>
      <c r="V25" s="28"/>
    </row>
    <row r="26" spans="1:2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</row>
  </sheetData>
  <mergeCells count="26">
    <mergeCell ref="C4:C5"/>
    <mergeCell ref="F4:F5"/>
    <mergeCell ref="H4:I5"/>
    <mergeCell ref="E10:H10"/>
    <mergeCell ref="E11:H11"/>
    <mergeCell ref="E9:H9"/>
    <mergeCell ref="H6:I6"/>
    <mergeCell ref="H7:I7"/>
    <mergeCell ref="L3:M3"/>
    <mergeCell ref="M9:N9"/>
    <mergeCell ref="M10:N10"/>
    <mergeCell ref="M11:N11"/>
    <mergeCell ref="E14:H14"/>
    <mergeCell ref="E12:H12"/>
    <mergeCell ref="E13:H13"/>
    <mergeCell ref="J6:N7"/>
    <mergeCell ref="M12:N12"/>
    <mergeCell ref="M13:N13"/>
    <mergeCell ref="L17:L18"/>
    <mergeCell ref="C17:F22"/>
    <mergeCell ref="I17:J22"/>
    <mergeCell ref="M14:N14"/>
    <mergeCell ref="M15:N15"/>
    <mergeCell ref="M16:N16"/>
    <mergeCell ref="M17:N18"/>
    <mergeCell ref="E15:H15"/>
  </mergeCells>
  <phoneticPr fontId="1"/>
  <pageMargins left="0.56000000000000005" right="1.24" top="0.51181102362204722" bottom="0" header="0" footer="0"/>
  <pageSetup paperSize="211" scale="55" fitToWidth="0" fitToHeight="0" orientation="landscape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2"/>
  <sheetViews>
    <sheetView showZeros="0" view="pageBreakPreview" zoomScaleNormal="100" zoomScaleSheetLayoutView="100" workbookViewId="0">
      <selection activeCell="B5" sqref="B5"/>
    </sheetView>
  </sheetViews>
  <sheetFormatPr defaultColWidth="8.88671875" defaultRowHeight="13.2"/>
  <cols>
    <col min="1" max="1" width="3" style="1" customWidth="1"/>
    <col min="2" max="2" width="16" style="1" customWidth="1"/>
    <col min="3" max="3" width="13.88671875" style="1" customWidth="1"/>
    <col min="4" max="4" width="31.44140625" style="1" customWidth="1"/>
    <col min="5" max="5" width="14.21875" style="1" customWidth="1"/>
    <col min="6" max="6" width="8.88671875" style="1" customWidth="1"/>
    <col min="7" max="7" width="2.88671875" style="1" hidden="1" customWidth="1"/>
    <col min="8" max="8" width="19.77734375" style="1" customWidth="1"/>
    <col min="9" max="9" width="30.21875" style="1" customWidth="1"/>
    <col min="10" max="10" width="2.33203125" style="1" customWidth="1"/>
    <col min="11" max="16384" width="8.88671875" style="1"/>
  </cols>
  <sheetData>
    <row r="2" spans="1:11" ht="15.6" customHeight="1">
      <c r="B2" s="69" t="str">
        <f>CONCATENATE(データ設定用!G3,"　",データ設定用!H3,"　",データ設定用!O3,"様")</f>
        <v>　　様</v>
      </c>
      <c r="C2" s="69"/>
      <c r="D2" s="69"/>
      <c r="E2" s="69"/>
      <c r="F2" s="69"/>
      <c r="G2" s="69"/>
      <c r="H2" s="69"/>
      <c r="I2" s="69"/>
    </row>
    <row r="3" spans="1:11" ht="21" customHeight="1">
      <c r="B3" s="69" t="str">
        <f>CONCATENATE(データ設定用!R3,"　",データ設定用!S3,"様")</f>
        <v>　様</v>
      </c>
      <c r="C3" s="69"/>
      <c r="D3" s="69"/>
      <c r="E3" s="69"/>
      <c r="F3" s="69"/>
      <c r="G3" s="69"/>
      <c r="H3" s="69"/>
      <c r="I3" s="69"/>
    </row>
    <row r="4" spans="1:11" ht="9" customHeight="1">
      <c r="B4" s="3"/>
      <c r="C4" s="3"/>
      <c r="D4" s="3"/>
      <c r="E4" s="2"/>
      <c r="F4" s="2"/>
      <c r="G4" s="2"/>
    </row>
    <row r="5" spans="1:11" ht="30.6" customHeight="1" thickBot="1">
      <c r="B5" s="4"/>
      <c r="C5" s="4"/>
      <c r="D5" s="66" t="s">
        <v>2</v>
      </c>
      <c r="E5" s="66"/>
      <c r="F5" s="66"/>
      <c r="G5" s="66"/>
    </row>
    <row r="7" spans="1:11" ht="20.85" customHeight="1">
      <c r="D7" s="5" t="s">
        <v>3</v>
      </c>
      <c r="E7" s="5"/>
    </row>
    <row r="8" spans="1:11" ht="7.5" customHeight="1">
      <c r="D8" s="5"/>
      <c r="E8" s="5"/>
    </row>
    <row r="9" spans="1:11" ht="26.1" customHeight="1" thickBot="1">
      <c r="D9" s="6" t="s">
        <v>4</v>
      </c>
      <c r="E9" s="67">
        <f>データ設定用!P3</f>
        <v>0</v>
      </c>
      <c r="F9" s="67"/>
      <c r="G9" s="67"/>
    </row>
    <row r="10" spans="1:11" ht="11.1" customHeight="1">
      <c r="D10" s="7"/>
      <c r="E10" s="8"/>
      <c r="F10" s="8"/>
      <c r="G10" s="8"/>
      <c r="J10" s="9"/>
      <c r="K10" s="9"/>
    </row>
    <row r="11" spans="1:11" ht="25.5" customHeight="1">
      <c r="A11" s="10"/>
      <c r="B11" s="11" t="s">
        <v>5</v>
      </c>
      <c r="C11" s="12" t="s">
        <v>6</v>
      </c>
      <c r="D11" s="12" t="s">
        <v>7</v>
      </c>
      <c r="E11" s="12" t="s">
        <v>8</v>
      </c>
      <c r="F11" s="12" t="s">
        <v>9</v>
      </c>
      <c r="G11" s="12"/>
      <c r="H11" s="12" t="s">
        <v>10</v>
      </c>
      <c r="I11" s="13" t="s">
        <v>11</v>
      </c>
      <c r="J11" s="14"/>
      <c r="K11" s="9"/>
    </row>
    <row r="12" spans="1:11" ht="33.6" customHeight="1">
      <c r="A12" s="10">
        <v>1</v>
      </c>
      <c r="B12" s="15" t="str">
        <f>IF(LEN(納品書!C10)&gt;0,納品書!C10,"")</f>
        <v/>
      </c>
      <c r="C12" s="16" t="str">
        <f>IF(LEN(納品書!D10)&gt;0,納品書!D10,"")</f>
        <v/>
      </c>
      <c r="D12" s="16" t="str">
        <f>IF(LEN(データ設定用!K6)&gt;0,データ設定用!K6,"")</f>
        <v/>
      </c>
      <c r="E12" s="16" t="str">
        <f>IF(LEN(データ設定用!O6)&gt;0,データ設定用!O6,"")</f>
        <v/>
      </c>
      <c r="F12" s="16" t="str">
        <f>IF(LEN(データ設定用!Q6)&gt;0,データ設定用!Q6,"")</f>
        <v/>
      </c>
      <c r="G12" s="16"/>
      <c r="H12" s="25" t="str">
        <f>IF(LEN(データ設定用!G6)&gt;0,CONCATENATE(データ設定用!G6,CHAR(10),データ設定用!$Z$3),"")</f>
        <v/>
      </c>
      <c r="I12" s="17" t="str">
        <f>IF(LEN(D12)&gt;0,データ設定用!$R$3,"")</f>
        <v/>
      </c>
      <c r="J12" s="14"/>
      <c r="K12" s="9"/>
    </row>
    <row r="13" spans="1:11" ht="33.6" customHeight="1">
      <c r="A13" s="10">
        <v>2</v>
      </c>
      <c r="B13" s="15" t="str">
        <f>IF(LEN(納品書!C11)&gt;0,納品書!C11,"")</f>
        <v/>
      </c>
      <c r="C13" s="16" t="str">
        <f>IF(LEN(納品書!D11)&gt;0,納品書!D11,"")</f>
        <v/>
      </c>
      <c r="D13" s="16" t="str">
        <f>IF(LEN(データ設定用!K7)&gt;0,データ設定用!K7,"")</f>
        <v/>
      </c>
      <c r="E13" s="16" t="str">
        <f>IF(LEN(データ設定用!O7)&gt;0,データ設定用!O7,"")</f>
        <v/>
      </c>
      <c r="F13" s="16" t="str">
        <f>IF(LEN(データ設定用!Q7)&gt;0,データ設定用!Q7,"")</f>
        <v/>
      </c>
      <c r="G13" s="16"/>
      <c r="H13" s="25" t="str">
        <f>IF(LEN(データ設定用!G7)&gt;0,CONCATENATE(データ設定用!G7,CHAR(10),データ設定用!$Z$3),"")</f>
        <v/>
      </c>
      <c r="I13" s="17" t="str">
        <f>IF(LEN(D13)&gt;0,データ設定用!$R$3,"")</f>
        <v/>
      </c>
      <c r="J13" s="14"/>
      <c r="K13" s="9"/>
    </row>
    <row r="14" spans="1:11" ht="33.6" customHeight="1">
      <c r="A14" s="10">
        <v>3</v>
      </c>
      <c r="B14" s="15" t="str">
        <f>IF(LEN(納品書!C12)&gt;0,納品書!C12,"")</f>
        <v/>
      </c>
      <c r="C14" s="16" t="str">
        <f>IF(LEN(納品書!D12)&gt;0,納品書!D12,"")</f>
        <v/>
      </c>
      <c r="D14" s="16" t="str">
        <f>IF(LEN(データ設定用!K8)&gt;0,データ設定用!K8,"")</f>
        <v/>
      </c>
      <c r="E14" s="16" t="str">
        <f>IF(LEN(データ設定用!O8)&gt;0,データ設定用!O8,"")</f>
        <v/>
      </c>
      <c r="F14" s="16" t="str">
        <f>IF(LEN(データ設定用!Q8)&gt;0,データ設定用!Q8,"")</f>
        <v/>
      </c>
      <c r="G14" s="16"/>
      <c r="H14" s="25" t="str">
        <f>IF(LEN(データ設定用!G8)&gt;0,CONCATENATE(データ設定用!G8,CHAR(10),データ設定用!$Z$3),"")</f>
        <v/>
      </c>
      <c r="I14" s="17" t="str">
        <f>IF(LEN(D14)&gt;0,データ設定用!$R$3,"")</f>
        <v/>
      </c>
      <c r="J14" s="14"/>
      <c r="K14" s="9"/>
    </row>
    <row r="15" spans="1:11" ht="33.6" customHeight="1">
      <c r="A15" s="10">
        <v>4</v>
      </c>
      <c r="B15" s="15" t="str">
        <f>IF(LEN(納品書!C13)&gt;0,納品書!C13,"")</f>
        <v/>
      </c>
      <c r="C15" s="16" t="str">
        <f>IF(LEN(納品書!D13)&gt;0,納品書!D13,"")</f>
        <v/>
      </c>
      <c r="D15" s="16" t="str">
        <f>IF(LEN(データ設定用!K9)&gt;0,データ設定用!K9,"")</f>
        <v/>
      </c>
      <c r="E15" s="16" t="str">
        <f>IF(LEN(データ設定用!O9)&gt;0,データ設定用!O9,"")</f>
        <v/>
      </c>
      <c r="F15" s="16" t="str">
        <f>IF(LEN(データ設定用!Q9)&gt;0,データ設定用!Q9,"")</f>
        <v/>
      </c>
      <c r="G15" s="16"/>
      <c r="H15" s="25" t="str">
        <f>IF(LEN(データ設定用!G9)&gt;0,CONCATENATE(データ設定用!G9,CHAR(10),データ設定用!$Z$3),"")</f>
        <v/>
      </c>
      <c r="I15" s="17" t="str">
        <f>IF(LEN(D15)&gt;0,データ設定用!$R$3,"")</f>
        <v/>
      </c>
      <c r="J15" s="14"/>
      <c r="K15" s="9"/>
    </row>
    <row r="16" spans="1:11" ht="33.6" customHeight="1">
      <c r="A16" s="10">
        <v>5</v>
      </c>
      <c r="B16" s="15" t="str">
        <f>IF(LEN(納品書!C14)&gt;0,納品書!C14,"")</f>
        <v/>
      </c>
      <c r="C16" s="16" t="str">
        <f>IF(LEN(納品書!D14)&gt;0,納品書!D14,"")</f>
        <v/>
      </c>
      <c r="D16" s="16" t="str">
        <f>IF(LEN(データ設定用!K10)&gt;0,データ設定用!K10,"")</f>
        <v/>
      </c>
      <c r="E16" s="16" t="str">
        <f>IF(LEN(データ設定用!O10)&gt;0,データ設定用!O10,"")</f>
        <v/>
      </c>
      <c r="F16" s="16" t="str">
        <f>IF(LEN(データ設定用!Q10)&gt;0,データ設定用!Q10,"")</f>
        <v/>
      </c>
      <c r="G16" s="16"/>
      <c r="H16" s="25" t="str">
        <f>IF(LEN(データ設定用!G10)&gt;0,CONCATENATE(データ設定用!G10,CHAR(10),データ設定用!$Z$3),"")</f>
        <v/>
      </c>
      <c r="I16" s="17" t="str">
        <f>IF(LEN(D16)&gt;0,データ設定用!$R$3,"")</f>
        <v/>
      </c>
      <c r="J16" s="14"/>
      <c r="K16" s="9"/>
    </row>
    <row r="17" spans="1:11" ht="33.6" customHeight="1">
      <c r="A17" s="10">
        <v>6</v>
      </c>
      <c r="B17" s="15" t="str">
        <f>IF(LEN(納品書!C15)&gt;0,納品書!C15,"")</f>
        <v/>
      </c>
      <c r="C17" s="16" t="str">
        <f>IF(LEN(納品書!D15)&gt;0,納品書!D15,"")</f>
        <v/>
      </c>
      <c r="D17" s="16" t="str">
        <f>IF(LEN(データ設定用!K11)&gt;0,データ設定用!K11,"")</f>
        <v/>
      </c>
      <c r="E17" s="16" t="str">
        <f>IF(LEN(データ設定用!O11)&gt;0,データ設定用!O11,"")</f>
        <v/>
      </c>
      <c r="F17" s="16" t="str">
        <f>IF(LEN(データ設定用!Q11)&gt;0,データ設定用!Q11,"")</f>
        <v/>
      </c>
      <c r="G17" s="16"/>
      <c r="H17" s="25" t="str">
        <f>IF(LEN(データ設定用!G11)&gt;0,CONCATENATE(データ設定用!G11,CHAR(10),データ設定用!$Z$3),"")</f>
        <v/>
      </c>
      <c r="I17" s="17" t="str">
        <f>IF(LEN(D17)&gt;0,データ設定用!$R$3,"")</f>
        <v/>
      </c>
      <c r="J17" s="14"/>
      <c r="K17" s="9"/>
    </row>
    <row r="18" spans="1:11" ht="14.1" customHeight="1">
      <c r="A18" s="9"/>
      <c r="B18" s="18"/>
      <c r="C18" s="18"/>
      <c r="D18" s="18"/>
      <c r="E18" s="18"/>
      <c r="F18" s="18"/>
      <c r="G18" s="18"/>
      <c r="H18" s="18"/>
      <c r="I18" s="18"/>
      <c r="J18" s="9"/>
      <c r="K18" s="9"/>
    </row>
    <row r="19" spans="1:11" ht="27" customHeight="1">
      <c r="G19" s="68" t="s">
        <v>12</v>
      </c>
      <c r="H19" s="68"/>
      <c r="I19" s="19" t="s">
        <v>13</v>
      </c>
      <c r="J19" s="9"/>
      <c r="K19" s="9"/>
    </row>
    <row r="20" spans="1:11" ht="15" customHeight="1">
      <c r="G20" s="20"/>
      <c r="H20" s="21"/>
      <c r="I20" s="19" t="s">
        <v>14</v>
      </c>
    </row>
    <row r="21" spans="1:11" ht="15" customHeight="1">
      <c r="G21" s="20"/>
      <c r="H21" s="21"/>
      <c r="I21" s="19" t="s">
        <v>15</v>
      </c>
    </row>
    <row r="22" spans="1:11" ht="15" customHeight="1">
      <c r="G22" s="20"/>
      <c r="H22" s="21" t="s">
        <v>16</v>
      </c>
      <c r="I22" s="19">
        <f>納品書!I17</f>
        <v>0</v>
      </c>
    </row>
  </sheetData>
  <mergeCells count="5">
    <mergeCell ref="D5:G5"/>
    <mergeCell ref="E9:G9"/>
    <mergeCell ref="G19:H19"/>
    <mergeCell ref="B2:I2"/>
    <mergeCell ref="B3:I3"/>
  </mergeCells>
  <phoneticPr fontId="1"/>
  <pageMargins left="0.7" right="0.7" top="0.75" bottom="0.75" header="0.3" footer="0.3"/>
  <pageSetup paperSize="9" scale="9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1"/>
  <sheetViews>
    <sheetView topLeftCell="O1" workbookViewId="0">
      <selection activeCell="T6" sqref="T6"/>
    </sheetView>
  </sheetViews>
  <sheetFormatPr defaultRowHeight="13.2"/>
  <cols>
    <col min="1" max="1" width="24" customWidth="1"/>
    <col min="2" max="2" width="8.6640625" bestFit="1" customWidth="1"/>
    <col min="3" max="3" width="13.44140625" bestFit="1" customWidth="1"/>
    <col min="4" max="4" width="12.44140625" bestFit="1" customWidth="1"/>
    <col min="5" max="5" width="20.44140625" bestFit="1" customWidth="1"/>
    <col min="6" max="6" width="16.88671875" bestFit="1" customWidth="1"/>
    <col min="7" max="7" width="21.6640625" bestFit="1" customWidth="1"/>
    <col min="8" max="8" width="20.33203125" bestFit="1" customWidth="1"/>
    <col min="9" max="9" width="15.33203125" bestFit="1" customWidth="1"/>
    <col min="10" max="10" width="19.88671875" bestFit="1" customWidth="1"/>
    <col min="11" max="11" width="20.109375" bestFit="1" customWidth="1"/>
    <col min="12" max="12" width="24" bestFit="1" customWidth="1"/>
    <col min="13" max="13" width="15.109375" bestFit="1" customWidth="1"/>
    <col min="14" max="14" width="11.88671875" bestFit="1" customWidth="1"/>
    <col min="15" max="15" width="17.6640625" bestFit="1" customWidth="1"/>
    <col min="16" max="16" width="19.6640625" bestFit="1" customWidth="1"/>
    <col min="17" max="17" width="18.6640625" bestFit="1" customWidth="1"/>
    <col min="18" max="18" width="15.44140625" bestFit="1" customWidth="1"/>
    <col min="19" max="19" width="12.6640625" bestFit="1" customWidth="1"/>
    <col min="20" max="20" width="12.109375" bestFit="1" customWidth="1"/>
    <col min="21" max="21" width="17.109375" bestFit="1" customWidth="1"/>
    <col min="22" max="22" width="19.109375" bestFit="1" customWidth="1"/>
    <col min="23" max="23" width="19.6640625" bestFit="1" customWidth="1"/>
    <col min="24" max="24" width="18.6640625" bestFit="1" customWidth="1"/>
    <col min="25" max="25" width="15.109375" bestFit="1" customWidth="1"/>
    <col min="26" max="26" width="15.44140625" bestFit="1" customWidth="1"/>
    <col min="27" max="27" width="9.44140625" bestFit="1" customWidth="1"/>
    <col min="28" max="28" width="22.109375" bestFit="1" customWidth="1"/>
    <col min="29" max="29" width="15.6640625" bestFit="1" customWidth="1"/>
    <col min="30" max="30" width="13.33203125" bestFit="1" customWidth="1"/>
    <col min="31" max="31" width="14.44140625" bestFit="1" customWidth="1"/>
    <col min="32" max="32" width="12.6640625" bestFit="1" customWidth="1"/>
  </cols>
  <sheetData>
    <row r="1" spans="1:39" ht="26.4">
      <c r="B1" t="s">
        <v>60</v>
      </c>
      <c r="C1" t="s">
        <v>62</v>
      </c>
      <c r="D1" t="s">
        <v>78</v>
      </c>
      <c r="E1" t="s">
        <v>79</v>
      </c>
      <c r="F1" t="s">
        <v>80</v>
      </c>
      <c r="G1" t="s">
        <v>97</v>
      </c>
      <c r="H1" t="s">
        <v>81</v>
      </c>
      <c r="I1" s="26" t="s">
        <v>109</v>
      </c>
      <c r="J1" s="26" t="s">
        <v>110</v>
      </c>
      <c r="K1" s="26" t="s">
        <v>111</v>
      </c>
      <c r="L1" s="26" t="s">
        <v>112</v>
      </c>
      <c r="M1" s="1" t="s">
        <v>105</v>
      </c>
      <c r="N1" s="1" t="s">
        <v>106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89</v>
      </c>
      <c r="U1" t="s">
        <v>90</v>
      </c>
      <c r="V1" t="s">
        <v>91</v>
      </c>
      <c r="W1" t="s">
        <v>92</v>
      </c>
      <c r="X1" t="s">
        <v>93</v>
      </c>
      <c r="Y1" t="s">
        <v>87</v>
      </c>
      <c r="Z1" t="s">
        <v>88</v>
      </c>
      <c r="AA1" t="s">
        <v>96</v>
      </c>
      <c r="AB1" t="s">
        <v>101</v>
      </c>
      <c r="AC1" t="s">
        <v>102</v>
      </c>
      <c r="AD1" t="s">
        <v>94</v>
      </c>
      <c r="AE1" t="s">
        <v>95</v>
      </c>
      <c r="AF1" s="1" t="s">
        <v>117</v>
      </c>
      <c r="AG1" s="22"/>
      <c r="AI1" t="s">
        <v>99</v>
      </c>
      <c r="AJ1" t="s">
        <v>100</v>
      </c>
      <c r="AK1" s="22" t="s">
        <v>120</v>
      </c>
      <c r="AL1" s="22" t="s">
        <v>121</v>
      </c>
      <c r="AM1" s="49" t="s">
        <v>122</v>
      </c>
    </row>
    <row r="2" spans="1:39"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98</v>
      </c>
      <c r="H2" t="s">
        <v>29</v>
      </c>
      <c r="I2" s="26" t="s">
        <v>113</v>
      </c>
      <c r="J2" s="26" t="s">
        <v>114</v>
      </c>
      <c r="K2" s="26" t="s">
        <v>115</v>
      </c>
      <c r="L2" s="26" t="s">
        <v>116</v>
      </c>
      <c r="M2" s="1" t="s">
        <v>107</v>
      </c>
      <c r="N2" s="1" t="s">
        <v>108</v>
      </c>
      <c r="O2" t="s">
        <v>30</v>
      </c>
      <c r="P2" t="s">
        <v>31</v>
      </c>
      <c r="Q2" t="s">
        <v>32</v>
      </c>
      <c r="R2" t="s">
        <v>33</v>
      </c>
      <c r="S2" t="s">
        <v>34</v>
      </c>
      <c r="T2" t="s">
        <v>38</v>
      </c>
      <c r="U2" t="s">
        <v>39</v>
      </c>
      <c r="V2" t="s">
        <v>40</v>
      </c>
      <c r="W2" t="s">
        <v>41</v>
      </c>
      <c r="X2" t="s">
        <v>42</v>
      </c>
      <c r="Y2" t="s">
        <v>35</v>
      </c>
      <c r="Z2" t="s">
        <v>36</v>
      </c>
      <c r="AA2" t="s">
        <v>37</v>
      </c>
      <c r="AB2" t="s">
        <v>103</v>
      </c>
      <c r="AC2" t="s">
        <v>104</v>
      </c>
      <c r="AD2" t="s">
        <v>43</v>
      </c>
      <c r="AE2" t="s">
        <v>44</v>
      </c>
      <c r="AF2" s="1" t="s">
        <v>118</v>
      </c>
    </row>
    <row r="3" spans="1:39">
      <c r="A3" s="22" t="s">
        <v>17</v>
      </c>
      <c r="D3" s="24"/>
      <c r="P3" s="23"/>
      <c r="AF3" s="24"/>
    </row>
    <row r="4" spans="1:39">
      <c r="B4" t="s">
        <v>60</v>
      </c>
      <c r="C4" t="s">
        <v>61</v>
      </c>
      <c r="D4" t="s">
        <v>62</v>
      </c>
      <c r="E4" t="s">
        <v>63</v>
      </c>
      <c r="F4" t="s">
        <v>64</v>
      </c>
      <c r="G4" t="s">
        <v>65</v>
      </c>
      <c r="H4" t="s">
        <v>66</v>
      </c>
      <c r="I4" t="s">
        <v>67</v>
      </c>
      <c r="J4" t="s">
        <v>68</v>
      </c>
      <c r="K4" t="s">
        <v>69</v>
      </c>
      <c r="L4" t="s">
        <v>70</v>
      </c>
      <c r="M4" t="s">
        <v>71</v>
      </c>
      <c r="N4" t="s">
        <v>72</v>
      </c>
      <c r="O4" t="s">
        <v>73</v>
      </c>
      <c r="P4" t="s">
        <v>74</v>
      </c>
      <c r="Q4" t="s">
        <v>75</v>
      </c>
      <c r="R4" t="s">
        <v>76</v>
      </c>
      <c r="S4" t="s">
        <v>77</v>
      </c>
      <c r="T4" s="22" t="s">
        <v>123</v>
      </c>
    </row>
    <row r="5" spans="1:39">
      <c r="B5" t="s">
        <v>24</v>
      </c>
      <c r="C5" t="s">
        <v>45</v>
      </c>
      <c r="D5" t="s">
        <v>25</v>
      </c>
      <c r="E5" t="s">
        <v>46</v>
      </c>
      <c r="F5" t="s">
        <v>47</v>
      </c>
      <c r="G5" t="s">
        <v>48</v>
      </c>
      <c r="H5" t="s">
        <v>49</v>
      </c>
      <c r="I5" t="s">
        <v>50</v>
      </c>
      <c r="J5" t="s">
        <v>51</v>
      </c>
      <c r="K5" t="s">
        <v>52</v>
      </c>
      <c r="L5" t="s">
        <v>53</v>
      </c>
      <c r="M5" t="s">
        <v>54</v>
      </c>
      <c r="N5" t="s">
        <v>55</v>
      </c>
      <c r="O5" t="s">
        <v>56</v>
      </c>
      <c r="P5" t="s">
        <v>57</v>
      </c>
      <c r="Q5" t="s">
        <v>58</v>
      </c>
      <c r="R5" t="s">
        <v>59</v>
      </c>
      <c r="S5" t="s">
        <v>44</v>
      </c>
      <c r="T5" s="22" t="s">
        <v>124</v>
      </c>
    </row>
    <row r="6" spans="1:39">
      <c r="A6" s="22" t="s">
        <v>18</v>
      </c>
      <c r="E6" s="24"/>
      <c r="I6" s="24"/>
      <c r="J6" s="24"/>
      <c r="M6" s="27"/>
    </row>
    <row r="7" spans="1:39">
      <c r="A7" s="22" t="s">
        <v>19</v>
      </c>
      <c r="E7" s="24"/>
      <c r="I7" s="24"/>
      <c r="J7" s="24"/>
      <c r="M7" s="27"/>
    </row>
    <row r="8" spans="1:39">
      <c r="A8" s="22" t="s">
        <v>20</v>
      </c>
      <c r="E8" s="24"/>
      <c r="I8" s="24"/>
      <c r="J8" s="24"/>
      <c r="M8" s="27"/>
    </row>
    <row r="9" spans="1:39">
      <c r="A9" s="22" t="s">
        <v>21</v>
      </c>
      <c r="E9" s="24"/>
      <c r="I9" s="24"/>
      <c r="J9" s="24"/>
      <c r="M9" s="27"/>
    </row>
    <row r="10" spans="1:39">
      <c r="A10" s="22" t="s">
        <v>22</v>
      </c>
      <c r="E10" s="24"/>
      <c r="I10" s="24"/>
      <c r="J10" s="24"/>
      <c r="M10" s="27"/>
    </row>
    <row r="11" spans="1:39">
      <c r="A11" s="22" t="s">
        <v>23</v>
      </c>
      <c r="E11" s="24"/>
      <c r="I11" s="24"/>
      <c r="J11" s="24"/>
      <c r="M11" s="27"/>
    </row>
  </sheetData>
  <phoneticPr fontId="1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納品書</vt:lpstr>
      <vt:lpstr>納品連絡書</vt:lpstr>
      <vt:lpstr>データ設定用</vt:lpstr>
      <vt:lpstr>納品書!Print_Area</vt:lpstr>
      <vt:lpstr>納品連絡書!Print_Area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solcom</cp:lastModifiedBy>
  <cp:lastPrinted>2020-04-08T08:48:39Z</cp:lastPrinted>
  <dcterms:created xsi:type="dcterms:W3CDTF">2019-03-07T05:51:51Z</dcterms:created>
  <dcterms:modified xsi:type="dcterms:W3CDTF">2020-06-04T00:29:34Z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e9670925-f42a-4d6d-9370-7d2585f5b705</vt:lpwstr>
  </property>
</Properties>
</file>