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142E1F81-FE9E-4DCD-A4F6-95A11AF9399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納品書!$B$2:$N$23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I11" i="1" l="1"/>
  <c r="I12" i="1"/>
  <c r="I13" i="1"/>
  <c r="I14" i="1"/>
  <c r="I15" i="1"/>
  <c r="I10" i="1"/>
  <c r="L10" i="1" l="1"/>
  <c r="L11" i="1" l="1"/>
  <c r="L12" i="1"/>
  <c r="L13" i="1"/>
  <c r="L14" i="1"/>
  <c r="L15" i="1"/>
  <c r="B3" i="2" l="1"/>
  <c r="B2" i="2"/>
  <c r="H7" i="1" l="1"/>
  <c r="H6" i="1"/>
  <c r="H4" i="1"/>
  <c r="M10" i="1"/>
  <c r="E15" i="1" l="1"/>
  <c r="E14" i="1"/>
  <c r="E13" i="1"/>
  <c r="E12" i="1"/>
  <c r="E11" i="1"/>
  <c r="E10" i="1"/>
  <c r="C15" i="1" l="1"/>
  <c r="C14" i="1"/>
  <c r="C13" i="1"/>
  <c r="C12" i="1"/>
  <c r="C11" i="1"/>
  <c r="C10" i="1"/>
  <c r="D15" i="1" l="1"/>
  <c r="D14" i="1"/>
  <c r="D13" i="1"/>
  <c r="D12" i="1"/>
  <c r="D11" i="1"/>
  <c r="D10" i="1"/>
  <c r="H17" i="2" l="1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I17" i="2" s="1"/>
  <c r="D16" i="2"/>
  <c r="I16" i="2" s="1"/>
  <c r="D15" i="2"/>
  <c r="I15" i="2" s="1"/>
  <c r="D14" i="2"/>
  <c r="I14" i="2" s="1"/>
  <c r="D13" i="2"/>
  <c r="I13" i="2" s="1"/>
  <c r="D12" i="2"/>
  <c r="I12" i="2" s="1"/>
  <c r="M15" i="1" l="1"/>
  <c r="M14" i="1"/>
  <c r="M13" i="1"/>
  <c r="M12" i="1"/>
  <c r="M11" i="1"/>
  <c r="J15" i="1"/>
  <c r="J14" i="1"/>
  <c r="J13" i="1"/>
  <c r="J12" i="1"/>
  <c r="J11" i="1"/>
  <c r="J10" i="1"/>
  <c r="H23" i="1" l="1"/>
  <c r="K15" i="1"/>
  <c r="K14" i="1"/>
  <c r="K13" i="1"/>
  <c r="K12" i="1"/>
  <c r="K11" i="1"/>
  <c r="K10" i="1"/>
  <c r="H22" i="1"/>
  <c r="H21" i="1"/>
  <c r="H20" i="1"/>
  <c r="H19" i="1"/>
  <c r="H18" i="1"/>
  <c r="H17" i="1"/>
  <c r="M17" i="1" l="1"/>
  <c r="C17" i="2"/>
  <c r="C16" i="2"/>
  <c r="C15" i="2"/>
  <c r="C14" i="2"/>
  <c r="C13" i="2"/>
  <c r="C12" i="2"/>
  <c r="B17" i="2"/>
  <c r="B16" i="2"/>
  <c r="B15" i="2"/>
  <c r="B14" i="2"/>
  <c r="B13" i="2"/>
  <c r="B12" i="2"/>
  <c r="L3" i="1"/>
  <c r="I17" i="1"/>
  <c r="I22" i="2" s="1"/>
  <c r="E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<sst xmlns="http://schemas.openxmlformats.org/spreadsheetml/2006/main" count="131" uniqueCount="126">
  <si>
    <t>KWGNo:</t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</si>
  <si>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</si>
  <si>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</si>
  <si>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</si>
  <si>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</si>
  <si>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</si>
  <si>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</si>
  <si>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</si>
  <si>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</si>
  <si>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</si>
  <si>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</si>
  <si>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</si>
  <si>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</si>
  <si>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</si>
  <si>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</si>
  <si>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</si>
  <si>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</si>
  <si>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</si>
  <si>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</si>
  <si>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</si>
  <si>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</si>
  <si>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</si>
  <si>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</si>
  <si>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</si>
  <si>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</si>
  <si>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</si>
  <si>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</si>
  <si>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</si>
  <si>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</si>
  <si>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</si>
  <si>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</si>
  <si>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</si>
  <si>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</si>
  <si>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</si>
  <si>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</si>
  <si>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</si>
  <si>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</si>
  <si>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</si>
  <si>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</si>
  <si>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</si>
  <si>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</si>
  <si>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</si>
  <si>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</si>
  <si>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</si>
  <si>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</si>
  <si>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</si>
  <si>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</si>
  <si>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</si>
  <si>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</si>
  <si>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</si>
  <si>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</si>
  <si>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</si>
  <si>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</si>
  <si>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</si>
  <si>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</si>
  <si>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</si>
  <si>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</si>
  <si>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</si>
  <si>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</si>
  <si>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</si>
  <si>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</si>
  <si>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</si>
  <si>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</si>
  <si>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</si>
  <si>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</si>
  <si>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</si>
  <si>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</si>
  <si>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</si>
  <si>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</si>
  <si>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</si>
  <si>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</si>
  <si>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</si>
  <si>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</si>
  <si>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</si>
  <si>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</si>
  <si>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</si>
  <si>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</si>
  <si>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</si>
  <si>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</si>
  <si>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</si>
  <si>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</si>
  <si>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</si>
  <si>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</si>
  <si>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</si>
  <si>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</si>
  <si>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</si>
  <si>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</si>
  <si>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</si>
  <si>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</si>
  <si>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</si>
  <si>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</si>
  <si>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</si>
  <si>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</si>
  <si>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</si>
  <si>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</si>
  <si>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</si>
  <si>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</si>
  <si>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</si>
  <si>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</si>
  <si>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</si>
  <si>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</si>
  <si>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</si>
  <si>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</si>
  <si>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</si>
  <si>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</si>
  <si>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</si>
  <si>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</si>
  <si>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</si>
  <si>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</si>
  <si>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</si>
  <si>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</si>
  <si>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</si>
  <si>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</si>
  <si>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</si>
  <si>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</si>
  <si>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</si>
  <si>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製品CD</t>
    <rPh sb="0" eb="2">
      <t>セイヒン</t>
    </rPh>
    <phoneticPr fontId="1"/>
  </si>
  <si>
    <t>(</t>
    <phoneticPr fontId="1"/>
  </si>
  <si>
    <r>
      <t>%</t>
    </r>
    <r>
      <rPr>
        <sz val="11"/>
        <rFont val="ＭＳ Ｐゴシック"/>
        <family val="3"/>
        <charset val="128"/>
      </rPr>
      <t>)</t>
    </r>
    <phoneticPr fontId="1"/>
  </si>
  <si>
    <t xml:space="preserve">
</t>
    <phoneticPr fontId="1"/>
  </si>
  <si>
    <t>TEL：03-3845-5925</t>
    <phoneticPr fontId="6"/>
  </si>
  <si>
    <t>FAX：03-3845-1132</t>
    <phoneticPr fontId="6"/>
  </si>
  <si>
    <t>一個単価</t>
    <rPh sb="0" eb="4">
      <t>イッコタンカ</t>
    </rPh>
    <phoneticPr fontId="1"/>
  </si>
  <si>
    <t>stroneproductprice</t>
    <phoneticPr fontId="1"/>
  </si>
  <si>
    <t>納品書備考出力フラグ</t>
    <rPh sb="0" eb="3">
      <t>ノウヒンショ</t>
    </rPh>
    <rPh sb="3" eb="5">
      <t>ビコウ</t>
    </rPh>
    <rPh sb="5" eb="7">
      <t>シュツリョク</t>
    </rPh>
    <phoneticPr fontId="1"/>
  </si>
  <si>
    <t>bytprintslipnoteflg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</si>
</sst>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 * #,##0.00_ ;_ * \-#,##0.00_ ;_ * &quot;-&quot;??_ ;_ @_ "/>
    <numFmt numFmtId="176" formatCode="#,##0_ "/>
    <numFmt numFmtId="177" formatCode="yyyy&quot;年&quot;m&quot;月&quot;d&quot;日&quot;;@"/>
    <numFmt numFmtId="178" formatCode="#,##0.00_ 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2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/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8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6" xfId="1" applyBorder="1"/>
    <xf numFmtId="0" fontId="2" fillId="2" borderId="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5" fillId="0" borderId="5" xfId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0" fillId="0" borderId="0" xfId="1" applyFont="1"/>
    <xf numFmtId="178" fontId="0" fillId="0" borderId="0" xfId="0" applyNumberFormat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1" fillId="0" borderId="7" xfId="0" applyFont="1" applyFill="1" applyBorder="1" applyAlignment="1">
      <alignment horizontal="left" shrinkToFit="1"/>
    </xf>
    <xf numFmtId="0" fontId="5" fillId="0" borderId="7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0" fillId="0" borderId="7" xfId="0" applyBorder="1"/>
    <xf numFmtId="49" fontId="5" fillId="0" borderId="0" xfId="0" applyNumberFormat="1" applyFont="1" applyAlignment="1">
      <alignment wrapText="1"/>
    </xf>
    <xf numFmtId="0" fontId="4" fillId="0" borderId="0" xfId="0" applyFont="1" applyFill="1" applyBorder="1" applyAlignment="1">
      <alignment horizont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right" vertical="center" shrinkToFit="1"/>
    </xf>
    <xf numFmtId="0" fontId="2" fillId="0" borderId="3" xfId="1" applyFont="1" applyBorder="1" applyAlignment="1">
      <alignment shrinkToFit="1"/>
    </xf>
    <xf numFmtId="0" fontId="2" fillId="0" borderId="1" xfId="1" applyFont="1" applyBorder="1" applyAlignment="1">
      <alignment shrinkToFit="1"/>
    </xf>
    <xf numFmtId="176" fontId="13" fillId="0" borderId="0" xfId="0" applyNumberFormat="1" applyFont="1" applyFill="1" applyBorder="1" applyAlignment="1">
      <alignment horizontal="right" vertical="center" shrinkToFit="1"/>
    </xf>
    <xf numFmtId="43" fontId="13" fillId="0" borderId="0" xfId="0" applyNumberFormat="1" applyFont="1" applyFill="1" applyBorder="1" applyAlignment="1">
      <alignment horizontal="right" vertical="center" shrinkToFit="1"/>
    </xf>
    <xf numFmtId="0" fontId="9" fillId="0" borderId="1" xfId="1" applyFont="1" applyBorder="1" applyAlignment="1">
      <alignment shrinkToFit="1"/>
    </xf>
    <xf numFmtId="0" fontId="9" fillId="0" borderId="2" xfId="1" applyFont="1" applyBorder="1" applyAlignment="1">
      <alignment shrinkToFit="1"/>
    </xf>
    <xf numFmtId="176" fontId="0" fillId="0" borderId="0" xfId="0" applyNumberFormat="1"/>
    <xf numFmtId="176" fontId="2" fillId="0" borderId="1" xfId="1" applyNumberFormat="1" applyFont="1" applyBorder="1" applyAlignment="1">
      <alignment horizontal="right" shrinkToFit="1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176" fontId="13" fillId="0" borderId="0" xfId="0" applyNumberFormat="1" applyFont="1" applyFill="1" applyBorder="1" applyAlignment="1">
      <alignment horizontal="right" vertical="center" shrinkToFit="1"/>
    </xf>
    <xf numFmtId="176" fontId="2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 shrinkToFit="1"/>
    </xf>
    <xf numFmtId="49" fontId="14" fillId="0" borderId="0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shrinkToFi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shrinkToFit="1"/>
    </xf>
    <xf numFmtId="14" fontId="13" fillId="0" borderId="0" xfId="0" applyNumberFormat="1" applyFont="1" applyFill="1" applyBorder="1" applyAlignment="1">
      <alignment horizontal="center" vertical="center" shrinkToFit="1"/>
    </xf>
    <xf numFmtId="0" fontId="8" fillId="0" borderId="8" xfId="1" applyFont="1" applyBorder="1" applyAlignment="1">
      <alignment horizontal="center"/>
    </xf>
    <xf numFmtId="177" fontId="7" fillId="0" borderId="8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2" fillId="0" borderId="0" xfId="1" applyFont="1" applyAlignment="1"/>
    <xf numFmtId="0" fontId="9" fillId="0" borderId="0" xfId="1" applyFont="1" applyAlignment="1"/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showZeros="0" tabSelected="1" view="pageBreakPreview" zoomScale="70" zoomScaleNormal="100" zoomScaleSheetLayoutView="70" workbookViewId="0"/>
  </sheetViews>
  <sheetFormatPr defaultRowHeight="13.2"/>
  <cols>
    <col min="1" max="1" width="7.88671875" customWidth="1"/>
    <col min="2" max="2" width="0.88671875" customWidth="1"/>
    <col min="3" max="3" width="21.109375" customWidth="1"/>
    <col min="4" max="4" width="17.33203125" customWidth="1"/>
    <col min="5" max="5" width="4.88671875" customWidth="1"/>
    <col min="6" max="6" width="9.88671875" customWidth="1"/>
    <col min="7" max="7" width="6.33203125" customWidth="1"/>
    <col min="8" max="8" width="22.88671875" customWidth="1"/>
    <col min="9" max="9" width="13.6640625" customWidth="1"/>
    <col min="10" max="10" width="7.109375" customWidth="1"/>
    <col min="11" max="11" width="13.88671875" customWidth="1"/>
    <col min="12" max="12" width="16" customWidth="1"/>
    <col min="13" max="13" width="3.109375" customWidth="1"/>
    <col min="14" max="14" width="20.88671875" customWidth="1"/>
  </cols>
  <sheetData>
    <row r="1" spans="1:22" ht="14.1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24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28.5" customHeight="1">
      <c r="A3" s="24"/>
      <c r="B3" s="24"/>
      <c r="C3" s="25"/>
      <c r="D3" s="25"/>
      <c r="E3" s="25"/>
      <c r="F3" s="25"/>
      <c r="G3" s="25"/>
      <c r="H3" s="25"/>
      <c r="I3" s="25"/>
      <c r="J3" s="25"/>
      <c r="K3" s="26"/>
      <c r="L3" s="61">
        <f>データ設定用!AF3</f>
        <v>0</v>
      </c>
      <c r="M3" s="62"/>
      <c r="N3" s="27"/>
      <c r="O3" s="24"/>
      <c r="P3" s="24"/>
      <c r="Q3" s="24"/>
      <c r="R3" s="24"/>
      <c r="S3" s="24"/>
      <c r="T3" s="24"/>
      <c r="U3" s="24"/>
      <c r="V3" s="24"/>
    </row>
    <row r="4" spans="1:22" ht="12.6" customHeight="1">
      <c r="A4" s="24"/>
      <c r="B4" s="24"/>
      <c r="C4" s="66"/>
      <c r="D4" s="25"/>
      <c r="E4" s="25"/>
      <c r="F4" s="67"/>
      <c r="G4" s="25"/>
      <c r="H4" s="68" t="str">
        <f>IF(LEN(データ設定用!H3)&gt;0,データ設定用!H3,"")</f>
        <v/>
      </c>
      <c r="I4" s="68"/>
      <c r="J4" s="26"/>
      <c r="K4" s="24"/>
      <c r="L4" s="28"/>
      <c r="M4" s="28"/>
      <c r="N4" s="25"/>
      <c r="O4" s="24"/>
      <c r="P4" s="24"/>
      <c r="Q4" s="24"/>
      <c r="R4" s="24"/>
      <c r="S4" s="24"/>
      <c r="T4" s="24"/>
      <c r="U4" s="24"/>
      <c r="V4" s="24"/>
    </row>
    <row r="5" spans="1:22" ht="20.25" customHeight="1">
      <c r="A5" s="24"/>
      <c r="B5" s="24"/>
      <c r="C5" s="66"/>
      <c r="D5" s="25"/>
      <c r="E5" s="25"/>
      <c r="F5" s="67"/>
      <c r="G5" s="26"/>
      <c r="H5" s="68"/>
      <c r="I5" s="68"/>
      <c r="J5" s="25"/>
      <c r="K5" s="25"/>
      <c r="L5" s="25"/>
      <c r="M5" s="25"/>
      <c r="N5" s="25"/>
      <c r="O5" s="24"/>
      <c r="P5" s="24"/>
      <c r="Q5" s="24"/>
      <c r="R5" s="24"/>
      <c r="S5" s="24"/>
      <c r="T5" s="24"/>
      <c r="U5" s="24"/>
      <c r="V5" s="24"/>
    </row>
    <row r="6" spans="1:22" ht="35.85" customHeight="1">
      <c r="A6" s="24"/>
      <c r="B6" s="24"/>
      <c r="C6" s="25"/>
      <c r="D6" s="25"/>
      <c r="E6" s="25"/>
      <c r="F6" s="29"/>
      <c r="G6" s="26"/>
      <c r="H6" s="69" t="str">
        <f>IF(LEN(データ設定用!P3)&gt;0,データ設定用!P3,"")</f>
        <v/>
      </c>
      <c r="I6" s="68"/>
      <c r="J6" s="64" t="s">
        <v>1</v>
      </c>
      <c r="K6" s="65"/>
      <c r="L6" s="65"/>
      <c r="M6" s="65"/>
      <c r="N6" s="65"/>
      <c r="O6" s="24"/>
      <c r="P6" s="24"/>
      <c r="Q6" s="24"/>
      <c r="R6" s="24"/>
      <c r="S6" s="24"/>
      <c r="T6" s="24"/>
      <c r="U6" s="24"/>
      <c r="V6" s="24"/>
    </row>
    <row r="7" spans="1:22" ht="33.6" customHeight="1">
      <c r="A7" s="24"/>
      <c r="B7" s="24"/>
      <c r="C7" s="25"/>
      <c r="D7" s="25"/>
      <c r="E7" s="25"/>
      <c r="F7" s="30"/>
      <c r="G7" s="26"/>
      <c r="H7" s="68" t="str">
        <f>IF(LEN(データ設定用!R3)&gt;0,データ設定用!R3,"")</f>
        <v/>
      </c>
      <c r="I7" s="68"/>
      <c r="J7" s="65"/>
      <c r="K7" s="65"/>
      <c r="L7" s="65"/>
      <c r="M7" s="65"/>
      <c r="N7" s="65"/>
      <c r="O7" s="24"/>
      <c r="P7" s="24"/>
      <c r="Q7" s="24"/>
      <c r="R7" s="24"/>
      <c r="S7" s="24"/>
      <c r="T7" s="24"/>
      <c r="U7" s="24"/>
      <c r="V7" s="24"/>
    </row>
    <row r="8" spans="1:22" ht="21" customHeight="1">
      <c r="A8" s="24"/>
      <c r="B8" s="24"/>
      <c r="C8" s="25"/>
      <c r="D8" s="25"/>
      <c r="E8" s="25"/>
      <c r="F8" s="25"/>
      <c r="G8" s="25"/>
      <c r="H8" s="25"/>
      <c r="I8" s="25"/>
      <c r="J8" s="31"/>
      <c r="K8" s="31"/>
      <c r="L8" s="31"/>
      <c r="M8" s="31"/>
      <c r="N8" s="31"/>
      <c r="O8" s="24"/>
      <c r="P8" s="24"/>
      <c r="Q8" s="24"/>
      <c r="R8" s="24"/>
      <c r="S8" s="24"/>
      <c r="T8" s="24"/>
      <c r="U8" s="24"/>
      <c r="V8" s="24"/>
    </row>
    <row r="9" spans="1:22" ht="31.5" customHeight="1">
      <c r="A9" s="24"/>
      <c r="B9" s="24"/>
      <c r="C9" s="42"/>
      <c r="D9" s="42"/>
      <c r="E9" s="63"/>
      <c r="F9" s="63"/>
      <c r="G9" s="63"/>
      <c r="H9" s="63"/>
      <c r="I9" s="42"/>
      <c r="J9" s="42"/>
      <c r="K9" s="42"/>
      <c r="L9" s="42"/>
      <c r="M9" s="63"/>
      <c r="N9" s="63"/>
      <c r="O9" s="24"/>
      <c r="P9" s="24"/>
      <c r="Q9" s="24"/>
      <c r="R9" s="24"/>
      <c r="S9" s="24"/>
      <c r="T9" s="24"/>
      <c r="U9" s="24"/>
      <c r="V9" s="24"/>
    </row>
    <row r="10" spans="1:22" ht="37.5" customHeight="1">
      <c r="A10" s="24"/>
      <c r="B10" s="24"/>
      <c r="C10" s="43" t="str">
        <f>IF(データ設定用!E6="","",データ設定用!E6)</f>
        <v/>
      </c>
      <c r="D10" s="43" t="str">
        <f>IF(データ設定用!H6="","",データ設定用!H6)</f>
        <v/>
      </c>
      <c r="E10" s="60" t="str">
        <f>CONCATENATE(データ設定用!K6,CHAR(10),"　",データ設定用!S6)</f>
        <v xml:space="preserve">
　</v>
      </c>
      <c r="F10" s="60"/>
      <c r="G10" s="60"/>
      <c r="H10" s="60"/>
      <c r="I10" s="48" t="str">
        <f>IF(LEN(データ設定用!T6)&gt;0,データ設定用!T6,"")</f>
        <v/>
      </c>
      <c r="J10" s="44" t="str">
        <f>IF(LEN(データ設定用!N6)&gt;0,データ設定用!N6,"")</f>
        <v/>
      </c>
      <c r="K10" s="47" t="str">
        <f>IF(LEN(データ設定用!O6)&gt;0,CONCATENATE(TEXT(データ設定用!O6,"0"),データ設定用!Q6),"")</f>
        <v/>
      </c>
      <c r="L10" s="48" t="str">
        <f>IF(LEN(データ設定用!M6)&gt;0,データ設定用!M6,"")</f>
        <v/>
      </c>
      <c r="M10" s="57" t="str">
        <f>IF(LEN(データ設定用!R6)&gt;0,データ設定用!R6,"")</f>
        <v/>
      </c>
      <c r="N10" s="57"/>
      <c r="O10" s="24"/>
      <c r="P10" s="24"/>
      <c r="Q10" s="24"/>
      <c r="R10" s="24"/>
      <c r="S10" s="24"/>
      <c r="T10" s="24"/>
      <c r="U10" s="24"/>
      <c r="V10" s="24"/>
    </row>
    <row r="11" spans="1:22" ht="37.5" customHeight="1">
      <c r="A11" s="24"/>
      <c r="B11" s="24"/>
      <c r="C11" s="43" t="str">
        <f>IF(データ設定用!E7="","",データ設定用!E7)</f>
        <v/>
      </c>
      <c r="D11" s="43" t="str">
        <f>IF(データ設定用!H7="","",データ設定用!H7)</f>
        <v/>
      </c>
      <c r="E11" s="60" t="str">
        <f>CONCATENATE(データ設定用!K7,CHAR(10),"　",データ設定用!S7)</f>
        <v xml:space="preserve">
　</v>
      </c>
      <c r="F11" s="60"/>
      <c r="G11" s="60"/>
      <c r="H11" s="60"/>
      <c r="I11" s="48" t="str">
        <f>IF(LEN(データ設定用!T7)&gt;0,データ設定用!T7,"")</f>
        <v/>
      </c>
      <c r="J11" s="44" t="str">
        <f>IF(LEN(データ設定用!N7)&gt;0,データ設定用!N7,"")</f>
        <v/>
      </c>
      <c r="K11" s="47" t="str">
        <f>IF(LEN(データ設定用!O7)&gt;0,CONCATENATE(TEXT(データ設定用!O7,"0"),データ設定用!Q7),"")</f>
        <v/>
      </c>
      <c r="L11" s="48" t="str">
        <f>IF(LEN(データ設定用!M7)&gt;0,データ設定用!M7,"")</f>
        <v/>
      </c>
      <c r="M11" s="57" t="str">
        <f>IF(LEN(データ設定用!R7)&gt;0,データ設定用!R7,"")</f>
        <v/>
      </c>
      <c r="N11" s="57"/>
      <c r="O11" s="24"/>
      <c r="P11" s="24"/>
      <c r="Q11" s="24"/>
      <c r="R11" s="24"/>
      <c r="S11" s="24"/>
      <c r="T11" s="24"/>
      <c r="U11" s="24"/>
      <c r="V11" s="24"/>
    </row>
    <row r="12" spans="1:22" ht="37.5" customHeight="1">
      <c r="A12" s="24"/>
      <c r="B12" s="24"/>
      <c r="C12" s="43" t="str">
        <f>IF(データ設定用!E8="","",データ設定用!E8)</f>
        <v/>
      </c>
      <c r="D12" s="43" t="str">
        <f>IF(データ設定用!H8="","",データ設定用!H8)</f>
        <v/>
      </c>
      <c r="E12" s="60" t="str">
        <f>CONCATENATE(データ設定用!K8,CHAR(10),"　",データ設定用!S8)</f>
        <v xml:space="preserve">
　</v>
      </c>
      <c r="F12" s="60"/>
      <c r="G12" s="60"/>
      <c r="H12" s="60"/>
      <c r="I12" s="48" t="str">
        <f>IF(LEN(データ設定用!T8)&gt;0,データ設定用!T8,"")</f>
        <v/>
      </c>
      <c r="J12" s="44" t="str">
        <f>IF(LEN(データ設定用!N8)&gt;0,データ設定用!N8,"")</f>
        <v/>
      </c>
      <c r="K12" s="47" t="str">
        <f>IF(LEN(データ設定用!O8)&gt;0,CONCATENATE(TEXT(データ設定用!O8,"0"),データ設定用!Q8),"")</f>
        <v/>
      </c>
      <c r="L12" s="48" t="str">
        <f>IF(LEN(データ設定用!M8)&gt;0,データ設定用!M8,"")</f>
        <v/>
      </c>
      <c r="M12" s="57" t="str">
        <f>IF(LEN(データ設定用!R8)&gt;0,データ設定用!R8,"")</f>
        <v/>
      </c>
      <c r="N12" s="57"/>
      <c r="O12" s="24"/>
      <c r="P12" s="24"/>
      <c r="Q12" s="24"/>
      <c r="R12" s="24"/>
      <c r="S12" s="24"/>
      <c r="T12" s="24"/>
      <c r="U12" s="24"/>
      <c r="V12" s="24"/>
    </row>
    <row r="13" spans="1:22" ht="37.5" customHeight="1">
      <c r="A13" s="24"/>
      <c r="B13" s="24"/>
      <c r="C13" s="43" t="str">
        <f>IF(データ設定用!E9="","",データ設定用!E9)</f>
        <v/>
      </c>
      <c r="D13" s="43" t="str">
        <f>IF(データ設定用!H9="","",データ設定用!H9)</f>
        <v/>
      </c>
      <c r="E13" s="60" t="str">
        <f>CONCATENATE(データ設定用!K9,CHAR(10),"　",データ設定用!S9)</f>
        <v xml:space="preserve">
　</v>
      </c>
      <c r="F13" s="60"/>
      <c r="G13" s="60"/>
      <c r="H13" s="60"/>
      <c r="I13" s="48" t="str">
        <f>IF(LEN(データ設定用!T9)&gt;0,データ設定用!T9,"")</f>
        <v/>
      </c>
      <c r="J13" s="44" t="str">
        <f>IF(LEN(データ設定用!N9)&gt;0,データ設定用!N9,"")</f>
        <v/>
      </c>
      <c r="K13" s="47" t="str">
        <f>IF(LEN(データ設定用!O9)&gt;0,CONCATENATE(TEXT(データ設定用!O9,"0"),データ設定用!Q9),"")</f>
        <v/>
      </c>
      <c r="L13" s="48" t="str">
        <f>IF(LEN(データ設定用!M9)&gt;0,データ設定用!M9,"")</f>
        <v/>
      </c>
      <c r="M13" s="57" t="str">
        <f>IF(LEN(データ設定用!R9)&gt;0,データ設定用!R9,"")</f>
        <v/>
      </c>
      <c r="N13" s="57"/>
      <c r="O13" s="24"/>
      <c r="P13" s="24"/>
      <c r="Q13" s="24"/>
      <c r="R13" s="24"/>
      <c r="S13" s="24"/>
      <c r="T13" s="24"/>
      <c r="U13" s="24"/>
      <c r="V13" s="24"/>
    </row>
    <row r="14" spans="1:22" ht="37.5" customHeight="1">
      <c r="A14" s="24"/>
      <c r="B14" s="24"/>
      <c r="C14" s="43" t="str">
        <f>IF(データ設定用!E10="","",データ設定用!E10)</f>
        <v/>
      </c>
      <c r="D14" s="43" t="str">
        <f>IF(データ設定用!H10="","",データ設定用!H10)</f>
        <v/>
      </c>
      <c r="E14" s="60" t="str">
        <f>CONCATENATE(データ設定用!K10,CHAR(10),"　",データ設定用!S10)</f>
        <v xml:space="preserve">
　</v>
      </c>
      <c r="F14" s="60"/>
      <c r="G14" s="60"/>
      <c r="H14" s="60"/>
      <c r="I14" s="48" t="str">
        <f>IF(LEN(データ設定用!T10)&gt;0,データ設定用!T10,"")</f>
        <v/>
      </c>
      <c r="J14" s="44" t="str">
        <f>IF(LEN(データ設定用!N10)&gt;0,データ設定用!N10,"")</f>
        <v/>
      </c>
      <c r="K14" s="47" t="str">
        <f>IF(LEN(データ設定用!O10)&gt;0,CONCATENATE(TEXT(データ設定用!O10,"0"),データ設定用!Q10),"")</f>
        <v/>
      </c>
      <c r="L14" s="48" t="str">
        <f>IF(LEN(データ設定用!M10)&gt;0,データ設定用!M10,"")</f>
        <v/>
      </c>
      <c r="M14" s="57" t="str">
        <f>IF(LEN(データ設定用!R10)&gt;0,データ設定用!R10,"")</f>
        <v/>
      </c>
      <c r="N14" s="57"/>
      <c r="O14" s="24"/>
      <c r="P14" s="24"/>
      <c r="Q14" s="24"/>
      <c r="R14" s="24"/>
      <c r="S14" s="24"/>
      <c r="T14" s="24"/>
      <c r="U14" s="24"/>
      <c r="V14" s="24"/>
    </row>
    <row r="15" spans="1:22" ht="37.5" customHeight="1">
      <c r="A15" s="24"/>
      <c r="B15" s="24"/>
      <c r="C15" s="43" t="str">
        <f>IF(データ設定用!E11="","",データ設定用!E11)</f>
        <v/>
      </c>
      <c r="D15" s="43" t="str">
        <f>IF(データ設定用!H11="","",データ設定用!H11)</f>
        <v/>
      </c>
      <c r="E15" s="60" t="str">
        <f>CONCATENATE(データ設定用!K11,CHAR(10),"　",データ設定用!S11)</f>
        <v xml:space="preserve">
　</v>
      </c>
      <c r="F15" s="60"/>
      <c r="G15" s="60"/>
      <c r="H15" s="60"/>
      <c r="I15" s="48" t="str">
        <f>IF(LEN(データ設定用!T11)&gt;0,データ設定用!T11,"")</f>
        <v/>
      </c>
      <c r="J15" s="44" t="str">
        <f>IF(LEN(データ設定用!N11)&gt;0,データ設定用!N11,"")</f>
        <v/>
      </c>
      <c r="K15" s="47" t="str">
        <f>IF(LEN(データ設定用!O11)&gt;0,CONCATENATE(TEXT(データ設定用!O11,"0"),データ設定用!Q11),"")</f>
        <v/>
      </c>
      <c r="L15" s="48" t="str">
        <f>IF(LEN(データ設定用!M11)&gt;0,データ設定用!M11,"")</f>
        <v/>
      </c>
      <c r="M15" s="57" t="str">
        <f>IF(LEN(データ設定用!R11)&gt;0,データ設定用!R11,"")</f>
        <v/>
      </c>
      <c r="N15" s="57"/>
      <c r="O15" s="24"/>
      <c r="P15" s="24"/>
      <c r="Q15" s="24"/>
      <c r="R15" s="24"/>
      <c r="S15" s="24"/>
      <c r="T15" s="24"/>
      <c r="U15" s="24"/>
      <c r="V15" s="24"/>
    </row>
    <row r="16" spans="1:22" ht="10.5" customHeight="1">
      <c r="A16" s="24"/>
      <c r="B16" s="24"/>
      <c r="C16" s="32"/>
      <c r="D16" s="32"/>
      <c r="E16" s="32"/>
      <c r="F16" s="32"/>
      <c r="G16" s="32"/>
      <c r="H16" s="32"/>
      <c r="I16" s="32"/>
      <c r="J16" s="32"/>
      <c r="K16" s="32"/>
      <c r="L16" s="33"/>
      <c r="M16" s="58"/>
      <c r="N16" s="58"/>
      <c r="O16" s="24"/>
      <c r="P16" s="24"/>
      <c r="Q16" s="24"/>
      <c r="R16" s="24"/>
      <c r="S16" s="24"/>
      <c r="T16" s="24"/>
      <c r="U16" s="24"/>
      <c r="V16" s="24"/>
    </row>
    <row r="17" spans="1:22" ht="12" customHeight="1">
      <c r="A17" s="24"/>
      <c r="C17" s="54" t="str">
        <f>CONCATENATE(IF(LEN(データ設定用!G6)&gt;0,IF(データ設定用!U6=1,CONCATENATE(データ設定用!G6,"分　"), ""),""),データ設定用!Z3,IF(データ設定用!Z3&lt;&gt;"不課税",CONCATENATE(データ設定用!AK1,データ設定用!AA3*100,データ設定用!AL1),""),データ設定用!AM1,データ設定用!AE3)</f>
        <v xml:space="preserve">(0%)
</v>
      </c>
      <c r="D17" s="54"/>
      <c r="E17" s="54"/>
      <c r="F17" s="55"/>
      <c r="G17" s="35" t="s">
        <v>116</v>
      </c>
      <c r="H17" s="36" t="str">
        <f>IF(LEN(データ設定用!I6)&gt;0,CONCATENATE(データ設定用!I6,"_",データ設定用!J6),"")</f>
        <v/>
      </c>
      <c r="I17" s="56">
        <f>データ設定用!U3</f>
        <v>0</v>
      </c>
      <c r="J17" s="56"/>
      <c r="K17" s="25"/>
      <c r="L17" s="53"/>
      <c r="M17" s="59">
        <f>データ設定用!V3</f>
        <v>0</v>
      </c>
      <c r="N17" s="59"/>
      <c r="O17" s="24"/>
      <c r="P17" s="24"/>
      <c r="Q17" s="24"/>
      <c r="R17" s="24"/>
      <c r="S17" s="24"/>
      <c r="T17" s="24"/>
      <c r="U17" s="24"/>
      <c r="V17" s="24"/>
    </row>
    <row r="18" spans="1:22" ht="13.35" customHeight="1">
      <c r="A18" s="24"/>
      <c r="C18" s="54"/>
      <c r="D18" s="54"/>
      <c r="E18" s="54"/>
      <c r="F18" s="55"/>
      <c r="G18" s="25"/>
      <c r="H18" s="37" t="str">
        <f>IF(LEN(データ設定用!I7)&gt;0,CONCATENATE(データ設定用!I7,"_",データ設定用!J7),"")</f>
        <v/>
      </c>
      <c r="I18" s="56"/>
      <c r="J18" s="56"/>
      <c r="K18" s="25"/>
      <c r="L18" s="53"/>
      <c r="M18" s="59"/>
      <c r="N18" s="59"/>
      <c r="O18" s="24"/>
      <c r="P18" s="24"/>
      <c r="Q18" s="24"/>
      <c r="R18" s="24"/>
      <c r="S18" s="24"/>
      <c r="T18" s="24"/>
      <c r="U18" s="24"/>
      <c r="V18" s="24"/>
    </row>
    <row r="19" spans="1:22" ht="13.35" customHeight="1">
      <c r="A19" s="24"/>
      <c r="C19" s="54"/>
      <c r="D19" s="54"/>
      <c r="E19" s="54"/>
      <c r="F19" s="55"/>
      <c r="G19" s="25"/>
      <c r="H19" s="37" t="str">
        <f>IF(LEN(データ設定用!I8)&gt;0,CONCATENATE(データ設定用!I8,"_",データ設定用!J8),"")</f>
        <v/>
      </c>
      <c r="I19" s="56"/>
      <c r="J19" s="56"/>
      <c r="K19" s="25"/>
      <c r="L19" s="25"/>
      <c r="M19" s="25"/>
      <c r="N19" s="25"/>
      <c r="O19" s="24"/>
      <c r="P19" s="24"/>
      <c r="Q19" s="24"/>
      <c r="R19" s="24"/>
      <c r="S19" s="24"/>
      <c r="T19" s="24"/>
      <c r="U19" s="24"/>
      <c r="V19" s="24"/>
    </row>
    <row r="20" spans="1:22" ht="13.35" customHeight="1">
      <c r="A20" s="24"/>
      <c r="C20" s="54"/>
      <c r="D20" s="54"/>
      <c r="E20" s="54"/>
      <c r="F20" s="55"/>
      <c r="G20" s="25"/>
      <c r="H20" s="37" t="str">
        <f>IF(LEN(データ設定用!I9)&gt;0,CONCATENATE(データ設定用!I9,"_",データ設定用!J9),"")</f>
        <v/>
      </c>
      <c r="I20" s="56"/>
      <c r="J20" s="56"/>
      <c r="K20" s="25"/>
      <c r="L20" s="25"/>
      <c r="M20" s="25"/>
      <c r="N20" s="25"/>
      <c r="O20" s="24"/>
      <c r="P20" s="24"/>
      <c r="Q20" s="24"/>
      <c r="R20" s="24"/>
      <c r="S20" s="24"/>
      <c r="T20" s="24"/>
      <c r="U20" s="24"/>
      <c r="V20" s="24"/>
    </row>
    <row r="21" spans="1:22" ht="13.35" customHeight="1">
      <c r="A21" s="24"/>
      <c r="C21" s="54"/>
      <c r="D21" s="54"/>
      <c r="E21" s="54"/>
      <c r="F21" s="55"/>
      <c r="G21" s="25"/>
      <c r="H21" s="37" t="str">
        <f>IF(LEN(データ設定用!I10)&gt;0,CONCATENATE(データ設定用!I10,"_",データ設定用!J10),"")</f>
        <v/>
      </c>
      <c r="I21" s="56"/>
      <c r="J21" s="56"/>
      <c r="K21" s="25"/>
      <c r="L21" s="25"/>
      <c r="M21" s="25"/>
      <c r="N21" s="25"/>
      <c r="O21" s="24"/>
      <c r="P21" s="24"/>
      <c r="Q21" s="24"/>
      <c r="R21" s="24"/>
      <c r="S21" s="24"/>
      <c r="T21" s="24"/>
      <c r="U21" s="24"/>
      <c r="V21" s="24"/>
    </row>
    <row r="22" spans="1:22" ht="13.35" customHeight="1">
      <c r="A22" s="24"/>
      <c r="C22" s="54"/>
      <c r="D22" s="54"/>
      <c r="E22" s="54"/>
      <c r="F22" s="55"/>
      <c r="G22" s="34"/>
      <c r="H22" s="37" t="str">
        <f>IF(LEN(データ設定用!I11)&gt;0,CONCATENATE(データ設定用!I11,"_",データ設定用!J11),"")</f>
        <v/>
      </c>
      <c r="I22" s="56"/>
      <c r="J22" s="56"/>
      <c r="K22" s="25"/>
      <c r="L22" s="25"/>
      <c r="M22" s="25"/>
      <c r="N22" s="25"/>
      <c r="O22" s="24"/>
      <c r="P22" s="24"/>
      <c r="Q22" s="24"/>
      <c r="R22" s="24"/>
      <c r="S22" s="24"/>
      <c r="T22" s="24"/>
      <c r="U22" s="24"/>
      <c r="V22" s="24"/>
    </row>
    <row r="23" spans="1:22" ht="14.25" customHeight="1">
      <c r="A23" s="24"/>
      <c r="C23" s="25"/>
      <c r="D23" s="25"/>
      <c r="E23" s="25"/>
      <c r="F23" s="24"/>
      <c r="G23" s="38" t="s">
        <v>0</v>
      </c>
      <c r="H23" s="39" t="str">
        <f>IF(LEN(データ設定用!D3)&gt;0,TEXT(データ設定用!D3,"0"),"")</f>
        <v/>
      </c>
      <c r="I23" s="25"/>
      <c r="J23" s="25"/>
      <c r="K23" s="25"/>
      <c r="L23" s="25"/>
      <c r="M23" s="25"/>
      <c r="N23" s="25"/>
      <c r="O23" s="24"/>
      <c r="P23" s="24"/>
      <c r="Q23" s="24"/>
      <c r="R23" s="24"/>
      <c r="S23" s="24"/>
      <c r="T23" s="24"/>
      <c r="U23" s="24"/>
      <c r="V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24"/>
      <c r="R25" s="24"/>
      <c r="S25" s="24"/>
      <c r="T25" s="24"/>
      <c r="U25" s="24"/>
      <c r="V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</sheetData>
  <mergeCells count="26">
    <mergeCell ref="C4:C5"/>
    <mergeCell ref="F4:F5"/>
    <mergeCell ref="H4:I5"/>
    <mergeCell ref="E10:H10"/>
    <mergeCell ref="E11:H11"/>
    <mergeCell ref="E9:H9"/>
    <mergeCell ref="H6:I6"/>
    <mergeCell ref="H7:I7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L17:L18"/>
    <mergeCell ref="C17:F22"/>
    <mergeCell ref="I17:J22"/>
    <mergeCell ref="M14:N14"/>
    <mergeCell ref="M15:N15"/>
    <mergeCell ref="M16:N16"/>
    <mergeCell ref="M17:N18"/>
    <mergeCell ref="E15:H15"/>
  </mergeCells>
  <phoneticPr fontId="1"/>
  <pageMargins left="0.56000000000000005" right="1.24" top="0.51181102362204722" bottom="0" header="0" footer="0"/>
  <pageSetup paperSize="232" scale="68" fitToWidth="0" fitToHeight="0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showZeros="0" view="pageBreakPreview" topLeftCell="A7" zoomScale="85" zoomScaleNormal="100" zoomScaleSheetLayoutView="85" workbookViewId="0">
      <selection activeCell="E12" sqref="E12:E17"/>
    </sheetView>
  </sheetViews>
  <sheetFormatPr defaultColWidth="8.88671875" defaultRowHeight="13.2"/>
  <cols>
    <col min="1" max="1" width="3" style="1" customWidth="1"/>
    <col min="2" max="2" width="16" style="1" customWidth="1"/>
    <col min="3" max="3" width="13.88671875" style="1" customWidth="1"/>
    <col min="4" max="4" width="31.44140625" style="1" customWidth="1"/>
    <col min="5" max="5" width="14.109375" style="1" customWidth="1"/>
    <col min="6" max="6" width="8.88671875" style="1" customWidth="1"/>
    <col min="7" max="7" width="2.88671875" style="1" hidden="1" customWidth="1"/>
    <col min="8" max="8" width="19.88671875" style="1" customWidth="1"/>
    <col min="9" max="9" width="30.109375" style="1" customWidth="1"/>
    <col min="10" max="10" width="2.33203125" style="1" customWidth="1"/>
    <col min="11" max="16384" width="8.88671875" style="1"/>
  </cols>
  <sheetData>
    <row r="2" spans="1:11" ht="18.75" customHeight="1">
      <c r="B2" s="73" t="str">
        <f>IF(データ設定用!G3&lt;&gt;0,CONCATENATE(データ設定用!G3,"　",データ設定用!H3,"　",データ設定用!O3,"様"),"")</f>
        <v/>
      </c>
      <c r="C2" s="73"/>
      <c r="D2" s="73"/>
      <c r="E2" s="73"/>
      <c r="F2" s="73"/>
      <c r="G2" s="73"/>
      <c r="H2" s="73"/>
      <c r="I2" s="73"/>
    </row>
    <row r="3" spans="1:11" ht="21" customHeight="1">
      <c r="B3" s="73" t="str">
        <f>IF(データ設定用!S3&lt;&gt;0,CONCATENATE(データ設定用!R3,"　",データ設定用!S3,"様"),"")</f>
        <v/>
      </c>
      <c r="C3" s="73"/>
      <c r="D3" s="73"/>
      <c r="E3" s="73"/>
      <c r="F3" s="73"/>
      <c r="G3" s="73"/>
      <c r="H3" s="73"/>
      <c r="I3" s="73"/>
    </row>
    <row r="4" spans="1:11" ht="9" customHeight="1">
      <c r="B4" s="3"/>
      <c r="C4" s="3"/>
      <c r="D4" s="3"/>
      <c r="E4" s="2"/>
      <c r="F4" s="2"/>
      <c r="G4" s="2"/>
    </row>
    <row r="5" spans="1:11" ht="30.6" customHeight="1" thickBot="1">
      <c r="B5" s="4"/>
      <c r="C5" s="4"/>
      <c r="D5" s="70" t="s">
        <v>2</v>
      </c>
      <c r="E5" s="70"/>
      <c r="F5" s="70"/>
      <c r="G5" s="70"/>
    </row>
    <row r="7" spans="1:11" ht="20.85" customHeight="1">
      <c r="D7" s="5" t="s">
        <v>3</v>
      </c>
      <c r="E7" s="5"/>
    </row>
    <row r="8" spans="1:11" ht="7.5" customHeight="1">
      <c r="D8" s="5"/>
      <c r="E8" s="5"/>
    </row>
    <row r="9" spans="1:11" ht="26.1" customHeight="1" thickBot="1">
      <c r="D9" s="6" t="s">
        <v>4</v>
      </c>
      <c r="E9" s="71">
        <f>データ設定用!P3</f>
        <v>0</v>
      </c>
      <c r="F9" s="71"/>
      <c r="G9" s="71"/>
    </row>
    <row r="10" spans="1:11" ht="11.1" customHeight="1">
      <c r="D10" s="7"/>
      <c r="E10" s="8"/>
      <c r="F10" s="8"/>
      <c r="G10" s="8"/>
      <c r="J10" s="9"/>
      <c r="K10" s="9"/>
    </row>
    <row r="11" spans="1:11" ht="25.5" customHeight="1">
      <c r="A11" s="10"/>
      <c r="B11" s="11" t="s">
        <v>5</v>
      </c>
      <c r="C11" s="12" t="s">
        <v>6</v>
      </c>
      <c r="D11" s="12" t="s">
        <v>7</v>
      </c>
      <c r="E11" s="12" t="s">
        <v>8</v>
      </c>
      <c r="F11" s="12" t="s">
        <v>9</v>
      </c>
      <c r="G11" s="12"/>
      <c r="H11" s="12" t="s">
        <v>10</v>
      </c>
      <c r="I11" s="13" t="s">
        <v>11</v>
      </c>
      <c r="J11" s="14"/>
      <c r="K11" s="9"/>
    </row>
    <row r="12" spans="1:11" ht="33.6" customHeight="1">
      <c r="A12" s="10">
        <v>1</v>
      </c>
      <c r="B12" s="45" t="str">
        <f>IF(LEN(納品書!C10)&gt;0,納品書!C10,"")</f>
        <v/>
      </c>
      <c r="C12" s="46" t="str">
        <f>IF(LEN(納品書!D10)&gt;0,納品書!D10,"")</f>
        <v/>
      </c>
      <c r="D12" s="46" t="str">
        <f>IF(LEN(データ設定用!K6)&gt;0,データ設定用!K6,"")</f>
        <v/>
      </c>
      <c r="E12" s="52" t="str">
        <f>IF(LEN(データ設定用!O6)&gt;0,データ設定用!O6,"")</f>
        <v/>
      </c>
      <c r="F12" s="46" t="str">
        <f>IF(LEN(データ設定用!Q6)&gt;0,データ設定用!Q6,"")</f>
        <v/>
      </c>
      <c r="G12" s="46"/>
      <c r="H12" s="49" t="str">
        <f>IF(LEN(データ設定用!G6)&gt;0,CONCATENATE(データ設定用!G6,CHAR(10),データ設定用!$Z$3),"")</f>
        <v/>
      </c>
      <c r="I12" s="50" t="str">
        <f>IF(LEN(D12)&gt;0,データ設定用!$R$3,"")</f>
        <v/>
      </c>
      <c r="J12" s="14"/>
      <c r="K12" s="9"/>
    </row>
    <row r="13" spans="1:11" ht="33.6" customHeight="1">
      <c r="A13" s="10">
        <v>2</v>
      </c>
      <c r="B13" s="45" t="str">
        <f>IF(LEN(納品書!C11)&gt;0,納品書!C11,"")</f>
        <v/>
      </c>
      <c r="C13" s="46" t="str">
        <f>IF(LEN(納品書!D11)&gt;0,納品書!D11,"")</f>
        <v/>
      </c>
      <c r="D13" s="46" t="str">
        <f>IF(LEN(データ設定用!K7)&gt;0,データ設定用!K7,"")</f>
        <v/>
      </c>
      <c r="E13" s="52" t="str">
        <f>IF(LEN(データ設定用!O7)&gt;0,データ設定用!O7,"")</f>
        <v/>
      </c>
      <c r="F13" s="46" t="str">
        <f>IF(LEN(データ設定用!Q7)&gt;0,データ設定用!Q7,"")</f>
        <v/>
      </c>
      <c r="G13" s="46"/>
      <c r="H13" s="49" t="str">
        <f>IF(LEN(データ設定用!G7)&gt;0,CONCATENATE(データ設定用!G7,CHAR(10),データ設定用!$Z$3),"")</f>
        <v/>
      </c>
      <c r="I13" s="50" t="str">
        <f>IF(LEN(D13)&gt;0,データ設定用!$R$3,"")</f>
        <v/>
      </c>
      <c r="J13" s="14"/>
      <c r="K13" s="9"/>
    </row>
    <row r="14" spans="1:11" ht="33.6" customHeight="1">
      <c r="A14" s="10">
        <v>3</v>
      </c>
      <c r="B14" s="45" t="str">
        <f>IF(LEN(納品書!C12)&gt;0,納品書!C12,"")</f>
        <v/>
      </c>
      <c r="C14" s="46" t="str">
        <f>IF(LEN(納品書!D12)&gt;0,納品書!D12,"")</f>
        <v/>
      </c>
      <c r="D14" s="46" t="str">
        <f>IF(LEN(データ設定用!K8)&gt;0,データ設定用!K8,"")</f>
        <v/>
      </c>
      <c r="E14" s="52" t="str">
        <f>IF(LEN(データ設定用!O8)&gt;0,データ設定用!O8,"")</f>
        <v/>
      </c>
      <c r="F14" s="46" t="str">
        <f>IF(LEN(データ設定用!Q8)&gt;0,データ設定用!Q8,"")</f>
        <v/>
      </c>
      <c r="G14" s="46"/>
      <c r="H14" s="49" t="str">
        <f>IF(LEN(データ設定用!G8)&gt;0,CONCATENATE(データ設定用!G8,CHAR(10),データ設定用!$Z$3),"")</f>
        <v/>
      </c>
      <c r="I14" s="50" t="str">
        <f>IF(LEN(D14)&gt;0,データ設定用!$R$3,"")</f>
        <v/>
      </c>
      <c r="J14" s="14"/>
      <c r="K14" s="9"/>
    </row>
    <row r="15" spans="1:11" ht="33.6" customHeight="1">
      <c r="A15" s="10">
        <v>4</v>
      </c>
      <c r="B15" s="45" t="str">
        <f>IF(LEN(納品書!C13)&gt;0,納品書!C13,"")</f>
        <v/>
      </c>
      <c r="C15" s="46" t="str">
        <f>IF(LEN(納品書!D13)&gt;0,納品書!D13,"")</f>
        <v/>
      </c>
      <c r="D15" s="46" t="str">
        <f>IF(LEN(データ設定用!K9)&gt;0,データ設定用!K9,"")</f>
        <v/>
      </c>
      <c r="E15" s="52" t="str">
        <f>IF(LEN(データ設定用!O9)&gt;0,データ設定用!O9,"")</f>
        <v/>
      </c>
      <c r="F15" s="46" t="str">
        <f>IF(LEN(データ設定用!Q9)&gt;0,データ設定用!Q9,"")</f>
        <v/>
      </c>
      <c r="G15" s="46"/>
      <c r="H15" s="49" t="str">
        <f>IF(LEN(データ設定用!G9)&gt;0,CONCATENATE(データ設定用!G9,CHAR(10),データ設定用!$Z$3),"")</f>
        <v/>
      </c>
      <c r="I15" s="50" t="str">
        <f>IF(LEN(D15)&gt;0,データ設定用!$R$3,"")</f>
        <v/>
      </c>
      <c r="J15" s="14"/>
      <c r="K15" s="9"/>
    </row>
    <row r="16" spans="1:11" ht="33.6" customHeight="1">
      <c r="A16" s="10">
        <v>5</v>
      </c>
      <c r="B16" s="45" t="str">
        <f>IF(LEN(納品書!C14)&gt;0,納品書!C14,"")</f>
        <v/>
      </c>
      <c r="C16" s="46" t="str">
        <f>IF(LEN(納品書!D14)&gt;0,納品書!D14,"")</f>
        <v/>
      </c>
      <c r="D16" s="46" t="str">
        <f>IF(LEN(データ設定用!K10)&gt;0,データ設定用!K10,"")</f>
        <v/>
      </c>
      <c r="E16" s="52" t="str">
        <f>IF(LEN(データ設定用!O10)&gt;0,データ設定用!O10,"")</f>
        <v/>
      </c>
      <c r="F16" s="46" t="str">
        <f>IF(LEN(データ設定用!Q10)&gt;0,データ設定用!Q10,"")</f>
        <v/>
      </c>
      <c r="G16" s="46"/>
      <c r="H16" s="49" t="str">
        <f>IF(LEN(データ設定用!G10)&gt;0,CONCATENATE(データ設定用!G10,CHAR(10),データ設定用!$Z$3),"")</f>
        <v/>
      </c>
      <c r="I16" s="50" t="str">
        <f>IF(LEN(D16)&gt;0,データ設定用!$R$3,"")</f>
        <v/>
      </c>
      <c r="J16" s="14"/>
      <c r="K16" s="9"/>
    </row>
    <row r="17" spans="1:11" ht="33.6" customHeight="1">
      <c r="A17" s="10">
        <v>6</v>
      </c>
      <c r="B17" s="45" t="str">
        <f>IF(LEN(納品書!C15)&gt;0,納品書!C15,"")</f>
        <v/>
      </c>
      <c r="C17" s="46" t="str">
        <f>IF(LEN(納品書!D15)&gt;0,納品書!D15,"")</f>
        <v/>
      </c>
      <c r="D17" s="46" t="str">
        <f>IF(LEN(データ設定用!K11)&gt;0,データ設定用!K11,"")</f>
        <v/>
      </c>
      <c r="E17" s="52" t="str">
        <f>IF(LEN(データ設定用!O11)&gt;0,データ設定用!O11,"")</f>
        <v/>
      </c>
      <c r="F17" s="46" t="str">
        <f>IF(LEN(データ設定用!Q11)&gt;0,データ設定用!Q11,"")</f>
        <v/>
      </c>
      <c r="G17" s="46"/>
      <c r="H17" s="49" t="str">
        <f>IF(LEN(データ設定用!G11)&gt;0,CONCATENATE(データ設定用!G11,CHAR(10),データ設定用!$Z$3),"")</f>
        <v/>
      </c>
      <c r="I17" s="50" t="str">
        <f>IF(LEN(D17)&gt;0,データ設定用!$R$3,"")</f>
        <v/>
      </c>
      <c r="J17" s="14"/>
      <c r="K17" s="9"/>
    </row>
    <row r="18" spans="1:11" ht="14.1" customHeight="1">
      <c r="A18" s="9"/>
      <c r="B18" s="15"/>
      <c r="C18" s="15"/>
      <c r="D18" s="15"/>
      <c r="E18" s="15"/>
      <c r="F18" s="15"/>
      <c r="G18" s="15"/>
      <c r="H18" s="15"/>
      <c r="I18" s="15"/>
      <c r="J18" s="9"/>
      <c r="K18" s="9"/>
    </row>
    <row r="19" spans="1:11" ht="27" customHeight="1">
      <c r="G19" s="72"/>
      <c r="H19" s="72"/>
      <c r="I19" s="74" t="s">
        <v>12</v>
      </c>
      <c r="J19" s="74"/>
      <c r="K19" s="9"/>
    </row>
    <row r="20" spans="1:11" ht="15" customHeight="1">
      <c r="G20" s="17"/>
      <c r="H20" s="18"/>
      <c r="I20" s="16" t="s">
        <v>120</v>
      </c>
    </row>
    <row r="21" spans="1:11" ht="15" customHeight="1">
      <c r="G21" s="17"/>
      <c r="H21" s="18"/>
      <c r="I21" s="16" t="s">
        <v>121</v>
      </c>
    </row>
    <row r="22" spans="1:11" ht="15" customHeight="1">
      <c r="G22" s="17"/>
      <c r="H22" s="18" t="s">
        <v>13</v>
      </c>
      <c r="I22" s="16">
        <f>納品書!I17</f>
        <v>0</v>
      </c>
    </row>
  </sheetData>
  <mergeCells count="6">
    <mergeCell ref="D5:G5"/>
    <mergeCell ref="E9:G9"/>
    <mergeCell ref="G19:H19"/>
    <mergeCell ref="B2:I2"/>
    <mergeCell ref="B3:I3"/>
    <mergeCell ref="I19:J19"/>
  </mergeCells>
  <phoneticPr fontId="1"/>
  <pageMargins left="0.7" right="0.7" top="0.75" bottom="0.75" header="0.3" footer="0.3"/>
  <pageSetup paperSize="9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"/>
  <sheetViews>
    <sheetView topLeftCell="Q1" workbookViewId="0">
      <selection activeCell="U6" sqref="U6"/>
    </sheetView>
  </sheetViews>
  <sheetFormatPr defaultRowHeight="13.2"/>
  <cols>
    <col min="1" max="1" width="24" customWidth="1"/>
    <col min="2" max="2" width="8.6640625" bestFit="1" customWidth="1"/>
    <col min="3" max="3" width="13.44140625" bestFit="1" customWidth="1"/>
    <col min="4" max="4" width="12.44140625" bestFit="1" customWidth="1"/>
    <col min="5" max="5" width="20.4414062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886718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109375" bestFit="1" customWidth="1"/>
    <col min="21" max="21" width="17.109375" bestFit="1" customWidth="1"/>
    <col min="22" max="22" width="19.1093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44140625" bestFit="1" customWidth="1"/>
    <col min="28" max="28" width="22.1093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9" ht="26.4">
      <c r="B1" t="s">
        <v>57</v>
      </c>
      <c r="C1" t="s">
        <v>59</v>
      </c>
      <c r="D1" t="s">
        <v>75</v>
      </c>
      <c r="E1" t="s">
        <v>76</v>
      </c>
      <c r="F1" t="s">
        <v>77</v>
      </c>
      <c r="G1" t="s">
        <v>94</v>
      </c>
      <c r="H1" t="s">
        <v>78</v>
      </c>
      <c r="I1" s="22" t="s">
        <v>106</v>
      </c>
      <c r="J1" s="22" t="s">
        <v>107</v>
      </c>
      <c r="K1" s="22" t="s">
        <v>108</v>
      </c>
      <c r="L1" s="22" t="s">
        <v>109</v>
      </c>
      <c r="M1" s="1" t="s">
        <v>102</v>
      </c>
      <c r="N1" s="1" t="s">
        <v>103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84</v>
      </c>
      <c r="Z1" t="s">
        <v>85</v>
      </c>
      <c r="AA1" t="s">
        <v>93</v>
      </c>
      <c r="AB1" t="s">
        <v>98</v>
      </c>
      <c r="AC1" t="s">
        <v>99</v>
      </c>
      <c r="AD1" t="s">
        <v>91</v>
      </c>
      <c r="AE1" t="s">
        <v>92</v>
      </c>
      <c r="AF1" s="1" t="s">
        <v>114</v>
      </c>
      <c r="AG1" s="19"/>
      <c r="AI1" t="s">
        <v>96</v>
      </c>
      <c r="AJ1" t="s">
        <v>97</v>
      </c>
      <c r="AK1" s="19" t="s">
        <v>117</v>
      </c>
      <c r="AL1" s="19" t="s">
        <v>118</v>
      </c>
      <c r="AM1" s="41" t="s">
        <v>119</v>
      </c>
    </row>
    <row r="2" spans="1:39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95</v>
      </c>
      <c r="H2" t="s">
        <v>26</v>
      </c>
      <c r="I2" s="22" t="s">
        <v>110</v>
      </c>
      <c r="J2" s="22" t="s">
        <v>111</v>
      </c>
      <c r="K2" s="22" t="s">
        <v>112</v>
      </c>
      <c r="L2" s="22" t="s">
        <v>113</v>
      </c>
      <c r="M2" s="1" t="s">
        <v>104</v>
      </c>
      <c r="N2" s="1" t="s">
        <v>105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32</v>
      </c>
      <c r="Z2" t="s">
        <v>33</v>
      </c>
      <c r="AA2" t="s">
        <v>34</v>
      </c>
      <c r="AB2" t="s">
        <v>100</v>
      </c>
      <c r="AC2" t="s">
        <v>101</v>
      </c>
      <c r="AD2" t="s">
        <v>40</v>
      </c>
      <c r="AE2" t="s">
        <v>41</v>
      </c>
      <c r="AF2" s="1" t="s">
        <v>115</v>
      </c>
    </row>
    <row r="3" spans="1:39">
      <c r="A3" s="19" t="s">
        <v>14</v>
      </c>
      <c r="D3" s="21"/>
      <c r="G3" s="19"/>
      <c r="P3" s="20"/>
      <c r="S3" s="19"/>
      <c r="U3" s="19"/>
      <c r="AF3" s="21"/>
    </row>
    <row r="4" spans="1:39">
      <c r="B4" t="s">
        <v>57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66</v>
      </c>
      <c r="L4" t="s">
        <v>67</v>
      </c>
      <c r="M4" t="s">
        <v>68</v>
      </c>
      <c r="N4" t="s">
        <v>69</v>
      </c>
      <c r="O4" t="s">
        <v>70</v>
      </c>
      <c r="P4" t="s">
        <v>71</v>
      </c>
      <c r="Q4" t="s">
        <v>72</v>
      </c>
      <c r="R4" t="s">
        <v>73</v>
      </c>
      <c r="S4" t="s">
        <v>74</v>
      </c>
      <c r="T4" s="19" t="s">
        <v>122</v>
      </c>
      <c r="U4" s="19" t="s">
        <v>124</v>
      </c>
    </row>
    <row r="5" spans="1:39">
      <c r="B5" t="s">
        <v>21</v>
      </c>
      <c r="C5" t="s">
        <v>42</v>
      </c>
      <c r="D5" t="s">
        <v>22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53</v>
      </c>
      <c r="P5" t="s">
        <v>54</v>
      </c>
      <c r="Q5" t="s">
        <v>55</v>
      </c>
      <c r="R5" t="s">
        <v>56</v>
      </c>
      <c r="S5" t="s">
        <v>41</v>
      </c>
      <c r="T5" s="19" t="s">
        <v>123</v>
      </c>
      <c r="U5" t="s">
        <v>125</v>
      </c>
    </row>
    <row r="6" spans="1:39">
      <c r="A6" s="19" t="s">
        <v>15</v>
      </c>
      <c r="E6" s="21"/>
      <c r="I6" s="21"/>
      <c r="J6" s="21"/>
      <c r="M6" s="23"/>
      <c r="O6" s="51"/>
      <c r="T6" s="23"/>
    </row>
    <row r="7" spans="1:39">
      <c r="A7" s="19" t="s">
        <v>16</v>
      </c>
      <c r="E7" s="21"/>
      <c r="I7" s="21"/>
      <c r="J7" s="21"/>
      <c r="M7" s="23"/>
      <c r="T7" s="23"/>
    </row>
    <row r="8" spans="1:39">
      <c r="A8" s="19" t="s">
        <v>17</v>
      </c>
      <c r="E8" s="21"/>
      <c r="I8" s="21"/>
      <c r="J8" s="21"/>
      <c r="M8" s="23"/>
      <c r="T8" s="23"/>
    </row>
    <row r="9" spans="1:39">
      <c r="A9" s="19" t="s">
        <v>18</v>
      </c>
      <c r="E9" s="21"/>
      <c r="I9" s="21"/>
      <c r="J9" s="21"/>
      <c r="M9" s="23"/>
      <c r="T9" s="23"/>
    </row>
    <row r="10" spans="1:39">
      <c r="A10" s="19" t="s">
        <v>19</v>
      </c>
      <c r="E10" s="21"/>
      <c r="I10" s="21"/>
      <c r="J10" s="21"/>
      <c r="M10" s="23"/>
      <c r="T10" s="23"/>
    </row>
    <row r="11" spans="1:39">
      <c r="A11" s="19" t="s">
        <v>20</v>
      </c>
      <c r="E11" s="21"/>
      <c r="I11" s="21"/>
      <c r="J11" s="21"/>
      <c r="M11" s="23"/>
      <c r="T11" s="23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2020-06-03T01:25:34Z</cp:lastPrinted>
  <dcterms:created xsi:type="dcterms:W3CDTF">2019-03-07T05:51:51Z</dcterms:created>
  <dcterms:modified xsi:type="dcterms:W3CDTF">2020-06-25T05:43:17Z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