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0" yWindow="75" windowWidth="12120" windowHeight="8550" activeTab="3"/>
  </bookViews>
  <sheets>
    <sheet name="記入例" sheetId="4" r:id="rId1"/>
    <sheet name="項目定義" sheetId="7" r:id="rId2"/>
    <sheet name="ｆｏｒｍ-blank" sheetId="5" r:id="rId3"/>
    <sheet name="データ設定用" sheetId="8" r:id="rId4"/>
    <sheet name="Sheet1" sheetId="6" r:id="rId5"/>
  </sheets>
  <definedNames>
    <definedName name="_xlnm.Print_Area" localSheetId="2">'ｆｏｒｍ-blank'!$A$1:$H$46</definedName>
    <definedName name="_xlnm.Print_Area" localSheetId="0">記入例!$A$1:$I$47</definedName>
    <definedName name="_xlnm.Print_Area" localSheetId="1">項目定義!$A$1:$I$47</definedName>
  </definedNames>
  <calcPr calcId="145621"/>
</workbook>
</file>

<file path=xl/calcChain.xml><?xml version="1.0" encoding="utf-8"?>
<calcChain xmlns="http://schemas.openxmlformats.org/spreadsheetml/2006/main">
  <c r="A35" i="5" l="1"/>
  <c r="H27" i="5" l="1"/>
  <c r="H23" i="5"/>
  <c r="H19" i="5"/>
  <c r="A32" i="5"/>
  <c r="A31" i="5"/>
  <c r="A33" i="5"/>
  <c r="A28" i="5"/>
  <c r="A24" i="5"/>
  <c r="A20" i="5"/>
  <c r="A16" i="5"/>
  <c r="A34" i="5"/>
  <c r="H31" i="5"/>
  <c r="G31" i="5"/>
  <c r="F31" i="5"/>
  <c r="A30" i="5"/>
  <c r="A29" i="5"/>
  <c r="G27" i="5"/>
  <c r="F27" i="5"/>
  <c r="A27" i="5"/>
  <c r="A26" i="5"/>
  <c r="A25" i="5"/>
  <c r="G23" i="5"/>
  <c r="F23" i="5"/>
  <c r="A23" i="5"/>
  <c r="A22" i="5"/>
  <c r="A21" i="5"/>
  <c r="G19" i="5"/>
  <c r="F19" i="5"/>
  <c r="A19" i="5"/>
  <c r="A18" i="5"/>
  <c r="A17" i="5"/>
  <c r="H15" i="5"/>
  <c r="G15" i="5"/>
  <c r="F15" i="5"/>
  <c r="A15" i="5"/>
  <c r="H37" i="5" l="1"/>
  <c r="H14" i="5"/>
  <c r="G14" i="5"/>
  <c r="A12" i="5"/>
  <c r="A11" i="5" l="1"/>
  <c r="A10" i="5"/>
  <c r="A9" i="5"/>
  <c r="H9" i="5" l="1"/>
  <c r="H11" i="5"/>
  <c r="C38" i="5" l="1"/>
  <c r="AM3" i="8"/>
  <c r="AL3" i="8"/>
  <c r="AK3" i="8"/>
  <c r="C45" i="5"/>
  <c r="C44" i="5"/>
  <c r="C43" i="5"/>
  <c r="C42" i="5"/>
  <c r="C41" i="5"/>
  <c r="C40" i="5"/>
  <c r="C39" i="5"/>
  <c r="A45" i="5"/>
  <c r="A44" i="5"/>
  <c r="A43" i="5"/>
  <c r="A41" i="5"/>
  <c r="A40" i="5"/>
  <c r="A39" i="5"/>
  <c r="AI3" i="8" l="1"/>
  <c r="AJ3" i="8" s="1"/>
</calcChain>
</file>

<file path=xl/sharedStrings.xml><?xml version="1.0" encoding="utf-8"?>
<sst xmlns="http://schemas.openxmlformats.org/spreadsheetml/2006/main" count="205" uniqueCount="143">
  <si>
    <t>QUANTITY</t>
    <phoneticPr fontId="1"/>
  </si>
  <si>
    <t>UNIT PRICE</t>
    <phoneticPr fontId="1"/>
  </si>
  <si>
    <t>AMOUNT</t>
    <phoneticPr fontId="1"/>
  </si>
  <si>
    <t xml:space="preserve">             DESCRIPTION</t>
    <phoneticPr fontId="1"/>
  </si>
  <si>
    <t xml:space="preserve">     Total Amount :</t>
    <phoneticPr fontId="1"/>
  </si>
  <si>
    <t xml:space="preserve">Payment Terms         </t>
    <phoneticPr fontId="1"/>
  </si>
  <si>
    <t xml:space="preserve">Account Name          </t>
    <phoneticPr fontId="1"/>
  </si>
  <si>
    <t xml:space="preserve">Account No.               </t>
    <phoneticPr fontId="1"/>
  </si>
  <si>
    <t>Address of Bank</t>
    <phoneticPr fontId="1"/>
  </si>
  <si>
    <t xml:space="preserve"> DEBIT NOTE</t>
    <phoneticPr fontId="1"/>
  </si>
  <si>
    <t>-</t>
    <phoneticPr fontId="1"/>
  </si>
  <si>
    <t xml:space="preserve">          KUWAGATA HONG KONG LIMITED. </t>
    <phoneticPr fontId="1"/>
  </si>
  <si>
    <t xml:space="preserve">          -Tax</t>
    <phoneticPr fontId="1"/>
  </si>
  <si>
    <r>
      <t>D/N NO. :</t>
    </r>
    <r>
      <rPr>
        <sz val="11"/>
        <rFont val="Times New Roman"/>
        <family val="1"/>
      </rPr>
      <t xml:space="preserve"> KWGK003</t>
    </r>
    <phoneticPr fontId="1"/>
  </si>
  <si>
    <r>
      <t xml:space="preserve">Date        : </t>
    </r>
    <r>
      <rPr>
        <sz val="11"/>
        <rFont val="Times New Roman"/>
        <family val="1"/>
      </rPr>
      <t>27 Nov 2003</t>
    </r>
    <phoneticPr fontId="1"/>
  </si>
  <si>
    <t xml:space="preserve">          -Delivery Fee</t>
    <phoneticPr fontId="1"/>
  </si>
  <si>
    <t xml:space="preserve">          -One set(Main part and Accessories)</t>
    <phoneticPr fontId="1"/>
  </si>
  <si>
    <t xml:space="preserve">      EXPENSES OF OFFICE: Personal Computer &amp; Digital camera</t>
    <phoneticPr fontId="1"/>
  </si>
  <si>
    <t>Change Rate(\14.00)</t>
    <phoneticPr fontId="1"/>
  </si>
  <si>
    <t xml:space="preserve">                 UNIT 18/F., ASHLEY NINE, 9-11 ASHLEY ROAD,</t>
    <phoneticPr fontId="1"/>
  </si>
  <si>
    <t xml:space="preserve">                     Tel: (852) 2634 1889    Fax.: (852) 2634 0833</t>
    <phoneticPr fontId="1"/>
  </si>
  <si>
    <t>: 100% By T/T on 10/July/2000</t>
    <phoneticPr fontId="1"/>
  </si>
  <si>
    <t>: KUWAGATA CO.,LTD.</t>
    <phoneticPr fontId="1"/>
  </si>
  <si>
    <t>(HK$15,085.71)</t>
    <phoneticPr fontId="1"/>
  </si>
  <si>
    <t xml:space="preserve"> DEBIT NOTE</t>
    <phoneticPr fontId="1"/>
  </si>
  <si>
    <t xml:space="preserve">             DESCRIPTION</t>
    <phoneticPr fontId="1"/>
  </si>
  <si>
    <t>QUANTITY</t>
    <phoneticPr fontId="1"/>
  </si>
  <si>
    <t xml:space="preserve">     Total Amount :</t>
    <phoneticPr fontId="1"/>
  </si>
  <si>
    <r>
      <t>D/N NO. :</t>
    </r>
    <r>
      <rPr>
        <sz val="11"/>
        <rFont val="Times New Roman"/>
        <family val="1"/>
      </rPr>
      <t xml:space="preserve"> </t>
    </r>
    <phoneticPr fontId="1"/>
  </si>
  <si>
    <t xml:space="preserve">Date        : </t>
    <phoneticPr fontId="1"/>
  </si>
  <si>
    <t>KUWAGATA CO.,LTD.</t>
    <phoneticPr fontId="1"/>
  </si>
  <si>
    <t>Authorized Signature</t>
    <phoneticPr fontId="1"/>
  </si>
  <si>
    <t xml:space="preserve">                 TSIMSHATSUI, KOWLOON, HONG KONG.</t>
    <phoneticPr fontId="1"/>
  </si>
  <si>
    <t>Name of Branch</t>
    <phoneticPr fontId="1"/>
  </si>
  <si>
    <t>Name of Bank</t>
    <phoneticPr fontId="1"/>
  </si>
  <si>
    <t>: 1063143</t>
    <phoneticPr fontId="1"/>
  </si>
  <si>
    <t>Swift Code</t>
    <phoneticPr fontId="1"/>
  </si>
  <si>
    <t>: BOTKJPJT</t>
    <phoneticPr fontId="1"/>
  </si>
  <si>
    <t>: ASAKUSA BRANCH</t>
    <phoneticPr fontId="1"/>
  </si>
  <si>
    <t xml:space="preserve">: 4-2, ASAKUSA 1-CHOME, </t>
    <phoneticPr fontId="1"/>
  </si>
  <si>
    <t xml:space="preserve">   TAITO-KU, TOKYO 111-0032, JAPAN</t>
    <phoneticPr fontId="1"/>
  </si>
  <si>
    <t>: MUFG BANK, LTD.</t>
    <phoneticPr fontId="1"/>
  </si>
  <si>
    <t>納品伝票番号</t>
    <rPh sb="0" eb="2">
      <t>ノウヒン</t>
    </rPh>
    <rPh sb="2" eb="4">
      <t>デンピョウ</t>
    </rPh>
    <rPh sb="4" eb="6">
      <t>バンゴウ</t>
    </rPh>
    <phoneticPr fontId="17"/>
  </si>
  <si>
    <t>リビジョン番号</t>
    <rPh sb="5" eb="7">
      <t>バンゴウ</t>
    </rPh>
    <phoneticPr fontId="17"/>
  </si>
  <si>
    <t>納品伝票コード</t>
    <rPh sb="0" eb="2">
      <t>ノウヒン</t>
    </rPh>
    <rPh sb="2" eb="4">
      <t>デンピョウ</t>
    </rPh>
    <phoneticPr fontId="17"/>
  </si>
  <si>
    <t>売上番号</t>
    <rPh sb="0" eb="2">
      <t>ウリアゲ</t>
    </rPh>
    <rPh sb="2" eb="4">
      <t>バンゴウ</t>
    </rPh>
    <phoneticPr fontId="1"/>
  </si>
  <si>
    <t>顧客コード</t>
    <rPh sb="0" eb="2">
      <t>コキャク</t>
    </rPh>
    <phoneticPr fontId="17"/>
  </si>
  <si>
    <t>顧客社名</t>
    <rPh sb="0" eb="2">
      <t>コキャク</t>
    </rPh>
    <rPh sb="2" eb="4">
      <t>シャメイ</t>
    </rPh>
    <phoneticPr fontId="17"/>
  </si>
  <si>
    <t>顧客名</t>
    <rPh sb="0" eb="2">
      <t>コキャク</t>
    </rPh>
    <rPh sb="2" eb="3">
      <t>メイ</t>
    </rPh>
    <phoneticPr fontId="17"/>
  </si>
  <si>
    <t>顧客担当者名</t>
    <rPh sb="0" eb="2">
      <t>コキャク</t>
    </rPh>
    <rPh sb="2" eb="5">
      <t>タントウシャ</t>
    </rPh>
    <rPh sb="5" eb="6">
      <t>メイ</t>
    </rPh>
    <phoneticPr fontId="17"/>
  </si>
  <si>
    <t>納品日</t>
    <rPh sb="0" eb="3">
      <t>ノウヒンビ</t>
    </rPh>
    <phoneticPr fontId="17"/>
  </si>
  <si>
    <t>納品場所コード</t>
    <rPh sb="0" eb="2">
      <t>ノウヒン</t>
    </rPh>
    <rPh sb="2" eb="4">
      <t>バショ</t>
    </rPh>
    <phoneticPr fontId="17"/>
  </si>
  <si>
    <t>納品場所名</t>
    <rPh sb="0" eb="2">
      <t>ノウヒン</t>
    </rPh>
    <rPh sb="2" eb="4">
      <t>バショ</t>
    </rPh>
    <rPh sb="4" eb="5">
      <t>メイ</t>
    </rPh>
    <phoneticPr fontId="17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</si>
  <si>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17"/>
  </si>
  <si>
    <t>担当者コード</t>
    <rPh sb="0" eb="3">
      <t>タントウシャ</t>
    </rPh>
    <phoneticPr fontId="17"/>
  </si>
  <si>
    <t>担当者名</t>
    <rPh sb="0" eb="3">
      <t>タントウシャ</t>
    </rPh>
    <rPh sb="3" eb="4">
      <t>メイ</t>
    </rPh>
    <phoneticPr fontId="17"/>
  </si>
  <si>
    <t>合計金額</t>
    <rPh sb="0" eb="2">
      <t>ゴウケイ</t>
    </rPh>
    <rPh sb="2" eb="4">
      <t>キンガク</t>
    </rPh>
    <phoneticPr fontId="17"/>
  </si>
  <si>
    <t>通貨単位コード</t>
    <rPh sb="0" eb="2">
      <t>ツウカ</t>
    </rPh>
    <rPh sb="2" eb="4">
      <t>タンイ</t>
    </rPh>
    <phoneticPr fontId="17"/>
  </si>
  <si>
    <t>通貨単位</t>
    <rPh sb="0" eb="2">
      <t>ツウカ</t>
    </rPh>
    <rPh sb="2" eb="4">
      <t>タンイ</t>
    </rPh>
    <phoneticPr fontId="17"/>
  </si>
  <si>
    <t>課税区分コード</t>
    <rPh sb="0" eb="2">
      <t>カゼイ</t>
    </rPh>
    <rPh sb="2" eb="4">
      <t>クブン</t>
    </rPh>
    <phoneticPr fontId="17"/>
  </si>
  <si>
    <t>課税区分</t>
    <rPh sb="0" eb="2">
      <t>カゼイ</t>
    </rPh>
    <rPh sb="2" eb="4">
      <t>クブン</t>
    </rPh>
    <phoneticPr fontId="17"/>
  </si>
  <si>
    <t>消費税率</t>
    <rPh sb="0" eb="2">
      <t>ショウヒ</t>
    </rPh>
    <rPh sb="2" eb="4">
      <t>ゼイリツ</t>
    </rPh>
    <phoneticPr fontId="25"/>
  </si>
  <si>
    <t>作成日</t>
    <rPh sb="0" eb="3">
      <t>サクセイビ</t>
    </rPh>
    <phoneticPr fontId="17"/>
  </si>
  <si>
    <t>備考</t>
    <rPh sb="0" eb="2">
      <t>ビコウ</t>
    </rPh>
    <phoneticPr fontId="17"/>
  </si>
  <si>
    <t>消費税額</t>
    <rPh sb="0" eb="3">
      <t>ショウヒゼイ</t>
    </rPh>
    <rPh sb="3" eb="4">
      <t>ガク</t>
    </rPh>
    <phoneticPr fontId="1"/>
  </si>
  <si>
    <t>税込金額</t>
    <rPh sb="0" eb="2">
      <t>ゼイコミ</t>
    </rPh>
    <rPh sb="2" eb="4">
      <t>キンガク</t>
    </rPh>
    <phoneticPr fontId="1"/>
  </si>
  <si>
    <t>lngslipno</t>
  </si>
  <si>
    <t>lngrevisionno</t>
  </si>
  <si>
    <t>strslipcode</t>
  </si>
  <si>
    <t>lngsalesno</t>
  </si>
  <si>
    <t>strcustomercode</t>
  </si>
  <si>
    <t>strcustomercompanyname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</si>
  <si>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</si>
  <si>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</si>
  <si>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</si>
  <si>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</si>
  <si>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</si>
  <si>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</si>
  <si>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strusercode</t>
  </si>
  <si>
    <t>strusername</t>
  </si>
  <si>
    <t>curtotalprice</t>
  </si>
  <si>
    <t>lngmonetaryunitcode</t>
  </si>
  <si>
    <t>strmonetaryunitsign</t>
  </si>
  <si>
    <t>lngtaxclasscode</t>
  </si>
  <si>
    <t>strtaxclassname</t>
  </si>
  <si>
    <t>curtax</t>
  </si>
  <si>
    <t>dtminsertdate</t>
  </si>
  <si>
    <t>strnote</t>
  </si>
  <si>
    <t>納品書マスタ</t>
    <rPh sb="0" eb="3">
      <t>ノウヒンショ</t>
    </rPh>
    <phoneticPr fontId="1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</si>
  <si>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17"/>
  </si>
  <si>
    <t>顧客受注番号</t>
    <rPh sb="0" eb="2">
      <t>コキャク</t>
    </rPh>
    <rPh sb="2" eb="4">
      <t>ジュチュウ</t>
    </rPh>
    <rPh sb="4" eb="6">
      <t>バンゴウ</t>
    </rPh>
    <phoneticPr fontId="17"/>
  </si>
  <si>
    <t>売上区分コード</t>
    <rPh sb="0" eb="2">
      <t>ウリアゲ</t>
    </rPh>
    <rPh sb="2" eb="4">
      <t>クブン</t>
    </rPh>
    <phoneticPr fontId="17"/>
  </si>
  <si>
    <t>売上区分名</t>
    <rPh sb="0" eb="2">
      <t>ウリアゲ</t>
    </rPh>
    <rPh sb="2" eb="4">
      <t>クブン</t>
    </rPh>
    <rPh sb="4" eb="5">
      <t>メイ</t>
    </rPh>
    <phoneticPr fontId="17"/>
  </si>
  <si>
    <t>顧客品番</t>
    <rPh sb="0" eb="2">
      <t>コキャク</t>
    </rPh>
    <rPh sb="2" eb="4">
      <t>ヒンバン</t>
    </rPh>
    <phoneticPr fontId="17"/>
  </si>
  <si>
    <t>製品コード</t>
    <rPh sb="0" eb="2">
      <t>セイヒン</t>
    </rPh>
    <phoneticPr fontId="17"/>
  </si>
  <si>
    <t>再販コード</t>
  </si>
  <si>
    <t>製品名</t>
    <rPh sb="0" eb="2">
      <t>セイヒン</t>
    </rPh>
    <rPh sb="2" eb="3">
      <t>メイ</t>
    </rPh>
    <phoneticPr fontId="17"/>
  </si>
  <si>
    <t>製品名（英語）</t>
    <rPh sb="0" eb="2">
      <t>セイヒン</t>
    </rPh>
    <rPh sb="2" eb="3">
      <t>メイ</t>
    </rPh>
    <rPh sb="4" eb="6">
      <t>エイゴ</t>
    </rPh>
    <phoneticPr fontId="17"/>
  </si>
  <si>
    <t>単価</t>
    <rPh sb="0" eb="2">
      <t>タンカ</t>
    </rPh>
    <phoneticPr fontId="17"/>
  </si>
  <si>
    <t>入数</t>
    <rPh sb="0" eb="1">
      <t>イ</t>
    </rPh>
    <rPh sb="1" eb="2">
      <t>スウ</t>
    </rPh>
    <phoneticPr fontId="1"/>
  </si>
  <si>
    <t>数量</t>
    <rPh sb="0" eb="2">
      <t>スウリョウ</t>
    </rPh>
    <phoneticPr fontId="17"/>
  </si>
  <si>
    <t>製品単位コード</t>
    <rPh sb="0" eb="2">
      <t>セイヒン</t>
    </rPh>
    <rPh sb="2" eb="4">
      <t>タンイ</t>
    </rPh>
    <phoneticPr fontId="17"/>
  </si>
  <si>
    <t>製品単位名</t>
    <rPh sb="0" eb="2">
      <t>セイヒン</t>
    </rPh>
    <rPh sb="2" eb="4">
      <t>タンイ</t>
    </rPh>
    <rPh sb="4" eb="5">
      <t>メイ</t>
    </rPh>
    <phoneticPr fontId="17"/>
  </si>
  <si>
    <t>小計</t>
    <rPh sb="0" eb="2">
      <t>ショウケイ</t>
    </rPh>
    <phoneticPr fontId="17"/>
  </si>
  <si>
    <t>明細備考</t>
    <rPh sb="0" eb="2">
      <t>メイサイ</t>
    </rPh>
    <rPh sb="2" eb="4">
      <t>ビコウ</t>
    </rPh>
    <phoneticPr fontId="17"/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</si>
  <si>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</si>
  <si>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</si>
  <si>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</si>
  <si>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</si>
  <si>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</si>
  <si>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</si>
  <si>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</si>
  <si>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</si>
  <si>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</si>
  <si>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</si>
  <si>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</si>
  <si>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</si>
  <si>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</si>
  <si>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</si>
  <si>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</si>
  <si>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納品書明細1</t>
    <rPh sb="0" eb="3">
      <t>ノウヒンショ</t>
    </rPh>
    <rPh sb="3" eb="5">
      <t>メイサイ</t>
    </rPh>
    <phoneticPr fontId="1"/>
  </si>
  <si>
    <t>納品書明細2</t>
    <rPh sb="0" eb="3">
      <t>ノウヒンショ</t>
    </rPh>
    <rPh sb="3" eb="5">
      <t>メイサイ</t>
    </rPh>
    <phoneticPr fontId="1"/>
  </si>
  <si>
    <t>納品書明細3</t>
    <rPh sb="0" eb="3">
      <t>ノウヒンショ</t>
    </rPh>
    <rPh sb="3" eb="5">
      <t>メイサイ</t>
    </rPh>
    <phoneticPr fontId="1"/>
  </si>
  <si>
    <t>納品書明細4</t>
    <rPh sb="0" eb="3">
      <t>ノウヒンショ</t>
    </rPh>
    <rPh sb="3" eb="5">
      <t>メイサイ</t>
    </rPh>
    <phoneticPr fontId="1"/>
  </si>
  <si>
    <t>納品書明細5</t>
    <rPh sb="0" eb="3">
      <t>ノウヒンショ</t>
    </rPh>
    <rPh sb="3" eb="5">
      <t>メイサイ</t>
    </rPh>
    <phoneticPr fontId="1"/>
  </si>
  <si>
    <t>支払方法コード</t>
    <rPh sb="0" eb="2">
      <t>シハライ</t>
    </rPh>
    <rPh sb="2" eb="4">
      <t>ホウホウ</t>
    </rPh>
    <phoneticPr fontId="2"/>
  </si>
  <si>
    <t>支払期限</t>
    <rPh sb="0" eb="2">
      <t>シハライ</t>
    </rPh>
    <rPh sb="2" eb="4">
      <t>キゲン</t>
    </rPh>
    <phoneticPr fontId="2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</si>
  <si>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</si>
  <si>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</si>
  <si>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3"/>
  </si>
  <si>
    <t>顧客FAX番号</t>
    <rPh sb="0" eb="2">
      <t>コキャク</t>
    </rPh>
    <rPh sb="5" eb="7">
      <t>バンゴウ</t>
    </rPh>
    <phoneticPr fontId="3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</si>
  <si>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</si>
  <si>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</si>
  <si>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3"/>
  </si>
  <si>
    <t>strcustomeraddress1</t>
    <phoneticPr fontId="1"/>
  </si>
  <si>
    <t>顧客住所2</t>
    <rPh sb="0" eb="2">
      <t>コキャク</t>
    </rPh>
    <rPh sb="2" eb="4">
      <t>ジュウショ</t>
    </rPh>
    <phoneticPr fontId="3"/>
  </si>
  <si>
    <t>strcustomeraddress2</t>
    <phoneticPr fontId="1"/>
  </si>
  <si>
    <t>顧客住所3</t>
    <rPh sb="0" eb="2">
      <t>コキャク</t>
    </rPh>
    <rPh sb="2" eb="4">
      <t>ジュウショ</t>
    </rPh>
    <phoneticPr fontId="3"/>
  </si>
  <si>
    <t>顧客住所4</t>
    <rPh sb="0" eb="2">
      <t>コキャク</t>
    </rPh>
    <rPh sb="2" eb="4">
      <t>ジュウショ</t>
    </rPh>
    <phoneticPr fontId="3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</si>
  <si>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</si>
  <si>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</si>
  <si>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3"/>
  </si>
  <si>
    <t>strshippercode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</si>
</sst>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¥&quot;#,##0;[Red]&quot;¥&quot;\-#,##0"/>
    <numFmt numFmtId="176" formatCode="[$HKD]\ #,##0.00;[$HKD]\ \-#,##0.00"/>
    <numFmt numFmtId="177" formatCode="0.0000_ "/>
    <numFmt numFmtId="178" formatCode="m/d/yyyy;@"/>
    <numFmt numFmtId="179" formatCode="#,##0.00_);[Red]\(#,##0.00\)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name val="ＭＳ Ｐ明朝"/>
      <family val="1"/>
      <charset val="128"/>
    </font>
    <font>
      <sz val="12"/>
      <name val="ＭＳ Ｐゴシック"/>
      <family val="3"/>
      <charset val="128"/>
    </font>
    <font>
      <sz val="11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b/>
      <sz val="12"/>
      <name val="Century"/>
      <family val="1"/>
    </font>
    <font>
      <b/>
      <sz val="10"/>
      <name val="Century"/>
      <family val="1"/>
    </font>
    <font>
      <b/>
      <sz val="8"/>
      <name val="Century"/>
      <family val="1"/>
    </font>
    <font>
      <sz val="12"/>
      <name val="Times New Roman"/>
      <family val="1"/>
    </font>
    <font>
      <b/>
      <sz val="12"/>
      <name val="Times New Roman"/>
      <family val="1"/>
    </font>
    <font>
      <u/>
      <sz val="12"/>
      <name val="Times New Roman"/>
      <family val="1"/>
    </font>
    <font>
      <b/>
      <sz val="14"/>
      <name val="Times New Roman"/>
      <family val="1"/>
    </font>
    <font>
      <sz val="9"/>
      <name val="Arial"/>
      <family val="2"/>
    </font>
    <font>
      <sz val="9"/>
      <name val="ＭＳ Ｐゴシック"/>
      <family val="3"/>
      <charset val="128"/>
    </font>
    <font>
      <b/>
      <sz val="13"/>
      <name val="Footlight MT Light"/>
      <family val="1"/>
    </font>
    <font>
      <b/>
      <sz val="10"/>
      <name val="Arial Narrow"/>
      <family val="2"/>
    </font>
    <font>
      <sz val="13"/>
      <name val="Times New Roman"/>
      <family val="1"/>
    </font>
    <font>
      <sz val="10"/>
      <name val="Times New Roman"/>
      <family val="1"/>
    </font>
    <font>
      <sz val="12"/>
      <name val="ＭＳ Ｐ明朝"/>
      <family val="1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4" fillId="0" borderId="0"/>
  </cellStyleXfs>
  <cellXfs count="100"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11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5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12" fillId="0" borderId="3" xfId="0" applyFont="1" applyBorder="1"/>
    <xf numFmtId="0" fontId="12" fillId="0" borderId="0" xfId="0" applyFont="1" applyBorder="1"/>
    <xf numFmtId="0" fontId="12" fillId="0" borderId="4" xfId="0" applyFont="1" applyBorder="1"/>
    <xf numFmtId="0" fontId="12" fillId="0" borderId="0" xfId="0" applyFont="1"/>
    <xf numFmtId="0" fontId="12" fillId="0" borderId="1" xfId="0" applyFont="1" applyBorder="1"/>
    <xf numFmtId="6" fontId="12" fillId="0" borderId="1" xfId="0" applyNumberFormat="1" applyFont="1" applyBorder="1"/>
    <xf numFmtId="0" fontId="13" fillId="0" borderId="0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12" xfId="0" applyFont="1" applyBorder="1"/>
    <xf numFmtId="0" fontId="14" fillId="0" borderId="4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8" xfId="0" applyFont="1" applyBorder="1"/>
    <xf numFmtId="0" fontId="15" fillId="0" borderId="7" xfId="0" applyFont="1" applyBorder="1"/>
    <xf numFmtId="0" fontId="5" fillId="0" borderId="3" xfId="0" applyFont="1" applyBorder="1"/>
    <xf numFmtId="9" fontId="5" fillId="0" borderId="0" xfId="0" applyNumberFormat="1" applyFont="1" applyBorder="1"/>
    <xf numFmtId="0" fontId="5" fillId="0" borderId="0" xfId="0" applyFont="1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9" fontId="19" fillId="0" borderId="0" xfId="0" applyNumberFormat="1" applyFont="1"/>
    <xf numFmtId="0" fontId="19" fillId="0" borderId="0" xfId="0" applyFont="1"/>
    <xf numFmtId="0" fontId="19" fillId="0" borderId="0" xfId="0" applyFont="1" applyAlignment="1">
      <alignment vertical="center"/>
    </xf>
    <xf numFmtId="0" fontId="13" fillId="0" borderId="3" xfId="0" applyFont="1" applyBorder="1"/>
    <xf numFmtId="49" fontId="4" fillId="0" borderId="0" xfId="0" applyNumberFormat="1" applyFont="1" applyBorder="1"/>
    <xf numFmtId="6" fontId="12" fillId="0" borderId="1" xfId="0" applyNumberFormat="1" applyFont="1" applyBorder="1" applyAlignment="1">
      <alignment horizontal="right"/>
    </xf>
    <xf numFmtId="176" fontId="20" fillId="0" borderId="8" xfId="0" applyNumberFormat="1" applyFont="1" applyBorder="1"/>
    <xf numFmtId="0" fontId="21" fillId="0" borderId="0" xfId="0" applyFont="1" applyAlignment="1">
      <alignment vertical="center"/>
    </xf>
    <xf numFmtId="177" fontId="0" fillId="0" borderId="0" xfId="0" applyNumberFormat="1" applyBorder="1" applyAlignment="1" applyProtection="1">
      <alignment vertical="top"/>
    </xf>
    <xf numFmtId="0" fontId="22" fillId="0" borderId="0" xfId="0" applyFont="1"/>
    <xf numFmtId="0" fontId="24" fillId="0" borderId="0" xfId="1"/>
    <xf numFmtId="0" fontId="23" fillId="0" borderId="0" xfId="1" applyFont="1"/>
    <xf numFmtId="49" fontId="24" fillId="0" borderId="0" xfId="1" applyNumberFormat="1"/>
    <xf numFmtId="56" fontId="24" fillId="0" borderId="0" xfId="1" applyNumberFormat="1"/>
    <xf numFmtId="49" fontId="23" fillId="0" borderId="0" xfId="1" applyNumberFormat="1" applyFont="1"/>
    <xf numFmtId="56" fontId="0" fillId="0" borderId="0" xfId="0" applyNumberFormat="1"/>
    <xf numFmtId="178" fontId="19" fillId="0" borderId="0" xfId="0" applyNumberFormat="1" applyFont="1"/>
    <xf numFmtId="0" fontId="0" fillId="0" borderId="0" xfId="1" applyNumberFormat="1" applyFont="1"/>
    <xf numFmtId="178" fontId="6" fillId="0" borderId="8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vertical="center"/>
    </xf>
    <xf numFmtId="0" fontId="0" fillId="0" borderId="0" xfId="1" applyFont="1"/>
    <xf numFmtId="0" fontId="23" fillId="0" borderId="0" xfId="0" applyFont="1"/>
    <xf numFmtId="0" fontId="10" fillId="0" borderId="6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right"/>
    </xf>
    <xf numFmtId="179" fontId="26" fillId="0" borderId="0" xfId="0" applyNumberFormat="1" applyFont="1" applyAlignment="1">
      <alignment horizontal="right"/>
    </xf>
    <xf numFmtId="179" fontId="26" fillId="0" borderId="1" xfId="0" applyNumberFormat="1" applyFont="1" applyBorder="1" applyAlignment="1">
      <alignment horizontal="right"/>
    </xf>
    <xf numFmtId="0" fontId="21" fillId="0" borderId="4" xfId="0" applyFont="1" applyBorder="1" applyAlignment="1">
      <alignment horizontal="right"/>
    </xf>
    <xf numFmtId="179" fontId="21" fillId="0" borderId="0" xfId="0" applyNumberFormat="1" applyFont="1" applyAlignment="1">
      <alignment horizontal="right"/>
    </xf>
    <xf numFmtId="179" fontId="21" fillId="0" borderId="1" xfId="0" applyNumberFormat="1" applyFont="1" applyBorder="1" applyAlignment="1">
      <alignment horizontal="right"/>
    </xf>
    <xf numFmtId="179" fontId="21" fillId="0" borderId="12" xfId="0" applyNumberFormat="1" applyFont="1" applyBorder="1" applyAlignment="1">
      <alignment horizontal="right"/>
    </xf>
    <xf numFmtId="0" fontId="12" fillId="0" borderId="9" xfId="0" applyNumberFormat="1" applyFont="1" applyBorder="1"/>
    <xf numFmtId="0" fontId="21" fillId="0" borderId="11" xfId="0" applyFont="1" applyBorder="1" applyAlignment="1">
      <alignment horizontal="right"/>
    </xf>
    <xf numFmtId="179" fontId="21" fillId="0" borderId="10" xfId="0" applyNumberFormat="1" applyFont="1" applyBorder="1" applyAlignment="1">
      <alignment horizontal="right"/>
    </xf>
    <xf numFmtId="0" fontId="21" fillId="0" borderId="14" xfId="0" applyFont="1" applyBorder="1" applyAlignment="1">
      <alignment horizontal="right"/>
    </xf>
    <xf numFmtId="179" fontId="21" fillId="0" borderId="2" xfId="0" applyNumberFormat="1" applyFont="1" applyBorder="1" applyAlignment="1">
      <alignment horizontal="right"/>
    </xf>
    <xf numFmtId="0" fontId="15" fillId="0" borderId="9" xfId="0" applyFont="1" applyBorder="1"/>
    <xf numFmtId="4" fontId="6" fillId="0" borderId="11" xfId="0" applyNumberFormat="1" applyFont="1" applyBorder="1"/>
    <xf numFmtId="0" fontId="21" fillId="0" borderId="3" xfId="0" applyFont="1" applyBorder="1" applyAlignment="1">
      <alignment horizontal="right"/>
    </xf>
    <xf numFmtId="179" fontId="21" fillId="0" borderId="4" xfId="0" applyNumberFormat="1" applyFont="1" applyBorder="1" applyAlignment="1">
      <alignment horizontal="right"/>
    </xf>
    <xf numFmtId="0" fontId="2" fillId="0" borderId="12" xfId="0" applyFont="1" applyBorder="1"/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22" fillId="0" borderId="14" xfId="0" applyNumberFormat="1" applyFont="1" applyBorder="1" applyAlignment="1">
      <alignment horizontal="left" vertical="top" wrapText="1"/>
    </xf>
    <xf numFmtId="0" fontId="22" fillId="0" borderId="13" xfId="0" applyNumberFormat="1" applyFont="1" applyBorder="1" applyAlignment="1">
      <alignment horizontal="left" vertical="top" wrapText="1"/>
    </xf>
    <xf numFmtId="0" fontId="22" fillId="0" borderId="2" xfId="0" applyNumberFormat="1" applyFont="1" applyBorder="1" applyAlignment="1">
      <alignment horizontal="left" vertical="top" wrapText="1"/>
    </xf>
    <xf numFmtId="0" fontId="22" fillId="0" borderId="3" xfId="0" applyNumberFormat="1" applyFont="1" applyBorder="1" applyAlignment="1">
      <alignment horizontal="left" vertical="top" wrapText="1"/>
    </xf>
    <xf numFmtId="0" fontId="22" fillId="0" borderId="0" xfId="0" applyNumberFormat="1" applyFont="1" applyBorder="1" applyAlignment="1">
      <alignment horizontal="left" vertical="top" wrapText="1"/>
    </xf>
    <xf numFmtId="0" fontId="22" fillId="0" borderId="4" xfId="0" applyNumberFormat="1" applyFont="1" applyBorder="1" applyAlignment="1">
      <alignment horizontal="left" vertical="top" wrapText="1"/>
    </xf>
    <xf numFmtId="0" fontId="22" fillId="0" borderId="9" xfId="0" applyNumberFormat="1" applyFont="1" applyBorder="1" applyAlignment="1">
      <alignment horizontal="left" vertical="top" wrapText="1"/>
    </xf>
    <xf numFmtId="0" fontId="22" fillId="0" borderId="10" xfId="0" applyNumberFormat="1" applyFont="1" applyBorder="1" applyAlignment="1">
      <alignment horizontal="left" vertical="top" wrapText="1"/>
    </xf>
    <xf numFmtId="0" fontId="22" fillId="0" borderId="11" xfId="0" applyNumberFormat="1" applyFont="1" applyBorder="1" applyAlignment="1">
      <alignment horizontal="left" vertical="top" wrapText="1"/>
    </xf>
  </cellXfs>
  <cellStyles count="2">
    <cellStyle name="標準" xfId="0" builtinId="0"/>
    <cellStyle name="標準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45</xdr:row>
      <xdr:rowOff>0</xdr:rowOff>
    </xdr:from>
    <xdr:to>
      <xdr:col>7</xdr:col>
      <xdr:colOff>971550</xdr:colOff>
      <xdr:row>45</xdr:row>
      <xdr:rowOff>0</xdr:rowOff>
    </xdr:to>
    <xdr:sp macro="" textlink="">
      <xdr:nvSpPr>
        <xdr:cNvPr id="1102" name="Line 47">
          <a:extLst>
            <a:ext uri="{FF2B5EF4-FFF2-40B4-BE49-F238E27FC236}">
              <a16:creationId xmlns:a16="http://schemas.microsoft.com/office/drawing/2014/main" xmlns="" id="{00000000-0008-0000-0000-00004E040000}"/>
            </a:ext>
          </a:extLst>
        </xdr:cNvPr>
        <xdr:cNvSpPr>
          <a:spLocks noChangeShapeType="1"/>
        </xdr:cNvSpPr>
      </xdr:nvSpPr>
      <xdr:spPr bwMode="auto">
        <a:xfrm>
          <a:off x="3762375" y="9820275"/>
          <a:ext cx="262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47625</xdr:colOff>
      <xdr:row>25</xdr:row>
      <xdr:rowOff>38100</xdr:rowOff>
    </xdr:from>
    <xdr:to>
      <xdr:col>5</xdr:col>
      <xdr:colOff>723900</xdr:colOff>
      <xdr:row>27</xdr:row>
      <xdr:rowOff>133350</xdr:rowOff>
    </xdr:to>
    <xdr:sp macro="" textlink="">
      <xdr:nvSpPr>
        <xdr:cNvPr id="1041" name="WordArt 17">
          <a:extLst>
            <a:ext uri="{FF2B5EF4-FFF2-40B4-BE49-F238E27FC236}">
              <a16:creationId xmlns:a16="http://schemas.microsoft.com/office/drawing/2014/main" xmlns="" id="{00000000-0008-0000-0000-000011040000}"/>
            </a:ext>
          </a:extLst>
        </xdr:cNvPr>
        <xdr:cNvSpPr>
          <a:spLocks noChangeArrowheads="1" noChangeShapeType="1" noTextEdit="1"/>
        </xdr:cNvSpPr>
      </xdr:nvSpPr>
      <xdr:spPr bwMode="auto">
        <a:xfrm rot="-1277536">
          <a:off x="1533525" y="5600700"/>
          <a:ext cx="2952750" cy="5524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altLang="ja-JP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CCCCFF" mc:Ignorable="a14" a14:legacySpreadsheetColorIndex="31">
                  <a:alpha val="50000"/>
                </a:srgbClr>
              </a:solidFill>
              <a:effectLst/>
              <a:latin typeface="Bookman Old Style"/>
            </a:rPr>
            <a:t>ORIGINAL</a:t>
          </a:r>
          <a:endParaRPr lang="ja-JP" altLang="en-US" sz="3600" b="1" kern="10" spc="0">
            <a:ln>
              <a:noFill/>
            </a:ln>
            <a:solidFill>
              <a:srgbClr xmlns:mc="http://schemas.openxmlformats.org/markup-compatibility/2006" xmlns:a14="http://schemas.microsoft.com/office/drawing/2010/main" val="CCCCFF" mc:Ignorable="a14" a14:legacySpreadsheetColorIndex="31">
                <a:alpha val="50000"/>
              </a:srgbClr>
            </a:solidFill>
            <a:effectLst/>
            <a:latin typeface="Bookman Old Style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0</xdr:row>
          <xdr:rowOff>9525</xdr:rowOff>
        </xdr:from>
        <xdr:to>
          <xdr:col>7</xdr:col>
          <xdr:colOff>857250</xdr:colOff>
          <xdr:row>5</xdr:row>
          <xdr:rowOff>57150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209550</xdr:colOff>
      <xdr:row>8</xdr:row>
      <xdr:rowOff>9525</xdr:rowOff>
    </xdr:from>
    <xdr:to>
      <xdr:col>0</xdr:col>
      <xdr:colOff>323850</xdr:colOff>
      <xdr:row>12</xdr:row>
      <xdr:rowOff>9525</xdr:rowOff>
    </xdr:to>
    <xdr:sp macro="" textlink="">
      <xdr:nvSpPr>
        <xdr:cNvPr id="1104" name="AutoShape 6">
          <a:extLst>
            <a:ext uri="{FF2B5EF4-FFF2-40B4-BE49-F238E27FC236}">
              <a16:creationId xmlns:a16="http://schemas.microsoft.com/office/drawing/2014/main" xmlns="" id="{00000000-0008-0000-0000-000050040000}"/>
            </a:ext>
          </a:extLst>
        </xdr:cNvPr>
        <xdr:cNvSpPr>
          <a:spLocks/>
        </xdr:cNvSpPr>
      </xdr:nvSpPr>
      <xdr:spPr bwMode="auto">
        <a:xfrm>
          <a:off x="209550" y="1447800"/>
          <a:ext cx="114300" cy="942975"/>
        </a:xfrm>
        <a:prstGeom prst="leftBracket">
          <a:avLst>
            <a:gd name="adj" fmla="val 6875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</xdr:colOff>
      <xdr:row>8</xdr:row>
      <xdr:rowOff>0</xdr:rowOff>
    </xdr:from>
    <xdr:to>
      <xdr:col>5</xdr:col>
      <xdr:colOff>161925</xdr:colOff>
      <xdr:row>11</xdr:row>
      <xdr:rowOff>200025</xdr:rowOff>
    </xdr:to>
    <xdr:sp macro="" textlink="">
      <xdr:nvSpPr>
        <xdr:cNvPr id="1105" name="AutoShape 7">
          <a:extLst>
            <a:ext uri="{FF2B5EF4-FFF2-40B4-BE49-F238E27FC236}">
              <a16:creationId xmlns:a16="http://schemas.microsoft.com/office/drawing/2014/main" xmlns="" id="{00000000-0008-0000-0000-000051040000}"/>
            </a:ext>
          </a:extLst>
        </xdr:cNvPr>
        <xdr:cNvSpPr>
          <a:spLocks/>
        </xdr:cNvSpPr>
      </xdr:nvSpPr>
      <xdr:spPr bwMode="auto">
        <a:xfrm>
          <a:off x="3790950" y="1438275"/>
          <a:ext cx="133350" cy="914400"/>
        </a:xfrm>
        <a:prstGeom prst="rightBracket">
          <a:avLst>
            <a:gd name="adj" fmla="val 5714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428625</xdr:colOff>
      <xdr:row>1</xdr:row>
      <xdr:rowOff>76200</xdr:rowOff>
    </xdr:from>
    <xdr:to>
      <xdr:col>7</xdr:col>
      <xdr:colOff>800100</xdr:colOff>
      <xdr:row>4</xdr:row>
      <xdr:rowOff>133350</xdr:rowOff>
    </xdr:to>
    <xdr:sp macro="" textlink="">
      <xdr:nvSpPr>
        <xdr:cNvPr id="1048" name="Text Box 24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 txBox="1">
          <a:spLocks noChangeArrowheads="1"/>
        </xdr:cNvSpPr>
      </xdr:nvSpPr>
      <xdr:spPr bwMode="auto">
        <a:xfrm>
          <a:off x="1914525" y="228600"/>
          <a:ext cx="430530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7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F., 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NISSAY ASAKUSA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BLDG., 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12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-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14,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KOMAGATA</a:t>
          </a:r>
        </a:p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1-CHOME, TAITOU-KU, TOKYO, 111-0043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,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JAPAN</a:t>
          </a:r>
        </a:p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TEL:(81)-3-3845-5925     FAX:(81)-3-3845-0547</a:t>
          </a:r>
        </a:p>
      </xdr:txBody>
    </xdr:sp>
    <xdr:clientData/>
  </xdr:twoCellAnchor>
  <xdr:twoCellAnchor>
    <xdr:from>
      <xdr:col>2</xdr:col>
      <xdr:colOff>409575</xdr:colOff>
      <xdr:row>0</xdr:row>
      <xdr:rowOff>0</xdr:rowOff>
    </xdr:from>
    <xdr:to>
      <xdr:col>6</xdr:col>
      <xdr:colOff>285750</xdr:colOff>
      <xdr:row>1</xdr:row>
      <xdr:rowOff>95250</xdr:rowOff>
    </xdr:to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 txBox="1">
          <a:spLocks noChangeArrowheads="1"/>
        </xdr:cNvSpPr>
      </xdr:nvSpPr>
      <xdr:spPr bwMode="auto">
        <a:xfrm>
          <a:off x="1895475" y="0"/>
          <a:ext cx="30003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ja-JP" altLang="en-US" sz="1500" b="0" i="0" u="none" strike="noStrike" baseline="0">
              <a:solidFill>
                <a:srgbClr val="000000"/>
              </a:solidFill>
              <a:latin typeface="Verdana"/>
              <a:cs typeface="Verdana"/>
            </a:rPr>
            <a:t>KUWAGATA CO., LTD.</a:t>
          </a:r>
        </a:p>
      </xdr:txBody>
    </xdr:sp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1047750</xdr:colOff>
      <xdr:row>5</xdr:row>
      <xdr:rowOff>47625</xdr:rowOff>
    </xdr:to>
    <xdr:sp macro="" textlink="">
      <xdr:nvSpPr>
        <xdr:cNvPr id="1108" name="Oval 26">
          <a:extLst>
            <a:ext uri="{FF2B5EF4-FFF2-40B4-BE49-F238E27FC236}">
              <a16:creationId xmlns:a16="http://schemas.microsoft.com/office/drawing/2014/main" xmlns="" id="{00000000-0008-0000-0000-000054040000}"/>
            </a:ext>
          </a:extLst>
        </xdr:cNvPr>
        <xdr:cNvSpPr>
          <a:spLocks noChangeArrowheads="1"/>
        </xdr:cNvSpPr>
      </xdr:nvSpPr>
      <xdr:spPr bwMode="auto">
        <a:xfrm>
          <a:off x="57150" y="0"/>
          <a:ext cx="6410325" cy="885825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228600</xdr:colOff>
      <xdr:row>4</xdr:row>
      <xdr:rowOff>161925</xdr:rowOff>
    </xdr:from>
    <xdr:to>
      <xdr:col>2</xdr:col>
      <xdr:colOff>152400</xdr:colOff>
      <xdr:row>6</xdr:row>
      <xdr:rowOff>209550</xdr:rowOff>
    </xdr:to>
    <xdr:sp macro="" textlink="">
      <xdr:nvSpPr>
        <xdr:cNvPr id="1051" name="AutoShape 27">
          <a:extLst>
            <a:ext uri="{FF2B5EF4-FFF2-40B4-BE49-F238E27FC236}">
              <a16:creationId xmlns:a16="http://schemas.microsoft.com/office/drawing/2014/main" xmlns="" id="{00000000-0008-0000-0000-00001B040000}"/>
            </a:ext>
          </a:extLst>
        </xdr:cNvPr>
        <xdr:cNvSpPr>
          <a:spLocks noChangeArrowheads="1"/>
        </xdr:cNvSpPr>
      </xdr:nvSpPr>
      <xdr:spPr bwMode="auto">
        <a:xfrm>
          <a:off x="228600" y="828675"/>
          <a:ext cx="1409700" cy="390525"/>
        </a:xfrm>
        <a:prstGeom prst="wedgeRoundRectCallout">
          <a:avLst>
            <a:gd name="adj1" fmla="val 70269"/>
            <a:gd name="adj2" fmla="val -9146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貴社の社名・住所をご記入ください。</a:t>
          </a:r>
        </a:p>
      </xdr:txBody>
    </xdr:sp>
    <xdr:clientData/>
  </xdr:twoCellAnchor>
  <xdr:twoCellAnchor>
    <xdr:from>
      <xdr:col>0</xdr:col>
      <xdr:colOff>19050</xdr:colOff>
      <xdr:row>7</xdr:row>
      <xdr:rowOff>57150</xdr:rowOff>
    </xdr:from>
    <xdr:to>
      <xdr:col>4</xdr:col>
      <xdr:colOff>266700</xdr:colOff>
      <xdr:row>12</xdr:row>
      <xdr:rowOff>104775</xdr:rowOff>
    </xdr:to>
    <xdr:sp macro="" textlink="">
      <xdr:nvSpPr>
        <xdr:cNvPr id="1110" name="Oval 28">
          <a:extLst>
            <a:ext uri="{FF2B5EF4-FFF2-40B4-BE49-F238E27FC236}">
              <a16:creationId xmlns:a16="http://schemas.microsoft.com/office/drawing/2014/main" xmlns="" id="{00000000-0008-0000-0000-000056040000}"/>
            </a:ext>
          </a:extLst>
        </xdr:cNvPr>
        <xdr:cNvSpPr>
          <a:spLocks noChangeArrowheads="1"/>
        </xdr:cNvSpPr>
      </xdr:nvSpPr>
      <xdr:spPr bwMode="auto">
        <a:xfrm>
          <a:off x="19050" y="1323975"/>
          <a:ext cx="3276600" cy="116205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57150</xdr:colOff>
      <xdr:row>8</xdr:row>
      <xdr:rowOff>247650</xdr:rowOff>
    </xdr:from>
    <xdr:to>
      <xdr:col>5</xdr:col>
      <xdr:colOff>495300</xdr:colOff>
      <xdr:row>10</xdr:row>
      <xdr:rowOff>152400</xdr:rowOff>
    </xdr:to>
    <xdr:sp macro="" textlink="">
      <xdr:nvSpPr>
        <xdr:cNvPr id="1053" name="AutoShape 29">
          <a:extLst>
            <a:ext uri="{FF2B5EF4-FFF2-40B4-BE49-F238E27FC236}">
              <a16:creationId xmlns:a16="http://schemas.microsoft.com/office/drawing/2014/main" xmlns="" id="{00000000-0008-0000-0000-00001D040000}"/>
            </a:ext>
          </a:extLst>
        </xdr:cNvPr>
        <xdr:cNvSpPr>
          <a:spLocks noChangeArrowheads="1"/>
        </xdr:cNvSpPr>
      </xdr:nvSpPr>
      <xdr:spPr bwMode="auto">
        <a:xfrm>
          <a:off x="3086100" y="1685925"/>
          <a:ext cx="1171575" cy="390525"/>
        </a:xfrm>
        <a:prstGeom prst="wedgeRoundRectCallout">
          <a:avLst>
            <a:gd name="adj1" fmla="val -75204"/>
            <a:gd name="adj2" fmla="val 4756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請求する相手先を記入してください。</a:t>
          </a:r>
        </a:p>
      </xdr:txBody>
    </xdr:sp>
    <xdr:clientData/>
  </xdr:twoCellAnchor>
  <xdr:twoCellAnchor>
    <xdr:from>
      <xdr:col>5</xdr:col>
      <xdr:colOff>762000</xdr:colOff>
      <xdr:row>7</xdr:row>
      <xdr:rowOff>142875</xdr:rowOff>
    </xdr:from>
    <xdr:to>
      <xdr:col>7</xdr:col>
      <xdr:colOff>628650</xdr:colOff>
      <xdr:row>9</xdr:row>
      <xdr:rowOff>28575</xdr:rowOff>
    </xdr:to>
    <xdr:sp macro="" textlink="">
      <xdr:nvSpPr>
        <xdr:cNvPr id="1112" name="Oval 30">
          <a:extLst>
            <a:ext uri="{FF2B5EF4-FFF2-40B4-BE49-F238E27FC236}">
              <a16:creationId xmlns:a16="http://schemas.microsoft.com/office/drawing/2014/main" xmlns="" id="{00000000-0008-0000-0000-000058040000}"/>
            </a:ext>
          </a:extLst>
        </xdr:cNvPr>
        <xdr:cNvSpPr>
          <a:spLocks noChangeArrowheads="1"/>
        </xdr:cNvSpPr>
      </xdr:nvSpPr>
      <xdr:spPr bwMode="auto">
        <a:xfrm>
          <a:off x="4524375" y="1409700"/>
          <a:ext cx="1524000" cy="314325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993366" mc:Ignorable="a14" a14:legacySpreadsheetColorIndex="6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714375</xdr:colOff>
      <xdr:row>9</xdr:row>
      <xdr:rowOff>200025</xdr:rowOff>
    </xdr:from>
    <xdr:to>
      <xdr:col>7</xdr:col>
      <xdr:colOff>762000</xdr:colOff>
      <xdr:row>11</xdr:row>
      <xdr:rowOff>28575</xdr:rowOff>
    </xdr:to>
    <xdr:sp macro="" textlink="">
      <xdr:nvSpPr>
        <xdr:cNvPr id="1113" name="Oval 31">
          <a:extLst>
            <a:ext uri="{FF2B5EF4-FFF2-40B4-BE49-F238E27FC236}">
              <a16:creationId xmlns:a16="http://schemas.microsoft.com/office/drawing/2014/main" xmlns="" id="{00000000-0008-0000-0000-000059040000}"/>
            </a:ext>
          </a:extLst>
        </xdr:cNvPr>
        <xdr:cNvSpPr>
          <a:spLocks noChangeArrowheads="1"/>
        </xdr:cNvSpPr>
      </xdr:nvSpPr>
      <xdr:spPr bwMode="auto">
        <a:xfrm>
          <a:off x="4476750" y="1895475"/>
          <a:ext cx="1704975" cy="28575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381000</xdr:colOff>
      <xdr:row>5</xdr:row>
      <xdr:rowOff>57150</xdr:rowOff>
    </xdr:from>
    <xdr:to>
      <xdr:col>7</xdr:col>
      <xdr:colOff>1028700</xdr:colOff>
      <xdr:row>7</xdr:row>
      <xdr:rowOff>28575</xdr:rowOff>
    </xdr:to>
    <xdr:sp macro="" textlink="">
      <xdr:nvSpPr>
        <xdr:cNvPr id="1056" name="AutoShape 32">
          <a:extLst>
            <a:ext uri="{FF2B5EF4-FFF2-40B4-BE49-F238E27FC236}">
              <a16:creationId xmlns:a16="http://schemas.microsoft.com/office/drawing/2014/main" xmlns="" id="{00000000-0008-0000-0000-000020040000}"/>
            </a:ext>
          </a:extLst>
        </xdr:cNvPr>
        <xdr:cNvSpPr>
          <a:spLocks noChangeArrowheads="1"/>
        </xdr:cNvSpPr>
      </xdr:nvSpPr>
      <xdr:spPr bwMode="auto">
        <a:xfrm>
          <a:off x="4991100" y="895350"/>
          <a:ext cx="1457325" cy="400050"/>
        </a:xfrm>
        <a:prstGeom prst="wedgeRoundRectCallout">
          <a:avLst>
            <a:gd name="adj1" fmla="val -21241"/>
            <a:gd name="adj2" fmla="val 9762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993366" mc:Ignorable="a14" a14:legacySpreadsheetColorIndex="61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貴社のご使用の伝票通番をご記入ください。</a:t>
          </a:r>
        </a:p>
      </xdr:txBody>
    </xdr:sp>
    <xdr:clientData/>
  </xdr:twoCellAnchor>
  <xdr:twoCellAnchor>
    <xdr:from>
      <xdr:col>6</xdr:col>
      <xdr:colOff>714375</xdr:colOff>
      <xdr:row>11</xdr:row>
      <xdr:rowOff>95250</xdr:rowOff>
    </xdr:from>
    <xdr:to>
      <xdr:col>7</xdr:col>
      <xdr:colOff>1028700</xdr:colOff>
      <xdr:row>12</xdr:row>
      <xdr:rowOff>238125</xdr:rowOff>
    </xdr:to>
    <xdr:sp macro="" textlink="">
      <xdr:nvSpPr>
        <xdr:cNvPr id="1057" name="AutoShape 33">
          <a:extLst>
            <a:ext uri="{FF2B5EF4-FFF2-40B4-BE49-F238E27FC236}">
              <a16:creationId xmlns:a16="http://schemas.microsoft.com/office/drawing/2014/main" xmlns="" id="{00000000-0008-0000-0000-000021040000}"/>
            </a:ext>
          </a:extLst>
        </xdr:cNvPr>
        <xdr:cNvSpPr>
          <a:spLocks noChangeArrowheads="1"/>
        </xdr:cNvSpPr>
      </xdr:nvSpPr>
      <xdr:spPr bwMode="auto">
        <a:xfrm>
          <a:off x="5324475" y="2247900"/>
          <a:ext cx="1123950" cy="371475"/>
        </a:xfrm>
        <a:prstGeom prst="wedgeRoundRectCallout">
          <a:avLst>
            <a:gd name="adj1" fmla="val -37287"/>
            <a:gd name="adj2" fmla="val -9358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納品（請求）日をご記入ください。</a:t>
          </a:r>
        </a:p>
      </xdr:txBody>
    </xdr:sp>
    <xdr:clientData/>
  </xdr:twoCellAnchor>
  <xdr:twoCellAnchor>
    <xdr:from>
      <xdr:col>0</xdr:col>
      <xdr:colOff>47625</xdr:colOff>
      <xdr:row>13</xdr:row>
      <xdr:rowOff>285750</xdr:rowOff>
    </xdr:from>
    <xdr:to>
      <xdr:col>8</xdr:col>
      <xdr:colOff>57150</xdr:colOff>
      <xdr:row>23</xdr:row>
      <xdr:rowOff>219075</xdr:rowOff>
    </xdr:to>
    <xdr:sp macro="" textlink="">
      <xdr:nvSpPr>
        <xdr:cNvPr id="1116" name="Oval 34">
          <a:extLst>
            <a:ext uri="{FF2B5EF4-FFF2-40B4-BE49-F238E27FC236}">
              <a16:creationId xmlns:a16="http://schemas.microsoft.com/office/drawing/2014/main" xmlns="" id="{00000000-0008-0000-0000-00005C040000}"/>
            </a:ext>
          </a:extLst>
        </xdr:cNvPr>
        <xdr:cNvSpPr>
          <a:spLocks noChangeArrowheads="1"/>
        </xdr:cNvSpPr>
      </xdr:nvSpPr>
      <xdr:spPr bwMode="auto">
        <a:xfrm>
          <a:off x="47625" y="2924175"/>
          <a:ext cx="6667500" cy="240030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114300</xdr:colOff>
      <xdr:row>14</xdr:row>
      <xdr:rowOff>219075</xdr:rowOff>
    </xdr:from>
    <xdr:to>
      <xdr:col>7</xdr:col>
      <xdr:colOff>628650</xdr:colOff>
      <xdr:row>16</xdr:row>
      <xdr:rowOff>142875</xdr:rowOff>
    </xdr:to>
    <xdr:sp macro="" textlink="">
      <xdr:nvSpPr>
        <xdr:cNvPr id="1059" name="AutoShape 35">
          <a:extLst>
            <a:ext uri="{FF2B5EF4-FFF2-40B4-BE49-F238E27FC236}">
              <a16:creationId xmlns:a16="http://schemas.microsoft.com/office/drawing/2014/main" xmlns="" id="{00000000-0008-0000-0000-000023040000}"/>
            </a:ext>
          </a:extLst>
        </xdr:cNvPr>
        <xdr:cNvSpPr>
          <a:spLocks noChangeArrowheads="1"/>
        </xdr:cNvSpPr>
      </xdr:nvSpPr>
      <xdr:spPr bwMode="auto">
        <a:xfrm>
          <a:off x="4724400" y="3228975"/>
          <a:ext cx="1323975" cy="381000"/>
        </a:xfrm>
        <a:prstGeom prst="wedgeRoundRectCallout">
          <a:avLst>
            <a:gd name="adj1" fmla="val -67264"/>
            <a:gd name="adj2" fmla="val 1275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ご請求内容を具体的にご記入ください。</a:t>
          </a:r>
        </a:p>
      </xdr:txBody>
    </xdr:sp>
    <xdr:clientData/>
  </xdr:twoCellAnchor>
  <xdr:twoCellAnchor>
    <xdr:from>
      <xdr:col>0</xdr:col>
      <xdr:colOff>666750</xdr:colOff>
      <xdr:row>20</xdr:row>
      <xdr:rowOff>76200</xdr:rowOff>
    </xdr:from>
    <xdr:to>
      <xdr:col>8</xdr:col>
      <xdr:colOff>85725</xdr:colOff>
      <xdr:row>22</xdr:row>
      <xdr:rowOff>171450</xdr:rowOff>
    </xdr:to>
    <xdr:sp macro="" textlink="">
      <xdr:nvSpPr>
        <xdr:cNvPr id="1118" name="Oval 36">
          <a:extLst>
            <a:ext uri="{FF2B5EF4-FFF2-40B4-BE49-F238E27FC236}">
              <a16:creationId xmlns:a16="http://schemas.microsoft.com/office/drawing/2014/main" xmlns="" id="{00000000-0008-0000-0000-00005E040000}"/>
            </a:ext>
          </a:extLst>
        </xdr:cNvPr>
        <xdr:cNvSpPr>
          <a:spLocks noChangeArrowheads="1"/>
        </xdr:cNvSpPr>
      </xdr:nvSpPr>
      <xdr:spPr bwMode="auto">
        <a:xfrm>
          <a:off x="666750" y="4495800"/>
          <a:ext cx="6076950" cy="55245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38100</xdr:colOff>
      <xdr:row>36</xdr:row>
      <xdr:rowOff>190500</xdr:rowOff>
    </xdr:from>
    <xdr:to>
      <xdr:col>8</xdr:col>
      <xdr:colOff>28575</xdr:colOff>
      <xdr:row>38</xdr:row>
      <xdr:rowOff>66675</xdr:rowOff>
    </xdr:to>
    <xdr:sp macro="" textlink="">
      <xdr:nvSpPr>
        <xdr:cNvPr id="1119" name="Oval 38">
          <a:extLst>
            <a:ext uri="{FF2B5EF4-FFF2-40B4-BE49-F238E27FC236}">
              <a16:creationId xmlns:a16="http://schemas.microsoft.com/office/drawing/2014/main" xmlns="" id="{00000000-0008-0000-0000-00005F040000}"/>
            </a:ext>
          </a:extLst>
        </xdr:cNvPr>
        <xdr:cNvSpPr>
          <a:spLocks noChangeArrowheads="1"/>
        </xdr:cNvSpPr>
      </xdr:nvSpPr>
      <xdr:spPr bwMode="auto">
        <a:xfrm>
          <a:off x="5457825" y="8267700"/>
          <a:ext cx="1228725" cy="36195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476250</xdr:colOff>
      <xdr:row>25</xdr:row>
      <xdr:rowOff>95250</xdr:rowOff>
    </xdr:from>
    <xdr:to>
      <xdr:col>7</xdr:col>
      <xdr:colOff>723900</xdr:colOff>
      <xdr:row>27</xdr:row>
      <xdr:rowOff>190500</xdr:rowOff>
    </xdr:to>
    <xdr:sp macro="" textlink="">
      <xdr:nvSpPr>
        <xdr:cNvPr id="1063" name="AutoShape 39">
          <a:extLst>
            <a:ext uri="{FF2B5EF4-FFF2-40B4-BE49-F238E27FC236}">
              <a16:creationId xmlns:a16="http://schemas.microsoft.com/office/drawing/2014/main" xmlns="" id="{00000000-0008-0000-0000-000027040000}"/>
            </a:ext>
          </a:extLst>
        </xdr:cNvPr>
        <xdr:cNvSpPr>
          <a:spLocks noChangeArrowheads="1"/>
        </xdr:cNvSpPr>
      </xdr:nvSpPr>
      <xdr:spPr bwMode="auto">
        <a:xfrm>
          <a:off x="4238625" y="5657850"/>
          <a:ext cx="1905000" cy="552450"/>
        </a:xfrm>
        <a:prstGeom prst="wedgeRoundRectCallout">
          <a:avLst>
            <a:gd name="adj1" fmla="val 47000"/>
            <a:gd name="adj2" fmla="val -19482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ご請求を円価以外でご請求の場合には換算レートと換算後の通貨建て金額をご記入ください。</a:t>
          </a:r>
        </a:p>
      </xdr:txBody>
    </xdr:sp>
    <xdr:clientData/>
  </xdr:twoCellAnchor>
  <xdr:twoCellAnchor>
    <xdr:from>
      <xdr:col>6</xdr:col>
      <xdr:colOff>247650</xdr:colOff>
      <xdr:row>32</xdr:row>
      <xdr:rowOff>19050</xdr:rowOff>
    </xdr:from>
    <xdr:to>
      <xdr:col>7</xdr:col>
      <xdr:colOff>1171575</xdr:colOff>
      <xdr:row>35</xdr:row>
      <xdr:rowOff>66675</xdr:rowOff>
    </xdr:to>
    <xdr:sp macro="" textlink="">
      <xdr:nvSpPr>
        <xdr:cNvPr id="1061" name="AutoShape 37">
          <a:extLst>
            <a:ext uri="{FF2B5EF4-FFF2-40B4-BE49-F238E27FC236}">
              <a16:creationId xmlns:a16="http://schemas.microsoft.com/office/drawing/2014/main" xmlns="" id="{00000000-0008-0000-0000-000025040000}"/>
            </a:ext>
          </a:extLst>
        </xdr:cNvPr>
        <xdr:cNvSpPr>
          <a:spLocks noChangeArrowheads="1"/>
        </xdr:cNvSpPr>
      </xdr:nvSpPr>
      <xdr:spPr bwMode="auto">
        <a:xfrm>
          <a:off x="4857750" y="7181850"/>
          <a:ext cx="1733550" cy="733425"/>
        </a:xfrm>
        <a:prstGeom prst="wedgeRoundRectCallout">
          <a:avLst>
            <a:gd name="adj1" fmla="val 7694"/>
            <a:gd name="adj2" fmla="val 10844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ご請求の通貨種別でのご請求額をご記入ください。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（換算後の通貨種別による金額表示です）</a:t>
          </a:r>
        </a:p>
      </xdr:txBody>
    </xdr:sp>
    <xdr:clientData/>
  </xdr:twoCellAnchor>
  <xdr:twoCellAnchor>
    <xdr:from>
      <xdr:col>2</xdr:col>
      <xdr:colOff>28575</xdr:colOff>
      <xdr:row>38</xdr:row>
      <xdr:rowOff>28575</xdr:rowOff>
    </xdr:from>
    <xdr:to>
      <xdr:col>4</xdr:col>
      <xdr:colOff>66675</xdr:colOff>
      <xdr:row>39</xdr:row>
      <xdr:rowOff>28575</xdr:rowOff>
    </xdr:to>
    <xdr:sp macro="" textlink="">
      <xdr:nvSpPr>
        <xdr:cNvPr id="1122" name="Oval 40">
          <a:extLst>
            <a:ext uri="{FF2B5EF4-FFF2-40B4-BE49-F238E27FC236}">
              <a16:creationId xmlns:a16="http://schemas.microsoft.com/office/drawing/2014/main" xmlns="" id="{00000000-0008-0000-0000-000062040000}"/>
            </a:ext>
          </a:extLst>
        </xdr:cNvPr>
        <xdr:cNvSpPr>
          <a:spLocks noChangeArrowheads="1"/>
        </xdr:cNvSpPr>
      </xdr:nvSpPr>
      <xdr:spPr bwMode="auto">
        <a:xfrm>
          <a:off x="1514475" y="8591550"/>
          <a:ext cx="1581150" cy="20955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571500</xdr:colOff>
      <xdr:row>32</xdr:row>
      <xdr:rowOff>95250</xdr:rowOff>
    </xdr:from>
    <xdr:to>
      <xdr:col>5</xdr:col>
      <xdr:colOff>828675</xdr:colOff>
      <xdr:row>36</xdr:row>
      <xdr:rowOff>190500</xdr:rowOff>
    </xdr:to>
    <xdr:sp macro="" textlink="">
      <xdr:nvSpPr>
        <xdr:cNvPr id="1065" name="AutoShape 41">
          <a:extLst>
            <a:ext uri="{FF2B5EF4-FFF2-40B4-BE49-F238E27FC236}">
              <a16:creationId xmlns:a16="http://schemas.microsoft.com/office/drawing/2014/main" xmlns="" id="{00000000-0008-0000-0000-000029040000}"/>
            </a:ext>
          </a:extLst>
        </xdr:cNvPr>
        <xdr:cNvSpPr>
          <a:spLocks noChangeArrowheads="1"/>
        </xdr:cNvSpPr>
      </xdr:nvSpPr>
      <xdr:spPr bwMode="auto">
        <a:xfrm>
          <a:off x="2057400" y="7258050"/>
          <a:ext cx="2533650" cy="1009650"/>
        </a:xfrm>
        <a:prstGeom prst="wedgeRoundRectCallout">
          <a:avLst>
            <a:gd name="adj1" fmla="val -32708"/>
            <a:gd name="adj2" fmla="val 886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支払条件をご記入ください。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例題は2000年7月10日100％銀行振り込み（T/T）です。</a:t>
          </a: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相殺の場合：例）off-set20/Jly/2007と記入します。</a:t>
          </a: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20/Jly/2007は相殺する日付です。</a:t>
          </a:r>
        </a:p>
      </xdr:txBody>
    </xdr:sp>
    <xdr:clientData/>
  </xdr:twoCellAnchor>
  <xdr:twoCellAnchor>
    <xdr:from>
      <xdr:col>1</xdr:col>
      <xdr:colOff>390525</xdr:colOff>
      <xdr:row>39</xdr:row>
      <xdr:rowOff>19050</xdr:rowOff>
    </xdr:from>
    <xdr:to>
      <xdr:col>5</xdr:col>
      <xdr:colOff>219075</xdr:colOff>
      <xdr:row>42</xdr:row>
      <xdr:rowOff>200025</xdr:rowOff>
    </xdr:to>
    <xdr:sp macro="" textlink="">
      <xdr:nvSpPr>
        <xdr:cNvPr id="1124" name="Oval 42">
          <a:extLst>
            <a:ext uri="{FF2B5EF4-FFF2-40B4-BE49-F238E27FC236}">
              <a16:creationId xmlns:a16="http://schemas.microsoft.com/office/drawing/2014/main" xmlns="" id="{00000000-0008-0000-0000-000064040000}"/>
            </a:ext>
          </a:extLst>
        </xdr:cNvPr>
        <xdr:cNvSpPr>
          <a:spLocks noChangeArrowheads="1"/>
        </xdr:cNvSpPr>
      </xdr:nvSpPr>
      <xdr:spPr bwMode="auto">
        <a:xfrm>
          <a:off x="1162050" y="8791575"/>
          <a:ext cx="2819400" cy="809625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38100</xdr:colOff>
      <xdr:row>33</xdr:row>
      <xdr:rowOff>57150</xdr:rowOff>
    </xdr:from>
    <xdr:to>
      <xdr:col>2</xdr:col>
      <xdr:colOff>371475</xdr:colOff>
      <xdr:row>37</xdr:row>
      <xdr:rowOff>57150</xdr:rowOff>
    </xdr:to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xmlns="" id="{00000000-0008-0000-0000-00002B040000}"/>
            </a:ext>
          </a:extLst>
        </xdr:cNvPr>
        <xdr:cNvSpPr>
          <a:spLocks noChangeArrowheads="1"/>
        </xdr:cNvSpPr>
      </xdr:nvSpPr>
      <xdr:spPr bwMode="auto">
        <a:xfrm>
          <a:off x="38100" y="7448550"/>
          <a:ext cx="1819275" cy="914400"/>
        </a:xfrm>
        <a:prstGeom prst="wedgeRoundRectCallout">
          <a:avLst>
            <a:gd name="adj1" fmla="val 25917"/>
            <a:gd name="adj2" fmla="val 12916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貴社指定「の振込先の銀行名・支店名と住所です。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銀行の英文名は銀行にお尋ねいただければわかります。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相殺の場合は記入不要です。</a:t>
          </a:r>
        </a:p>
      </xdr:txBody>
    </xdr:sp>
    <xdr:clientData/>
  </xdr:twoCellAnchor>
  <xdr:twoCellAnchor>
    <xdr:from>
      <xdr:col>1</xdr:col>
      <xdr:colOff>647700</xdr:colOff>
      <xdr:row>44</xdr:row>
      <xdr:rowOff>0</xdr:rowOff>
    </xdr:from>
    <xdr:to>
      <xdr:col>3</xdr:col>
      <xdr:colOff>552450</xdr:colOff>
      <xdr:row>46</xdr:row>
      <xdr:rowOff>19050</xdr:rowOff>
    </xdr:to>
    <xdr:sp macro="" textlink="">
      <xdr:nvSpPr>
        <xdr:cNvPr id="1126" name="Oval 44">
          <a:extLst>
            <a:ext uri="{FF2B5EF4-FFF2-40B4-BE49-F238E27FC236}">
              <a16:creationId xmlns:a16="http://schemas.microsoft.com/office/drawing/2014/main" xmlns="" id="{00000000-0008-0000-0000-000066040000}"/>
            </a:ext>
          </a:extLst>
        </xdr:cNvPr>
        <xdr:cNvSpPr>
          <a:spLocks noChangeArrowheads="1"/>
        </xdr:cNvSpPr>
      </xdr:nvSpPr>
      <xdr:spPr bwMode="auto">
        <a:xfrm>
          <a:off x="1419225" y="9610725"/>
          <a:ext cx="1352550" cy="43815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704850</xdr:colOff>
      <xdr:row>42</xdr:row>
      <xdr:rowOff>171450</xdr:rowOff>
    </xdr:from>
    <xdr:to>
      <xdr:col>6</xdr:col>
      <xdr:colOff>219075</xdr:colOff>
      <xdr:row>45</xdr:row>
      <xdr:rowOff>152400</xdr:rowOff>
    </xdr:to>
    <xdr:sp macro="" textlink="">
      <xdr:nvSpPr>
        <xdr:cNvPr id="1069" name="AutoShape 45">
          <a:extLst>
            <a:ext uri="{FF2B5EF4-FFF2-40B4-BE49-F238E27FC236}">
              <a16:creationId xmlns:a16="http://schemas.microsoft.com/office/drawing/2014/main" xmlns="" id="{00000000-0008-0000-0000-00002D040000}"/>
            </a:ext>
          </a:extLst>
        </xdr:cNvPr>
        <xdr:cNvSpPr>
          <a:spLocks noChangeArrowheads="1"/>
        </xdr:cNvSpPr>
      </xdr:nvSpPr>
      <xdr:spPr bwMode="auto">
        <a:xfrm>
          <a:off x="2924175" y="9572625"/>
          <a:ext cx="1905000" cy="400050"/>
        </a:xfrm>
        <a:prstGeom prst="wedgeRoundRectCallout">
          <a:avLst>
            <a:gd name="adj1" fmla="val -68500"/>
            <a:gd name="adj2" fmla="val 2856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口座名義と口座ナンバーです。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相殺の場合は記入不要です。</a:t>
          </a:r>
        </a:p>
      </xdr:txBody>
    </xdr:sp>
    <xdr:clientData/>
  </xdr:twoCellAnchor>
  <xdr:twoCellAnchor>
    <xdr:from>
      <xdr:col>0</xdr:col>
      <xdr:colOff>85725</xdr:colOff>
      <xdr:row>14</xdr:row>
      <xdr:rowOff>133350</xdr:rowOff>
    </xdr:from>
    <xdr:to>
      <xdr:col>5</xdr:col>
      <xdr:colOff>666750</xdr:colOff>
      <xdr:row>16</xdr:row>
      <xdr:rowOff>133350</xdr:rowOff>
    </xdr:to>
    <xdr:sp macro="" textlink="">
      <xdr:nvSpPr>
        <xdr:cNvPr id="1128" name="Oval 49">
          <a:extLst>
            <a:ext uri="{FF2B5EF4-FFF2-40B4-BE49-F238E27FC236}">
              <a16:creationId xmlns:a16="http://schemas.microsoft.com/office/drawing/2014/main" xmlns="" id="{00000000-0008-0000-0000-000068040000}"/>
            </a:ext>
          </a:extLst>
        </xdr:cNvPr>
        <xdr:cNvSpPr>
          <a:spLocks noChangeArrowheads="1"/>
        </xdr:cNvSpPr>
      </xdr:nvSpPr>
      <xdr:spPr bwMode="auto">
        <a:xfrm>
          <a:off x="85725" y="3143250"/>
          <a:ext cx="4343400" cy="45720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800100</xdr:colOff>
      <xdr:row>12</xdr:row>
      <xdr:rowOff>209550</xdr:rowOff>
    </xdr:from>
    <xdr:to>
      <xdr:col>5</xdr:col>
      <xdr:colOff>581025</xdr:colOff>
      <xdr:row>13</xdr:row>
      <xdr:rowOff>333375</xdr:rowOff>
    </xdr:to>
    <xdr:sp macro="" textlink="">
      <xdr:nvSpPr>
        <xdr:cNvPr id="1072" name="AutoShape 48">
          <a:extLst>
            <a:ext uri="{FF2B5EF4-FFF2-40B4-BE49-F238E27FC236}">
              <a16:creationId xmlns:a16="http://schemas.microsoft.com/office/drawing/2014/main" xmlns="" id="{00000000-0008-0000-0000-000030040000}"/>
            </a:ext>
          </a:extLst>
        </xdr:cNvPr>
        <xdr:cNvSpPr>
          <a:spLocks noChangeArrowheads="1"/>
        </xdr:cNvSpPr>
      </xdr:nvSpPr>
      <xdr:spPr bwMode="auto">
        <a:xfrm>
          <a:off x="3019425" y="2590800"/>
          <a:ext cx="1323975" cy="381000"/>
        </a:xfrm>
        <a:prstGeom prst="wedgeRoundRectCallout">
          <a:avLst>
            <a:gd name="adj1" fmla="val -48560"/>
            <a:gd name="adj2" fmla="val 1475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ご請求内容を具体的にご記入ください。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45</xdr:row>
      <xdr:rowOff>0</xdr:rowOff>
    </xdr:from>
    <xdr:to>
      <xdr:col>7</xdr:col>
      <xdr:colOff>971550</xdr:colOff>
      <xdr:row>45</xdr:row>
      <xdr:rowOff>0</xdr:rowOff>
    </xdr:to>
    <xdr:sp macro="" textlink="">
      <xdr:nvSpPr>
        <xdr:cNvPr id="2" name="Line 4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3390900" y="9951720"/>
          <a:ext cx="24650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47625</xdr:colOff>
      <xdr:row>25</xdr:row>
      <xdr:rowOff>38100</xdr:rowOff>
    </xdr:from>
    <xdr:to>
      <xdr:col>5</xdr:col>
      <xdr:colOff>723900</xdr:colOff>
      <xdr:row>27</xdr:row>
      <xdr:rowOff>133350</xdr:rowOff>
    </xdr:to>
    <xdr:sp macro="" textlink="">
      <xdr:nvSpPr>
        <xdr:cNvPr id="3" name="WordArt 17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 noChangeArrowheads="1" noChangeShapeType="1" noTextEdit="1"/>
        </xdr:cNvSpPr>
      </xdr:nvSpPr>
      <xdr:spPr bwMode="auto">
        <a:xfrm rot="-1277536">
          <a:off x="1381125" y="5554980"/>
          <a:ext cx="2733675" cy="5524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altLang="ja-JP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CCCCFF" mc:Ignorable="a14" a14:legacySpreadsheetColorIndex="31">
                  <a:alpha val="50000"/>
                </a:srgbClr>
              </a:solidFill>
              <a:effectLst/>
              <a:latin typeface="Bookman Old Style"/>
            </a:rPr>
            <a:t>ORIGINAL</a:t>
          </a:r>
          <a:endParaRPr lang="ja-JP" altLang="en-US" sz="3600" b="1" kern="10" spc="0">
            <a:ln>
              <a:noFill/>
            </a:ln>
            <a:solidFill>
              <a:srgbClr xmlns:mc="http://schemas.openxmlformats.org/markup-compatibility/2006" xmlns:a14="http://schemas.microsoft.com/office/drawing/2010/main" val="CCCCFF" mc:Ignorable="a14" a14:legacySpreadsheetColorIndex="31">
                <a:alpha val="50000"/>
              </a:srgbClr>
            </a:solidFill>
            <a:effectLst/>
            <a:latin typeface="Bookman Old Style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0</xdr:row>
          <xdr:rowOff>9525</xdr:rowOff>
        </xdr:from>
        <xdr:to>
          <xdr:col>7</xdr:col>
          <xdr:colOff>857250</xdr:colOff>
          <xdr:row>5</xdr:row>
          <xdr:rowOff>57150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209550</xdr:colOff>
      <xdr:row>8</xdr:row>
      <xdr:rowOff>9525</xdr:rowOff>
    </xdr:from>
    <xdr:to>
      <xdr:col>0</xdr:col>
      <xdr:colOff>323850</xdr:colOff>
      <xdr:row>12</xdr:row>
      <xdr:rowOff>9525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/>
        </xdr:cNvSpPr>
      </xdr:nvSpPr>
      <xdr:spPr bwMode="auto">
        <a:xfrm>
          <a:off x="209550" y="1419225"/>
          <a:ext cx="114300" cy="937260"/>
        </a:xfrm>
        <a:prstGeom prst="leftBracket">
          <a:avLst>
            <a:gd name="adj" fmla="val 6875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</xdr:colOff>
      <xdr:row>8</xdr:row>
      <xdr:rowOff>0</xdr:rowOff>
    </xdr:from>
    <xdr:to>
      <xdr:col>5</xdr:col>
      <xdr:colOff>161925</xdr:colOff>
      <xdr:row>11</xdr:row>
      <xdr:rowOff>200025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>
          <a:spLocks/>
        </xdr:cNvSpPr>
      </xdr:nvSpPr>
      <xdr:spPr bwMode="auto">
        <a:xfrm>
          <a:off x="3419475" y="1409700"/>
          <a:ext cx="133350" cy="908685"/>
        </a:xfrm>
        <a:prstGeom prst="rightBracket">
          <a:avLst>
            <a:gd name="adj" fmla="val 5714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428625</xdr:colOff>
      <xdr:row>1</xdr:row>
      <xdr:rowOff>76200</xdr:rowOff>
    </xdr:from>
    <xdr:to>
      <xdr:col>7</xdr:col>
      <xdr:colOff>800100</xdr:colOff>
      <xdr:row>4</xdr:row>
      <xdr:rowOff>133350</xdr:rowOff>
    </xdr:to>
    <xdr:sp macro="" textlink="">
      <xdr:nvSpPr>
        <xdr:cNvPr id="7" name="Text Box 24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1762125" y="228600"/>
          <a:ext cx="3922395" cy="5600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7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F., 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NISSAY ASAKUSA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BLDG., 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12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-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14,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KOMAGATA</a:t>
          </a:r>
        </a:p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1-CHOME, TAITOU-KU, TOKYO, 111-0043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,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JAPAN</a:t>
          </a:r>
        </a:p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TEL:(81)-3-3845-5925     FAX:(81)-3-3845-0547</a:t>
          </a:r>
        </a:p>
      </xdr:txBody>
    </xdr:sp>
    <xdr:clientData/>
  </xdr:twoCellAnchor>
  <xdr:twoCellAnchor>
    <xdr:from>
      <xdr:col>2</xdr:col>
      <xdr:colOff>409575</xdr:colOff>
      <xdr:row>0</xdr:row>
      <xdr:rowOff>0</xdr:rowOff>
    </xdr:from>
    <xdr:to>
      <xdr:col>6</xdr:col>
      <xdr:colOff>285750</xdr:colOff>
      <xdr:row>1</xdr:row>
      <xdr:rowOff>95250</xdr:rowOff>
    </xdr:to>
    <xdr:sp macro="" textlink="">
      <xdr:nvSpPr>
        <xdr:cNvPr id="8" name="Text Box 25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1743075" y="0"/>
          <a:ext cx="2695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ja-JP" altLang="en-US" sz="1500" b="0" i="0" u="none" strike="noStrike" baseline="0">
              <a:solidFill>
                <a:srgbClr val="000000"/>
              </a:solidFill>
              <a:latin typeface="Verdana"/>
              <a:cs typeface="Verdana"/>
            </a:rPr>
            <a:t>KUWAGATA CO., LTD.</a:t>
          </a:r>
        </a:p>
      </xdr:txBody>
    </xdr:sp>
    <xdr:clientData/>
  </xdr:twoCellAnchor>
  <xdr:oneCellAnchor>
    <xdr:from>
      <xdr:col>5</xdr:col>
      <xdr:colOff>182880</xdr:colOff>
      <xdr:row>5</xdr:row>
      <xdr:rowOff>160020</xdr:rowOff>
    </xdr:from>
    <xdr:ext cx="2467535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3573780" y="982980"/>
          <a:ext cx="2467535" cy="27571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①電話番号は固定でよろしいですか？</a:t>
          </a:r>
        </a:p>
      </xdr:txBody>
    </xdr:sp>
    <xdr:clientData/>
  </xdr:oneCellAnchor>
  <xdr:twoCellAnchor>
    <xdr:from>
      <xdr:col>2</xdr:col>
      <xdr:colOff>419100</xdr:colOff>
      <xdr:row>0</xdr:row>
      <xdr:rowOff>22860</xdr:rowOff>
    </xdr:from>
    <xdr:to>
      <xdr:col>7</xdr:col>
      <xdr:colOff>411480</xdr:colOff>
      <xdr:row>4</xdr:row>
      <xdr:rowOff>76200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SpPr/>
      </xdr:nvSpPr>
      <xdr:spPr bwMode="auto">
        <a:xfrm>
          <a:off x="1752600" y="22860"/>
          <a:ext cx="3543300" cy="70866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133350</xdr:colOff>
      <xdr:row>4</xdr:row>
      <xdr:rowOff>76200</xdr:rowOff>
    </xdr:from>
    <xdr:to>
      <xdr:col>6</xdr:col>
      <xdr:colOff>654648</xdr:colOff>
      <xdr:row>5</xdr:row>
      <xdr:rowOff>160020</xdr:rowOff>
    </xdr:to>
    <xdr:cxnSp macro="">
      <xdr:nvCxnSpPr>
        <xdr:cNvPr id="4098" name="直線矢印コネクタ 4097">
          <a:extLst>
            <a:ext uri="{FF2B5EF4-FFF2-40B4-BE49-F238E27FC236}">
              <a16:creationId xmlns:a16="http://schemas.microsoft.com/office/drawing/2014/main" xmlns="" id="{00000000-0008-0000-0100-000002100000}"/>
            </a:ext>
          </a:extLst>
        </xdr:cNvPr>
        <xdr:cNvCxnSpPr>
          <a:stCxn id="4" idx="0"/>
          <a:endCxn id="31" idx="2"/>
        </xdr:cNvCxnSpPr>
      </xdr:nvCxnSpPr>
      <xdr:spPr bwMode="auto">
        <a:xfrm flipH="1" flipV="1">
          <a:off x="3524250" y="731520"/>
          <a:ext cx="1283298" cy="25146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2</xdr:col>
      <xdr:colOff>396240</xdr:colOff>
      <xdr:row>11</xdr:row>
      <xdr:rowOff>129540</xdr:rowOff>
    </xdr:from>
    <xdr:ext cx="3053593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SpPr txBox="1"/>
      </xdr:nvSpPr>
      <xdr:spPr>
        <a:xfrm>
          <a:off x="1729740" y="2247900"/>
          <a:ext cx="3053593" cy="27571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②連番は、</a:t>
          </a:r>
          <a:r>
            <a:rPr kumimoji="1" lang="en-US" altLang="ja-JP" sz="1100">
              <a:solidFill>
                <a:srgbClr val="FF0000"/>
              </a:solidFill>
            </a:rPr>
            <a:t>1</a:t>
          </a:r>
          <a:r>
            <a:rPr kumimoji="1" lang="ja-JP" altLang="en-US" sz="1100">
              <a:solidFill>
                <a:srgbClr val="FF0000"/>
              </a:solidFill>
            </a:rPr>
            <a:t>から取り直して問題ないでしょうか？</a:t>
          </a:r>
        </a:p>
      </xdr:txBody>
    </xdr:sp>
    <xdr:clientData/>
  </xdr:oneCellAnchor>
  <xdr:twoCellAnchor>
    <xdr:from>
      <xdr:col>5</xdr:col>
      <xdr:colOff>731520</xdr:colOff>
      <xdr:row>7</xdr:row>
      <xdr:rowOff>144780</xdr:rowOff>
    </xdr:from>
    <xdr:to>
      <xdr:col>8</xdr:col>
      <xdr:colOff>22860</xdr:colOff>
      <xdr:row>9</xdr:row>
      <xdr:rowOff>60960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SpPr/>
      </xdr:nvSpPr>
      <xdr:spPr bwMode="auto">
        <a:xfrm>
          <a:off x="4122420" y="1386840"/>
          <a:ext cx="1897380" cy="33528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528577</xdr:colOff>
      <xdr:row>8</xdr:row>
      <xdr:rowOff>144780</xdr:rowOff>
    </xdr:from>
    <xdr:to>
      <xdr:col>5</xdr:col>
      <xdr:colOff>731520</xdr:colOff>
      <xdr:row>11</xdr:row>
      <xdr:rowOff>129540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CxnSpPr>
          <a:stCxn id="35" idx="0"/>
          <a:endCxn id="36" idx="1"/>
        </xdr:cNvCxnSpPr>
      </xdr:nvCxnSpPr>
      <xdr:spPr bwMode="auto">
        <a:xfrm flipV="1">
          <a:off x="3256537" y="1554480"/>
          <a:ext cx="865883" cy="69342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198120</xdr:colOff>
      <xdr:row>14</xdr:row>
      <xdr:rowOff>114300</xdr:rowOff>
    </xdr:from>
    <xdr:to>
      <xdr:col>6</xdr:col>
      <xdr:colOff>228600</xdr:colOff>
      <xdr:row>16</xdr:row>
      <xdr:rowOff>121920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SpPr/>
      </xdr:nvSpPr>
      <xdr:spPr bwMode="auto">
        <a:xfrm>
          <a:off x="198120" y="3078480"/>
          <a:ext cx="4183380" cy="46482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441960</xdr:colOff>
      <xdr:row>14</xdr:row>
      <xdr:rowOff>22860</xdr:rowOff>
    </xdr:from>
    <xdr:ext cx="1600200" cy="640080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SpPr txBox="1"/>
      </xdr:nvSpPr>
      <xdr:spPr>
        <a:xfrm>
          <a:off x="4594860" y="2987040"/>
          <a:ext cx="1600200" cy="6400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③商品マスタの製品（英語名）としてよろしいしょうか？</a:t>
          </a:r>
        </a:p>
      </xdr:txBody>
    </xdr:sp>
    <xdr:clientData/>
  </xdr:oneCellAnchor>
  <xdr:twoCellAnchor>
    <xdr:from>
      <xdr:col>6</xdr:col>
      <xdr:colOff>228600</xdr:colOff>
      <xdr:row>15</xdr:row>
      <xdr:rowOff>114300</xdr:rowOff>
    </xdr:from>
    <xdr:to>
      <xdr:col>6</xdr:col>
      <xdr:colOff>441960</xdr:colOff>
      <xdr:row>15</xdr:row>
      <xdr:rowOff>118110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CxnSpPr>
          <a:stCxn id="42" idx="1"/>
          <a:endCxn id="41" idx="3"/>
        </xdr:cNvCxnSpPr>
      </xdr:nvCxnSpPr>
      <xdr:spPr bwMode="auto">
        <a:xfrm flipH="1">
          <a:off x="4381500" y="3307080"/>
          <a:ext cx="213360" cy="381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259080</xdr:colOff>
      <xdr:row>18</xdr:row>
      <xdr:rowOff>22860</xdr:rowOff>
    </xdr:from>
    <xdr:to>
      <xdr:col>4</xdr:col>
      <xdr:colOff>655320</xdr:colOff>
      <xdr:row>21</xdr:row>
      <xdr:rowOff>7620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SpPr/>
      </xdr:nvSpPr>
      <xdr:spPr bwMode="auto">
        <a:xfrm>
          <a:off x="259080" y="3901440"/>
          <a:ext cx="3124200" cy="70866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655320</xdr:colOff>
      <xdr:row>18</xdr:row>
      <xdr:rowOff>22860</xdr:rowOff>
    </xdr:from>
    <xdr:to>
      <xdr:col>7</xdr:col>
      <xdr:colOff>15240</xdr:colOff>
      <xdr:row>21</xdr:row>
      <xdr:rowOff>7620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xmlns="" id="{00000000-0008-0000-0100-00002F000000}"/>
            </a:ext>
          </a:extLst>
        </xdr:cNvPr>
        <xdr:cNvSpPr/>
      </xdr:nvSpPr>
      <xdr:spPr bwMode="auto">
        <a:xfrm>
          <a:off x="3383280" y="3901440"/>
          <a:ext cx="1516380" cy="70866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7620</xdr:colOff>
      <xdr:row>18</xdr:row>
      <xdr:rowOff>22860</xdr:rowOff>
    </xdr:from>
    <xdr:to>
      <xdr:col>8</xdr:col>
      <xdr:colOff>15240</xdr:colOff>
      <xdr:row>21</xdr:row>
      <xdr:rowOff>7620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SpPr/>
      </xdr:nvSpPr>
      <xdr:spPr bwMode="auto">
        <a:xfrm>
          <a:off x="4892040" y="3901440"/>
          <a:ext cx="1120140" cy="70866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114300</xdr:colOff>
      <xdr:row>23</xdr:row>
      <xdr:rowOff>53340</xdr:rowOff>
    </xdr:from>
    <xdr:ext cx="3200400" cy="825867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xmlns="" id="{00000000-0008-0000-0100-000031000000}"/>
            </a:ext>
          </a:extLst>
        </xdr:cNvPr>
        <xdr:cNvSpPr txBox="1"/>
      </xdr:nvSpPr>
      <xdr:spPr>
        <a:xfrm>
          <a:off x="114300" y="5113020"/>
          <a:ext cx="3200400" cy="82586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④国内納品書に準じた場合、売上区分になりますが、それで問題ないでしょうか？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その場合、英語表記名をマスタに追加する対応でよいですか？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  <xdr:twoCellAnchor>
    <xdr:from>
      <xdr:col>2</xdr:col>
      <xdr:colOff>381000</xdr:colOff>
      <xdr:row>21</xdr:row>
      <xdr:rowOff>7620</xdr:rowOff>
    </xdr:from>
    <xdr:to>
      <xdr:col>2</xdr:col>
      <xdr:colOff>487680</xdr:colOff>
      <xdr:row>23</xdr:row>
      <xdr:rowOff>53340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CxnSpPr>
          <a:stCxn id="49" idx="0"/>
          <a:endCxn id="46" idx="2"/>
        </xdr:cNvCxnSpPr>
      </xdr:nvCxnSpPr>
      <xdr:spPr bwMode="auto">
        <a:xfrm flipV="1">
          <a:off x="1714500" y="4610100"/>
          <a:ext cx="106680" cy="50292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5</xdr:col>
      <xdr:colOff>22860</xdr:colOff>
      <xdr:row>23</xdr:row>
      <xdr:rowOff>83820</xdr:rowOff>
    </xdr:from>
    <xdr:ext cx="1333500" cy="825867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SpPr txBox="1"/>
      </xdr:nvSpPr>
      <xdr:spPr>
        <a:xfrm>
          <a:off x="3413760" y="5143500"/>
          <a:ext cx="1333500" cy="82586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⑤数量、単価の型式は国内納品書に準じて問題ないでしょうか？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  <xdr:twoCellAnchor>
    <xdr:from>
      <xdr:col>7</xdr:col>
      <xdr:colOff>533400</xdr:colOff>
      <xdr:row>21</xdr:row>
      <xdr:rowOff>7620</xdr:rowOff>
    </xdr:from>
    <xdr:to>
      <xdr:col>7</xdr:col>
      <xdr:colOff>567690</xdr:colOff>
      <xdr:row>23</xdr:row>
      <xdr:rowOff>190500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xmlns="" id="{00000000-0008-0000-0100-000037000000}"/>
            </a:ext>
          </a:extLst>
        </xdr:cNvPr>
        <xdr:cNvCxnSpPr>
          <a:stCxn id="59" idx="0"/>
          <a:endCxn id="48" idx="2"/>
        </xdr:cNvCxnSpPr>
      </xdr:nvCxnSpPr>
      <xdr:spPr bwMode="auto">
        <a:xfrm flipV="1">
          <a:off x="5417820" y="4610100"/>
          <a:ext cx="34290" cy="64008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6</xdr:col>
      <xdr:colOff>708660</xdr:colOff>
      <xdr:row>23</xdr:row>
      <xdr:rowOff>190500</xdr:rowOff>
    </xdr:from>
    <xdr:ext cx="1112520" cy="1009251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xmlns="" id="{00000000-0008-0000-0100-00003B000000}"/>
            </a:ext>
          </a:extLst>
        </xdr:cNvPr>
        <xdr:cNvSpPr txBox="1"/>
      </xdr:nvSpPr>
      <xdr:spPr>
        <a:xfrm>
          <a:off x="4861560" y="5250180"/>
          <a:ext cx="1112520" cy="100925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⑥金額は円建て、現地通貨建てのどちらかに固定することは可能でしょうか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  <xdr:twoCellAnchor>
    <xdr:from>
      <xdr:col>5</xdr:col>
      <xdr:colOff>689610</xdr:colOff>
      <xdr:row>21</xdr:row>
      <xdr:rowOff>7620</xdr:rowOff>
    </xdr:from>
    <xdr:to>
      <xdr:col>5</xdr:col>
      <xdr:colOff>750570</xdr:colOff>
      <xdr:row>23</xdr:row>
      <xdr:rowOff>83820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xmlns="" id="{00000000-0008-0000-0100-000040000000}"/>
            </a:ext>
          </a:extLst>
        </xdr:cNvPr>
        <xdr:cNvCxnSpPr>
          <a:stCxn id="54" idx="0"/>
          <a:endCxn id="47" idx="2"/>
        </xdr:cNvCxnSpPr>
      </xdr:nvCxnSpPr>
      <xdr:spPr bwMode="auto">
        <a:xfrm flipV="1">
          <a:off x="4080510" y="4610100"/>
          <a:ext cx="60960" cy="5334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0</xdr:col>
      <xdr:colOff>342900</xdr:colOff>
      <xdr:row>28</xdr:row>
      <xdr:rowOff>99060</xdr:rowOff>
    </xdr:from>
    <xdr:ext cx="2918460" cy="1364861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xmlns="" id="{00000000-0008-0000-0100-000044000000}"/>
            </a:ext>
          </a:extLst>
        </xdr:cNvPr>
        <xdr:cNvSpPr txBox="1"/>
      </xdr:nvSpPr>
      <xdr:spPr>
        <a:xfrm>
          <a:off x="342900" y="6301740"/>
          <a:ext cx="2918460" cy="136486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⑦このシートを正とした場合、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16</a:t>
          </a:r>
          <a:r>
            <a:rPr kumimoji="1" lang="ja-JP" altLang="en-US" sz="1100">
              <a:solidFill>
                <a:srgbClr val="FF0000"/>
              </a:solidFill>
            </a:rPr>
            <a:t>行目：見出し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19</a:t>
          </a:r>
          <a:r>
            <a:rPr kumimoji="1" lang="ja-JP" altLang="en-US" sz="1100">
              <a:solidFill>
                <a:srgbClr val="FF0000"/>
              </a:solidFill>
            </a:rPr>
            <a:t>～</a:t>
          </a:r>
          <a:r>
            <a:rPr kumimoji="1" lang="en-US" altLang="ja-JP" sz="1100">
              <a:solidFill>
                <a:srgbClr val="FF0000"/>
              </a:solidFill>
            </a:rPr>
            <a:t>37</a:t>
          </a:r>
          <a:r>
            <a:rPr kumimoji="1" lang="ja-JP" altLang="en-US" sz="1100">
              <a:solidFill>
                <a:srgbClr val="FF0000"/>
              </a:solidFill>
            </a:rPr>
            <a:t>行目：明細（</a:t>
          </a:r>
          <a:r>
            <a:rPr kumimoji="1" lang="en-US" altLang="ja-JP" sz="1100">
              <a:solidFill>
                <a:srgbClr val="FF0000"/>
              </a:solidFill>
            </a:rPr>
            <a:t>19</a:t>
          </a:r>
          <a:r>
            <a:rPr kumimoji="1" lang="ja-JP" altLang="en-US" sz="1100">
              <a:solidFill>
                <a:srgbClr val="FF0000"/>
              </a:solidFill>
            </a:rPr>
            <a:t>行分）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になりますが、足りない場合は、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(1)</a:t>
          </a:r>
          <a:r>
            <a:rPr kumimoji="1" lang="ja-JP" altLang="en-US" sz="1100">
              <a:solidFill>
                <a:srgbClr val="FF0000"/>
              </a:solidFill>
            </a:rPr>
            <a:t>明細行追加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(2)</a:t>
          </a:r>
          <a:r>
            <a:rPr kumimoji="1" lang="ja-JP" altLang="en-US" sz="1100">
              <a:solidFill>
                <a:srgbClr val="FF0000"/>
              </a:solidFill>
            </a:rPr>
            <a:t>ページ全体を追加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のどちらでしょうか？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  <xdr:twoCellAnchor>
    <xdr:from>
      <xdr:col>0</xdr:col>
      <xdr:colOff>7620</xdr:colOff>
      <xdr:row>38</xdr:row>
      <xdr:rowOff>7620</xdr:rowOff>
    </xdr:from>
    <xdr:to>
      <xdr:col>4</xdr:col>
      <xdr:colOff>236220</xdr:colOff>
      <xdr:row>38</xdr:row>
      <xdr:rowOff>198120</xdr:rowOff>
    </xdr:to>
    <xdr:sp macro="" textlink="">
      <xdr:nvSpPr>
        <xdr:cNvPr id="4116" name="正方形/長方形 4115">
          <a:extLst>
            <a:ext uri="{FF2B5EF4-FFF2-40B4-BE49-F238E27FC236}">
              <a16:creationId xmlns:a16="http://schemas.microsoft.com/office/drawing/2014/main" xmlns="" id="{00000000-0008-0000-0100-000014100000}"/>
            </a:ext>
          </a:extLst>
        </xdr:cNvPr>
        <xdr:cNvSpPr/>
      </xdr:nvSpPr>
      <xdr:spPr bwMode="auto">
        <a:xfrm>
          <a:off x="7620" y="8519160"/>
          <a:ext cx="2956560" cy="19050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30480</xdr:colOff>
      <xdr:row>30</xdr:row>
      <xdr:rowOff>114301</xdr:rowOff>
    </xdr:from>
    <xdr:ext cx="2689860" cy="1287780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xmlns="" id="{00000000-0008-0000-0100-000046000000}"/>
            </a:ext>
          </a:extLst>
        </xdr:cNvPr>
        <xdr:cNvSpPr txBox="1"/>
      </xdr:nvSpPr>
      <xdr:spPr>
        <a:xfrm>
          <a:off x="3421380" y="6774181"/>
          <a:ext cx="2689860" cy="12877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⑧支払方法は、</a:t>
          </a:r>
          <a:r>
            <a:rPr kumimoji="1" lang="en-US" altLang="ja-JP" sz="1100">
              <a:solidFill>
                <a:srgbClr val="FF0000"/>
              </a:solidFill>
            </a:rPr>
            <a:t>T/T</a:t>
          </a:r>
          <a:r>
            <a:rPr kumimoji="1" lang="ja-JP" altLang="en-US" sz="1100">
              <a:solidFill>
                <a:srgbClr val="FF0000"/>
              </a:solidFill>
            </a:rPr>
            <a:t>と相殺以外もありますか？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⑨決定方法は売上（納品書）登録画面にて選択でよろしいですか？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⑩支払</a:t>
          </a:r>
          <a:r>
            <a:rPr kumimoji="1" lang="en-US" altLang="ja-JP" sz="1100">
              <a:solidFill>
                <a:srgbClr val="FF0000"/>
              </a:solidFill>
            </a:rPr>
            <a:t>/</a:t>
          </a:r>
          <a:r>
            <a:rPr kumimoji="1" lang="ja-JP" altLang="en-US" sz="1100">
              <a:solidFill>
                <a:srgbClr val="FF0000"/>
              </a:solidFill>
            </a:rPr>
            <a:t>相殺日はどのように決定しますか？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  <xdr:twoCellAnchor>
    <xdr:from>
      <xdr:col>4</xdr:col>
      <xdr:colOff>586740</xdr:colOff>
      <xdr:row>39</xdr:row>
      <xdr:rowOff>198819</xdr:rowOff>
    </xdr:from>
    <xdr:to>
      <xdr:col>5</xdr:col>
      <xdr:colOff>388620</xdr:colOff>
      <xdr:row>42</xdr:row>
      <xdr:rowOff>118110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xmlns="" id="{00000000-0008-0000-0100-000047000000}"/>
            </a:ext>
          </a:extLst>
        </xdr:cNvPr>
        <xdr:cNvCxnSpPr>
          <a:stCxn id="79" idx="1"/>
          <a:endCxn id="74" idx="3"/>
        </xdr:cNvCxnSpPr>
      </xdr:nvCxnSpPr>
      <xdr:spPr bwMode="auto">
        <a:xfrm flipH="1">
          <a:off x="3314700" y="8916099"/>
          <a:ext cx="464820" cy="53651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0</xdr:colOff>
      <xdr:row>39</xdr:row>
      <xdr:rowOff>38100</xdr:rowOff>
    </xdr:from>
    <xdr:to>
      <xdr:col>4</xdr:col>
      <xdr:colOff>586740</xdr:colOff>
      <xdr:row>45</xdr:row>
      <xdr:rowOff>198120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xmlns="" id="{00000000-0008-0000-0100-00004A000000}"/>
            </a:ext>
          </a:extLst>
        </xdr:cNvPr>
        <xdr:cNvSpPr/>
      </xdr:nvSpPr>
      <xdr:spPr bwMode="auto">
        <a:xfrm>
          <a:off x="0" y="8755380"/>
          <a:ext cx="3314700" cy="139446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388620</xdr:colOff>
      <xdr:row>39</xdr:row>
      <xdr:rowOff>60960</xdr:rowOff>
    </xdr:from>
    <xdr:ext cx="2019300" cy="275717"/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xmlns="" id="{00000000-0008-0000-0100-00004F000000}"/>
            </a:ext>
          </a:extLst>
        </xdr:cNvPr>
        <xdr:cNvSpPr txBox="1"/>
      </xdr:nvSpPr>
      <xdr:spPr>
        <a:xfrm>
          <a:off x="3779520" y="8778240"/>
          <a:ext cx="2019300" cy="27571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⑪銀行情報は固定でしょうか？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  <xdr:twoCellAnchor>
    <xdr:from>
      <xdr:col>4</xdr:col>
      <xdr:colOff>236220</xdr:colOff>
      <xdr:row>33</xdr:row>
      <xdr:rowOff>72391</xdr:rowOff>
    </xdr:from>
    <xdr:to>
      <xdr:col>5</xdr:col>
      <xdr:colOff>30480</xdr:colOff>
      <xdr:row>38</xdr:row>
      <xdr:rowOff>102870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xmlns="" id="{00000000-0008-0000-0100-000052000000}"/>
            </a:ext>
          </a:extLst>
        </xdr:cNvPr>
        <xdr:cNvCxnSpPr>
          <a:stCxn id="70" idx="1"/>
          <a:endCxn id="4116" idx="3"/>
        </xdr:cNvCxnSpPr>
      </xdr:nvCxnSpPr>
      <xdr:spPr bwMode="auto">
        <a:xfrm flipH="1">
          <a:off x="2964180" y="7418071"/>
          <a:ext cx="457200" cy="119633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26</xdr:row>
      <xdr:rowOff>0</xdr:rowOff>
    </xdr:from>
    <xdr:to>
      <xdr:col>5</xdr:col>
      <xdr:colOff>723900</xdr:colOff>
      <xdr:row>28</xdr:row>
      <xdr:rowOff>133350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xmlns="" id="{00000000-0008-0000-0200-000001080000}"/>
            </a:ext>
          </a:extLst>
        </xdr:cNvPr>
        <xdr:cNvSpPr>
          <a:spLocks noChangeArrowheads="1" noChangeShapeType="1" noTextEdit="1"/>
        </xdr:cNvSpPr>
      </xdr:nvSpPr>
      <xdr:spPr bwMode="auto">
        <a:xfrm rot="-1277536">
          <a:off x="1533525" y="5600700"/>
          <a:ext cx="2952750" cy="5524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altLang="ja-JP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CCCCFF" mc:Ignorable="a14" a14:legacySpreadsheetColorIndex="31">
                  <a:alpha val="50000"/>
                </a:srgbClr>
              </a:solidFill>
              <a:effectLst/>
              <a:latin typeface="Bookman Old Style"/>
            </a:rPr>
            <a:t>ORIGINAL</a:t>
          </a:r>
          <a:endParaRPr lang="ja-JP" altLang="en-US" sz="3600" b="1" kern="10" spc="0">
            <a:ln>
              <a:noFill/>
            </a:ln>
            <a:solidFill>
              <a:srgbClr xmlns:mc="http://schemas.openxmlformats.org/markup-compatibility/2006" xmlns:a14="http://schemas.microsoft.com/office/drawing/2010/main" val="CCCCFF" mc:Ignorable="a14" a14:legacySpreadsheetColorIndex="31">
                <a:alpha val="50000"/>
              </a:srgbClr>
            </a:solidFill>
            <a:effectLst/>
            <a:latin typeface="Bookman Old Style"/>
          </a:endParaRPr>
        </a:p>
      </xdr:txBody>
    </xdr:sp>
    <xdr:clientData/>
  </xdr:twoCellAnchor>
  <xdr:twoCellAnchor>
    <xdr:from>
      <xdr:col>0</xdr:col>
      <xdr:colOff>209550</xdr:colOff>
      <xdr:row>8</xdr:row>
      <xdr:rowOff>9525</xdr:rowOff>
    </xdr:from>
    <xdr:to>
      <xdr:col>0</xdr:col>
      <xdr:colOff>323850</xdr:colOff>
      <xdr:row>12</xdr:row>
      <xdr:rowOff>9525</xdr:rowOff>
    </xdr:to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xmlns="" id="{00000000-0008-0000-0200-000010080000}"/>
            </a:ext>
          </a:extLst>
        </xdr:cNvPr>
        <xdr:cNvSpPr>
          <a:spLocks/>
        </xdr:cNvSpPr>
      </xdr:nvSpPr>
      <xdr:spPr bwMode="auto">
        <a:xfrm>
          <a:off x="209550" y="1447800"/>
          <a:ext cx="114300" cy="942975"/>
        </a:xfrm>
        <a:prstGeom prst="leftBracket">
          <a:avLst>
            <a:gd name="adj" fmla="val 6875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</xdr:colOff>
      <xdr:row>8</xdr:row>
      <xdr:rowOff>0</xdr:rowOff>
    </xdr:from>
    <xdr:to>
      <xdr:col>5</xdr:col>
      <xdr:colOff>161925</xdr:colOff>
      <xdr:row>11</xdr:row>
      <xdr:rowOff>200025</xdr:rowOff>
    </xdr:to>
    <xdr:sp macro="" textlink="">
      <xdr:nvSpPr>
        <xdr:cNvPr id="2065" name="AutoShape 4">
          <a:extLst>
            <a:ext uri="{FF2B5EF4-FFF2-40B4-BE49-F238E27FC236}">
              <a16:creationId xmlns:a16="http://schemas.microsoft.com/office/drawing/2014/main" xmlns="" id="{00000000-0008-0000-0200-000011080000}"/>
            </a:ext>
          </a:extLst>
        </xdr:cNvPr>
        <xdr:cNvSpPr>
          <a:spLocks/>
        </xdr:cNvSpPr>
      </xdr:nvSpPr>
      <xdr:spPr bwMode="auto">
        <a:xfrm>
          <a:off x="3790950" y="1438275"/>
          <a:ext cx="133350" cy="914400"/>
        </a:xfrm>
        <a:prstGeom prst="rightBracket">
          <a:avLst>
            <a:gd name="adj" fmla="val 5714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571500</xdr:colOff>
      <xdr:row>2</xdr:row>
      <xdr:rowOff>0</xdr:rowOff>
    </xdr:from>
    <xdr:to>
      <xdr:col>7</xdr:col>
      <xdr:colOff>942975</xdr:colOff>
      <xdr:row>5</xdr:row>
      <xdr:rowOff>66675</xdr:rowOff>
    </xdr:to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xmlns="" id="{00000000-0008-0000-0200-000005080000}"/>
            </a:ext>
          </a:extLst>
        </xdr:cNvPr>
        <xdr:cNvSpPr txBox="1">
          <a:spLocks noChangeArrowheads="1"/>
        </xdr:cNvSpPr>
      </xdr:nvSpPr>
      <xdr:spPr bwMode="auto">
        <a:xfrm>
          <a:off x="2057400" y="323850"/>
          <a:ext cx="4305300" cy="58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7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F., 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NISSAY ASAKUSA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BLDG., 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12-14, 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KOMAGATA</a:t>
          </a:r>
        </a:p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1-CHOME, TAITOU-KU, TOKYO, 111-0043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,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JAPAN</a:t>
          </a:r>
        </a:p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TEL:(81)-3-3845-5925     FAX:(81)-3-3845-0547</a:t>
          </a:r>
        </a:p>
      </xdr:txBody>
    </xdr:sp>
    <xdr:clientData/>
  </xdr:twoCellAnchor>
  <xdr:twoCellAnchor>
    <xdr:from>
      <xdr:col>2</xdr:col>
      <xdr:colOff>571500</xdr:colOff>
      <xdr:row>0</xdr:row>
      <xdr:rowOff>104775</xdr:rowOff>
    </xdr:from>
    <xdr:to>
      <xdr:col>6</xdr:col>
      <xdr:colOff>447675</xdr:colOff>
      <xdr:row>2</xdr:row>
      <xdr:rowOff>28575</xdr:rowOff>
    </xdr:to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xmlns="" id="{00000000-0008-0000-0200-000006080000}"/>
            </a:ext>
          </a:extLst>
        </xdr:cNvPr>
        <xdr:cNvSpPr txBox="1">
          <a:spLocks noChangeArrowheads="1"/>
        </xdr:cNvSpPr>
      </xdr:nvSpPr>
      <xdr:spPr bwMode="auto">
        <a:xfrm>
          <a:off x="2057400" y="104775"/>
          <a:ext cx="30003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ja-JP" altLang="en-US" sz="1500" b="0" i="0" u="none" strike="noStrike" baseline="0">
              <a:solidFill>
                <a:srgbClr val="000000"/>
              </a:solidFill>
              <a:latin typeface="Verdana"/>
              <a:cs typeface="Verdana"/>
            </a:rPr>
            <a:t>KUWAGATA CO., LTD.</a:t>
          </a:r>
        </a:p>
      </xdr:txBody>
    </xdr:sp>
    <xdr:clientData/>
  </xdr:twoCellAnchor>
  <xdr:twoCellAnchor>
    <xdr:from>
      <xdr:col>5</xdr:col>
      <xdr:colOff>0</xdr:colOff>
      <xdr:row>44</xdr:row>
      <xdr:rowOff>0</xdr:rowOff>
    </xdr:from>
    <xdr:to>
      <xdr:col>7</xdr:col>
      <xdr:colOff>971550</xdr:colOff>
      <xdr:row>44</xdr:row>
      <xdr:rowOff>0</xdr:rowOff>
    </xdr:to>
    <xdr:sp macro="" textlink="">
      <xdr:nvSpPr>
        <xdr:cNvPr id="2068" name="Line 8">
          <a:extLst>
            <a:ext uri="{FF2B5EF4-FFF2-40B4-BE49-F238E27FC236}">
              <a16:creationId xmlns:a16="http://schemas.microsoft.com/office/drawing/2014/main" xmlns="" id="{00000000-0008-0000-0200-000014080000}"/>
            </a:ext>
          </a:extLst>
        </xdr:cNvPr>
        <xdr:cNvSpPr>
          <a:spLocks noChangeShapeType="1"/>
        </xdr:cNvSpPr>
      </xdr:nvSpPr>
      <xdr:spPr bwMode="auto">
        <a:xfrm>
          <a:off x="3762375" y="9820275"/>
          <a:ext cx="262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590550</xdr:colOff>
      <xdr:row>0</xdr:row>
      <xdr:rowOff>104774</xdr:rowOff>
    </xdr:from>
    <xdr:to>
      <xdr:col>2</xdr:col>
      <xdr:colOff>533400</xdr:colOff>
      <xdr:row>5</xdr:row>
      <xdr:rowOff>85725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027" r="2397"/>
        <a:stretch/>
      </xdr:blipFill>
      <xdr:spPr bwMode="auto">
        <a:xfrm>
          <a:off x="590550" y="104774"/>
          <a:ext cx="1428750" cy="8191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13</xdr:row>
      <xdr:rowOff>38100</xdr:rowOff>
    </xdr:from>
    <xdr:to>
      <xdr:col>10</xdr:col>
      <xdr:colOff>514350</xdr:colOff>
      <xdr:row>18</xdr:row>
      <xdr:rowOff>38100</xdr:rowOff>
    </xdr:to>
    <xdr:sp macro="" textlink="">
      <xdr:nvSpPr>
        <xdr:cNvPr id="4097" name="Object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xmlns="" id="{00000000-0008-0000-0400-000001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513734</xdr:colOff>
      <xdr:row>13</xdr:row>
      <xdr:rowOff>38100</xdr:rowOff>
    </xdr:from>
    <xdr:to>
      <xdr:col>3</xdr:col>
      <xdr:colOff>537060</xdr:colOff>
      <xdr:row>18</xdr:row>
      <xdr:rowOff>28575</xdr:rowOff>
    </xdr:to>
    <xdr:sp macro="" textlink="">
      <xdr:nvSpPr>
        <xdr:cNvPr id="4102" name="AutoShape 6">
          <a:extLst>
            <a:ext uri="{FF2B5EF4-FFF2-40B4-BE49-F238E27FC236}">
              <a16:creationId xmlns:a16="http://schemas.microsoft.com/office/drawing/2014/main" xmlns="" id="{00000000-0008-0000-0400-000006100000}"/>
            </a:ext>
          </a:extLst>
        </xdr:cNvPr>
        <xdr:cNvSpPr>
          <a:spLocks noChangeAspect="1" noChangeArrowheads="1" noTextEdit="1"/>
        </xdr:cNvSpPr>
      </xdr:nvSpPr>
      <xdr:spPr bwMode="auto">
        <a:xfrm>
          <a:off x="513734" y="2266950"/>
          <a:ext cx="2080726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238125</xdr:colOff>
      <xdr:row>18</xdr:row>
      <xdr:rowOff>95250</xdr:rowOff>
    </xdr:from>
    <xdr:to>
      <xdr:col>4</xdr:col>
      <xdr:colOff>161925</xdr:colOff>
      <xdr:row>23</xdr:row>
      <xdr:rowOff>9525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027" r="2397"/>
        <a:stretch/>
      </xdr:blipFill>
      <xdr:spPr bwMode="auto">
        <a:xfrm>
          <a:off x="1609725" y="3181350"/>
          <a:ext cx="1295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177774</xdr:colOff>
      <xdr:row>16</xdr:row>
      <xdr:rowOff>142875</xdr:rowOff>
    </xdr:from>
    <xdr:to>
      <xdr:col>4</xdr:col>
      <xdr:colOff>190578</xdr:colOff>
      <xdr:row>17</xdr:row>
      <xdr:rowOff>152400</xdr:rowOff>
    </xdr:to>
    <xdr:sp macro="" textlink="">
      <xdr:nvSpPr>
        <xdr:cNvPr id="4105" name="Rectangle 9">
          <a:extLst>
            <a:ext uri="{FF2B5EF4-FFF2-40B4-BE49-F238E27FC236}">
              <a16:creationId xmlns:a16="http://schemas.microsoft.com/office/drawing/2014/main" xmlns="" id="{00000000-0008-0000-0400-000009100000}"/>
            </a:ext>
          </a:extLst>
        </xdr:cNvPr>
        <xdr:cNvSpPr>
          <a:spLocks noChangeArrowheads="1"/>
        </xdr:cNvSpPr>
      </xdr:nvSpPr>
      <xdr:spPr bwMode="auto">
        <a:xfrm>
          <a:off x="2920974" y="2886075"/>
          <a:ext cx="1280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Century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2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46"/>
  <sheetViews>
    <sheetView view="pageBreakPreview" topLeftCell="A4" zoomScaleNormal="75" zoomScaleSheetLayoutView="100" workbookViewId="0">
      <selection activeCell="A11" sqref="A11"/>
    </sheetView>
  </sheetViews>
  <sheetFormatPr defaultRowHeight="13.5"/>
  <cols>
    <col min="1" max="1" width="10.125" customWidth="1"/>
    <col min="2" max="2" width="9.375" customWidth="1"/>
    <col min="3" max="3" width="9.625" customWidth="1"/>
    <col min="4" max="4" width="10.625" customWidth="1"/>
    <col min="5" max="5" width="9.625" customWidth="1"/>
    <col min="6" max="6" width="11.125" customWidth="1"/>
    <col min="7" max="7" width="10.625" customWidth="1"/>
    <col min="8" max="8" width="16.25" bestFit="1" customWidth="1"/>
    <col min="9" max="9" width="4.625" customWidth="1"/>
    <col min="10" max="11" width="9.125" customWidth="1"/>
  </cols>
  <sheetData>
    <row r="1" spans="1:8" ht="12" customHeight="1"/>
    <row r="7" spans="1:8" ht="20.25" customHeight="1">
      <c r="D7" s="89" t="s">
        <v>9</v>
      </c>
      <c r="E7" s="90"/>
      <c r="F7" s="2"/>
      <c r="G7" s="2"/>
    </row>
    <row r="8" spans="1:8" s="2" customFormat="1" ht="13.5" customHeight="1"/>
    <row r="9" spans="1:8" s="16" customFormat="1" ht="20.25" customHeight="1">
      <c r="A9" s="15" t="s">
        <v>11</v>
      </c>
      <c r="B9" s="15"/>
      <c r="G9" s="17" t="s">
        <v>13</v>
      </c>
      <c r="H9" s="18"/>
    </row>
    <row r="10" spans="1:8" s="19" customFormat="1" ht="18" customHeight="1">
      <c r="A10" s="56" t="s">
        <v>19</v>
      </c>
    </row>
    <row r="11" spans="1:8" s="19" customFormat="1" ht="18" customHeight="1">
      <c r="A11" s="56" t="s">
        <v>32</v>
      </c>
      <c r="D11" s="20"/>
      <c r="G11" s="17" t="s">
        <v>14</v>
      </c>
      <c r="H11" s="18"/>
    </row>
    <row r="12" spans="1:8" s="19" customFormat="1" ht="18" customHeight="1">
      <c r="A12" s="56" t="s">
        <v>20</v>
      </c>
    </row>
    <row r="13" spans="1:8" s="3" customFormat="1" ht="20.25" customHeight="1"/>
    <row r="14" spans="1:8" s="13" customFormat="1" ht="29.25" customHeight="1">
      <c r="A14" s="22"/>
      <c r="B14" s="14" t="s">
        <v>3</v>
      </c>
      <c r="C14" s="14"/>
      <c r="D14" s="11"/>
      <c r="E14" s="23"/>
      <c r="F14" s="21" t="s">
        <v>0</v>
      </c>
      <c r="G14" s="10" t="s">
        <v>1</v>
      </c>
      <c r="H14" s="12" t="s">
        <v>2</v>
      </c>
    </row>
    <row r="15" spans="1:8" s="3" customFormat="1" ht="18" customHeight="1">
      <c r="A15" s="7"/>
      <c r="B15" s="8"/>
      <c r="C15" s="8"/>
      <c r="D15" s="8"/>
      <c r="E15" s="9"/>
      <c r="F15" s="6"/>
      <c r="H15" s="5"/>
    </row>
    <row r="16" spans="1:8" s="27" customFormat="1" ht="18" customHeight="1">
      <c r="A16" s="52" t="s">
        <v>17</v>
      </c>
      <c r="B16" s="25"/>
      <c r="C16" s="25"/>
      <c r="D16" s="25"/>
      <c r="E16" s="26"/>
      <c r="F16" s="35"/>
      <c r="G16" s="36"/>
      <c r="H16" s="37"/>
    </row>
    <row r="17" spans="1:8" s="27" customFormat="1" ht="18" customHeight="1">
      <c r="A17" s="24"/>
      <c r="B17" s="25"/>
      <c r="C17" s="25"/>
      <c r="D17" s="25"/>
      <c r="E17" s="26"/>
      <c r="F17" s="26"/>
      <c r="H17" s="28"/>
    </row>
    <row r="18" spans="1:8" s="27" customFormat="1" ht="18" customHeight="1">
      <c r="A18" s="24"/>
      <c r="B18" s="25"/>
      <c r="C18" s="25"/>
      <c r="D18" s="25"/>
      <c r="E18" s="26"/>
      <c r="F18" s="38"/>
      <c r="G18" s="39"/>
      <c r="H18" s="29"/>
    </row>
    <row r="19" spans="1:8" s="27" customFormat="1" ht="21" customHeight="1">
      <c r="A19" s="24" t="s">
        <v>16</v>
      </c>
      <c r="B19" s="25"/>
      <c r="C19" s="25"/>
      <c r="D19" s="25"/>
      <c r="E19" s="26"/>
      <c r="F19" s="38" t="s">
        <v>10</v>
      </c>
      <c r="G19" s="39" t="s">
        <v>10</v>
      </c>
      <c r="H19" s="29">
        <v>200000</v>
      </c>
    </row>
    <row r="20" spans="1:8" s="27" customFormat="1" ht="18" customHeight="1">
      <c r="A20" s="24" t="s">
        <v>12</v>
      </c>
      <c r="B20" s="30"/>
      <c r="C20" s="30"/>
      <c r="D20" s="25"/>
      <c r="E20" s="26"/>
      <c r="F20" s="38" t="s">
        <v>10</v>
      </c>
      <c r="G20" s="40" t="s">
        <v>10</v>
      </c>
      <c r="H20" s="29">
        <v>10000</v>
      </c>
    </row>
    <row r="21" spans="1:8" s="27" customFormat="1" ht="18" customHeight="1">
      <c r="A21" s="24" t="s">
        <v>15</v>
      </c>
      <c r="B21" s="30"/>
      <c r="C21" s="30"/>
      <c r="D21" s="25"/>
      <c r="E21" s="26"/>
      <c r="F21" s="38" t="s">
        <v>10</v>
      </c>
      <c r="G21" s="40" t="s">
        <v>10</v>
      </c>
      <c r="H21" s="29">
        <v>1200</v>
      </c>
    </row>
    <row r="22" spans="1:8" s="27" customFormat="1" ht="18" customHeight="1">
      <c r="A22" s="24"/>
      <c r="B22" s="53" t="s">
        <v>18</v>
      </c>
      <c r="C22" s="30"/>
      <c r="D22" s="25"/>
      <c r="E22" s="26"/>
      <c r="F22" s="38" t="s">
        <v>10</v>
      </c>
      <c r="G22" s="39" t="s">
        <v>10</v>
      </c>
      <c r="H22" s="54" t="s">
        <v>23</v>
      </c>
    </row>
    <row r="23" spans="1:8" s="27" customFormat="1" ht="18" customHeight="1">
      <c r="A23" s="24"/>
      <c r="B23" s="25"/>
      <c r="C23" s="25"/>
      <c r="D23" s="25"/>
      <c r="E23" s="26"/>
      <c r="F23" s="38" t="s">
        <v>10</v>
      </c>
      <c r="G23" s="40" t="s">
        <v>10</v>
      </c>
      <c r="H23" s="29"/>
    </row>
    <row r="24" spans="1:8" s="27" customFormat="1" ht="18" customHeight="1">
      <c r="A24" s="24"/>
      <c r="B24" s="25"/>
      <c r="C24" s="25"/>
      <c r="D24" s="25"/>
      <c r="E24" s="26"/>
      <c r="F24" s="38"/>
      <c r="G24" s="40"/>
      <c r="H24" s="29"/>
    </row>
    <row r="25" spans="1:8" s="27" customFormat="1" ht="18" customHeight="1">
      <c r="A25" s="24"/>
      <c r="B25" s="25"/>
      <c r="C25" s="25"/>
      <c r="D25" s="25"/>
      <c r="E25" s="26"/>
      <c r="F25" s="38"/>
      <c r="G25" s="39"/>
      <c r="H25" s="29"/>
    </row>
    <row r="26" spans="1:8" s="27" customFormat="1" ht="18" customHeight="1">
      <c r="A26" s="24"/>
      <c r="B26" s="25"/>
      <c r="C26" s="25"/>
      <c r="D26" s="25"/>
      <c r="E26" s="26"/>
      <c r="F26" s="26"/>
      <c r="H26" s="28"/>
    </row>
    <row r="27" spans="1:8" s="27" customFormat="1" ht="18" customHeight="1">
      <c r="A27" s="24"/>
      <c r="B27" s="25"/>
      <c r="C27" s="25"/>
      <c r="D27" s="25"/>
      <c r="E27" s="26"/>
      <c r="F27" s="26"/>
      <c r="H27" s="28"/>
    </row>
    <row r="28" spans="1:8" s="27" customFormat="1" ht="18" customHeight="1">
      <c r="A28" s="24"/>
      <c r="B28" s="25"/>
      <c r="C28" s="25"/>
      <c r="D28" s="25"/>
      <c r="E28" s="26"/>
      <c r="F28" s="26"/>
      <c r="H28" s="28"/>
    </row>
    <row r="29" spans="1:8" s="27" customFormat="1" ht="18" customHeight="1">
      <c r="A29" s="24"/>
      <c r="B29" s="25"/>
      <c r="C29" s="25"/>
      <c r="D29" s="25"/>
      <c r="E29" s="26"/>
      <c r="F29" s="26"/>
      <c r="H29" s="28"/>
    </row>
    <row r="30" spans="1:8" s="27" customFormat="1" ht="18" customHeight="1">
      <c r="A30" s="24"/>
      <c r="B30" s="25"/>
      <c r="C30" s="25"/>
      <c r="D30" s="25"/>
      <c r="E30" s="26"/>
      <c r="F30" s="26"/>
      <c r="H30" s="28"/>
    </row>
    <row r="31" spans="1:8" s="27" customFormat="1" ht="18" customHeight="1">
      <c r="A31" s="24"/>
      <c r="B31" s="25"/>
      <c r="C31" s="25"/>
      <c r="D31" s="25"/>
      <c r="E31" s="26"/>
      <c r="F31" s="26"/>
      <c r="H31" s="28"/>
    </row>
    <row r="32" spans="1:8" s="27" customFormat="1" ht="18" customHeight="1">
      <c r="A32" s="24"/>
      <c r="B32" s="25"/>
      <c r="C32" s="25"/>
      <c r="D32" s="25"/>
      <c r="E32" s="26"/>
      <c r="F32" s="26"/>
      <c r="H32" s="28"/>
    </row>
    <row r="33" spans="1:8" s="27" customFormat="1" ht="18" customHeight="1">
      <c r="A33" s="24"/>
      <c r="B33" s="25"/>
      <c r="C33" s="44"/>
      <c r="D33" s="25"/>
      <c r="E33" s="26"/>
      <c r="F33" s="26"/>
      <c r="H33" s="28"/>
    </row>
    <row r="34" spans="1:8" s="27" customFormat="1" ht="18" customHeight="1">
      <c r="A34" s="43"/>
      <c r="B34" s="2"/>
      <c r="C34" s="45"/>
      <c r="D34" s="25"/>
      <c r="E34" s="26"/>
      <c r="F34" s="26"/>
      <c r="H34" s="28"/>
    </row>
    <row r="35" spans="1:8" s="27" customFormat="1" ht="18" customHeight="1">
      <c r="A35" s="43"/>
      <c r="B35" s="2"/>
      <c r="C35" s="45"/>
      <c r="D35" s="25"/>
      <c r="E35" s="26"/>
      <c r="F35" s="26"/>
      <c r="H35" s="28"/>
    </row>
    <row r="36" spans="1:8" s="27" customFormat="1" ht="18" customHeight="1">
      <c r="A36" s="43"/>
      <c r="B36" s="2"/>
      <c r="C36" s="45"/>
      <c r="D36" s="25"/>
      <c r="E36" s="26"/>
      <c r="F36" s="26"/>
      <c r="H36" s="28"/>
    </row>
    <row r="37" spans="1:8" s="27" customFormat="1" ht="18" customHeight="1">
      <c r="A37" s="31"/>
      <c r="B37" s="32"/>
      <c r="C37" s="32"/>
      <c r="D37" s="32"/>
      <c r="E37" s="33"/>
      <c r="F37" s="26"/>
      <c r="G37" s="28"/>
      <c r="H37" s="34"/>
    </row>
    <row r="38" spans="1:8" s="1" customFormat="1" ht="20.25" customHeight="1">
      <c r="A38" s="4"/>
      <c r="F38" s="42" t="s">
        <v>4</v>
      </c>
      <c r="G38" s="41"/>
      <c r="H38" s="55">
        <v>15085.71</v>
      </c>
    </row>
    <row r="39" spans="1:8" s="1" customFormat="1" ht="16.5" customHeight="1">
      <c r="A39" s="46" t="s">
        <v>5</v>
      </c>
      <c r="B39" s="47"/>
      <c r="C39" s="49" t="s">
        <v>21</v>
      </c>
    </row>
    <row r="40" spans="1:8" s="1" customFormat="1" ht="16.5" customHeight="1">
      <c r="A40" s="46" t="s">
        <v>34</v>
      </c>
      <c r="B40" s="47"/>
      <c r="C40" s="50" t="s">
        <v>41</v>
      </c>
    </row>
    <row r="41" spans="1:8" s="1" customFormat="1" ht="16.5" customHeight="1">
      <c r="A41" s="46" t="s">
        <v>33</v>
      </c>
      <c r="B41" s="47"/>
      <c r="C41" s="50" t="s">
        <v>38</v>
      </c>
    </row>
    <row r="42" spans="1:8" s="1" customFormat="1" ht="16.5" customHeight="1">
      <c r="A42" s="46" t="s">
        <v>8</v>
      </c>
      <c r="B42" s="47"/>
      <c r="C42" s="50" t="s">
        <v>39</v>
      </c>
      <c r="F42" s="48" t="s">
        <v>30</v>
      </c>
    </row>
    <row r="43" spans="1:8" ht="16.5" customHeight="1">
      <c r="A43" s="46"/>
      <c r="B43" s="47"/>
      <c r="C43" s="51" t="s">
        <v>40</v>
      </c>
    </row>
    <row r="44" spans="1:8" ht="16.5" customHeight="1">
      <c r="A44" s="46" t="s">
        <v>36</v>
      </c>
      <c r="B44" s="47"/>
      <c r="C44" s="50" t="s">
        <v>37</v>
      </c>
    </row>
    <row r="45" spans="1:8" ht="16.5" customHeight="1">
      <c r="A45" s="46" t="s">
        <v>6</v>
      </c>
      <c r="B45" s="47"/>
      <c r="C45" s="50" t="s">
        <v>22</v>
      </c>
    </row>
    <row r="46" spans="1:8" ht="16.5" customHeight="1">
      <c r="A46" s="46" t="s">
        <v>7</v>
      </c>
      <c r="B46" s="47"/>
      <c r="C46" s="50" t="s">
        <v>35</v>
      </c>
      <c r="F46" s="57" t="s">
        <v>31</v>
      </c>
    </row>
  </sheetData>
  <mergeCells count="1">
    <mergeCell ref="D7:E7"/>
  </mergeCells>
  <phoneticPr fontId="1"/>
  <pageMargins left="0.98425196850393704" right="0.15748031496062992" top="0.70866141732283472" bottom="0.59055118110236227" header="0.51181102362204722" footer="0.51181102362204722"/>
  <pageSetup paperSize="9" scale="99" orientation="portrait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7" r:id="rId4">
          <objectPr defaultSize="0" autoPict="0" r:id="rId5">
            <anchor moveWithCells="1">
              <from>
                <xdr:col>0</xdr:col>
                <xdr:colOff>19050</xdr:colOff>
                <xdr:row>0</xdr:row>
                <xdr:rowOff>9525</xdr:rowOff>
              </from>
              <to>
                <xdr:col>7</xdr:col>
                <xdr:colOff>857250</xdr:colOff>
                <xdr:row>5</xdr:row>
                <xdr:rowOff>57150</xdr:rowOff>
              </to>
            </anchor>
          </objectPr>
        </oleObject>
      </mc:Choice>
      <mc:Fallback>
        <oleObject progId="Word.Document.8" shapeId="102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6"/>
  <sheetViews>
    <sheetView view="pageBreakPreview" topLeftCell="A13" zoomScaleNormal="75" zoomScaleSheetLayoutView="100" workbookViewId="0">
      <selection activeCell="A18" sqref="A18"/>
    </sheetView>
  </sheetViews>
  <sheetFormatPr defaultRowHeight="13.5"/>
  <cols>
    <col min="1" max="1" width="10.125" customWidth="1"/>
    <col min="2" max="2" width="9.375" customWidth="1"/>
    <col min="3" max="3" width="9.625" customWidth="1"/>
    <col min="4" max="4" width="10.625" customWidth="1"/>
    <col min="5" max="5" width="9.625" customWidth="1"/>
    <col min="6" max="6" width="11.125" customWidth="1"/>
    <col min="7" max="7" width="10.625" customWidth="1"/>
    <col min="8" max="8" width="16.25" bestFit="1" customWidth="1"/>
    <col min="9" max="9" width="4.625" customWidth="1"/>
    <col min="10" max="11" width="9.125" customWidth="1"/>
  </cols>
  <sheetData>
    <row r="1" spans="1:8" ht="12" customHeight="1"/>
    <row r="7" spans="1:8" ht="20.25" customHeight="1">
      <c r="D7" s="89" t="s">
        <v>9</v>
      </c>
      <c r="E7" s="90"/>
      <c r="F7" s="2"/>
      <c r="G7" s="2"/>
    </row>
    <row r="8" spans="1:8" s="2" customFormat="1" ht="13.5" customHeight="1"/>
    <row r="9" spans="1:8" s="16" customFormat="1" ht="20.25" customHeight="1">
      <c r="A9" s="15" t="s">
        <v>11</v>
      </c>
      <c r="B9" s="15"/>
      <c r="G9" s="17" t="s">
        <v>13</v>
      </c>
      <c r="H9" s="18"/>
    </row>
    <row r="10" spans="1:8" s="19" customFormat="1" ht="18" customHeight="1">
      <c r="A10" s="56" t="s">
        <v>19</v>
      </c>
    </row>
    <row r="11" spans="1:8" s="19" customFormat="1" ht="18" customHeight="1">
      <c r="A11" s="56" t="s">
        <v>32</v>
      </c>
      <c r="D11" s="20"/>
      <c r="G11" s="17" t="s">
        <v>14</v>
      </c>
      <c r="H11" s="18"/>
    </row>
    <row r="12" spans="1:8" s="19" customFormat="1" ht="18" customHeight="1">
      <c r="A12" s="56" t="s">
        <v>20</v>
      </c>
    </row>
    <row r="13" spans="1:8" s="3" customFormat="1" ht="20.25" customHeight="1"/>
    <row r="14" spans="1:8" s="13" customFormat="1" ht="29.25" customHeight="1">
      <c r="A14" s="22"/>
      <c r="B14" s="14" t="s">
        <v>3</v>
      </c>
      <c r="C14" s="14"/>
      <c r="D14" s="11"/>
      <c r="E14" s="23"/>
      <c r="F14" s="21" t="s">
        <v>0</v>
      </c>
      <c r="G14" s="10" t="s">
        <v>1</v>
      </c>
      <c r="H14" s="12" t="s">
        <v>2</v>
      </c>
    </row>
    <row r="15" spans="1:8" s="3" customFormat="1" ht="18" customHeight="1">
      <c r="A15" s="7"/>
      <c r="B15" s="8"/>
      <c r="C15" s="8"/>
      <c r="D15" s="8"/>
      <c r="E15" s="9"/>
      <c r="F15" s="6"/>
      <c r="H15" s="5"/>
    </row>
    <row r="16" spans="1:8" s="27" customFormat="1" ht="18" customHeight="1">
      <c r="A16" s="52" t="s">
        <v>17</v>
      </c>
      <c r="B16" s="25"/>
      <c r="C16" s="25"/>
      <c r="D16" s="25"/>
      <c r="E16" s="26"/>
      <c r="F16" s="35"/>
      <c r="G16" s="36"/>
      <c r="H16" s="37"/>
    </row>
    <row r="17" spans="1:11" s="27" customFormat="1" ht="18" customHeight="1">
      <c r="A17" s="24"/>
      <c r="B17" s="25"/>
      <c r="C17" s="25"/>
      <c r="D17" s="25"/>
      <c r="E17" s="26"/>
      <c r="F17" s="26"/>
      <c r="H17" s="28"/>
      <c r="K17" s="58"/>
    </row>
    <row r="18" spans="1:11" s="27" customFormat="1" ht="18" customHeight="1">
      <c r="A18" s="24"/>
      <c r="B18" s="25"/>
      <c r="C18" s="25"/>
      <c r="D18" s="25"/>
      <c r="E18" s="26"/>
      <c r="F18" s="38"/>
      <c r="G18" s="39"/>
      <c r="H18" s="29"/>
    </row>
    <row r="19" spans="1:11" s="27" customFormat="1" ht="21" customHeight="1">
      <c r="A19" s="24" t="s">
        <v>16</v>
      </c>
      <c r="B19" s="25"/>
      <c r="C19" s="25"/>
      <c r="D19" s="25"/>
      <c r="E19" s="26"/>
      <c r="F19" s="38" t="s">
        <v>10</v>
      </c>
      <c r="G19" s="39" t="s">
        <v>10</v>
      </c>
      <c r="H19" s="29">
        <v>200000</v>
      </c>
    </row>
    <row r="20" spans="1:11" s="27" customFormat="1" ht="18" customHeight="1">
      <c r="A20" s="24" t="s">
        <v>12</v>
      </c>
      <c r="B20" s="30"/>
      <c r="C20" s="30"/>
      <c r="D20" s="25"/>
      <c r="E20" s="26"/>
      <c r="F20" s="38" t="s">
        <v>10</v>
      </c>
      <c r="G20" s="40" t="s">
        <v>10</v>
      </c>
      <c r="H20" s="29">
        <v>10000</v>
      </c>
    </row>
    <row r="21" spans="1:11" s="27" customFormat="1" ht="18" customHeight="1">
      <c r="A21" s="24" t="s">
        <v>15</v>
      </c>
      <c r="B21" s="30"/>
      <c r="C21" s="30"/>
      <c r="D21" s="25"/>
      <c r="E21" s="26"/>
      <c r="F21" s="38" t="s">
        <v>10</v>
      </c>
      <c r="G21" s="40" t="s">
        <v>10</v>
      </c>
      <c r="H21" s="29">
        <v>1200</v>
      </c>
    </row>
    <row r="22" spans="1:11" s="27" customFormat="1" ht="18" customHeight="1">
      <c r="A22" s="24"/>
      <c r="B22" s="53" t="s">
        <v>18</v>
      </c>
      <c r="C22" s="30"/>
      <c r="D22" s="25"/>
      <c r="E22" s="26"/>
      <c r="F22" s="38" t="s">
        <v>10</v>
      </c>
      <c r="G22" s="39" t="s">
        <v>10</v>
      </c>
      <c r="H22" s="54" t="s">
        <v>23</v>
      </c>
    </row>
    <row r="23" spans="1:11" s="27" customFormat="1" ht="18" customHeight="1">
      <c r="A23" s="24"/>
      <c r="B23" s="25"/>
      <c r="C23" s="25"/>
      <c r="D23" s="25"/>
      <c r="E23" s="26"/>
      <c r="F23" s="38" t="s">
        <v>10</v>
      </c>
      <c r="G23" s="40" t="s">
        <v>10</v>
      </c>
      <c r="H23" s="29"/>
    </row>
    <row r="24" spans="1:11" s="27" customFormat="1" ht="18" customHeight="1">
      <c r="A24" s="24"/>
      <c r="B24" s="25"/>
      <c r="C24" s="25"/>
      <c r="D24" s="25"/>
      <c r="E24" s="26"/>
      <c r="F24" s="38"/>
      <c r="G24" s="40"/>
      <c r="H24" s="29"/>
    </row>
    <row r="25" spans="1:11" s="27" customFormat="1" ht="18" customHeight="1">
      <c r="A25" s="24"/>
      <c r="B25" s="25"/>
      <c r="C25" s="25"/>
      <c r="D25" s="25"/>
      <c r="E25" s="26"/>
      <c r="F25" s="38"/>
      <c r="G25" s="39"/>
      <c r="H25" s="29"/>
    </row>
    <row r="26" spans="1:11" s="27" customFormat="1" ht="18" customHeight="1">
      <c r="A26" s="24"/>
      <c r="B26" s="25"/>
      <c r="C26" s="25"/>
      <c r="D26" s="25"/>
      <c r="E26" s="26"/>
      <c r="F26" s="26"/>
      <c r="H26" s="28"/>
    </row>
    <row r="27" spans="1:11" s="27" customFormat="1" ht="18" customHeight="1">
      <c r="A27" s="24"/>
      <c r="B27" s="25"/>
      <c r="C27" s="25"/>
      <c r="D27" s="25"/>
      <c r="E27" s="26"/>
      <c r="F27" s="26"/>
      <c r="H27" s="28"/>
    </row>
    <row r="28" spans="1:11" s="27" customFormat="1" ht="18" customHeight="1">
      <c r="A28" s="24"/>
      <c r="B28" s="25"/>
      <c r="C28" s="25"/>
      <c r="D28" s="25"/>
      <c r="E28" s="26"/>
      <c r="F28" s="26"/>
      <c r="H28" s="28"/>
    </row>
    <row r="29" spans="1:11" s="27" customFormat="1" ht="18" customHeight="1">
      <c r="A29" s="24"/>
      <c r="B29" s="25"/>
      <c r="C29" s="25"/>
      <c r="D29" s="25"/>
      <c r="E29" s="26"/>
      <c r="F29" s="26"/>
      <c r="H29" s="28"/>
    </row>
    <row r="30" spans="1:11" s="27" customFormat="1" ht="18" customHeight="1">
      <c r="A30" s="24"/>
      <c r="B30" s="25"/>
      <c r="C30" s="25"/>
      <c r="D30" s="25"/>
      <c r="E30" s="26"/>
      <c r="F30" s="26"/>
      <c r="H30" s="28"/>
    </row>
    <row r="31" spans="1:11" s="27" customFormat="1" ht="18" customHeight="1">
      <c r="A31" s="24"/>
      <c r="B31" s="25"/>
      <c r="C31" s="25"/>
      <c r="D31" s="25"/>
      <c r="E31" s="26"/>
      <c r="F31" s="26"/>
      <c r="H31" s="28"/>
    </row>
    <row r="32" spans="1:11" s="27" customFormat="1" ht="18" customHeight="1">
      <c r="A32" s="24"/>
      <c r="B32" s="25"/>
      <c r="C32" s="25"/>
      <c r="D32" s="25"/>
      <c r="E32" s="26"/>
      <c r="F32" s="26"/>
      <c r="H32" s="28"/>
    </row>
    <row r="33" spans="1:8" s="27" customFormat="1" ht="18" customHeight="1">
      <c r="A33" s="24"/>
      <c r="B33" s="25"/>
      <c r="C33" s="44"/>
      <c r="D33" s="25"/>
      <c r="E33" s="26"/>
      <c r="F33" s="26"/>
      <c r="H33" s="28"/>
    </row>
    <row r="34" spans="1:8" s="27" customFormat="1" ht="18" customHeight="1">
      <c r="A34" s="43"/>
      <c r="B34" s="2"/>
      <c r="C34" s="45"/>
      <c r="D34" s="25"/>
      <c r="E34" s="26"/>
      <c r="F34" s="26"/>
      <c r="H34" s="28"/>
    </row>
    <row r="35" spans="1:8" s="27" customFormat="1" ht="18" customHeight="1">
      <c r="A35" s="43"/>
      <c r="B35" s="2"/>
      <c r="C35" s="45"/>
      <c r="D35" s="25"/>
      <c r="E35" s="26"/>
      <c r="F35" s="26"/>
      <c r="H35" s="28"/>
    </row>
    <row r="36" spans="1:8" s="27" customFormat="1" ht="18" customHeight="1">
      <c r="A36" s="43"/>
      <c r="B36" s="2"/>
      <c r="C36" s="45"/>
      <c r="D36" s="25"/>
      <c r="E36" s="26"/>
      <c r="F36" s="26"/>
      <c r="H36" s="28"/>
    </row>
    <row r="37" spans="1:8" s="27" customFormat="1" ht="18" customHeight="1">
      <c r="A37" s="31"/>
      <c r="B37" s="32"/>
      <c r="C37" s="32"/>
      <c r="D37" s="32"/>
      <c r="E37" s="33"/>
      <c r="F37" s="26"/>
      <c r="G37" s="28"/>
      <c r="H37" s="34"/>
    </row>
    <row r="38" spans="1:8" s="1" customFormat="1" ht="19.899999999999999" customHeight="1">
      <c r="A38" s="4"/>
      <c r="F38" s="42" t="s">
        <v>4</v>
      </c>
      <c r="G38" s="41"/>
      <c r="H38" s="55">
        <v>15085.71</v>
      </c>
    </row>
    <row r="39" spans="1:8" s="1" customFormat="1" ht="16.5" customHeight="1">
      <c r="A39" s="46" t="s">
        <v>5</v>
      </c>
      <c r="B39" s="47"/>
      <c r="C39" s="49" t="s">
        <v>21</v>
      </c>
    </row>
    <row r="40" spans="1:8" s="1" customFormat="1" ht="16.5" customHeight="1">
      <c r="A40" s="46" t="s">
        <v>34</v>
      </c>
      <c r="B40" s="47"/>
      <c r="C40" s="50" t="s">
        <v>41</v>
      </c>
    </row>
    <row r="41" spans="1:8" s="1" customFormat="1" ht="16.5" customHeight="1">
      <c r="A41" s="46" t="s">
        <v>33</v>
      </c>
      <c r="B41" s="47"/>
      <c r="C41" s="50" t="s">
        <v>38</v>
      </c>
    </row>
    <row r="42" spans="1:8" s="1" customFormat="1" ht="16.5" customHeight="1">
      <c r="A42" s="46" t="s">
        <v>8</v>
      </c>
      <c r="B42" s="47"/>
      <c r="C42" s="50" t="s">
        <v>39</v>
      </c>
      <c r="F42" s="48" t="s">
        <v>30</v>
      </c>
    </row>
    <row r="43" spans="1:8" ht="16.5" customHeight="1">
      <c r="A43" s="46"/>
      <c r="B43" s="47"/>
      <c r="C43" s="51" t="s">
        <v>40</v>
      </c>
    </row>
    <row r="44" spans="1:8" ht="16.5" customHeight="1">
      <c r="A44" s="46" t="s">
        <v>36</v>
      </c>
      <c r="B44" s="47"/>
      <c r="C44" s="50" t="s">
        <v>37</v>
      </c>
    </row>
    <row r="45" spans="1:8" ht="16.5" customHeight="1">
      <c r="A45" s="46" t="s">
        <v>6</v>
      </c>
      <c r="B45" s="47"/>
      <c r="C45" s="50" t="s">
        <v>22</v>
      </c>
    </row>
    <row r="46" spans="1:8" ht="16.5" customHeight="1">
      <c r="A46" s="46" t="s">
        <v>7</v>
      </c>
      <c r="B46" s="47"/>
      <c r="C46" s="50" t="s">
        <v>35</v>
      </c>
      <c r="F46" s="57" t="s">
        <v>31</v>
      </c>
    </row>
  </sheetData>
  <mergeCells count="1">
    <mergeCell ref="D7:E7"/>
  </mergeCells>
  <phoneticPr fontId="1"/>
  <pageMargins left="0.98425196850393704" right="0.15748031496062992" top="0.70866141732283472" bottom="0.59055118110236227" header="0.51181102362204722" footer="0.51181102362204722"/>
  <pageSetup paperSize="9" scale="99" orientation="portrait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0</xdr:col>
                <xdr:colOff>19050</xdr:colOff>
                <xdr:row>0</xdr:row>
                <xdr:rowOff>9525</xdr:rowOff>
              </from>
              <to>
                <xdr:col>7</xdr:col>
                <xdr:colOff>857250</xdr:colOff>
                <xdr:row>5</xdr:row>
                <xdr:rowOff>57150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view="pageBreakPreview" topLeftCell="A10" zoomScaleNormal="75" zoomScaleSheetLayoutView="100" workbookViewId="0">
      <selection activeCell="E32" sqref="E32"/>
    </sheetView>
  </sheetViews>
  <sheetFormatPr defaultRowHeight="13.5"/>
  <cols>
    <col min="1" max="1" width="10.125" customWidth="1"/>
    <col min="2" max="2" width="9.375" customWidth="1"/>
    <col min="3" max="3" width="9.625" customWidth="1"/>
    <col min="4" max="4" width="10.625" customWidth="1"/>
    <col min="5" max="5" width="9.625" customWidth="1"/>
    <col min="6" max="6" width="11.125" customWidth="1"/>
    <col min="7" max="7" width="10.625" customWidth="1"/>
    <col min="8" max="8" width="16.25" bestFit="1" customWidth="1"/>
    <col min="9" max="11" width="9.125" customWidth="1"/>
  </cols>
  <sheetData>
    <row r="1" spans="1:8" ht="12" customHeight="1"/>
    <row r="7" spans="1:8" ht="20.25" customHeight="1">
      <c r="D7" s="89" t="s">
        <v>24</v>
      </c>
      <c r="E7" s="90"/>
      <c r="F7" s="2"/>
      <c r="G7" s="2"/>
    </row>
    <row r="8" spans="1:8" s="2" customFormat="1" ht="13.5" customHeight="1"/>
    <row r="9" spans="1:8" s="16" customFormat="1" ht="20.25" customHeight="1">
      <c r="A9" s="15" t="str">
        <f>CONCATENATE("          ",データ設定用!H3)</f>
        <v xml:space="preserve">          </v>
      </c>
      <c r="B9" s="15"/>
      <c r="G9" s="17" t="s">
        <v>28</v>
      </c>
      <c r="H9" s="68">
        <f>データ設定用!D3</f>
        <v>0</v>
      </c>
    </row>
    <row r="10" spans="1:8" s="19" customFormat="1" ht="18" customHeight="1">
      <c r="A10" s="56" t="str">
        <f>CONCATENATE("                 ",データ設定用!L3," ",データ設定用!K3)</f>
        <v xml:space="preserve">                  </v>
      </c>
    </row>
    <row r="11" spans="1:8" s="19" customFormat="1" ht="18" customHeight="1">
      <c r="A11" s="56" t="str">
        <f>CONCATENATE("                 ",データ設定用!J3," ",データ設定用!I3)</f>
        <v xml:space="preserve">                  </v>
      </c>
      <c r="D11" s="20"/>
      <c r="G11" s="17" t="s">
        <v>29</v>
      </c>
      <c r="H11" s="67">
        <f>データ設定用!AC3</f>
        <v>0</v>
      </c>
    </row>
    <row r="12" spans="1:8" s="19" customFormat="1" ht="18" customHeight="1">
      <c r="A12" s="56" t="str">
        <f>CONCATENATE("                 Tel: ",データ設定用!M3,"    Fax.: ",データ設定用!N3)</f>
        <v xml:space="preserve">                 Tel:     Fax.: </v>
      </c>
    </row>
    <row r="13" spans="1:8" s="3" customFormat="1" ht="20.25" customHeight="1"/>
    <row r="14" spans="1:8" s="13" customFormat="1" ht="29.25" customHeight="1">
      <c r="A14" s="22"/>
      <c r="B14" s="14" t="s">
        <v>25</v>
      </c>
      <c r="C14" s="14"/>
      <c r="D14" s="11"/>
      <c r="E14" s="23"/>
      <c r="F14" s="21" t="s">
        <v>26</v>
      </c>
      <c r="G14" s="10" t="str">
        <f>CONCATENATE("UNIT PRICE",CHAR(10),"(",データ設定用!$X$3,")")</f>
        <v>UNIT PRICE
()</v>
      </c>
      <c r="H14" s="71" t="str">
        <f>CONCATENATE("AMOUNT",CHAR(10),"(",データ設定用!$X$3,")")</f>
        <v>AMOUNT
()</v>
      </c>
    </row>
    <row r="15" spans="1:8" s="3" customFormat="1" ht="18" customHeight="1">
      <c r="A15" s="52">
        <f>データ設定用!$L$6</f>
        <v>0</v>
      </c>
      <c r="B15" s="25"/>
      <c r="C15" s="25"/>
      <c r="D15" s="25"/>
      <c r="E15" s="26"/>
      <c r="F15" s="72" t="str">
        <f>CONCATENATE(データ設定用!$O$6,データ設定用!$Q$6)</f>
        <v/>
      </c>
      <c r="G15" s="73">
        <f>データ設定用!$M$6</f>
        <v>0</v>
      </c>
      <c r="H15" s="74">
        <f>データ設定用!$R$6</f>
        <v>0</v>
      </c>
    </row>
    <row r="16" spans="1:8" s="27" customFormat="1" ht="18" customHeight="1">
      <c r="A16" s="24">
        <f>データ設定用!$G$6</f>
        <v>0</v>
      </c>
      <c r="B16" s="2"/>
      <c r="C16" s="45"/>
      <c r="D16" s="25"/>
      <c r="E16" s="26"/>
      <c r="F16" s="75"/>
      <c r="G16" s="76"/>
      <c r="H16" s="77"/>
    </row>
    <row r="17" spans="1:8" s="27" customFormat="1" ht="18" customHeight="1">
      <c r="A17" s="24">
        <f>データ設定用!$S$6</f>
        <v>0</v>
      </c>
      <c r="B17" s="25"/>
      <c r="C17" s="25"/>
      <c r="D17" s="25"/>
      <c r="E17" s="26"/>
      <c r="F17" s="75"/>
      <c r="G17" s="76"/>
      <c r="H17" s="77"/>
    </row>
    <row r="18" spans="1:8" s="27" customFormat="1" ht="18" customHeight="1">
      <c r="A18" s="79" t="str">
        <f>CONCATENATE("(PO No:",データ設定用!$E$6,")")</f>
        <v>(PO No:)</v>
      </c>
      <c r="B18" s="32"/>
      <c r="C18" s="32"/>
      <c r="D18" s="32"/>
      <c r="E18" s="33"/>
      <c r="F18" s="80"/>
      <c r="G18" s="81"/>
      <c r="H18" s="78"/>
    </row>
    <row r="19" spans="1:8" s="27" customFormat="1" ht="18" customHeight="1">
      <c r="A19" s="52">
        <f>データ設定用!$L$7</f>
        <v>0</v>
      </c>
      <c r="B19" s="25"/>
      <c r="C19" s="25"/>
      <c r="D19" s="25"/>
      <c r="E19" s="26"/>
      <c r="F19" s="72" t="str">
        <f>CONCATENATE(データ設定用!$O$7,データ設定用!$Q$7)</f>
        <v/>
      </c>
      <c r="G19" s="73">
        <f>データ設定用!$M$7</f>
        <v>0</v>
      </c>
      <c r="H19" s="74">
        <f>データ設定用!$R$7</f>
        <v>0</v>
      </c>
    </row>
    <row r="20" spans="1:8" s="27" customFormat="1" ht="18" customHeight="1">
      <c r="A20" s="24">
        <f>データ設定用!$G$7</f>
        <v>0</v>
      </c>
      <c r="B20" s="2"/>
      <c r="C20" s="45"/>
      <c r="D20" s="25"/>
      <c r="E20" s="26"/>
      <c r="F20" s="75"/>
      <c r="G20" s="76"/>
      <c r="H20" s="77"/>
    </row>
    <row r="21" spans="1:8" s="27" customFormat="1" ht="18" customHeight="1">
      <c r="A21" s="24">
        <f>データ設定用!$S$7</f>
        <v>0</v>
      </c>
      <c r="B21" s="25"/>
      <c r="C21" s="25"/>
      <c r="D21" s="25"/>
      <c r="E21" s="26"/>
      <c r="F21" s="75"/>
      <c r="G21" s="76"/>
      <c r="H21" s="77"/>
    </row>
    <row r="22" spans="1:8" s="27" customFormat="1" ht="18" customHeight="1">
      <c r="A22" s="79" t="str">
        <f>CONCATENATE("(PO No:",データ設定用!$E$7,")")</f>
        <v>(PO No:)</v>
      </c>
      <c r="B22" s="32"/>
      <c r="C22" s="32"/>
      <c r="D22" s="32"/>
      <c r="E22" s="33"/>
      <c r="F22" s="80"/>
      <c r="G22" s="81"/>
      <c r="H22" s="78"/>
    </row>
    <row r="23" spans="1:8" s="27" customFormat="1" ht="18" customHeight="1">
      <c r="A23" s="52">
        <f>データ設定用!$L$8</f>
        <v>0</v>
      </c>
      <c r="B23" s="25"/>
      <c r="C23" s="25"/>
      <c r="D23" s="25"/>
      <c r="E23" s="26"/>
      <c r="F23" s="72" t="str">
        <f>CONCATENATE(データ設定用!$O$8,データ設定用!$Q$8)</f>
        <v/>
      </c>
      <c r="G23" s="73">
        <f>データ設定用!$M$8</f>
        <v>0</v>
      </c>
      <c r="H23" s="74">
        <f>データ設定用!$R$8</f>
        <v>0</v>
      </c>
    </row>
    <row r="24" spans="1:8" s="27" customFormat="1" ht="18" customHeight="1">
      <c r="A24" s="24">
        <f>データ設定用!$G$8</f>
        <v>0</v>
      </c>
      <c r="B24" s="2"/>
      <c r="C24" s="45"/>
      <c r="D24" s="25"/>
      <c r="E24" s="26"/>
      <c r="F24" s="75"/>
      <c r="G24" s="76"/>
      <c r="H24" s="77"/>
    </row>
    <row r="25" spans="1:8" s="27" customFormat="1" ht="18" customHeight="1">
      <c r="A25" s="24">
        <f>データ設定用!$S$8</f>
        <v>0</v>
      </c>
      <c r="B25" s="25"/>
      <c r="C25" s="25"/>
      <c r="D25" s="25"/>
      <c r="E25" s="26"/>
      <c r="F25" s="75"/>
      <c r="G25" s="76"/>
      <c r="H25" s="77"/>
    </row>
    <row r="26" spans="1:8" s="27" customFormat="1" ht="18" customHeight="1">
      <c r="A26" s="79" t="str">
        <f>CONCATENATE("(PO No:",データ設定用!$E$8,")")</f>
        <v>(PO No:)</v>
      </c>
      <c r="B26" s="32"/>
      <c r="C26" s="32"/>
      <c r="D26" s="32"/>
      <c r="E26" s="33"/>
      <c r="F26" s="80"/>
      <c r="G26" s="81"/>
      <c r="H26" s="78"/>
    </row>
    <row r="27" spans="1:8" s="27" customFormat="1" ht="18" customHeight="1">
      <c r="A27" s="52">
        <f>データ設定用!$L$9</f>
        <v>0</v>
      </c>
      <c r="B27" s="25"/>
      <c r="C27" s="25"/>
      <c r="D27" s="25"/>
      <c r="E27" s="26"/>
      <c r="F27" s="72" t="str">
        <f>CONCATENATE(データ設定用!$O$9,データ設定用!$Q$9)</f>
        <v/>
      </c>
      <c r="G27" s="73">
        <f>データ設定用!$M$9</f>
        <v>0</v>
      </c>
      <c r="H27" s="74">
        <f>データ設定用!$R$9</f>
        <v>0</v>
      </c>
    </row>
    <row r="28" spans="1:8" s="27" customFormat="1" ht="18" customHeight="1">
      <c r="A28" s="24">
        <f>データ設定用!$G$9</f>
        <v>0</v>
      </c>
      <c r="B28" s="25"/>
      <c r="C28" s="25"/>
      <c r="D28" s="25"/>
      <c r="E28" s="26"/>
      <c r="F28" s="75"/>
      <c r="G28" s="76"/>
      <c r="H28" s="77"/>
    </row>
    <row r="29" spans="1:8" s="27" customFormat="1" ht="18" customHeight="1">
      <c r="A29" s="24">
        <f>データ設定用!$S$9</f>
        <v>0</v>
      </c>
      <c r="B29" s="25"/>
      <c r="C29" s="25"/>
      <c r="D29" s="25"/>
      <c r="E29" s="26"/>
      <c r="F29" s="75"/>
      <c r="G29" s="76"/>
      <c r="H29" s="77"/>
    </row>
    <row r="30" spans="1:8" s="27" customFormat="1" ht="18" customHeight="1">
      <c r="A30" s="79" t="str">
        <f>CONCATENATE("(PO No:",データ設定用!$E$9,")")</f>
        <v>(PO No:)</v>
      </c>
      <c r="B30" s="32"/>
      <c r="C30" s="32"/>
      <c r="D30" s="32"/>
      <c r="E30" s="33"/>
      <c r="F30" s="80"/>
      <c r="G30" s="81"/>
      <c r="H30" s="78"/>
    </row>
    <row r="31" spans="1:8" s="27" customFormat="1" ht="18" customHeight="1">
      <c r="A31" s="52">
        <f>データ設定用!$L$10</f>
        <v>0</v>
      </c>
      <c r="B31" s="25"/>
      <c r="C31" s="25"/>
      <c r="D31" s="25"/>
      <c r="E31" s="26"/>
      <c r="F31" s="72" t="str">
        <f>CONCATENATE(データ設定用!$O$10,データ設定用!$Q$10)</f>
        <v/>
      </c>
      <c r="G31" s="73">
        <f>データ設定用!$M$10</f>
        <v>0</v>
      </c>
      <c r="H31" s="74">
        <f>データ設定用!$R$10</f>
        <v>0</v>
      </c>
    </row>
    <row r="32" spans="1:8" s="27" customFormat="1" ht="18" customHeight="1">
      <c r="A32" s="24">
        <f>データ設定用!$G$10</f>
        <v>0</v>
      </c>
      <c r="B32" s="25"/>
      <c r="C32" s="25"/>
      <c r="D32" s="25"/>
      <c r="E32" s="26"/>
      <c r="F32" s="75"/>
      <c r="G32" s="76"/>
      <c r="H32" s="77"/>
    </row>
    <row r="33" spans="1:8" s="27" customFormat="1" ht="18" customHeight="1">
      <c r="A33" s="24">
        <f>データ設定用!$S$10</f>
        <v>0</v>
      </c>
      <c r="B33" s="25"/>
      <c r="C33" s="25"/>
      <c r="D33" s="25"/>
      <c r="E33" s="26"/>
      <c r="F33" s="75"/>
      <c r="G33" s="76"/>
      <c r="H33" s="77"/>
    </row>
    <row r="34" spans="1:8" s="27" customFormat="1" ht="18" customHeight="1">
      <c r="A34" s="79" t="str">
        <f>CONCATENATE("(PO No:",データ設定用!$E$10,")")</f>
        <v>(PO No:)</v>
      </c>
      <c r="B34" s="32"/>
      <c r="C34" s="32"/>
      <c r="D34" s="32"/>
      <c r="E34" s="33"/>
      <c r="F34" s="80"/>
      <c r="G34" s="81"/>
      <c r="H34" s="78"/>
    </row>
    <row r="35" spans="1:8" s="27" customFormat="1" ht="18" customHeight="1">
      <c r="A35" s="91">
        <f>データ設定用!AE3</f>
        <v>0</v>
      </c>
      <c r="B35" s="92"/>
      <c r="C35" s="92"/>
      <c r="D35" s="92"/>
      <c r="E35" s="93"/>
      <c r="F35" s="82"/>
      <c r="G35" s="83"/>
      <c r="H35" s="83"/>
    </row>
    <row r="36" spans="1:8" s="27" customFormat="1" ht="18" customHeight="1">
      <c r="A36" s="94"/>
      <c r="B36" s="95"/>
      <c r="C36" s="95"/>
      <c r="D36" s="95"/>
      <c r="E36" s="96"/>
      <c r="F36" s="86"/>
      <c r="G36" s="87"/>
      <c r="H36" s="87"/>
    </row>
    <row r="37" spans="1:8" s="1" customFormat="1" ht="20.25" customHeight="1">
      <c r="A37" s="97"/>
      <c r="B37" s="98"/>
      <c r="C37" s="98"/>
      <c r="D37" s="98"/>
      <c r="E37" s="99"/>
      <c r="F37" s="84" t="s">
        <v>27</v>
      </c>
      <c r="G37" s="88"/>
      <c r="H37" s="85">
        <f>データ設定用!V3</f>
        <v>0</v>
      </c>
    </row>
    <row r="38" spans="1:8" s="1" customFormat="1" ht="16.5" customHeight="1">
      <c r="A38" s="46" t="s">
        <v>5</v>
      </c>
      <c r="B38" s="47"/>
      <c r="C38" s="65" t="str">
        <f>CONCATENATE(": 100% By ",IF(データ設定用!$AB$3=1,"T/T","Offset")," on ",MONTH(データ設定用!AC3),"/",DAY(データ設定用!AC3),"/",YEAR(データ設定用!AC3))</f>
        <v>: 100% By Offset on 1/0/1900</v>
      </c>
    </row>
    <row r="39" spans="1:8" s="1" customFormat="1" ht="16.5" customHeight="1">
      <c r="A39" s="46" t="str">
        <f>IF(データ設定用!$AB$3=1,"Name of Bank","")</f>
        <v/>
      </c>
      <c r="B39" s="47"/>
      <c r="C39" s="50" t="str">
        <f>IF(データ設定用!$AB$3=1,": MUFG BANK, LTD.","")</f>
        <v/>
      </c>
    </row>
    <row r="40" spans="1:8" s="1" customFormat="1" ht="16.5" customHeight="1">
      <c r="A40" s="46" t="str">
        <f>IF(データ設定用!$AB$3=1,"Name of Branch","")</f>
        <v/>
      </c>
      <c r="B40" s="47"/>
      <c r="C40" s="50" t="str">
        <f>IF(データ設定用!$AB$3=1,": ASAKUSA BRANCH","")</f>
        <v/>
      </c>
    </row>
    <row r="41" spans="1:8" s="1" customFormat="1" ht="16.5" customHeight="1">
      <c r="A41" s="46" t="str">
        <f>IF(データ設定用!$AB$3=1,"Address of Bank","")</f>
        <v/>
      </c>
      <c r="B41" s="47"/>
      <c r="C41" s="50" t="str">
        <f>IF(データ設定用!$AB$3=1,": 4-2, ASAKUSA 1-CHOME, ","")</f>
        <v/>
      </c>
      <c r="F41" s="48" t="s">
        <v>30</v>
      </c>
    </row>
    <row r="42" spans="1:8" ht="16.5" customHeight="1">
      <c r="A42" s="46"/>
      <c r="B42" s="47"/>
      <c r="C42" s="51" t="str">
        <f>IF(データ設定用!$AB$3=1,"   TAITO-KU, TOKYO 111-0032, JAPAN","")</f>
        <v/>
      </c>
    </row>
    <row r="43" spans="1:8" ht="16.5" customHeight="1">
      <c r="A43" s="46" t="str">
        <f>IF(データ設定用!$AB$3=1,"Swift Code","")</f>
        <v/>
      </c>
      <c r="B43" s="47"/>
      <c r="C43" s="50" t="str">
        <f>IF(データ設定用!$AB$3=1,": BOTKJPJT","")</f>
        <v/>
      </c>
    </row>
    <row r="44" spans="1:8" ht="16.5" customHeight="1">
      <c r="A44" s="46" t="str">
        <f>IF(データ設定用!$AB$3=1,"Account Name","")</f>
        <v/>
      </c>
      <c r="B44" s="47"/>
      <c r="C44" s="50" t="str">
        <f>IF(データ設定用!$AB$3=1,": KUWAGATA CO.,LTD.","")</f>
        <v/>
      </c>
    </row>
    <row r="45" spans="1:8" ht="16.5" customHeight="1">
      <c r="A45" s="46" t="str">
        <f>IF(データ設定用!$AB$3=1,"Account No.","")</f>
        <v/>
      </c>
      <c r="B45" s="47"/>
      <c r="C45" s="50" t="str">
        <f>IF(データ設定用!$AB$3=1,": 1063143","")</f>
        <v/>
      </c>
      <c r="F45" s="57" t="s">
        <v>31</v>
      </c>
    </row>
  </sheetData>
  <mergeCells count="2">
    <mergeCell ref="D7:E7"/>
    <mergeCell ref="A35:E37"/>
  </mergeCells>
  <phoneticPr fontId="1"/>
  <pageMargins left="0.98425196850393704" right="0.55118110236220474" top="0.70866141732283472" bottom="0.59055118110236227" header="0.51181102362204722" footer="0.51181102362204722"/>
  <pageSetup paperSize="9" scale="99" orientation="portrait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tabSelected="1" workbookViewId="0">
      <selection activeCell="C11" sqref="C11"/>
    </sheetView>
  </sheetViews>
  <sheetFormatPr defaultColWidth="8.875" defaultRowHeight="13.5"/>
  <cols>
    <col min="1" max="1" width="12.875" style="59" bestFit="1" customWidth="1"/>
    <col min="2" max="2" width="8.625" style="59" bestFit="1" customWidth="1"/>
    <col min="3" max="3" width="13.5" style="59" bestFit="1" customWidth="1"/>
    <col min="4" max="4" width="12.5" style="59" bestFit="1" customWidth="1"/>
    <col min="5" max="5" width="20.5" style="59" bestFit="1" customWidth="1"/>
    <col min="6" max="6" width="16.875" style="59" bestFit="1" customWidth="1"/>
    <col min="7" max="7" width="21.625" style="59" bestFit="1" customWidth="1"/>
    <col min="8" max="8" width="20.375" style="59" bestFit="1" customWidth="1"/>
    <col min="9" max="9" width="15.375" style="59" bestFit="1" customWidth="1"/>
    <col min="10" max="10" width="19.75" style="59" bestFit="1" customWidth="1"/>
    <col min="11" max="11" width="20.125" style="59" bestFit="1" customWidth="1"/>
    <col min="12" max="12" width="24" style="59" bestFit="1" customWidth="1"/>
    <col min="13" max="13" width="15.125" style="59" bestFit="1" customWidth="1"/>
    <col min="14" max="14" width="11.875" style="59" bestFit="1" customWidth="1"/>
    <col min="15" max="15" width="17.625" style="59" bestFit="1" customWidth="1"/>
    <col min="16" max="16" width="19.625" style="59" bestFit="1" customWidth="1"/>
    <col min="17" max="17" width="18.625" style="59" bestFit="1" customWidth="1"/>
    <col min="18" max="18" width="15.5" style="59" bestFit="1" customWidth="1"/>
    <col min="19" max="19" width="12.625" style="59" bestFit="1" customWidth="1"/>
    <col min="20" max="20" width="12.25" style="59" bestFit="1" customWidth="1"/>
    <col min="21" max="21" width="17.25" style="59" bestFit="1" customWidth="1"/>
    <col min="22" max="22" width="19.25" style="59" bestFit="1" customWidth="1"/>
    <col min="23" max="23" width="10" style="59" bestFit="1" customWidth="1"/>
    <col min="24" max="16384" width="8.875" style="59"/>
  </cols>
  <sheetData>
    <row r="1" spans="1:39">
      <c r="A1" s="70"/>
      <c r="B1" s="59" t="s">
        <v>42</v>
      </c>
      <c r="C1" s="59" t="s">
        <v>43</v>
      </c>
      <c r="D1" s="59" t="s">
        <v>44</v>
      </c>
      <c r="E1" s="59" t="s">
        <v>45</v>
      </c>
      <c r="F1" s="59" t="s">
        <v>46</v>
      </c>
      <c r="G1" s="59" t="s">
        <v>47</v>
      </c>
      <c r="H1" s="59" t="s">
        <v>48</v>
      </c>
      <c r="I1" s="69" t="s">
        <v>133</v>
      </c>
      <c r="J1" s="69" t="s">
        <v>135</v>
      </c>
      <c r="K1" s="69" t="s">
        <v>137</v>
      </c>
      <c r="L1" s="69" t="s">
        <v>138</v>
      </c>
      <c r="M1" s="59" t="s">
        <v>129</v>
      </c>
      <c r="N1" s="59" t="s">
        <v>130</v>
      </c>
      <c r="O1" s="59" t="s">
        <v>49</v>
      </c>
      <c r="P1" s="59" t="s">
        <v>50</v>
      </c>
      <c r="Q1" s="59" t="s">
        <v>51</v>
      </c>
      <c r="R1" s="59" t="s">
        <v>52</v>
      </c>
      <c r="S1" s="59" t="s">
        <v>53</v>
      </c>
      <c r="T1" s="59" t="s">
        <v>54</v>
      </c>
      <c r="U1" s="59" t="s">
        <v>55</v>
      </c>
      <c r="V1" s="59" t="s">
        <v>56</v>
      </c>
      <c r="W1" s="59" t="s">
        <v>57</v>
      </c>
      <c r="X1" s="59" t="s">
        <v>58</v>
      </c>
      <c r="Y1" s="59" t="s">
        <v>59</v>
      </c>
      <c r="Z1" s="59" t="s">
        <v>60</v>
      </c>
      <c r="AA1" s="59" t="s">
        <v>61</v>
      </c>
      <c r="AB1" t="s">
        <v>125</v>
      </c>
      <c r="AC1" t="s">
        <v>126</v>
      </c>
      <c r="AD1" s="59" t="s">
        <v>62</v>
      </c>
      <c r="AE1" s="59" t="s">
        <v>63</v>
      </c>
      <c r="AF1" s="59" t="s">
        <v>141</v>
      </c>
      <c r="AG1" s="60"/>
      <c r="AI1" s="59" t="s">
        <v>64</v>
      </c>
      <c r="AJ1" s="59" t="s">
        <v>65</v>
      </c>
    </row>
    <row r="2" spans="1:39">
      <c r="A2"/>
      <c r="B2" s="59" t="s">
        <v>66</v>
      </c>
      <c r="C2" s="59" t="s">
        <v>67</v>
      </c>
      <c r="D2" s="59" t="s">
        <v>68</v>
      </c>
      <c r="E2" s="59" t="s">
        <v>69</v>
      </c>
      <c r="F2" s="59" t="s">
        <v>70</v>
      </c>
      <c r="G2" s="59" t="s">
        <v>71</v>
      </c>
      <c r="H2" s="59" t="s">
        <v>72</v>
      </c>
      <c r="I2" s="69" t="s">
        <v>134</v>
      </c>
      <c r="J2" s="69" t="s">
        <v>136</v>
      </c>
      <c r="K2" s="69" t="s">
        <v>139</v>
      </c>
      <c r="L2" s="69" t="s">
        <v>140</v>
      </c>
      <c r="M2" s="59" t="s">
        <v>131</v>
      </c>
      <c r="N2" s="59" t="s">
        <v>132</v>
      </c>
      <c r="O2" s="59" t="s">
        <v>73</v>
      </c>
      <c r="P2" s="59" t="s">
        <v>74</v>
      </c>
      <c r="Q2" s="59" t="s">
        <v>75</v>
      </c>
      <c r="R2" s="59" t="s">
        <v>76</v>
      </c>
      <c r="S2" s="59" t="s">
        <v>77</v>
      </c>
      <c r="T2" s="59" t="s">
        <v>78</v>
      </c>
      <c r="U2" s="59" t="s">
        <v>79</v>
      </c>
      <c r="V2" s="59" t="s">
        <v>80</v>
      </c>
      <c r="W2" s="59" t="s">
        <v>81</v>
      </c>
      <c r="X2" s="59" t="s">
        <v>82</v>
      </c>
      <c r="Y2" s="59" t="s">
        <v>83</v>
      </c>
      <c r="Z2" s="59" t="s">
        <v>84</v>
      </c>
      <c r="AA2" s="59" t="s">
        <v>85</v>
      </c>
      <c r="AB2" t="s">
        <v>127</v>
      </c>
      <c r="AC2" t="s">
        <v>128</v>
      </c>
      <c r="AD2" s="59" t="s">
        <v>86</v>
      </c>
      <c r="AE2" s="59" t="s">
        <v>87</v>
      </c>
      <c r="AF2" s="59" t="s">
        <v>142</v>
      </c>
    </row>
    <row r="3" spans="1:39">
      <c r="A3" s="70" t="s">
        <v>88</v>
      </c>
      <c r="D3" s="61"/>
      <c r="G3" s="69"/>
      <c r="H3" s="69"/>
      <c r="M3" s="69"/>
      <c r="N3" s="69"/>
      <c r="O3" s="60"/>
      <c r="P3" s="62"/>
      <c r="R3" s="60"/>
      <c r="S3" s="60"/>
      <c r="U3" s="60"/>
      <c r="X3" s="69"/>
      <c r="Z3" s="60"/>
      <c r="AA3" s="60"/>
      <c r="AB3"/>
      <c r="AC3" s="64"/>
      <c r="AE3" s="60"/>
      <c r="AF3" s="63"/>
      <c r="AG3" s="60"/>
      <c r="AI3" s="59">
        <f>ROUNDDOWN(IF(Y3&lt;&gt;1,0,IF(Y3=1,V3*AA3,V3/(1+AA3)*AA3)),0)</f>
        <v>0</v>
      </c>
      <c r="AJ3" s="59">
        <f>V3+AI3</f>
        <v>0</v>
      </c>
      <c r="AK3" s="66">
        <f>YEAR(AC3)</f>
        <v>1900</v>
      </c>
      <c r="AL3" s="59">
        <f>MONTH(AC3)</f>
        <v>1</v>
      </c>
      <c r="AM3" s="59">
        <f>DAY(AC3)</f>
        <v>0</v>
      </c>
    </row>
    <row r="4" spans="1:39">
      <c r="A4"/>
      <c r="B4" s="59" t="s">
        <v>42</v>
      </c>
      <c r="C4" s="59" t="s">
        <v>89</v>
      </c>
      <c r="D4" s="59" t="s">
        <v>43</v>
      </c>
      <c r="E4" s="59" t="s">
        <v>90</v>
      </c>
      <c r="F4" s="59" t="s">
        <v>91</v>
      </c>
      <c r="G4" s="59" t="s">
        <v>92</v>
      </c>
      <c r="H4" s="59" t="s">
        <v>93</v>
      </c>
      <c r="I4" s="59" t="s">
        <v>94</v>
      </c>
      <c r="J4" s="59" t="s">
        <v>95</v>
      </c>
      <c r="K4" s="59" t="s">
        <v>96</v>
      </c>
      <c r="L4" s="59" t="s">
        <v>97</v>
      </c>
      <c r="M4" s="59" t="s">
        <v>98</v>
      </c>
      <c r="N4" s="59" t="s">
        <v>99</v>
      </c>
      <c r="O4" s="59" t="s">
        <v>100</v>
      </c>
      <c r="P4" s="59" t="s">
        <v>101</v>
      </c>
      <c r="Q4" s="59" t="s">
        <v>102</v>
      </c>
      <c r="R4" s="59" t="s">
        <v>103</v>
      </c>
      <c r="S4" s="59" t="s">
        <v>104</v>
      </c>
    </row>
    <row r="5" spans="1:39">
      <c r="A5"/>
      <c r="B5" s="59" t="s">
        <v>66</v>
      </c>
      <c r="C5" s="59" t="s">
        <v>105</v>
      </c>
      <c r="D5" s="59" t="s">
        <v>67</v>
      </c>
      <c r="E5" s="59" t="s">
        <v>106</v>
      </c>
      <c r="F5" s="59" t="s">
        <v>107</v>
      </c>
      <c r="G5" s="59" t="s">
        <v>108</v>
      </c>
      <c r="H5" s="59" t="s">
        <v>109</v>
      </c>
      <c r="I5" s="59" t="s">
        <v>110</v>
      </c>
      <c r="J5" s="59" t="s">
        <v>111</v>
      </c>
      <c r="K5" s="59" t="s">
        <v>112</v>
      </c>
      <c r="L5" s="59" t="s">
        <v>113</v>
      </c>
      <c r="M5" s="59" t="s">
        <v>114</v>
      </c>
      <c r="N5" s="59" t="s">
        <v>115</v>
      </c>
      <c r="O5" s="59" t="s">
        <v>116</v>
      </c>
      <c r="P5" s="59" t="s">
        <v>117</v>
      </c>
      <c r="Q5" s="59" t="s">
        <v>118</v>
      </c>
      <c r="R5" s="59" t="s">
        <v>119</v>
      </c>
      <c r="S5" s="59" t="s">
        <v>87</v>
      </c>
    </row>
    <row r="6" spans="1:39">
      <c r="A6" s="70" t="s">
        <v>120</v>
      </c>
      <c r="E6" s="61"/>
      <c r="G6" s="60"/>
      <c r="H6" s="60"/>
      <c r="I6" s="63"/>
      <c r="J6" s="63"/>
      <c r="K6" s="60"/>
      <c r="L6" s="69"/>
      <c r="Q6" s="60"/>
      <c r="S6" s="60"/>
    </row>
    <row r="7" spans="1:39">
      <c r="A7" s="70" t="s">
        <v>121</v>
      </c>
      <c r="E7" s="61"/>
      <c r="G7" s="60"/>
      <c r="H7" s="60"/>
      <c r="I7" s="63"/>
      <c r="J7" s="63"/>
      <c r="K7" s="60"/>
      <c r="L7" s="69"/>
      <c r="Q7" s="60"/>
      <c r="S7" s="60"/>
    </row>
    <row r="8" spans="1:39">
      <c r="A8" s="70" t="s">
        <v>122</v>
      </c>
      <c r="E8" s="61"/>
      <c r="G8" s="60"/>
      <c r="H8" s="60"/>
      <c r="I8" s="63"/>
      <c r="J8" s="63"/>
      <c r="K8" s="60"/>
      <c r="L8" s="69"/>
      <c r="Q8" s="60"/>
      <c r="S8" s="60"/>
    </row>
    <row r="9" spans="1:39">
      <c r="A9" s="70" t="s">
        <v>123</v>
      </c>
      <c r="E9" s="61"/>
      <c r="G9" s="60"/>
      <c r="H9" s="60"/>
      <c r="I9" s="63"/>
      <c r="J9" s="63"/>
      <c r="K9" s="60"/>
      <c r="L9" s="69"/>
      <c r="Q9" s="60"/>
      <c r="S9" s="60"/>
    </row>
    <row r="10" spans="1:39">
      <c r="A10" s="70" t="s">
        <v>124</v>
      </c>
      <c r="E10" s="61"/>
      <c r="G10" s="60"/>
      <c r="H10" s="60"/>
      <c r="I10" s="63"/>
      <c r="J10" s="63"/>
      <c r="K10" s="60"/>
      <c r="L10" s="69"/>
      <c r="Q10" s="60"/>
      <c r="S10" s="60"/>
    </row>
    <row r="11" spans="1:39">
      <c r="A11" s="70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defaultRowHeight="13.5"/>
  <sheetData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記入例</vt:lpstr>
      <vt:lpstr>項目定義</vt:lpstr>
      <vt:lpstr>ｆｏｒｍ-blank</vt:lpstr>
      <vt:lpstr>データ設定用</vt:lpstr>
      <vt:lpstr>Sheet1</vt:lpstr>
      <vt:lpstr>'ｆｏｒｍ-blank'!Print_Area</vt:lpstr>
      <vt:lpstr>記入例!Print_Area</vt:lpstr>
      <vt:lpstr>項目定義!Print_Area</vt:lpstr>
    </vt:vector>
  </TitlesOfParts>
  <Company>株式会社　マイク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Ho</dc:creator>
  <cp:lastModifiedBy>Tetsuo Miyata</cp:lastModifiedBy>
  <cp:lastPrinted>2019-09-13T07:32:40Z</cp:lastPrinted>
  <dcterms:created xsi:type="dcterms:W3CDTF">2000-03-22T07:44:05Z</dcterms:created>
  <dcterms:modified xsi:type="dcterms:W3CDTF">2019-09-23T14:33:18Z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ffa8e4a7-75b8-4ce3-9131-46daab0d3040</vt:lpwstr>
  </property>
</Properties>
</file>