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koike\proj\e7awg_sw\manuals\feedback_figures\"/>
    </mc:Choice>
  </mc:AlternateContent>
  <xr:revisionPtr revIDLastSave="0" documentId="13_ncr:1_{70E54B1A-FE04-40E4-A727-6D591E99BF48}" xr6:coauthVersionLast="47" xr6:coauthVersionMax="47" xr10:uidLastSave="{00000000-0000-0000-0000-000000000000}"/>
  <bookViews>
    <workbookView xWindow="-28095" yWindow="-1230" windowWidth="25650" windowHeight="19425" activeTab="4" xr2:uid="{B803739A-C1C9-4218-A586-EC4A5DED1E9C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4" i="5" l="1"/>
  <c r="AL4" i="5"/>
  <c r="AH4" i="5"/>
  <c r="AD4" i="5"/>
  <c r="S4" i="5"/>
  <c r="O4" i="5"/>
  <c r="K4" i="5"/>
  <c r="G4" i="5"/>
  <c r="DA5" i="3" l="1"/>
  <c r="CJ5" i="3"/>
  <c r="BR5" i="3"/>
  <c r="AZ5" i="3"/>
  <c r="R5" i="3"/>
  <c r="AH5" i="3"/>
  <c r="HS5" i="2" l="1"/>
  <c r="GS5" i="2"/>
  <c r="C5" i="2" l="1"/>
</calcChain>
</file>

<file path=xl/sharedStrings.xml><?xml version="1.0" encoding="utf-8"?>
<sst xmlns="http://schemas.openxmlformats.org/spreadsheetml/2006/main" count="323" uniqueCount="168">
  <si>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</si>
  <si>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</si>
  <si>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</si>
  <si>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</si>
  <si>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</si>
  <si>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</si>
  <si>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</si>
  <si>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</si>
  <si>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</si>
  <si>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</si>
  <si>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</si>
  <si>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</si>
  <si>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コマンドX</t>
    <phoneticPr fontId="1"/>
  </si>
  <si>
    <t>フィールド X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</si>
  <si>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</si>
  <si>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</si>
  <si>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</si>
  <si>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</si>
  <si>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</si>
  <si>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</si>
  <si>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</si>
  <si>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</si>
  <si>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</si>
  <si>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</si>
  <si>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</si>
  <si>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8 bits</t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</si>
  <si>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</si>
  <si>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</si>
  <si>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</si>
  <si>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</si>
  <si>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</si>
  <si>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</si>
  <si>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3 bits</t>
    <phoneticPr fontId="1"/>
  </si>
  <si>
    <t>最大チャンク番号</t>
    <rPh sb="0" eb="2">
      <t>サイダイ</t>
    </rPh>
    <rPh sb="6" eb="8">
      <t>バンゴウ</t>
    </rPh>
    <phoneticPr fontId="1"/>
  </si>
  <si>
    <t>4 bits</t>
    <phoneticPr fontId="1"/>
  </si>
  <si>
    <t>12 bits</t>
    <phoneticPr fontId="1"/>
  </si>
  <si>
    <t>10 bits</t>
    <phoneticPr fontId="1"/>
  </si>
  <si>
    <t>28 bits</t>
    <phoneticPr fontId="1"/>
  </si>
  <si>
    <t>パラメータ ID 0</t>
    <phoneticPr fontId="1"/>
  </si>
  <si>
    <t>パラメータ ID 1</t>
    <phoneticPr fontId="1"/>
  </si>
  <si>
    <t>パラメータ ID 2</t>
    <phoneticPr fontId="1"/>
  </si>
  <si>
    <t>パラメータ ID 3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</si>
  <si>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</si>
  <si>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</si>
  <si>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</si>
  <si>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</si>
  <si>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</si>
  <si>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</si>
  <si>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</si>
  <si>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</si>
  <si>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32 bit</t>
    <phoneticPr fontId="1"/>
  </si>
  <si>
    <t>データオフセット</t>
    <phoneticPr fontId="1"/>
  </si>
  <si>
    <t>16 bit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</si>
  <si>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</si>
  <si>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</si>
  <si>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</si>
  <si>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</si>
  <si>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</si>
  <si>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8 bit</t>
    <phoneticPr fontId="1"/>
  </si>
  <si>
    <t>ライトエラー</t>
    <phoneticPr fontId="1"/>
  </si>
  <si>
    <t>リードエラー</t>
    <phoneticPr fontId="1"/>
  </si>
  <si>
    <t>波形パラメータ設定コマンド</t>
    <rPh sb="0" eb="2">
      <t>ハケイ</t>
    </rPh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</si>
  <si>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</si>
  <si>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</si>
  <si>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</si>
  <si>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</si>
  <si>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</si>
  <si>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</si>
  <si>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</si>
  <si>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</si>
  <si>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</si>
  <si>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</si>
  <si>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</si>
  <si>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</si>
  <si>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</si>
  <si>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</si>
  <si>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</si>
  <si>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</si>
  <si>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</si>
  <si>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</si>
  <si>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</si>
  <si>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</si>
  <si>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</si>
  <si>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</si>
  <si>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</si>
  <si>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</si>
  <si>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</si>
  <si>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</si>
  <si>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</si>
  <si>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0 から 1 になったとき, シーケンサが IDLE 状態になりコマンドの処理を中断します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0" eb="42">
      <t>チュウダン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</si>
  <si>
    <t>[3]</t>
    <phoneticPr fontId="1"/>
  </si>
  <si>
    <t>cmd clr</t>
    <phoneticPr fontId="1"/>
  </si>
  <si>
    <t>1 のとき未実行のコマンドをクリアします
クリア中に新しいコマンドを受け取った場合の動作は不定です</t>
    <rPh sb="5" eb="8">
      <t>ミジッコウ</t>
    </rPh>
    <rPh sb="24" eb="25">
      <t>チュウ</t>
    </rPh>
    <rPh sb="26" eb="27">
      <t>アタラ</t>
    </rPh>
    <rPh sb="34" eb="35">
      <t>ウ</t>
    </rPh>
    <rPh sb="36" eb="37">
      <t>ト</t>
    </rPh>
    <rPh sb="39" eb="41">
      <t>バアイ</t>
    </rPh>
    <rPh sb="42" eb="44">
      <t>ドウサ</t>
    </rPh>
    <rPh sb="45" eb="47">
      <t>フテイ</t>
    </rPh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</si>
  <si>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</si>
  <si>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</si>
  <si>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</si>
  <si>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</si>
  <si>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</si>
  <si>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</si>
  <si>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</si>
  <si>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</si>
  <si>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</si>
  <si>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[31:7]</t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</si>
  <si>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</si>
  <si>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</si>
  <si>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</si>
  <si>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</si>
  <si>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</si>
  <si>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</si>
  <si>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</si>
  <si>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</si>
  <si>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dest ip port</t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</si>
  <si>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</si>
  <si>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</si>
  <si>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</si>
  <si>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</si>
  <si>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</si>
  <si>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</si>
  <si>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</si>
  <si>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</si>
  <si>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</si>
  <si>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</si>
  <si>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</si>
  <si>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</si>
  <si>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</si>
  <si>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[31:4]</t>
    <phoneticPr fontId="1"/>
  </si>
  <si>
    <t>エラー</t>
    <phoneticPr fontId="1"/>
  </si>
  <si>
    <t>0x14</t>
    <phoneticPr fontId="1"/>
  </si>
  <si>
    <t>cmd fifo overflow</t>
    <phoneticPr fontId="1"/>
  </si>
  <si>
    <t>0 : シーケンサは コマンド FIFO オーバーフローを起こしていません
1 : シーケンサは コマンド FIFO オーバーフローを起こしています
フィードバックシステム全体をリセットすると 0 に戻ります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</si>
  <si>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</si>
  <si>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</si>
  <si>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未処理のコマンド数</t>
    <rPh sb="0" eb="3">
      <t>ミショリ</t>
    </rPh>
    <rPh sb="8" eb="9">
      <t>スウ</t>
    </rPh>
    <phoneticPr fontId="1"/>
  </si>
  <si>
    <t>0x18</t>
    <phoneticPr fontId="1"/>
  </si>
  <si>
    <t>num unproced cmds</t>
    <phoneticPr fontId="1"/>
  </si>
  <si>
    <t>成功コマンド数</t>
    <rPh sb="0" eb="2">
      <t>セイコウ</t>
    </rPh>
    <rPh sb="6" eb="7">
      <t>スウ</t>
    </rPh>
    <phoneticPr fontId="1"/>
  </si>
  <si>
    <t>0x1C</t>
    <phoneticPr fontId="1"/>
  </si>
  <si>
    <t>num successful cmds</t>
    <phoneticPr fontId="1"/>
  </si>
  <si>
    <t>失敗コマンド数</t>
    <rPh sb="0" eb="2">
      <t>シッパイ</t>
    </rPh>
    <rPh sb="6" eb="7">
      <t>スウ</t>
    </rPh>
    <phoneticPr fontId="1"/>
  </si>
  <si>
    <t>0x20</t>
    <phoneticPr fontId="1"/>
  </si>
  <si>
    <t>num err cmds</t>
    <phoneticPr fontId="1"/>
  </si>
  <si>
    <t>コマンド FIFO 空き領域</t>
    <rPh sb="10" eb="11">
      <t>ア</t>
    </rPh>
    <rPh sb="12" eb="14">
      <t>リョウイキ</t>
    </rPh>
    <phoneticPr fontId="1"/>
  </si>
  <si>
    <t>0x24</t>
    <phoneticPr fontId="1"/>
  </si>
  <si>
    <t xml:space="preserve">cmd fifo free space </t>
    <phoneticPr fontId="1"/>
  </si>
  <si>
    <t>コマンド FIFO の空き領域 (単位 : Bytes)</t>
    <rPh sb="11" eb="12">
      <t>ア</t>
    </rPh>
    <rPh sb="13" eb="15">
      <t>リョウイキ</t>
    </rPh>
    <rPh sb="17" eb="19">
      <t>タンイ</t>
    </rPh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</si>
  <si>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</si>
  <si>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</si>
  <si>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</si>
  <si>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</si>
  <si>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</si>
  <si>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処理に失敗したコマンドの数
シーケンサが RUNNING に遷移する度に 0 に戻ります</t>
    <rPh sb="0" eb="2">
      <t>ショリ</t>
    </rPh>
    <rPh sb="3" eb="5">
      <t>シッパイ</t>
    </rPh>
    <rPh sb="12" eb="13">
      <t>スウ</t>
    </rPh>
    <phoneticPr fontId="1"/>
  </si>
  <si>
    <t>処理に成功したコマンドの数
シーケンサが RUNNING に遷移する度に 0 に戻ります</t>
    <rPh sb="0" eb="2">
      <t>ショリ</t>
    </rPh>
    <rPh sb="3" eb="5">
      <t>セイコウ</t>
    </rPh>
    <rPh sb="12" eb="13">
      <t>スウ</t>
    </rPh>
    <rPh sb="30" eb="32">
      <t>センイ</t>
    </rPh>
    <rPh sb="34" eb="35">
      <t>タビ</t>
    </rPh>
    <rPh sb="40" eb="41">
      <t>モド</t>
    </rPh>
    <phoneticPr fontId="1"/>
  </si>
  <si>
    <t>0xC</t>
    <phoneticPr fontId="1"/>
  </si>
  <si>
    <t>Byte 0</t>
  </si>
  <si>
    <t>タイプ</t>
    <phoneticPr fontId="1"/>
  </si>
  <si>
    <t>アドレス (A)</t>
    <phoneticPr fontId="1"/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</si>
  <si>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</si>
  <si>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</si>
  <si>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</si>
  <si>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</si>
  <si>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</si>
  <si>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</si>
  <si>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</si>
  <si>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0x04</t>
    <phoneticPr fontId="1"/>
  </si>
  <si>
    <t>0x00</t>
    <phoneticPr fontId="1"/>
  </si>
  <si>
    <t>Byte 8</t>
    <phoneticPr fontId="1"/>
  </si>
  <si>
    <t>0x21</t>
    <phoneticPr fontId="1"/>
  </si>
  <si>
    <t>レジスタ値 1</t>
    <rPh sb="4" eb="5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</si>
</sst>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0" fontId="0" fillId="8" borderId="8" xfId="0" quotePrefix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31" xfId="0" applyBorder="1">
      <alignment vertical="center"/>
    </xf>
    <xf numFmtId="0" fontId="0" fillId="6" borderId="32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37" xfId="0" applyBorder="1">
      <alignment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9" borderId="43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Alignment="1">
      <alignment horizontal="right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212480</xdr:colOff>
      <xdr:row>3</xdr:row>
      <xdr:rowOff>134027</xdr:rowOff>
    </xdr:from>
    <xdr:to>
      <xdr:col>15</xdr:col>
      <xdr:colOff>209324</xdr:colOff>
      <xdr:row>27</xdr:row>
      <xdr:rowOff>59457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97EB3F1-32D7-4FAE-8A1D-A34B62A3D192}"/>
            </a:ext>
          </a:extLst>
        </xdr:cNvPr>
        <xdr:cNvSpPr/>
      </xdr:nvSpPr>
      <xdr:spPr>
        <a:xfrm>
          <a:off x="1589942" y="859392"/>
          <a:ext cx="8950344" cy="57283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307730</xdr:colOff>
      <xdr:row>5</xdr:row>
      <xdr:rowOff>112</xdr:rowOff>
    </xdr:from>
    <xdr:to>
      <xdr:col>8</xdr:col>
      <xdr:colOff>485623</xdr:colOff>
      <xdr:row>27</xdr:row>
      <xdr:rowOff>22092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92F400B-8F38-4B53-A775-D90A264EAC44}"/>
            </a:ext>
          </a:extLst>
        </xdr:cNvPr>
        <xdr:cNvSpPr/>
      </xdr:nvSpPr>
      <xdr:spPr>
        <a:xfrm>
          <a:off x="1685192" y="1209054"/>
          <a:ext cx="4310277" cy="534132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524059</xdr:colOff>
      <xdr:row>4</xdr:row>
      <xdr:rowOff>209661</xdr:rowOff>
    </xdr:from>
    <xdr:to>
      <xdr:col>15</xdr:col>
      <xdr:colOff>114898</xdr:colOff>
      <xdr:row>26</xdr:row>
      <xdr:rowOff>216989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FD9365A-219F-2634-9084-A1AFF942EFCC}"/>
            </a:ext>
          </a:extLst>
        </xdr:cNvPr>
        <xdr:cNvSpPr/>
      </xdr:nvSpPr>
      <xdr:spPr>
        <a:xfrm>
          <a:off x="6065877" y="1179479"/>
          <a:ext cx="4439930" cy="53413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492256</xdr:colOff>
      <xdr:row>6</xdr:row>
      <xdr:rowOff>104775</xdr:rowOff>
    </xdr:from>
    <xdr:to>
      <xdr:col>5</xdr:col>
      <xdr:colOff>79845</xdr:colOff>
      <xdr:row>26</xdr:row>
      <xdr:rowOff>127401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EB882B3-9CDE-4C22-96F3-5AB51E7B8B84}"/>
            </a:ext>
          </a:extLst>
        </xdr:cNvPr>
        <xdr:cNvSpPr/>
      </xdr:nvSpPr>
      <xdr:spPr>
        <a:xfrm>
          <a:off x="1869718" y="1555506"/>
          <a:ext cx="1653781" cy="48583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486394</xdr:colOff>
      <xdr:row>9</xdr:row>
      <xdr:rowOff>156997</xdr:rowOff>
    </xdr:from>
    <xdr:to>
      <xdr:col>3</xdr:col>
      <xdr:colOff>514969</xdr:colOff>
      <xdr:row>11</xdr:row>
      <xdr:rowOff>38367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1E4750-23EB-459B-91BE-079C935D5857}"/>
            </a:ext>
          </a:extLst>
        </xdr:cNvPr>
        <xdr:cNvSpPr/>
      </xdr:nvSpPr>
      <xdr:spPr>
        <a:xfrm>
          <a:off x="1863856" y="2333093"/>
          <a:ext cx="717305" cy="364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656063</xdr:colOff>
      <xdr:row>17</xdr:row>
      <xdr:rowOff>42089</xdr:rowOff>
    </xdr:from>
    <xdr:to>
      <xdr:col>7</xdr:col>
      <xdr:colOff>656063</xdr:colOff>
      <xdr:row>19</xdr:row>
      <xdr:rowOff>201942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4C3800-10D3-496C-858C-E3B57DAF3D96}"/>
            </a:ext>
          </a:extLst>
        </xdr:cNvPr>
        <xdr:cNvSpPr/>
      </xdr:nvSpPr>
      <xdr:spPr>
        <a:xfrm>
          <a:off x="4119699" y="4163816"/>
          <a:ext cx="1385455" cy="6447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parameter</a:t>
          </a:r>
          <a:r>
            <a:rPr kumimoji="1" lang="en-US" altLang="ja-JP" sz="1100" baseline="0">
              <a:solidFill>
                <a:schemeClr val="tx1"/>
              </a:solidFill>
            </a:rPr>
            <a:t> loader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670136</xdr:colOff>
      <xdr:row>13</xdr:row>
      <xdr:rowOff>120364</xdr:rowOff>
    </xdr:from>
    <xdr:to>
      <xdr:col>10</xdr:col>
      <xdr:colOff>159628</xdr:colOff>
      <xdr:row>15</xdr:row>
      <xdr:rowOff>229900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5C48F8-CB33-4601-B48E-301D00336B98}"/>
            </a:ext>
          </a:extLst>
        </xdr:cNvPr>
        <xdr:cNvSpPr/>
      </xdr:nvSpPr>
      <xdr:spPr>
        <a:xfrm>
          <a:off x="6211954" y="3272273"/>
          <a:ext cx="874947" cy="5944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665588</xdr:colOff>
      <xdr:row>6</xdr:row>
      <xdr:rowOff>213415</xdr:rowOff>
    </xdr:from>
    <xdr:to>
      <xdr:col>8</xdr:col>
      <xdr:colOff>333568</xdr:colOff>
      <xdr:row>10</xdr:row>
      <xdr:rowOff>140147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821952" y="1668142"/>
          <a:ext cx="1053434" cy="896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en-US" altLang="ja-JP" sz="1100" baseline="0">
              <a:solidFill>
                <a:schemeClr val="tx1"/>
              </a:solidFill>
            </a:rPr>
            <a:t> 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661851</xdr:colOff>
      <xdr:row>20</xdr:row>
      <xdr:rowOff>110836</xdr:rowOff>
    </xdr:from>
    <xdr:to>
      <xdr:col>10</xdr:col>
      <xdr:colOff>136022</xdr:colOff>
      <xdr:row>23</xdr:row>
      <xdr:rowOff>82261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D2CAA0B-5430-4FAC-B002-D69133E2419B}"/>
            </a:ext>
          </a:extLst>
        </xdr:cNvPr>
        <xdr:cNvSpPr/>
      </xdr:nvSpPr>
      <xdr:spPr>
        <a:xfrm>
          <a:off x="6203669" y="4959927"/>
          <a:ext cx="859626" cy="6987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485137</xdr:colOff>
      <xdr:row>13</xdr:row>
      <xdr:rowOff>129887</xdr:rowOff>
    </xdr:from>
    <xdr:to>
      <xdr:col>12</xdr:col>
      <xdr:colOff>542286</xdr:colOff>
      <xdr:row>15</xdr:row>
      <xdr:rowOff>201946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19639C-B5FB-44E9-918C-0784796CD675}"/>
            </a:ext>
          </a:extLst>
        </xdr:cNvPr>
        <xdr:cNvSpPr/>
      </xdr:nvSpPr>
      <xdr:spPr>
        <a:xfrm>
          <a:off x="8105137" y="3281796"/>
          <a:ext cx="749876" cy="5569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485136</xdr:colOff>
      <xdr:row>20</xdr:row>
      <xdr:rowOff>110837</xdr:rowOff>
    </xdr:from>
    <xdr:to>
      <xdr:col>13</xdr:col>
      <xdr:colOff>136023</xdr:colOff>
      <xdr:row>22</xdr:row>
      <xdr:rowOff>177098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623BECA-7149-49BD-B0A5-8E6A262510DD}"/>
            </a:ext>
          </a:extLst>
        </xdr:cNvPr>
        <xdr:cNvSpPr/>
      </xdr:nvSpPr>
      <xdr:spPr>
        <a:xfrm>
          <a:off x="8105136" y="4959928"/>
          <a:ext cx="1036342" cy="5511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201876</xdr:colOff>
      <xdr:row>6</xdr:row>
      <xdr:rowOff>63211</xdr:rowOff>
    </xdr:from>
    <xdr:to>
      <xdr:col>15</xdr:col>
      <xdr:colOff>70620</xdr:colOff>
      <xdr:row>26</xdr:row>
      <xdr:rowOff>117405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A5187C-0A57-481C-8271-DAE0B5F92F40}"/>
            </a:ext>
          </a:extLst>
        </xdr:cNvPr>
        <xdr:cNvSpPr/>
      </xdr:nvSpPr>
      <xdr:spPr>
        <a:xfrm>
          <a:off x="9900058" y="1517938"/>
          <a:ext cx="561471" cy="49032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3</xdr:col>
      <xdr:colOff>155496</xdr:colOff>
      <xdr:row>14</xdr:row>
      <xdr:rowOff>189133</xdr:rowOff>
    </xdr:from>
    <xdr:to>
      <xdr:col>5</xdr:col>
      <xdr:colOff>10749</xdr:colOff>
      <xdr:row>16</xdr:row>
      <xdr:rowOff>222509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A662598-512C-4193-816A-0163D58FB8DC}"/>
            </a:ext>
          </a:extLst>
        </xdr:cNvPr>
        <xdr:cNvSpPr/>
      </xdr:nvSpPr>
      <xdr:spPr>
        <a:xfrm>
          <a:off x="2221688" y="3574171"/>
          <a:ext cx="1232715" cy="51695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11</xdr:col>
      <xdr:colOff>118024</xdr:colOff>
      <xdr:row>11</xdr:row>
      <xdr:rowOff>79232</xdr:rowOff>
    </xdr:from>
    <xdr:to>
      <xdr:col>11</xdr:col>
      <xdr:colOff>470414</xdr:colOff>
      <xdr:row>15</xdr:row>
      <xdr:rowOff>98796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CA51FBCC-4782-4BD3-ADDC-4F1A40F05F71}"/>
            </a:ext>
          </a:extLst>
        </xdr:cNvPr>
        <xdr:cNvCxnSpPr>
          <a:stCxn id="132" idx="0"/>
          <a:endCxn id="138" idx="2"/>
        </xdr:cNvCxnSpPr>
      </xdr:nvCxnSpPr>
      <xdr:spPr>
        <a:xfrm rot="5400000" flipH="1" flipV="1">
          <a:off x="7419528" y="3064728"/>
          <a:ext cx="989382" cy="352390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73269</xdr:colOff>
      <xdr:row>11</xdr:row>
      <xdr:rowOff>148938</xdr:rowOff>
    </xdr:from>
    <xdr:to>
      <xdr:col>10</xdr:col>
      <xdr:colOff>482650</xdr:colOff>
      <xdr:row>11</xdr:row>
      <xdr:rowOff>148938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A280C33-A97D-EFD5-B532-4C692410AD37}"/>
            </a:ext>
          </a:extLst>
        </xdr:cNvPr>
        <xdr:cNvCxnSpPr/>
      </xdr:nvCxnSpPr>
      <xdr:spPr>
        <a:xfrm>
          <a:off x="3516923" y="2808611"/>
          <a:ext cx="385303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494660</xdr:colOff>
      <xdr:row>9</xdr:row>
      <xdr:rowOff>120361</xdr:rowOff>
    </xdr:from>
    <xdr:to>
      <xdr:col>10</xdr:col>
      <xdr:colOff>494660</xdr:colOff>
      <xdr:row>14</xdr:row>
      <xdr:rowOff>267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57A17A57-DCD5-42FF-8D86-3C6724AB9B9E}"/>
            </a:ext>
          </a:extLst>
        </xdr:cNvPr>
        <xdr:cNvCxnSpPr/>
      </xdr:nvCxnSpPr>
      <xdr:spPr>
        <a:xfrm>
          <a:off x="7421933" y="2302452"/>
          <a:ext cx="0" cy="109217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482311</xdr:colOff>
      <xdr:row>6</xdr:row>
      <xdr:rowOff>213013</xdr:rowOff>
    </xdr:from>
    <xdr:to>
      <xdr:col>18</xdr:col>
      <xdr:colOff>603539</xdr:colOff>
      <xdr:row>7</xdr:row>
      <xdr:rowOff>84858</xdr:rowOff>
    </xdr:to>
    <xdr:sp macro="" textlink="">
      <xdr:nvSpPr>
        <xdr:cNvPr id="37" name="楕円 36">
          <a:extLst>
            <a:ext uri="{FF2B5EF4-FFF2-40B4-BE49-F238E27FC236}">
              <a16:creationId xmlns:a16="http://schemas.microsoft.com/office/drawing/2014/main" id="{74452C71-BD29-68A4-8989-5D5971D56C23}"/>
            </a:ext>
          </a:extLst>
        </xdr:cNvPr>
        <xdr:cNvSpPr/>
      </xdr:nvSpPr>
      <xdr:spPr>
        <a:xfrm>
          <a:off x="12951402" y="1667740"/>
          <a:ext cx="121228" cy="1143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504185</xdr:colOff>
      <xdr:row>9</xdr:row>
      <xdr:rowOff>148936</xdr:rowOff>
    </xdr:from>
    <xdr:to>
      <xdr:col>11</xdr:col>
      <xdr:colOff>475611</xdr:colOff>
      <xdr:row>9</xdr:row>
      <xdr:rowOff>148936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0F6CAE7-2E52-401D-8CF6-1933B9D2B486}"/>
            </a:ext>
          </a:extLst>
        </xdr:cNvPr>
        <xdr:cNvCxnSpPr/>
      </xdr:nvCxnSpPr>
      <xdr:spPr>
        <a:xfrm>
          <a:off x="7431458" y="2331027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13</xdr:row>
      <xdr:rowOff>188660</xdr:rowOff>
    </xdr:from>
    <xdr:to>
      <xdr:col>11</xdr:col>
      <xdr:colOff>474800</xdr:colOff>
      <xdr:row>13</xdr:row>
      <xdr:rowOff>188660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6252E32-D325-4E54-8F27-E769D7DA30E3}"/>
            </a:ext>
          </a:extLst>
        </xdr:cNvPr>
        <xdr:cNvCxnSpPr/>
      </xdr:nvCxnSpPr>
      <xdr:spPr>
        <a:xfrm>
          <a:off x="7431458" y="3340569"/>
          <a:ext cx="6633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617113</xdr:colOff>
      <xdr:row>11</xdr:row>
      <xdr:rowOff>103383</xdr:rowOff>
    </xdr:from>
    <xdr:to>
      <xdr:col>6</xdr:col>
      <xdr:colOff>636162</xdr:colOff>
      <xdr:row>13</xdr:row>
      <xdr:rowOff>208157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F268A97C-3BC0-4D6B-99BB-82BA7A3F0C8F}"/>
            </a:ext>
          </a:extLst>
        </xdr:cNvPr>
        <xdr:cNvSpPr/>
      </xdr:nvSpPr>
      <xdr:spPr>
        <a:xfrm>
          <a:off x="3372036" y="2763056"/>
          <a:ext cx="1396511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528001</xdr:colOff>
      <xdr:row>11</xdr:row>
      <xdr:rowOff>44161</xdr:rowOff>
    </xdr:from>
    <xdr:to>
      <xdr:col>12</xdr:col>
      <xdr:colOff>421568</xdr:colOff>
      <xdr:row>14</xdr:row>
      <xdr:rowOff>58448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F94810BC-4149-4625-87B2-025BC867CD3F}"/>
            </a:ext>
          </a:extLst>
        </xdr:cNvPr>
        <xdr:cNvSpPr/>
      </xdr:nvSpPr>
      <xdr:spPr>
        <a:xfrm rot="5400000">
          <a:off x="8070322" y="2788840"/>
          <a:ext cx="741651" cy="5862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188204</xdr:colOff>
      <xdr:row>15</xdr:row>
      <xdr:rowOff>120773</xdr:rowOff>
    </xdr:from>
    <xdr:to>
      <xdr:col>11</xdr:col>
      <xdr:colOff>485136</xdr:colOff>
      <xdr:row>15</xdr:row>
      <xdr:rowOff>120773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4F469F8B-A106-4B1C-B22D-914618AC6B47}"/>
            </a:ext>
          </a:extLst>
        </xdr:cNvPr>
        <xdr:cNvCxnSpPr/>
      </xdr:nvCxnSpPr>
      <xdr:spPr>
        <a:xfrm flipH="1">
          <a:off x="7115477" y="3757591"/>
          <a:ext cx="98965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178679</xdr:colOff>
      <xdr:row>13</xdr:row>
      <xdr:rowOff>188660</xdr:rowOff>
    </xdr:from>
    <xdr:to>
      <xdr:col>10</xdr:col>
      <xdr:colOff>494660</xdr:colOff>
      <xdr:row>13</xdr:row>
      <xdr:rowOff>188660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4DC07F-B465-4313-B92B-BA46BACF7E63}"/>
            </a:ext>
          </a:extLst>
        </xdr:cNvPr>
        <xdr:cNvCxnSpPr/>
      </xdr:nvCxnSpPr>
      <xdr:spPr>
        <a:xfrm flipH="1">
          <a:off x="7105952" y="3340569"/>
          <a:ext cx="315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14</xdr:row>
      <xdr:rowOff>175131</xdr:rowOff>
    </xdr:from>
    <xdr:to>
      <xdr:col>8</xdr:col>
      <xdr:colOff>670136</xdr:colOff>
      <xdr:row>17</xdr:row>
      <xdr:rowOff>42089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EF99146A-DD30-4A5B-9822-8D7809D1A3BB}"/>
            </a:ext>
          </a:extLst>
        </xdr:cNvPr>
        <xdr:cNvCxnSpPr>
          <a:stCxn id="4" idx="0"/>
          <a:endCxn id="5" idx="1"/>
        </xdr:cNvCxnSpPr>
      </xdr:nvCxnSpPr>
      <xdr:spPr>
        <a:xfrm rot="5400000" flipH="1" flipV="1">
          <a:off x="5215030" y="3166892"/>
          <a:ext cx="594321" cy="1399527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19</xdr:row>
      <xdr:rowOff>201941</xdr:rowOff>
    </xdr:from>
    <xdr:to>
      <xdr:col>8</xdr:col>
      <xdr:colOff>661851</xdr:colOff>
      <xdr:row>21</xdr:row>
      <xdr:rowOff>216647</xdr:rowOff>
    </xdr:to>
    <xdr:cxnSp macro="">
      <xdr:nvCxnSpPr>
        <xdr:cNvPr id="126" name="コネクタ: カギ線 125">
          <a:extLst>
            <a:ext uri="{FF2B5EF4-FFF2-40B4-BE49-F238E27FC236}">
              <a16:creationId xmlns:a16="http://schemas.microsoft.com/office/drawing/2014/main" id="{6AFE7E8E-6D0E-46D5-BDE4-6A48892455C9}"/>
            </a:ext>
          </a:extLst>
        </xdr:cNvPr>
        <xdr:cNvCxnSpPr>
          <a:stCxn id="4" idx="2"/>
          <a:endCxn id="7" idx="1"/>
        </xdr:cNvCxnSpPr>
      </xdr:nvCxnSpPr>
      <xdr:spPr>
        <a:xfrm rot="16200000" flipH="1">
          <a:off x="5258240" y="4362764"/>
          <a:ext cx="499615" cy="1391242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94212</xdr:colOff>
      <xdr:row>15</xdr:row>
      <xdr:rowOff>98795</xdr:rowOff>
    </xdr:from>
    <xdr:to>
      <xdr:col>11</xdr:col>
      <xdr:colOff>141837</xdr:colOff>
      <xdr:row>15</xdr:row>
      <xdr:rowOff>147319</xdr:rowOff>
    </xdr:to>
    <xdr:sp macro="" textlink="">
      <xdr:nvSpPr>
        <xdr:cNvPr id="132" name="楕円 131">
          <a:extLst>
            <a:ext uri="{FF2B5EF4-FFF2-40B4-BE49-F238E27FC236}">
              <a16:creationId xmlns:a16="http://schemas.microsoft.com/office/drawing/2014/main" id="{30283901-CBA4-40E2-A396-97E27698C8AE}"/>
            </a:ext>
          </a:extLst>
        </xdr:cNvPr>
        <xdr:cNvSpPr/>
      </xdr:nvSpPr>
      <xdr:spPr>
        <a:xfrm>
          <a:off x="7714212" y="3735613"/>
          <a:ext cx="47625" cy="48524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470415</xdr:colOff>
      <xdr:row>11</xdr:row>
      <xdr:rowOff>55418</xdr:rowOff>
    </xdr:from>
    <xdr:to>
      <xdr:col>11</xdr:col>
      <xdr:colOff>519772</xdr:colOff>
      <xdr:row>11</xdr:row>
      <xdr:rowOff>103043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11C4B0E7-0E57-44D6-94A5-46B705F32BA7}"/>
            </a:ext>
          </a:extLst>
        </xdr:cNvPr>
        <xdr:cNvSpPr/>
      </xdr:nvSpPr>
      <xdr:spPr>
        <a:xfrm>
          <a:off x="8090415" y="2722418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475612</xdr:colOff>
      <xdr:row>9</xdr:row>
      <xdr:rowOff>99155</xdr:rowOff>
    </xdr:from>
    <xdr:to>
      <xdr:col>12</xdr:col>
      <xdr:colOff>532761</xdr:colOff>
      <xdr:row>11</xdr:row>
      <xdr:rowOff>143967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6F7473D-28AC-456B-891E-5918A052574F}"/>
            </a:ext>
          </a:extLst>
        </xdr:cNvPr>
        <xdr:cNvSpPr/>
      </xdr:nvSpPr>
      <xdr:spPr>
        <a:xfrm>
          <a:off x="8095612" y="2281246"/>
          <a:ext cx="749876" cy="52972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152588</xdr:colOff>
      <xdr:row>20</xdr:row>
      <xdr:rowOff>234661</xdr:rowOff>
    </xdr:from>
    <xdr:to>
      <xdr:col>11</xdr:col>
      <xdr:colOff>485136</xdr:colOff>
      <xdr:row>20</xdr:row>
      <xdr:rowOff>234661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5933E65C-4067-4087-A01B-D0E0C12097FE}"/>
            </a:ext>
          </a:extLst>
        </xdr:cNvPr>
        <xdr:cNvCxnSpPr/>
      </xdr:nvCxnSpPr>
      <xdr:spPr>
        <a:xfrm flipH="1">
          <a:off x="7079861" y="5083752"/>
          <a:ext cx="10252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133296</xdr:colOff>
      <xdr:row>21</xdr:row>
      <xdr:rowOff>24857</xdr:rowOff>
    </xdr:from>
    <xdr:to>
      <xdr:col>11</xdr:col>
      <xdr:colOff>499747</xdr:colOff>
      <xdr:row>24</xdr:row>
      <xdr:rowOff>195604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8E662B38-3266-4649-BECE-2ADB02B42EBB}"/>
            </a:ext>
          </a:extLst>
        </xdr:cNvPr>
        <xdr:cNvCxnSpPr>
          <a:stCxn id="145" idx="4"/>
          <a:endCxn id="148" idx="2"/>
        </xdr:cNvCxnSpPr>
      </xdr:nvCxnSpPr>
      <xdr:spPr>
        <a:xfrm rot="16200000" flipH="1">
          <a:off x="7487466" y="5382232"/>
          <a:ext cx="898111" cy="366451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109484</xdr:colOff>
      <xdr:row>20</xdr:row>
      <xdr:rowOff>219686</xdr:rowOff>
    </xdr:from>
    <xdr:to>
      <xdr:col>11</xdr:col>
      <xdr:colOff>157109</xdr:colOff>
      <xdr:row>21</xdr:row>
      <xdr:rowOff>24857</xdr:rowOff>
    </xdr:to>
    <xdr:sp macro="" textlink="">
      <xdr:nvSpPr>
        <xdr:cNvPr id="145" name="楕円 144">
          <a:extLst>
            <a:ext uri="{FF2B5EF4-FFF2-40B4-BE49-F238E27FC236}">
              <a16:creationId xmlns:a16="http://schemas.microsoft.com/office/drawing/2014/main" id="{593654D7-474E-4F14-A8E8-C10617FCCB6B}"/>
            </a:ext>
          </a:extLst>
        </xdr:cNvPr>
        <xdr:cNvSpPr/>
      </xdr:nvSpPr>
      <xdr:spPr>
        <a:xfrm>
          <a:off x="7729484" y="5068777"/>
          <a:ext cx="47625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499748</xdr:colOff>
      <xdr:row>24</xdr:row>
      <xdr:rowOff>171791</xdr:rowOff>
    </xdr:from>
    <xdr:to>
      <xdr:col>11</xdr:col>
      <xdr:colOff>554375</xdr:colOff>
      <xdr:row>24</xdr:row>
      <xdr:rowOff>219416</xdr:rowOff>
    </xdr:to>
    <xdr:sp macro="" textlink="">
      <xdr:nvSpPr>
        <xdr:cNvPr id="148" name="楕円 147">
          <a:extLst>
            <a:ext uri="{FF2B5EF4-FFF2-40B4-BE49-F238E27FC236}">
              <a16:creationId xmlns:a16="http://schemas.microsoft.com/office/drawing/2014/main" id="{4D31C036-2082-488D-9AB5-6F80C2350AF9}"/>
            </a:ext>
          </a:extLst>
        </xdr:cNvPr>
        <xdr:cNvSpPr/>
      </xdr:nvSpPr>
      <xdr:spPr>
        <a:xfrm>
          <a:off x="8119748" y="5990700"/>
          <a:ext cx="5462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495905</xdr:colOff>
      <xdr:row>24</xdr:row>
      <xdr:rowOff>96345</xdr:rowOff>
    </xdr:from>
    <xdr:to>
      <xdr:col>13</xdr:col>
      <xdr:colOff>144305</xdr:colOff>
      <xdr:row>26</xdr:row>
      <xdr:rowOff>135685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3A133FF-071C-4BBA-8031-8D7BA76E6271}"/>
            </a:ext>
          </a:extLst>
        </xdr:cNvPr>
        <xdr:cNvSpPr/>
      </xdr:nvSpPr>
      <xdr:spPr>
        <a:xfrm>
          <a:off x="8115905" y="5915254"/>
          <a:ext cx="1033855" cy="5242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7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494660</xdr:colOff>
      <xdr:row>22</xdr:row>
      <xdr:rowOff>55885</xdr:rowOff>
    </xdr:from>
    <xdr:to>
      <xdr:col>10</xdr:col>
      <xdr:colOff>494660</xdr:colOff>
      <xdr:row>26</xdr:row>
      <xdr:rowOff>96342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0D5D22F6-C2E1-46C1-A0D6-C9DDD0CE6636}"/>
            </a:ext>
          </a:extLst>
        </xdr:cNvPr>
        <xdr:cNvCxnSpPr/>
      </xdr:nvCxnSpPr>
      <xdr:spPr>
        <a:xfrm>
          <a:off x="7421933" y="5389885"/>
          <a:ext cx="0" cy="1010275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147206</xdr:colOff>
      <xdr:row>22</xdr:row>
      <xdr:rowOff>111252</xdr:rowOff>
    </xdr:from>
    <xdr:to>
      <xdr:col>10</xdr:col>
      <xdr:colOff>483893</xdr:colOff>
      <xdr:row>22</xdr:row>
      <xdr:rowOff>111252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AA17CACC-DB18-4654-9CC2-BA5868022316}"/>
            </a:ext>
          </a:extLst>
        </xdr:cNvPr>
        <xdr:cNvCxnSpPr/>
      </xdr:nvCxnSpPr>
      <xdr:spPr>
        <a:xfrm flipH="1">
          <a:off x="7074479" y="5445252"/>
          <a:ext cx="33668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512468</xdr:colOff>
      <xdr:row>22</xdr:row>
      <xdr:rowOff>105040</xdr:rowOff>
    </xdr:from>
    <xdr:to>
      <xdr:col>11</xdr:col>
      <xdr:colOff>483894</xdr:colOff>
      <xdr:row>22</xdr:row>
      <xdr:rowOff>105040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4272F03E-8E5A-4E5D-B227-7633010A7EBE}"/>
            </a:ext>
          </a:extLst>
        </xdr:cNvPr>
        <xdr:cNvCxnSpPr/>
      </xdr:nvCxnSpPr>
      <xdr:spPr>
        <a:xfrm>
          <a:off x="7439741" y="5439040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492175</xdr:colOff>
      <xdr:row>26</xdr:row>
      <xdr:rowOff>29479</xdr:rowOff>
    </xdr:from>
    <xdr:to>
      <xdr:col>11</xdr:col>
      <xdr:colOff>487207</xdr:colOff>
      <xdr:row>26</xdr:row>
      <xdr:rowOff>29479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EEBEAD6-E451-490E-A37F-06E57C587BFB}"/>
            </a:ext>
          </a:extLst>
        </xdr:cNvPr>
        <xdr:cNvCxnSpPr/>
      </xdr:nvCxnSpPr>
      <xdr:spPr>
        <a:xfrm>
          <a:off x="7419448" y="6333297"/>
          <a:ext cx="687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24</xdr:row>
      <xdr:rowOff>115807</xdr:rowOff>
    </xdr:from>
    <xdr:to>
      <xdr:col>10</xdr:col>
      <xdr:colOff>482650</xdr:colOff>
      <xdr:row>24</xdr:row>
      <xdr:rowOff>115807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842CE809-CDD4-4A3A-A012-3A82E76D9FCC}"/>
            </a:ext>
          </a:extLst>
        </xdr:cNvPr>
        <xdr:cNvCxnSpPr/>
      </xdr:nvCxnSpPr>
      <xdr:spPr>
        <a:xfrm>
          <a:off x="3531577" y="5918730"/>
          <a:ext cx="38383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683505</xdr:colOff>
      <xdr:row>24</xdr:row>
      <xdr:rowOff>55283</xdr:rowOff>
    </xdr:from>
    <xdr:to>
      <xdr:col>7</xdr:col>
      <xdr:colOff>113931</xdr:colOff>
      <xdr:row>26</xdr:row>
      <xdr:rowOff>160057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92211586-D425-4F39-BA1A-F42DE7E468DD}"/>
            </a:ext>
          </a:extLst>
        </xdr:cNvPr>
        <xdr:cNvSpPr/>
      </xdr:nvSpPr>
      <xdr:spPr>
        <a:xfrm>
          <a:off x="3438428" y="5858206"/>
          <a:ext cx="1496618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7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29384</xdr:colOff>
      <xdr:row>22</xdr:row>
      <xdr:rowOff>6703</xdr:rowOff>
    </xdr:from>
    <xdr:to>
      <xdr:col>12</xdr:col>
      <xdr:colOff>615679</xdr:colOff>
      <xdr:row>25</xdr:row>
      <xdr:rowOff>20991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2FE7BB91-1936-47A4-9C13-E758FDBB3684}"/>
            </a:ext>
          </a:extLst>
        </xdr:cNvPr>
        <xdr:cNvSpPr/>
      </xdr:nvSpPr>
      <xdr:spPr>
        <a:xfrm rot="5400000">
          <a:off x="8264433" y="5418381"/>
          <a:ext cx="741652" cy="586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80596</xdr:colOff>
      <xdr:row>18</xdr:row>
      <xdr:rowOff>108351</xdr:rowOff>
    </xdr:from>
    <xdr:to>
      <xdr:col>5</xdr:col>
      <xdr:colOff>646999</xdr:colOff>
      <xdr:row>18</xdr:row>
      <xdr:rowOff>108351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5C08B787-35A6-43D6-AEEB-05327B2879A1}"/>
            </a:ext>
          </a:extLst>
        </xdr:cNvPr>
        <xdr:cNvCxnSpPr/>
      </xdr:nvCxnSpPr>
      <xdr:spPr>
        <a:xfrm>
          <a:off x="3524250" y="4460543"/>
          <a:ext cx="56640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531933</xdr:colOff>
      <xdr:row>10</xdr:row>
      <xdr:rowOff>95100</xdr:rowOff>
    </xdr:from>
    <xdr:to>
      <xdr:col>14</xdr:col>
      <xdr:colOff>185719</xdr:colOff>
      <xdr:row>10</xdr:row>
      <xdr:rowOff>95100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3C125563-3695-471F-B582-1E53565B422C}"/>
            </a:ext>
          </a:extLst>
        </xdr:cNvPr>
        <xdr:cNvCxnSpPr/>
      </xdr:nvCxnSpPr>
      <xdr:spPr>
        <a:xfrm flipH="1">
          <a:off x="8844660" y="2519645"/>
          <a:ext cx="10392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543942</xdr:colOff>
      <xdr:row>9</xdr:row>
      <xdr:rowOff>19543</xdr:rowOff>
    </xdr:from>
    <xdr:to>
      <xdr:col>14</xdr:col>
      <xdr:colOff>251981</xdr:colOff>
      <xdr:row>10</xdr:row>
      <xdr:rowOff>46648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2AC555C2-B097-4415-B0A2-4EF0DF777DA7}"/>
            </a:ext>
          </a:extLst>
        </xdr:cNvPr>
        <xdr:cNvSpPr/>
      </xdr:nvSpPr>
      <xdr:spPr>
        <a:xfrm>
          <a:off x="8856669" y="2201634"/>
          <a:ext cx="1093494" cy="269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543529</xdr:colOff>
      <xdr:row>15</xdr:row>
      <xdr:rowOff>11257</xdr:rowOff>
    </xdr:from>
    <xdr:to>
      <xdr:col>14</xdr:col>
      <xdr:colOff>198461</xdr:colOff>
      <xdr:row>15</xdr:row>
      <xdr:rowOff>11257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7101E866-A356-407C-95D7-19D040212365}"/>
            </a:ext>
          </a:extLst>
        </xdr:cNvPr>
        <xdr:cNvCxnSpPr/>
      </xdr:nvCxnSpPr>
      <xdr:spPr>
        <a:xfrm flipH="1">
          <a:off x="8856256" y="3648075"/>
          <a:ext cx="104038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70575</xdr:colOff>
      <xdr:row>19</xdr:row>
      <xdr:rowOff>157391</xdr:rowOff>
    </xdr:from>
    <xdr:to>
      <xdr:col>14</xdr:col>
      <xdr:colOff>247410</xdr:colOff>
      <xdr:row>21</xdr:row>
      <xdr:rowOff>198804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F4E96AC3-209F-43F2-9AD8-AFDFF694EAF9}"/>
            </a:ext>
          </a:extLst>
        </xdr:cNvPr>
        <xdr:cNvSpPr/>
      </xdr:nvSpPr>
      <xdr:spPr>
        <a:xfrm>
          <a:off x="9076030" y="4764027"/>
          <a:ext cx="869562" cy="526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139336</xdr:colOff>
      <xdr:row>21</xdr:row>
      <xdr:rowOff>121191</xdr:rowOff>
    </xdr:from>
    <xdr:to>
      <xdr:col>14</xdr:col>
      <xdr:colOff>194001</xdr:colOff>
      <xdr:row>21</xdr:row>
      <xdr:rowOff>121191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24C54681-C47A-418A-A75C-FFA339E31BD7}"/>
            </a:ext>
          </a:extLst>
        </xdr:cNvPr>
        <xdr:cNvCxnSpPr/>
      </xdr:nvCxnSpPr>
      <xdr:spPr>
        <a:xfrm>
          <a:off x="9144791" y="5212736"/>
          <a:ext cx="74739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159214</xdr:colOff>
      <xdr:row>25</xdr:row>
      <xdr:rowOff>101726</xdr:rowOff>
    </xdr:from>
    <xdr:to>
      <xdr:col>14</xdr:col>
      <xdr:colOff>185719</xdr:colOff>
      <xdr:row>25</xdr:row>
      <xdr:rowOff>101726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8920603D-4305-4C5A-80D8-B6995FBB1CAB}"/>
            </a:ext>
          </a:extLst>
        </xdr:cNvPr>
        <xdr:cNvCxnSpPr/>
      </xdr:nvCxnSpPr>
      <xdr:spPr>
        <a:xfrm>
          <a:off x="9164669" y="6163090"/>
          <a:ext cx="71923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328590</xdr:colOff>
      <xdr:row>13</xdr:row>
      <xdr:rowOff>204017</xdr:rowOff>
    </xdr:from>
    <xdr:to>
      <xdr:col>8</xdr:col>
      <xdr:colOff>347641</xdr:colOff>
      <xdr:row>14</xdr:row>
      <xdr:rowOff>218509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C4AF247-8D14-45B2-A7C4-D195874A81FD}"/>
            </a:ext>
          </a:extLst>
        </xdr:cNvPr>
        <xdr:cNvSpPr/>
      </xdr:nvSpPr>
      <xdr:spPr>
        <a:xfrm>
          <a:off x="4484954" y="3355926"/>
          <a:ext cx="1404505" cy="256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464425</xdr:colOff>
      <xdr:row>21</xdr:row>
      <xdr:rowOff>223895</xdr:rowOff>
    </xdr:from>
    <xdr:to>
      <xdr:col>8</xdr:col>
      <xdr:colOff>483476</xdr:colOff>
      <xdr:row>22</xdr:row>
      <xdr:rowOff>238388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4620789" y="5315440"/>
          <a:ext cx="1404505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657719</xdr:colOff>
      <xdr:row>18</xdr:row>
      <xdr:rowOff>118705</xdr:rowOff>
    </xdr:from>
    <xdr:to>
      <xdr:col>14</xdr:col>
      <xdr:colOff>184476</xdr:colOff>
      <xdr:row>18</xdr:row>
      <xdr:rowOff>118705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506810" y="4482887"/>
          <a:ext cx="437584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191098</xdr:colOff>
      <xdr:row>17</xdr:row>
      <xdr:rowOff>116221</xdr:rowOff>
    </xdr:from>
    <xdr:to>
      <xdr:col>12</xdr:col>
      <xdr:colOff>500458</xdr:colOff>
      <xdr:row>18</xdr:row>
      <xdr:rowOff>130714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A9C26D9-37F9-4E7D-A78E-686F4FF4D9A3}"/>
            </a:ext>
          </a:extLst>
        </xdr:cNvPr>
        <xdr:cNvSpPr/>
      </xdr:nvSpPr>
      <xdr:spPr>
        <a:xfrm>
          <a:off x="6425643" y="4237948"/>
          <a:ext cx="2387542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r>
            <a:rPr kumimoji="1" lang="en-US" altLang="ja-JP" sz="900" b="1">
              <a:solidFill>
                <a:schemeClr val="tx1"/>
              </a:solidFill>
            </a:rPr>
            <a:t>/</a:t>
          </a:r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676919</xdr:colOff>
      <xdr:row>6</xdr:row>
      <xdr:rowOff>157791</xdr:rowOff>
    </xdr:from>
    <xdr:to>
      <xdr:col>7</xdr:col>
      <xdr:colOff>96834</xdr:colOff>
      <xdr:row>7</xdr:row>
      <xdr:rowOff>149748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431842" y="1608522"/>
          <a:ext cx="1486107" cy="2337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フィードバック値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95250</xdr:colOff>
      <xdr:row>7</xdr:row>
      <xdr:rowOff>130960</xdr:rowOff>
    </xdr:from>
    <xdr:to>
      <xdr:col>6</xdr:col>
      <xdr:colOff>650150</xdr:colOff>
      <xdr:row>7</xdr:row>
      <xdr:rowOff>130960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538904" y="1823479"/>
          <a:ext cx="124363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9</xdr:row>
      <xdr:rowOff>27911</xdr:rowOff>
    </xdr:from>
    <xdr:to>
      <xdr:col>6</xdr:col>
      <xdr:colOff>648608</xdr:colOff>
      <xdr:row>9</xdr:row>
      <xdr:rowOff>27911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531577" y="2204007"/>
          <a:ext cx="1249416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10</xdr:row>
      <xdr:rowOff>64251</xdr:rowOff>
    </xdr:from>
    <xdr:to>
      <xdr:col>6</xdr:col>
      <xdr:colOff>659675</xdr:colOff>
      <xdr:row>10</xdr:row>
      <xdr:rowOff>64251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531577" y="2482136"/>
          <a:ext cx="126048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461357</xdr:colOff>
      <xdr:row>6</xdr:row>
      <xdr:rowOff>207112</xdr:rowOff>
    </xdr:from>
    <xdr:to>
      <xdr:col>6</xdr:col>
      <xdr:colOff>354925</xdr:colOff>
      <xdr:row>9</xdr:row>
      <xdr:rowOff>221399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826335" y="1736519"/>
          <a:ext cx="739652" cy="58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332102</xdr:colOff>
      <xdr:row>8</xdr:row>
      <xdr:rowOff>41583</xdr:rowOff>
    </xdr:from>
    <xdr:to>
      <xdr:col>14</xdr:col>
      <xdr:colOff>225136</xdr:colOff>
      <xdr:row>8</xdr:row>
      <xdr:rowOff>41583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873920" y="1981219"/>
          <a:ext cx="4049398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312982</xdr:colOff>
      <xdr:row>7</xdr:row>
      <xdr:rowOff>36299</xdr:rowOff>
    </xdr:from>
    <xdr:to>
      <xdr:col>12</xdr:col>
      <xdr:colOff>191133</xdr:colOff>
      <xdr:row>8</xdr:row>
      <xdr:rowOff>59075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240255" y="1733481"/>
          <a:ext cx="1263605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87923</xdr:colOff>
      <xdr:row>10</xdr:row>
      <xdr:rowOff>91786</xdr:rowOff>
    </xdr:from>
    <xdr:to>
      <xdr:col>2</xdr:col>
      <xdr:colOff>493530</xdr:colOff>
      <xdr:row>10</xdr:row>
      <xdr:rowOff>91786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0ECC454-DD5F-48E9-A249-08DF7B394FE6}"/>
            </a:ext>
          </a:extLst>
        </xdr:cNvPr>
        <xdr:cNvCxnSpPr/>
      </xdr:nvCxnSpPr>
      <xdr:spPr>
        <a:xfrm>
          <a:off x="1465385" y="2509671"/>
          <a:ext cx="40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294047</xdr:colOff>
      <xdr:row>18</xdr:row>
      <xdr:rowOff>207121</xdr:rowOff>
    </xdr:from>
    <xdr:to>
      <xdr:col>4</xdr:col>
      <xdr:colOff>536545</xdr:colOff>
      <xdr:row>20</xdr:row>
      <xdr:rowOff>88981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D43430E7-A819-49EE-8557-452F2D3600C4}"/>
            </a:ext>
          </a:extLst>
        </xdr:cNvPr>
        <xdr:cNvSpPr/>
      </xdr:nvSpPr>
      <xdr:spPr>
        <a:xfrm>
          <a:off x="2360239" y="4559313"/>
          <a:ext cx="931229" cy="36543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460637</xdr:colOff>
      <xdr:row>17</xdr:row>
      <xdr:rowOff>188531</xdr:rowOff>
    </xdr:from>
    <xdr:to>
      <xdr:col>2</xdr:col>
      <xdr:colOff>555887</xdr:colOff>
      <xdr:row>19</xdr:row>
      <xdr:rowOff>74962</xdr:rowOff>
    </xdr:to>
    <xdr:sp macro="" textlink="">
      <xdr:nvSpPr>
        <xdr:cNvPr id="85" name="矢印: 左右 84">
          <a:extLst>
            <a:ext uri="{FF2B5EF4-FFF2-40B4-BE49-F238E27FC236}">
              <a16:creationId xmlns:a16="http://schemas.microsoft.com/office/drawing/2014/main" id="{97119962-DB6B-9278-5686-A895CE3DB6D1}"/>
            </a:ext>
          </a:extLst>
        </xdr:cNvPr>
        <xdr:cNvSpPr/>
      </xdr:nvSpPr>
      <xdr:spPr>
        <a:xfrm>
          <a:off x="1149368" y="4298935"/>
          <a:ext cx="783981" cy="370008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148930</xdr:colOff>
      <xdr:row>22</xdr:row>
      <xdr:rowOff>2312</xdr:rowOff>
    </xdr:from>
    <xdr:to>
      <xdr:col>4</xdr:col>
      <xdr:colOff>686814</xdr:colOff>
      <xdr:row>23</xdr:row>
      <xdr:rowOff>128268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4C98D75F-F3CE-4D91-AD73-58FD6037C9D2}"/>
            </a:ext>
          </a:extLst>
        </xdr:cNvPr>
        <xdr:cNvSpPr/>
      </xdr:nvSpPr>
      <xdr:spPr>
        <a:xfrm>
          <a:off x="2215122" y="5321658"/>
          <a:ext cx="1226615" cy="367745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572266</xdr:colOff>
      <xdr:row>15</xdr:row>
      <xdr:rowOff>229078</xdr:rowOff>
    </xdr:from>
    <xdr:to>
      <xdr:col>2</xdr:col>
      <xdr:colOff>572266</xdr:colOff>
      <xdr:row>23</xdr:row>
      <xdr:rowOff>11989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A73BDDDD-2124-4565-BE79-C5A970699ED6}"/>
            </a:ext>
          </a:extLst>
        </xdr:cNvPr>
        <xdr:cNvCxnSpPr/>
      </xdr:nvCxnSpPr>
      <xdr:spPr>
        <a:xfrm>
          <a:off x="1949728" y="3855905"/>
          <a:ext cx="0" cy="171721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572671</xdr:colOff>
      <xdr:row>16</xdr:row>
      <xdr:rowOff>16512</xdr:rowOff>
    </xdr:from>
    <xdr:to>
      <xdr:col>3</xdr:col>
      <xdr:colOff>149687</xdr:colOff>
      <xdr:row>16</xdr:row>
      <xdr:rowOff>16512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6B64FB77-F93E-4537-B7CD-3F9D14E5123B}"/>
            </a:ext>
          </a:extLst>
        </xdr:cNvPr>
        <xdr:cNvCxnSpPr/>
      </xdr:nvCxnSpPr>
      <xdr:spPr>
        <a:xfrm>
          <a:off x="1950133" y="3885127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565344</xdr:colOff>
      <xdr:row>22</xdr:row>
      <xdr:rowOff>207728</xdr:rowOff>
    </xdr:from>
    <xdr:to>
      <xdr:col>3</xdr:col>
      <xdr:colOff>142360</xdr:colOff>
      <xdr:row>22</xdr:row>
      <xdr:rowOff>207728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EEE27314-47E1-4939-84EA-60BD9B06B215}"/>
            </a:ext>
          </a:extLst>
        </xdr:cNvPr>
        <xdr:cNvCxnSpPr/>
      </xdr:nvCxnSpPr>
      <xdr:spPr>
        <a:xfrm flipH="1">
          <a:off x="1942806" y="5527074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579796</xdr:colOff>
      <xdr:row>19</xdr:row>
      <xdr:rowOff>149921</xdr:rowOff>
    </xdr:from>
    <xdr:to>
      <xdr:col>3</xdr:col>
      <xdr:colOff>294047</xdr:colOff>
      <xdr:row>19</xdr:row>
      <xdr:rowOff>149921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A08DBAFA-5E08-4F35-9BA8-4ED29A0A1BA5}"/>
            </a:ext>
          </a:extLst>
        </xdr:cNvPr>
        <xdr:cNvCxnSpPr/>
      </xdr:nvCxnSpPr>
      <xdr:spPr>
        <a:xfrm flipH="1">
          <a:off x="1957258" y="4743902"/>
          <a:ext cx="402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534390</xdr:colOff>
      <xdr:row>30</xdr:row>
      <xdr:rowOff>2041</xdr:rowOff>
    </xdr:from>
    <xdr:to>
      <xdr:col>4</xdr:col>
      <xdr:colOff>534388</xdr:colOff>
      <xdr:row>32</xdr:row>
      <xdr:rowOff>125742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1909303" y="7207911"/>
          <a:ext cx="1374911" cy="60409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542059</xdr:colOff>
      <xdr:row>38</xdr:row>
      <xdr:rowOff>116526</xdr:rowOff>
    </xdr:from>
    <xdr:to>
      <xdr:col>4</xdr:col>
      <xdr:colOff>542057</xdr:colOff>
      <xdr:row>41</xdr:row>
      <xdr:rowOff>223898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1902773" y="9423812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522112</xdr:colOff>
      <xdr:row>38</xdr:row>
      <xdr:rowOff>111819</xdr:rowOff>
    </xdr:from>
    <xdr:to>
      <xdr:col>10</xdr:col>
      <xdr:colOff>20210</xdr:colOff>
      <xdr:row>41</xdr:row>
      <xdr:rowOff>239974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34308" y="9239254"/>
          <a:ext cx="1560467" cy="84874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98960</xdr:colOff>
      <xdr:row>32</xdr:row>
      <xdr:rowOff>132522</xdr:rowOff>
    </xdr:from>
    <xdr:to>
      <xdr:col>4</xdr:col>
      <xdr:colOff>98960</xdr:colOff>
      <xdr:row>38</xdr:row>
      <xdr:rowOff>102919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848786" y="7818783"/>
          <a:ext cx="0" cy="1411571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196932</xdr:colOff>
      <xdr:row>32</xdr:row>
      <xdr:rowOff>115956</xdr:rowOff>
    </xdr:from>
    <xdr:to>
      <xdr:col>3</xdr:col>
      <xdr:colOff>196932</xdr:colOff>
      <xdr:row>38</xdr:row>
      <xdr:rowOff>108856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259302" y="7802217"/>
          <a:ext cx="0" cy="1434074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560242</xdr:colOff>
      <xdr:row>41</xdr:row>
      <xdr:rowOff>11752</xdr:rowOff>
    </xdr:from>
    <xdr:to>
      <xdr:col>7</xdr:col>
      <xdr:colOff>496956</xdr:colOff>
      <xdr:row>41</xdr:row>
      <xdr:rowOff>11752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10068" y="9859774"/>
          <a:ext cx="199908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540203</xdr:colOff>
      <xdr:row>39</xdr:row>
      <xdr:rowOff>21277</xdr:rowOff>
    </xdr:from>
    <xdr:to>
      <xdr:col>7</xdr:col>
      <xdr:colOff>488674</xdr:colOff>
      <xdr:row>39</xdr:row>
      <xdr:rowOff>21277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290029" y="9388907"/>
          <a:ext cx="20108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66495</xdr:colOff>
      <xdr:row>40</xdr:row>
      <xdr:rowOff>191860</xdr:rowOff>
    </xdr:from>
    <xdr:to>
      <xdr:col>7</xdr:col>
      <xdr:colOff>307638</xdr:colOff>
      <xdr:row>42</xdr:row>
      <xdr:rowOff>201385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03778" y="9799686"/>
          <a:ext cx="1616056" cy="489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234928</xdr:colOff>
      <xdr:row>35</xdr:row>
      <xdr:rowOff>140803</xdr:rowOff>
    </xdr:from>
    <xdr:to>
      <xdr:col>8</xdr:col>
      <xdr:colOff>215348</xdr:colOff>
      <xdr:row>39</xdr:row>
      <xdr:rowOff>224812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2984754" y="8547651"/>
          <a:ext cx="2730246" cy="10447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652019</xdr:colOff>
      <xdr:row>32</xdr:row>
      <xdr:rowOff>113945</xdr:rowOff>
    </xdr:from>
    <xdr:to>
      <xdr:col>5</xdr:col>
      <xdr:colOff>585343</xdr:colOff>
      <xdr:row>34</xdr:row>
      <xdr:rowOff>123469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714389" y="7800206"/>
          <a:ext cx="1308237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447912</xdr:colOff>
      <xdr:row>32</xdr:row>
      <xdr:rowOff>132995</xdr:rowOff>
    </xdr:from>
    <xdr:to>
      <xdr:col>3</xdr:col>
      <xdr:colOff>381237</xdr:colOff>
      <xdr:row>34</xdr:row>
      <xdr:rowOff>142519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135369" y="7819256"/>
          <a:ext cx="1308238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517071</xdr:colOff>
      <xdr:row>30</xdr:row>
      <xdr:rowOff>131928</xdr:rowOff>
    </xdr:from>
    <xdr:to>
      <xdr:col>7</xdr:col>
      <xdr:colOff>126546</xdr:colOff>
      <xdr:row>31</xdr:row>
      <xdr:rowOff>184346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641810" y="7337798"/>
          <a:ext cx="296932" cy="29261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549728</xdr:colOff>
      <xdr:row>31</xdr:row>
      <xdr:rowOff>45710</xdr:rowOff>
    </xdr:from>
    <xdr:to>
      <xdr:col>6</xdr:col>
      <xdr:colOff>559253</xdr:colOff>
      <xdr:row>31</xdr:row>
      <xdr:rowOff>45710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299554" y="7491775"/>
          <a:ext cx="138443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50716</xdr:colOff>
      <xdr:row>48</xdr:row>
      <xdr:rowOff>65907</xdr:rowOff>
    </xdr:from>
    <xdr:to>
      <xdr:col>4</xdr:col>
      <xdr:colOff>174542</xdr:colOff>
      <xdr:row>50</xdr:row>
      <xdr:rowOff>16211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101392" y="11361436"/>
          <a:ext cx="807385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4</xdr:col>
      <xdr:colOff>633167</xdr:colOff>
      <xdr:row>48</xdr:row>
      <xdr:rowOff>65907</xdr:rowOff>
    </xdr:from>
    <xdr:to>
      <xdr:col>6</xdr:col>
      <xdr:colOff>80532</xdr:colOff>
      <xdr:row>50</xdr:row>
      <xdr:rowOff>16211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367402" y="11361436"/>
          <a:ext cx="814483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6</xdr:col>
      <xdr:colOff>605714</xdr:colOff>
      <xdr:row>46</xdr:row>
      <xdr:rowOff>215585</xdr:rowOff>
    </xdr:from>
    <xdr:to>
      <xdr:col>8</xdr:col>
      <xdr:colOff>47637</xdr:colOff>
      <xdr:row>48</xdr:row>
      <xdr:rowOff>161157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07067" y="11040467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175531</xdr:colOff>
      <xdr:row>49</xdr:row>
      <xdr:rowOff>22519</xdr:rowOff>
    </xdr:from>
    <xdr:to>
      <xdr:col>4</xdr:col>
      <xdr:colOff>627843</xdr:colOff>
      <xdr:row>49</xdr:row>
      <xdr:rowOff>22519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2909766" y="11553372"/>
          <a:ext cx="45231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85248</xdr:colOff>
      <xdr:row>47</xdr:row>
      <xdr:rowOff>188369</xdr:rowOff>
    </xdr:from>
    <xdr:to>
      <xdr:col>6</xdr:col>
      <xdr:colOff>605714</xdr:colOff>
      <xdr:row>49</xdr:row>
      <xdr:rowOff>34292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186601" y="11248575"/>
          <a:ext cx="520466" cy="31657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513523</xdr:colOff>
      <xdr:row>37</xdr:row>
      <xdr:rowOff>33130</xdr:rowOff>
    </xdr:from>
    <xdr:to>
      <xdr:col>19</xdr:col>
      <xdr:colOff>366211</xdr:colOff>
      <xdr:row>44</xdr:row>
      <xdr:rowOff>132521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512827" y="8920369"/>
          <a:ext cx="1915058" cy="178076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542925</xdr:colOff>
      <xdr:row>37</xdr:row>
      <xdr:rowOff>96020</xdr:rowOff>
    </xdr:from>
    <xdr:to>
      <xdr:col>14</xdr:col>
      <xdr:colOff>568661</xdr:colOff>
      <xdr:row>44</xdr:row>
      <xdr:rowOff>136722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772525" y="8906645"/>
          <a:ext cx="1397336" cy="17075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431289</xdr:colOff>
      <xdr:row>39</xdr:row>
      <xdr:rowOff>80165</xdr:rowOff>
    </xdr:from>
    <xdr:to>
      <xdr:col>14</xdr:col>
      <xdr:colOff>565704</xdr:colOff>
      <xdr:row>40</xdr:row>
      <xdr:rowOff>108916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9346689" y="9367040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13</xdr:col>
      <xdr:colOff>428686</xdr:colOff>
      <xdr:row>42</xdr:row>
      <xdr:rowOff>211858</xdr:rowOff>
    </xdr:from>
    <xdr:to>
      <xdr:col>14</xdr:col>
      <xdr:colOff>563101</xdr:colOff>
      <xdr:row>44</xdr:row>
      <xdr:rowOff>92351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9344086" y="10213108"/>
          <a:ext cx="820215" cy="356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21</xdr:col>
      <xdr:colOff>339648</xdr:colOff>
      <xdr:row>33</xdr:row>
      <xdr:rowOff>202508</xdr:rowOff>
    </xdr:from>
    <xdr:to>
      <xdr:col>25</xdr:col>
      <xdr:colOff>160032</xdr:colOff>
      <xdr:row>44</xdr:row>
      <xdr:rowOff>169378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741448" y="8060633"/>
          <a:ext cx="2563584" cy="25862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341657</xdr:colOff>
      <xdr:row>36</xdr:row>
      <xdr:rowOff>5798</xdr:rowOff>
    </xdr:from>
    <xdr:to>
      <xdr:col>25</xdr:col>
      <xdr:colOff>160031</xdr:colOff>
      <xdr:row>37</xdr:row>
      <xdr:rowOff>178846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743457" y="8578298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344970</xdr:colOff>
      <xdr:row>38</xdr:row>
      <xdr:rowOff>114714</xdr:rowOff>
    </xdr:from>
    <xdr:to>
      <xdr:col>25</xdr:col>
      <xdr:colOff>163344</xdr:colOff>
      <xdr:row>40</xdr:row>
      <xdr:rowOff>49637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746770" y="9163464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340000</xdr:colOff>
      <xdr:row>42</xdr:row>
      <xdr:rowOff>109738</xdr:rowOff>
    </xdr:from>
    <xdr:to>
      <xdr:col>25</xdr:col>
      <xdr:colOff>158374</xdr:colOff>
      <xdr:row>44</xdr:row>
      <xdr:rowOff>44660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741800" y="10110988"/>
          <a:ext cx="2561574" cy="41117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7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49814</xdr:colOff>
      <xdr:row>39</xdr:row>
      <xdr:rowOff>201148</xdr:rowOff>
    </xdr:from>
    <xdr:to>
      <xdr:col>23</xdr:col>
      <xdr:colOff>465128</xdr:colOff>
      <xdr:row>42</xdr:row>
      <xdr:rowOff>161100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693707" y="9617530"/>
          <a:ext cx="674327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13</xdr:col>
      <xdr:colOff>426319</xdr:colOff>
      <xdr:row>40</xdr:row>
      <xdr:rowOff>166304</xdr:rowOff>
    </xdr:from>
    <xdr:to>
      <xdr:col>14</xdr:col>
      <xdr:colOff>560734</xdr:colOff>
      <xdr:row>41</xdr:row>
      <xdr:rowOff>195055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9341719" y="9691304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1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19</xdr:col>
      <xdr:colOff>365567</xdr:colOff>
      <xdr:row>40</xdr:row>
      <xdr:rowOff>227207</xdr:rowOff>
    </xdr:from>
    <xdr:to>
      <xdr:col>21</xdr:col>
      <xdr:colOff>352425</xdr:colOff>
      <xdr:row>40</xdr:row>
      <xdr:rowOff>227207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395767" y="9752207"/>
          <a:ext cx="135845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39</xdr:row>
      <xdr:rowOff>205672</xdr:rowOff>
    </xdr:from>
    <xdr:to>
      <xdr:col>16</xdr:col>
      <xdr:colOff>508554</xdr:colOff>
      <xdr:row>39</xdr:row>
      <xdr:rowOff>205672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172700" y="9492547"/>
          <a:ext cx="13086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41</xdr:row>
      <xdr:rowOff>43332</xdr:rowOff>
    </xdr:from>
    <xdr:to>
      <xdr:col>16</xdr:col>
      <xdr:colOff>511867</xdr:colOff>
      <xdr:row>41</xdr:row>
      <xdr:rowOff>43332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182225" y="9806457"/>
          <a:ext cx="130244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43</xdr:row>
      <xdr:rowOff>170885</xdr:rowOff>
    </xdr:from>
    <xdr:to>
      <xdr:col>16</xdr:col>
      <xdr:colOff>506897</xdr:colOff>
      <xdr:row>43</xdr:row>
      <xdr:rowOff>170885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172700" y="10410260"/>
          <a:ext cx="130699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446964</xdr:colOff>
      <xdr:row>41</xdr:row>
      <xdr:rowOff>19762</xdr:rowOff>
    </xdr:from>
    <xdr:to>
      <xdr:col>16</xdr:col>
      <xdr:colOff>91109</xdr:colOff>
      <xdr:row>43</xdr:row>
      <xdr:rowOff>219910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10560738" y="9956113"/>
          <a:ext cx="676398" cy="329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4</xdr:col>
      <xdr:colOff>263518</xdr:colOff>
      <xdr:row>7</xdr:row>
      <xdr:rowOff>8520</xdr:rowOff>
    </xdr:from>
    <xdr:to>
      <xdr:col>5</xdr:col>
      <xdr:colOff>75987</xdr:colOff>
      <xdr:row>8</xdr:row>
      <xdr:rowOff>37271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3018441" y="1701039"/>
          <a:ext cx="501200" cy="270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224105</xdr:colOff>
      <xdr:row>8</xdr:row>
      <xdr:rowOff>142284</xdr:rowOff>
    </xdr:from>
    <xdr:to>
      <xdr:col>5</xdr:col>
      <xdr:colOff>83498</xdr:colOff>
      <xdr:row>9</xdr:row>
      <xdr:rowOff>171035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2979028" y="2076592"/>
          <a:ext cx="548124" cy="2705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14</xdr:col>
      <xdr:colOff>552449</xdr:colOff>
      <xdr:row>38</xdr:row>
      <xdr:rowOff>16328</xdr:rowOff>
    </xdr:from>
    <xdr:to>
      <xdr:col>16</xdr:col>
      <xdr:colOff>523875</xdr:colOff>
      <xdr:row>39</xdr:row>
      <xdr:rowOff>114300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153649" y="90650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371474</xdr:colOff>
      <xdr:row>39</xdr:row>
      <xdr:rowOff>83003</xdr:rowOff>
    </xdr:from>
    <xdr:to>
      <xdr:col>21</xdr:col>
      <xdr:colOff>342900</xdr:colOff>
      <xdr:row>40</xdr:row>
      <xdr:rowOff>180975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401674" y="93698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6</xdr:col>
      <xdr:colOff>622043</xdr:colOff>
      <xdr:row>49</xdr:row>
      <xdr:rowOff>191091</xdr:rowOff>
    </xdr:from>
    <xdr:to>
      <xdr:col>8</xdr:col>
      <xdr:colOff>63966</xdr:colOff>
      <xdr:row>51</xdr:row>
      <xdr:rowOff>136663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723396" y="11721944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80532</xdr:colOff>
      <xdr:row>49</xdr:row>
      <xdr:rowOff>43425</xdr:rowOff>
    </xdr:from>
    <xdr:to>
      <xdr:col>6</xdr:col>
      <xdr:colOff>622043</xdr:colOff>
      <xdr:row>50</xdr:row>
      <xdr:rowOff>163878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181885" y="11574278"/>
          <a:ext cx="541511" cy="355776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1"/>
  <sheetViews>
    <sheetView zoomScaleNormal="100" workbookViewId="0">
      <selection activeCell="I35" sqref="I35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3:BC47"/>
  <sheetViews>
    <sheetView topLeftCell="E1" zoomScale="85" zoomScaleNormal="85" workbookViewId="0">
      <selection activeCell="BG36" sqref="BG36"/>
    </sheetView>
  </sheetViews>
  <sheetFormatPr defaultRowHeight="18.75" x14ac:dyDescent="0.4"/>
  <cols>
    <col min="1" max="191" width="3.625" customWidth="1"/>
  </cols>
  <sheetData>
    <row r="3" spans="12:55" x14ac:dyDescent="0.4">
      <c r="L3" s="65" t="s">
        <v>66</v>
      </c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</row>
    <row r="4" spans="12:55" x14ac:dyDescent="0.4">
      <c r="L4" s="65" t="s">
        <v>67</v>
      </c>
      <c r="M4" s="65"/>
      <c r="N4" s="65"/>
      <c r="O4" s="65"/>
      <c r="P4" s="65"/>
      <c r="Q4" s="65"/>
      <c r="R4" s="65"/>
      <c r="S4" s="65"/>
      <c r="T4" s="65"/>
      <c r="U4" s="65" t="s">
        <v>68</v>
      </c>
      <c r="V4" s="65"/>
      <c r="W4" s="65"/>
      <c r="X4" s="65" t="s">
        <v>19</v>
      </c>
      <c r="Y4" s="65"/>
      <c r="Z4" s="65" t="s">
        <v>69</v>
      </c>
      <c r="AA4" s="65"/>
      <c r="AB4" s="65"/>
      <c r="AC4" s="65"/>
      <c r="AD4" s="65"/>
      <c r="AE4" s="65"/>
      <c r="AF4" s="66" t="s">
        <v>70</v>
      </c>
      <c r="AG4" s="66"/>
      <c r="AH4" s="65" t="s">
        <v>71</v>
      </c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</row>
    <row r="5" spans="12:55" x14ac:dyDescent="0.4">
      <c r="L5" s="67" t="s">
        <v>72</v>
      </c>
      <c r="M5" s="68"/>
      <c r="N5" s="68"/>
      <c r="O5" s="68"/>
      <c r="P5" s="68"/>
      <c r="Q5" s="68"/>
      <c r="R5" s="68"/>
      <c r="S5" s="68"/>
      <c r="T5" s="69"/>
      <c r="U5" s="67" t="s">
        <v>73</v>
      </c>
      <c r="V5" s="68"/>
      <c r="W5" s="68"/>
      <c r="X5" s="67" t="s">
        <v>74</v>
      </c>
      <c r="Y5" s="69"/>
      <c r="Z5" s="67" t="s">
        <v>75</v>
      </c>
      <c r="AA5" s="68"/>
      <c r="AB5" s="68"/>
      <c r="AC5" s="68"/>
      <c r="AD5" s="68"/>
      <c r="AE5" s="69"/>
      <c r="AF5" s="67" t="s">
        <v>76</v>
      </c>
      <c r="AG5" s="69"/>
      <c r="AH5" s="70" t="s">
        <v>77</v>
      </c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</row>
    <row r="6" spans="12:55" x14ac:dyDescent="0.4">
      <c r="L6" s="71" t="s">
        <v>78</v>
      </c>
      <c r="M6" s="72"/>
      <c r="N6" s="72"/>
      <c r="O6" s="72"/>
      <c r="P6" s="72"/>
      <c r="Q6" s="72"/>
      <c r="R6" s="72"/>
      <c r="S6" s="72"/>
      <c r="T6" s="73"/>
      <c r="U6" s="71" t="s">
        <v>79</v>
      </c>
      <c r="V6" s="72"/>
      <c r="W6" s="72"/>
      <c r="X6" s="74" t="s">
        <v>80</v>
      </c>
      <c r="Y6" s="74"/>
      <c r="Z6" s="74" t="s">
        <v>81</v>
      </c>
      <c r="AA6" s="74"/>
      <c r="AB6" s="74"/>
      <c r="AC6" s="74"/>
      <c r="AD6" s="74"/>
      <c r="AE6" s="74"/>
      <c r="AF6" s="75" t="s">
        <v>82</v>
      </c>
      <c r="AG6" s="75"/>
      <c r="AH6" s="76" t="s">
        <v>83</v>
      </c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</row>
    <row r="7" spans="12:55" x14ac:dyDescent="0.4">
      <c r="L7" s="77"/>
      <c r="M7" s="78"/>
      <c r="N7" s="78"/>
      <c r="O7" s="78"/>
      <c r="P7" s="78"/>
      <c r="Q7" s="78"/>
      <c r="R7" s="78"/>
      <c r="S7" s="78"/>
      <c r="T7" s="79"/>
      <c r="U7" s="77"/>
      <c r="V7" s="78"/>
      <c r="W7" s="78"/>
      <c r="X7" s="74"/>
      <c r="Y7" s="74"/>
      <c r="Z7" s="74"/>
      <c r="AA7" s="74"/>
      <c r="AB7" s="74"/>
      <c r="AC7" s="74"/>
      <c r="AD7" s="74"/>
      <c r="AE7" s="74"/>
      <c r="AF7" s="75"/>
      <c r="AG7" s="75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</row>
    <row r="8" spans="12:55" x14ac:dyDescent="0.4">
      <c r="L8" s="77"/>
      <c r="M8" s="78"/>
      <c r="N8" s="78"/>
      <c r="O8" s="78"/>
      <c r="P8" s="78"/>
      <c r="Q8" s="78"/>
      <c r="R8" s="78"/>
      <c r="S8" s="78"/>
      <c r="T8" s="79"/>
      <c r="U8" s="77"/>
      <c r="V8" s="78"/>
      <c r="W8" s="78"/>
      <c r="X8" s="80" t="s">
        <v>84</v>
      </c>
      <c r="Y8" s="81"/>
      <c r="Z8" s="80" t="s">
        <v>85</v>
      </c>
      <c r="AA8" s="82"/>
      <c r="AB8" s="82"/>
      <c r="AC8" s="82"/>
      <c r="AD8" s="82"/>
      <c r="AE8" s="81"/>
      <c r="AF8" s="71" t="s">
        <v>82</v>
      </c>
      <c r="AG8" s="73"/>
      <c r="AH8" s="83" t="s">
        <v>86</v>
      </c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5"/>
    </row>
    <row r="9" spans="12:55" x14ac:dyDescent="0.4">
      <c r="L9" s="77"/>
      <c r="M9" s="78"/>
      <c r="N9" s="78"/>
      <c r="O9" s="78"/>
      <c r="P9" s="78"/>
      <c r="Q9" s="78"/>
      <c r="R9" s="78"/>
      <c r="S9" s="78"/>
      <c r="T9" s="79"/>
      <c r="U9" s="77"/>
      <c r="V9" s="78"/>
      <c r="W9" s="78"/>
      <c r="X9" s="80" t="s">
        <v>87</v>
      </c>
      <c r="Y9" s="81"/>
      <c r="Z9" s="80" t="s">
        <v>88</v>
      </c>
      <c r="AA9" s="82"/>
      <c r="AB9" s="82"/>
      <c r="AC9" s="82"/>
      <c r="AD9" s="82"/>
      <c r="AE9" s="81"/>
      <c r="AF9" s="86" t="s">
        <v>82</v>
      </c>
      <c r="AG9" s="87"/>
      <c r="AH9" s="83" t="s">
        <v>89</v>
      </c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5"/>
    </row>
    <row r="10" spans="12:55" x14ac:dyDescent="0.4">
      <c r="L10" s="77"/>
      <c r="M10" s="78"/>
      <c r="N10" s="78"/>
      <c r="O10" s="78"/>
      <c r="P10" s="78"/>
      <c r="Q10" s="78"/>
      <c r="R10" s="78"/>
      <c r="S10" s="78"/>
      <c r="T10" s="79"/>
      <c r="U10" s="77"/>
      <c r="V10" s="78"/>
      <c r="W10" s="78"/>
      <c r="X10" s="88"/>
      <c r="Y10" s="89"/>
      <c r="Z10" s="88"/>
      <c r="AA10" s="90"/>
      <c r="AB10" s="90"/>
      <c r="AC10" s="90"/>
      <c r="AD10" s="90"/>
      <c r="AE10" s="89"/>
      <c r="AF10" s="91"/>
      <c r="AG10" s="92"/>
      <c r="AH10" s="93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5"/>
    </row>
    <row r="11" spans="12:55" x14ac:dyDescent="0.4">
      <c r="L11" s="77"/>
      <c r="M11" s="78"/>
      <c r="N11" s="78"/>
      <c r="O11" s="78"/>
      <c r="P11" s="78"/>
      <c r="Q11" s="78"/>
      <c r="R11" s="78"/>
      <c r="S11" s="78"/>
      <c r="T11" s="79"/>
      <c r="U11" s="77"/>
      <c r="V11" s="78"/>
      <c r="W11" s="78"/>
      <c r="X11" s="88"/>
      <c r="Y11" s="89"/>
      <c r="Z11" s="88"/>
      <c r="AA11" s="90"/>
      <c r="AB11" s="90"/>
      <c r="AC11" s="90"/>
      <c r="AD11" s="90"/>
      <c r="AE11" s="89"/>
      <c r="AF11" s="91"/>
      <c r="AG11" s="92"/>
      <c r="AH11" s="93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5"/>
    </row>
    <row r="12" spans="12:55" x14ac:dyDescent="0.4">
      <c r="L12" s="77"/>
      <c r="M12" s="78"/>
      <c r="N12" s="78"/>
      <c r="O12" s="78"/>
      <c r="P12" s="78"/>
      <c r="Q12" s="78"/>
      <c r="R12" s="78"/>
      <c r="S12" s="78"/>
      <c r="T12" s="79"/>
      <c r="U12" s="77"/>
      <c r="V12" s="78"/>
      <c r="W12" s="78"/>
      <c r="X12" s="80" t="s">
        <v>90</v>
      </c>
      <c r="Y12" s="81"/>
      <c r="Z12" s="80" t="s">
        <v>91</v>
      </c>
      <c r="AA12" s="82"/>
      <c r="AB12" s="82"/>
      <c r="AC12" s="82"/>
      <c r="AD12" s="82"/>
      <c r="AE12" s="81"/>
      <c r="AF12" s="86" t="s">
        <v>82</v>
      </c>
      <c r="AG12" s="87"/>
      <c r="AH12" s="83" t="s">
        <v>92</v>
      </c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5"/>
    </row>
    <row r="13" spans="12:55" x14ac:dyDescent="0.4">
      <c r="L13" s="77"/>
      <c r="M13" s="78"/>
      <c r="N13" s="78"/>
      <c r="O13" s="78"/>
      <c r="P13" s="78"/>
      <c r="Q13" s="78"/>
      <c r="R13" s="78"/>
      <c r="S13" s="78"/>
      <c r="T13" s="79"/>
      <c r="U13" s="77"/>
      <c r="V13" s="78"/>
      <c r="W13" s="78"/>
      <c r="X13" s="96"/>
      <c r="Y13" s="97"/>
      <c r="Z13" s="96"/>
      <c r="AA13" s="98"/>
      <c r="AB13" s="98"/>
      <c r="AC13" s="98"/>
      <c r="AD13" s="98"/>
      <c r="AE13" s="97"/>
      <c r="AF13" s="99"/>
      <c r="AG13" s="100"/>
      <c r="AH13" s="101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3"/>
    </row>
    <row r="14" spans="12:55" x14ac:dyDescent="0.4">
      <c r="L14" s="77"/>
      <c r="M14" s="78"/>
      <c r="N14" s="78"/>
      <c r="O14" s="78"/>
      <c r="P14" s="78"/>
      <c r="Q14" s="78"/>
      <c r="R14" s="78"/>
      <c r="S14" s="78"/>
      <c r="T14" s="79"/>
      <c r="U14" s="77"/>
      <c r="V14" s="78"/>
      <c r="W14" s="78"/>
      <c r="X14" s="80" t="s">
        <v>93</v>
      </c>
      <c r="Y14" s="81"/>
      <c r="Z14" s="80" t="s">
        <v>94</v>
      </c>
      <c r="AA14" s="82"/>
      <c r="AB14" s="82"/>
      <c r="AC14" s="82"/>
      <c r="AD14" s="82"/>
      <c r="AE14" s="81"/>
      <c r="AF14" s="86" t="s">
        <v>82</v>
      </c>
      <c r="AG14" s="87"/>
      <c r="AH14" s="83" t="s">
        <v>95</v>
      </c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5"/>
    </row>
    <row r="15" spans="12:55" x14ac:dyDescent="0.4">
      <c r="L15" s="77"/>
      <c r="M15" s="78"/>
      <c r="N15" s="78"/>
      <c r="O15" s="78"/>
      <c r="P15" s="78"/>
      <c r="Q15" s="78"/>
      <c r="R15" s="78"/>
      <c r="S15" s="78"/>
      <c r="T15" s="79"/>
      <c r="U15" s="77"/>
      <c r="V15" s="78"/>
      <c r="W15" s="78"/>
      <c r="X15" s="96"/>
      <c r="Y15" s="97"/>
      <c r="Z15" s="96"/>
      <c r="AA15" s="98"/>
      <c r="AB15" s="98"/>
      <c r="AC15" s="98"/>
      <c r="AD15" s="98"/>
      <c r="AE15" s="97"/>
      <c r="AF15" s="99"/>
      <c r="AG15" s="100"/>
      <c r="AH15" s="101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3"/>
    </row>
    <row r="16" spans="12:55" x14ac:dyDescent="0.4">
      <c r="L16" s="77"/>
      <c r="M16" s="78"/>
      <c r="N16" s="78"/>
      <c r="O16" s="78"/>
      <c r="P16" s="78"/>
      <c r="Q16" s="78"/>
      <c r="R16" s="78"/>
      <c r="S16" s="78"/>
      <c r="T16" s="79"/>
      <c r="U16" s="77"/>
      <c r="V16" s="78"/>
      <c r="W16" s="78"/>
      <c r="X16" s="104" t="s">
        <v>96</v>
      </c>
      <c r="Y16" s="105"/>
      <c r="Z16" s="104" t="s">
        <v>97</v>
      </c>
      <c r="AA16" s="106"/>
      <c r="AB16" s="106"/>
      <c r="AC16" s="106"/>
      <c r="AD16" s="106"/>
      <c r="AE16" s="105"/>
      <c r="AF16" s="67" t="s">
        <v>82</v>
      </c>
      <c r="AG16" s="69"/>
      <c r="AH16" s="107" t="s">
        <v>98</v>
      </c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9"/>
    </row>
    <row r="17" spans="12:55" x14ac:dyDescent="0.4">
      <c r="L17" s="77"/>
      <c r="M17" s="78"/>
      <c r="N17" s="78"/>
      <c r="O17" s="78"/>
      <c r="P17" s="78"/>
      <c r="Q17" s="78"/>
      <c r="R17" s="78"/>
      <c r="S17" s="78"/>
      <c r="T17" s="79"/>
      <c r="U17" s="77"/>
      <c r="V17" s="78"/>
      <c r="W17" s="78"/>
      <c r="X17" s="80" t="s">
        <v>99</v>
      </c>
      <c r="Y17" s="81"/>
      <c r="Z17" s="80" t="s">
        <v>100</v>
      </c>
      <c r="AA17" s="82"/>
      <c r="AB17" s="82"/>
      <c r="AC17" s="82"/>
      <c r="AD17" s="82"/>
      <c r="AE17" s="81"/>
      <c r="AF17" s="86" t="s">
        <v>82</v>
      </c>
      <c r="AG17" s="87"/>
      <c r="AH17" s="83" t="s">
        <v>101</v>
      </c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5"/>
    </row>
    <row r="18" spans="12:55" x14ac:dyDescent="0.4">
      <c r="L18" s="77"/>
      <c r="M18" s="78"/>
      <c r="N18" s="78"/>
      <c r="O18" s="78"/>
      <c r="P18" s="78"/>
      <c r="Q18" s="78"/>
      <c r="R18" s="78"/>
      <c r="S18" s="78"/>
      <c r="T18" s="79"/>
      <c r="U18" s="77"/>
      <c r="V18" s="78"/>
      <c r="W18" s="78"/>
      <c r="X18" s="88"/>
      <c r="Y18" s="89"/>
      <c r="Z18" s="88"/>
      <c r="AA18" s="90"/>
      <c r="AB18" s="90"/>
      <c r="AC18" s="90"/>
      <c r="AD18" s="90"/>
      <c r="AE18" s="89"/>
      <c r="AF18" s="91"/>
      <c r="AG18" s="92"/>
      <c r="AH18" s="93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5"/>
    </row>
    <row r="19" spans="12:55" x14ac:dyDescent="0.4">
      <c r="L19" s="77"/>
      <c r="M19" s="78"/>
      <c r="N19" s="78"/>
      <c r="O19" s="78"/>
      <c r="P19" s="78"/>
      <c r="Q19" s="78"/>
      <c r="R19" s="78"/>
      <c r="S19" s="78"/>
      <c r="T19" s="79"/>
      <c r="U19" s="77"/>
      <c r="V19" s="78"/>
      <c r="W19" s="78"/>
      <c r="X19" s="96"/>
      <c r="Y19" s="97"/>
      <c r="Z19" s="96"/>
      <c r="AA19" s="98"/>
      <c r="AB19" s="98"/>
      <c r="AC19" s="98"/>
      <c r="AD19" s="98"/>
      <c r="AE19" s="97"/>
      <c r="AF19" s="99"/>
      <c r="AG19" s="100"/>
      <c r="AH19" s="101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3"/>
    </row>
    <row r="20" spans="12:55" x14ac:dyDescent="0.4">
      <c r="L20" s="110"/>
      <c r="M20" s="111"/>
      <c r="N20" s="111"/>
      <c r="O20" s="111"/>
      <c r="P20" s="111"/>
      <c r="Q20" s="111"/>
      <c r="R20" s="111"/>
      <c r="S20" s="111"/>
      <c r="T20" s="112"/>
      <c r="U20" s="110"/>
      <c r="V20" s="111"/>
      <c r="W20" s="111"/>
      <c r="X20" s="113" t="s">
        <v>102</v>
      </c>
      <c r="Y20" s="114"/>
      <c r="Z20" s="113" t="s">
        <v>103</v>
      </c>
      <c r="AA20" s="114"/>
      <c r="AB20" s="114"/>
      <c r="AC20" s="114"/>
      <c r="AD20" s="114"/>
      <c r="AE20" s="115"/>
      <c r="AF20" s="116" t="s">
        <v>103</v>
      </c>
      <c r="AG20" s="117"/>
      <c r="AH20" s="118" t="s">
        <v>1</v>
      </c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</row>
    <row r="21" spans="12:55" x14ac:dyDescent="0.4">
      <c r="L21" s="71" t="s">
        <v>104</v>
      </c>
      <c r="M21" s="72"/>
      <c r="N21" s="72"/>
      <c r="O21" s="72"/>
      <c r="P21" s="72"/>
      <c r="Q21" s="72"/>
      <c r="R21" s="72"/>
      <c r="S21" s="72"/>
      <c r="T21" s="73"/>
      <c r="U21" s="119" t="s">
        <v>105</v>
      </c>
      <c r="V21" s="72"/>
      <c r="W21" s="72"/>
      <c r="X21" s="80" t="s">
        <v>106</v>
      </c>
      <c r="Y21" s="81"/>
      <c r="Z21" s="80" t="s">
        <v>107</v>
      </c>
      <c r="AA21" s="82"/>
      <c r="AB21" s="82"/>
      <c r="AC21" s="82"/>
      <c r="AD21" s="82"/>
      <c r="AE21" s="81"/>
      <c r="AF21" s="86" t="s">
        <v>82</v>
      </c>
      <c r="AG21" s="87"/>
      <c r="AH21" s="83" t="s">
        <v>108</v>
      </c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5"/>
    </row>
    <row r="22" spans="12:55" x14ac:dyDescent="0.4">
      <c r="L22" s="110"/>
      <c r="M22" s="111"/>
      <c r="N22" s="111"/>
      <c r="O22" s="111"/>
      <c r="P22" s="111"/>
      <c r="Q22" s="111"/>
      <c r="R22" s="111"/>
      <c r="S22" s="111"/>
      <c r="T22" s="112"/>
      <c r="U22" s="110"/>
      <c r="V22" s="111"/>
      <c r="W22" s="111"/>
      <c r="X22" s="113" t="s">
        <v>109</v>
      </c>
      <c r="Y22" s="115"/>
      <c r="Z22" s="113" t="s">
        <v>103</v>
      </c>
      <c r="AA22" s="114"/>
      <c r="AB22" s="114"/>
      <c r="AC22" s="114"/>
      <c r="AD22" s="114"/>
      <c r="AE22" s="115"/>
      <c r="AF22" s="116" t="s">
        <v>103</v>
      </c>
      <c r="AG22" s="117"/>
      <c r="AH22" s="118" t="s">
        <v>1</v>
      </c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</row>
    <row r="23" spans="12:55" x14ac:dyDescent="0.4">
      <c r="L23" s="71" t="s">
        <v>110</v>
      </c>
      <c r="M23" s="72"/>
      <c r="N23" s="72"/>
      <c r="O23" s="72"/>
      <c r="P23" s="72"/>
      <c r="Q23" s="72"/>
      <c r="R23" s="72"/>
      <c r="S23" s="72"/>
      <c r="T23" s="73"/>
      <c r="U23" s="119" t="s">
        <v>152</v>
      </c>
      <c r="V23" s="72"/>
      <c r="W23" s="72"/>
      <c r="X23" s="80" t="s">
        <v>74</v>
      </c>
      <c r="Y23" s="81"/>
      <c r="Z23" s="80" t="s">
        <v>111</v>
      </c>
      <c r="AA23" s="82"/>
      <c r="AB23" s="82"/>
      <c r="AC23" s="82"/>
      <c r="AD23" s="82"/>
      <c r="AE23" s="81"/>
      <c r="AF23" s="86" t="s">
        <v>82</v>
      </c>
      <c r="AG23" s="87"/>
      <c r="AH23" s="83" t="s">
        <v>112</v>
      </c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5"/>
    </row>
    <row r="24" spans="12:55" x14ac:dyDescent="0.4">
      <c r="L24" s="86" t="s">
        <v>113</v>
      </c>
      <c r="M24" s="120"/>
      <c r="N24" s="120"/>
      <c r="O24" s="120"/>
      <c r="P24" s="120"/>
      <c r="Q24" s="120"/>
      <c r="R24" s="120"/>
      <c r="S24" s="120"/>
      <c r="T24" s="87"/>
      <c r="U24" s="71" t="s">
        <v>114</v>
      </c>
      <c r="V24" s="72"/>
      <c r="W24" s="72"/>
      <c r="X24" s="74" t="s">
        <v>80</v>
      </c>
      <c r="Y24" s="74"/>
      <c r="Z24" s="74" t="s">
        <v>115</v>
      </c>
      <c r="AA24" s="74"/>
      <c r="AB24" s="74"/>
      <c r="AC24" s="74"/>
      <c r="AD24" s="74"/>
      <c r="AE24" s="74"/>
      <c r="AF24" s="75" t="s">
        <v>76</v>
      </c>
      <c r="AG24" s="75"/>
      <c r="AH24" s="76" t="s">
        <v>116</v>
      </c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</row>
    <row r="25" spans="12:55" x14ac:dyDescent="0.4">
      <c r="L25" s="91"/>
      <c r="M25" s="121"/>
      <c r="N25" s="121"/>
      <c r="O25" s="121"/>
      <c r="P25" s="121"/>
      <c r="Q25" s="121"/>
      <c r="R25" s="121"/>
      <c r="S25" s="121"/>
      <c r="T25" s="92"/>
      <c r="U25" s="77"/>
      <c r="V25" s="78"/>
      <c r="W25" s="78"/>
      <c r="X25" s="74"/>
      <c r="Y25" s="74"/>
      <c r="Z25" s="74"/>
      <c r="AA25" s="74"/>
      <c r="AB25" s="74"/>
      <c r="AC25" s="74"/>
      <c r="AD25" s="74"/>
      <c r="AE25" s="74"/>
      <c r="AF25" s="75"/>
      <c r="AG25" s="75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</row>
    <row r="26" spans="12:55" x14ac:dyDescent="0.4">
      <c r="L26" s="91"/>
      <c r="M26" s="121"/>
      <c r="N26" s="121"/>
      <c r="O26" s="121"/>
      <c r="P26" s="121"/>
      <c r="Q26" s="121"/>
      <c r="R26" s="121"/>
      <c r="S26" s="121"/>
      <c r="T26" s="92"/>
      <c r="U26" s="77"/>
      <c r="V26" s="78"/>
      <c r="W26" s="78"/>
      <c r="X26" s="74" t="s">
        <v>84</v>
      </c>
      <c r="Y26" s="74"/>
      <c r="Z26" s="74" t="s">
        <v>117</v>
      </c>
      <c r="AA26" s="74"/>
      <c r="AB26" s="74"/>
      <c r="AC26" s="74"/>
      <c r="AD26" s="74"/>
      <c r="AE26" s="74"/>
      <c r="AF26" s="75" t="s">
        <v>118</v>
      </c>
      <c r="AG26" s="75"/>
      <c r="AH26" s="76" t="s">
        <v>119</v>
      </c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</row>
    <row r="27" spans="12:55" x14ac:dyDescent="0.4">
      <c r="L27" s="91"/>
      <c r="M27" s="121"/>
      <c r="N27" s="121"/>
      <c r="O27" s="121"/>
      <c r="P27" s="121"/>
      <c r="Q27" s="121"/>
      <c r="R27" s="121"/>
      <c r="S27" s="121"/>
      <c r="T27" s="92"/>
      <c r="U27" s="77"/>
      <c r="V27" s="78"/>
      <c r="W27" s="78"/>
      <c r="X27" s="74"/>
      <c r="Y27" s="74"/>
      <c r="Z27" s="74"/>
      <c r="AA27" s="74"/>
      <c r="AB27" s="74"/>
      <c r="AC27" s="74"/>
      <c r="AD27" s="74"/>
      <c r="AE27" s="74"/>
      <c r="AF27" s="75"/>
      <c r="AG27" s="75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</row>
    <row r="28" spans="12:55" x14ac:dyDescent="0.4">
      <c r="L28" s="91"/>
      <c r="M28" s="121"/>
      <c r="N28" s="121"/>
      <c r="O28" s="121"/>
      <c r="P28" s="121"/>
      <c r="Q28" s="121"/>
      <c r="R28" s="121"/>
      <c r="S28" s="121"/>
      <c r="T28" s="92"/>
      <c r="U28" s="77"/>
      <c r="V28" s="78"/>
      <c r="W28" s="78"/>
      <c r="X28" s="74" t="s">
        <v>87</v>
      </c>
      <c r="Y28" s="74"/>
      <c r="Z28" s="74" t="s">
        <v>120</v>
      </c>
      <c r="AA28" s="74"/>
      <c r="AB28" s="74"/>
      <c r="AC28" s="74"/>
      <c r="AD28" s="74"/>
      <c r="AE28" s="74"/>
      <c r="AF28" s="75" t="s">
        <v>76</v>
      </c>
      <c r="AG28" s="75"/>
      <c r="AH28" s="76" t="s">
        <v>121</v>
      </c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</row>
    <row r="29" spans="12:55" x14ac:dyDescent="0.4">
      <c r="L29" s="91"/>
      <c r="M29" s="121"/>
      <c r="N29" s="121"/>
      <c r="O29" s="121"/>
      <c r="P29" s="121"/>
      <c r="Q29" s="121"/>
      <c r="R29" s="121"/>
      <c r="S29" s="121"/>
      <c r="T29" s="92"/>
      <c r="U29" s="77"/>
      <c r="V29" s="78"/>
      <c r="W29" s="78"/>
      <c r="X29" s="74"/>
      <c r="Y29" s="74"/>
      <c r="Z29" s="74"/>
      <c r="AA29" s="74"/>
      <c r="AB29" s="74"/>
      <c r="AC29" s="74"/>
      <c r="AD29" s="74"/>
      <c r="AE29" s="74"/>
      <c r="AF29" s="75"/>
      <c r="AG29" s="75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</row>
    <row r="30" spans="12:55" x14ac:dyDescent="0.4">
      <c r="L30" s="91"/>
      <c r="M30" s="121"/>
      <c r="N30" s="121"/>
      <c r="O30" s="121"/>
      <c r="P30" s="121"/>
      <c r="Q30" s="121"/>
      <c r="R30" s="121"/>
      <c r="S30" s="121"/>
      <c r="T30" s="92"/>
      <c r="U30" s="77"/>
      <c r="V30" s="78"/>
      <c r="W30" s="78"/>
      <c r="X30" s="74"/>
      <c r="Y30" s="74"/>
      <c r="Z30" s="74"/>
      <c r="AA30" s="74"/>
      <c r="AB30" s="74"/>
      <c r="AC30" s="74"/>
      <c r="AD30" s="74"/>
      <c r="AE30" s="74"/>
      <c r="AF30" s="75"/>
      <c r="AG30" s="75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</row>
    <row r="31" spans="12:55" x14ac:dyDescent="0.4">
      <c r="L31" s="91"/>
      <c r="M31" s="121"/>
      <c r="N31" s="121"/>
      <c r="O31" s="121"/>
      <c r="P31" s="121"/>
      <c r="Q31" s="121"/>
      <c r="R31" s="121"/>
      <c r="S31" s="121"/>
      <c r="T31" s="92"/>
      <c r="U31" s="77"/>
      <c r="V31" s="78"/>
      <c r="W31" s="78"/>
      <c r="X31" s="74" t="s">
        <v>90</v>
      </c>
      <c r="Y31" s="74"/>
      <c r="Z31" s="74" t="s">
        <v>122</v>
      </c>
      <c r="AA31" s="74"/>
      <c r="AB31" s="74"/>
      <c r="AC31" s="74"/>
      <c r="AD31" s="74"/>
      <c r="AE31" s="74"/>
      <c r="AF31" s="86" t="s">
        <v>123</v>
      </c>
      <c r="AG31" s="87"/>
      <c r="AH31" s="76" t="s">
        <v>124</v>
      </c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</row>
    <row r="32" spans="12:55" x14ac:dyDescent="0.4">
      <c r="L32" s="91"/>
      <c r="M32" s="121"/>
      <c r="N32" s="121"/>
      <c r="O32" s="121"/>
      <c r="P32" s="121"/>
      <c r="Q32" s="121"/>
      <c r="R32" s="121"/>
      <c r="S32" s="121"/>
      <c r="T32" s="92"/>
      <c r="U32" s="77"/>
      <c r="V32" s="78"/>
      <c r="W32" s="78"/>
      <c r="X32" s="74"/>
      <c r="Y32" s="74"/>
      <c r="Z32" s="74"/>
      <c r="AA32" s="74"/>
      <c r="AB32" s="74"/>
      <c r="AC32" s="74"/>
      <c r="AD32" s="74"/>
      <c r="AE32" s="74"/>
      <c r="AF32" s="99"/>
      <c r="AG32" s="100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</row>
    <row r="33" spans="12:55" x14ac:dyDescent="0.4">
      <c r="L33" s="91"/>
      <c r="M33" s="121"/>
      <c r="N33" s="121"/>
      <c r="O33" s="121"/>
      <c r="P33" s="121"/>
      <c r="Q33" s="121"/>
      <c r="R33" s="121"/>
      <c r="S33" s="121"/>
      <c r="T33" s="92"/>
      <c r="U33" s="77"/>
      <c r="V33" s="78"/>
      <c r="W33" s="78"/>
      <c r="X33" s="113" t="s">
        <v>125</v>
      </c>
      <c r="Y33" s="114"/>
      <c r="Z33" s="113" t="s">
        <v>103</v>
      </c>
      <c r="AA33" s="114"/>
      <c r="AB33" s="114"/>
      <c r="AC33" s="114"/>
      <c r="AD33" s="114"/>
      <c r="AE33" s="115"/>
      <c r="AF33" s="116" t="s">
        <v>103</v>
      </c>
      <c r="AG33" s="117"/>
      <c r="AH33" s="118" t="s">
        <v>1</v>
      </c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</row>
    <row r="34" spans="12:55" x14ac:dyDescent="0.4">
      <c r="L34" s="86" t="s">
        <v>126</v>
      </c>
      <c r="M34" s="120"/>
      <c r="N34" s="120"/>
      <c r="O34" s="120"/>
      <c r="P34" s="120"/>
      <c r="Q34" s="120"/>
      <c r="R34" s="120"/>
      <c r="S34" s="120"/>
      <c r="T34" s="87"/>
      <c r="U34" s="71" t="s">
        <v>127</v>
      </c>
      <c r="V34" s="72"/>
      <c r="W34" s="72"/>
      <c r="X34" s="80" t="s">
        <v>80</v>
      </c>
      <c r="Y34" s="81"/>
      <c r="Z34" s="80" t="s">
        <v>128</v>
      </c>
      <c r="AA34" s="82"/>
      <c r="AB34" s="82"/>
      <c r="AC34" s="82"/>
      <c r="AD34" s="82"/>
      <c r="AE34" s="81"/>
      <c r="AF34" s="86" t="s">
        <v>76</v>
      </c>
      <c r="AG34" s="87"/>
      <c r="AH34" s="76" t="s">
        <v>129</v>
      </c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</row>
    <row r="35" spans="12:55" x14ac:dyDescent="0.4">
      <c r="L35" s="91"/>
      <c r="M35" s="121"/>
      <c r="N35" s="121"/>
      <c r="O35" s="121"/>
      <c r="P35" s="121"/>
      <c r="Q35" s="121"/>
      <c r="R35" s="121"/>
      <c r="S35" s="121"/>
      <c r="T35" s="92"/>
      <c r="U35" s="77"/>
      <c r="V35" s="78"/>
      <c r="W35" s="78"/>
      <c r="X35" s="88"/>
      <c r="Y35" s="89"/>
      <c r="Z35" s="88"/>
      <c r="AA35" s="90"/>
      <c r="AB35" s="90"/>
      <c r="AC35" s="90"/>
      <c r="AD35" s="90"/>
      <c r="AE35" s="89"/>
      <c r="AF35" s="91"/>
      <c r="AG35" s="92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</row>
    <row r="36" spans="12:55" x14ac:dyDescent="0.4">
      <c r="L36" s="91"/>
      <c r="M36" s="121"/>
      <c r="N36" s="121"/>
      <c r="O36" s="121"/>
      <c r="P36" s="121"/>
      <c r="Q36" s="121"/>
      <c r="R36" s="121"/>
      <c r="S36" s="121"/>
      <c r="T36" s="92"/>
      <c r="U36" s="77"/>
      <c r="V36" s="78"/>
      <c r="W36" s="78"/>
      <c r="X36" s="96"/>
      <c r="Y36" s="97"/>
      <c r="Z36" s="96"/>
      <c r="AA36" s="98"/>
      <c r="AB36" s="98"/>
      <c r="AC36" s="98"/>
      <c r="AD36" s="98"/>
      <c r="AE36" s="97"/>
      <c r="AF36" s="99"/>
      <c r="AG36" s="100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</row>
    <row r="37" spans="12:55" x14ac:dyDescent="0.4">
      <c r="L37" s="91"/>
      <c r="M37" s="121"/>
      <c r="N37" s="121"/>
      <c r="O37" s="121"/>
      <c r="P37" s="121"/>
      <c r="Q37" s="121"/>
      <c r="R37" s="121"/>
      <c r="S37" s="121"/>
      <c r="T37" s="92"/>
      <c r="U37" s="77"/>
      <c r="V37" s="78"/>
      <c r="W37" s="78"/>
      <c r="X37" s="80" t="s">
        <v>84</v>
      </c>
      <c r="Y37" s="81"/>
      <c r="Z37" s="80" t="s">
        <v>130</v>
      </c>
      <c r="AA37" s="82"/>
      <c r="AB37" s="82"/>
      <c r="AC37" s="82"/>
      <c r="AD37" s="82"/>
      <c r="AE37" s="81"/>
      <c r="AF37" s="86" t="s">
        <v>118</v>
      </c>
      <c r="AG37" s="87"/>
      <c r="AH37" s="76" t="s">
        <v>131</v>
      </c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</row>
    <row r="38" spans="12:55" x14ac:dyDescent="0.4">
      <c r="L38" s="91"/>
      <c r="M38" s="121"/>
      <c r="N38" s="121"/>
      <c r="O38" s="121"/>
      <c r="P38" s="121"/>
      <c r="Q38" s="121"/>
      <c r="R38" s="121"/>
      <c r="S38" s="121"/>
      <c r="T38" s="92"/>
      <c r="U38" s="77"/>
      <c r="V38" s="78"/>
      <c r="W38" s="78"/>
      <c r="X38" s="88"/>
      <c r="Y38" s="89"/>
      <c r="Z38" s="88"/>
      <c r="AA38" s="90"/>
      <c r="AB38" s="90"/>
      <c r="AC38" s="90"/>
      <c r="AD38" s="90"/>
      <c r="AE38" s="89"/>
      <c r="AF38" s="91"/>
      <c r="AG38" s="92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</row>
    <row r="39" spans="12:55" x14ac:dyDescent="0.4">
      <c r="L39" s="91"/>
      <c r="M39" s="121"/>
      <c r="N39" s="121"/>
      <c r="O39" s="121"/>
      <c r="P39" s="121"/>
      <c r="Q39" s="121"/>
      <c r="R39" s="121"/>
      <c r="S39" s="121"/>
      <c r="T39" s="92"/>
      <c r="U39" s="77"/>
      <c r="V39" s="78"/>
      <c r="W39" s="78"/>
      <c r="X39" s="96"/>
      <c r="Y39" s="97"/>
      <c r="Z39" s="96"/>
      <c r="AA39" s="98"/>
      <c r="AB39" s="98"/>
      <c r="AC39" s="98"/>
      <c r="AD39" s="98"/>
      <c r="AE39" s="97"/>
      <c r="AF39" s="99"/>
      <c r="AG39" s="100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</row>
    <row r="40" spans="12:55" x14ac:dyDescent="0.4">
      <c r="L40" s="99"/>
      <c r="M40" s="122"/>
      <c r="N40" s="122"/>
      <c r="O40" s="122"/>
      <c r="P40" s="122"/>
      <c r="Q40" s="122"/>
      <c r="R40" s="122"/>
      <c r="S40" s="122"/>
      <c r="T40" s="100"/>
      <c r="U40" s="110"/>
      <c r="V40" s="111"/>
      <c r="W40" s="111"/>
      <c r="X40" s="113" t="s">
        <v>148</v>
      </c>
      <c r="Y40" s="114"/>
      <c r="Z40" s="113" t="s">
        <v>103</v>
      </c>
      <c r="AA40" s="114"/>
      <c r="AB40" s="114"/>
      <c r="AC40" s="114"/>
      <c r="AD40" s="114"/>
      <c r="AE40" s="115"/>
      <c r="AF40" s="116" t="s">
        <v>103</v>
      </c>
      <c r="AG40" s="117"/>
      <c r="AH40" s="118" t="s">
        <v>1</v>
      </c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</row>
    <row r="41" spans="12:55" x14ac:dyDescent="0.4">
      <c r="L41" s="86" t="s">
        <v>132</v>
      </c>
      <c r="M41" s="120"/>
      <c r="N41" s="120"/>
      <c r="O41" s="120"/>
      <c r="P41" s="120"/>
      <c r="Q41" s="120"/>
      <c r="R41" s="120"/>
      <c r="S41" s="120"/>
      <c r="T41" s="87"/>
      <c r="U41" s="86" t="s">
        <v>133</v>
      </c>
      <c r="V41" s="120"/>
      <c r="W41" s="120"/>
      <c r="X41" s="86" t="s">
        <v>74</v>
      </c>
      <c r="Y41" s="87"/>
      <c r="Z41" s="123" t="s">
        <v>134</v>
      </c>
      <c r="AA41" s="124"/>
      <c r="AB41" s="124"/>
      <c r="AC41" s="124"/>
      <c r="AD41" s="124"/>
      <c r="AE41" s="125"/>
      <c r="AF41" s="86" t="s">
        <v>76</v>
      </c>
      <c r="AG41" s="87"/>
      <c r="AH41" s="83" t="s">
        <v>132</v>
      </c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5"/>
    </row>
    <row r="42" spans="12:55" x14ac:dyDescent="0.4">
      <c r="L42" s="86" t="s">
        <v>135</v>
      </c>
      <c r="M42" s="120"/>
      <c r="N42" s="120"/>
      <c r="O42" s="120"/>
      <c r="P42" s="120"/>
      <c r="Q42" s="120"/>
      <c r="R42" s="120"/>
      <c r="S42" s="120"/>
      <c r="T42" s="87"/>
      <c r="U42" s="86" t="s">
        <v>136</v>
      </c>
      <c r="V42" s="120"/>
      <c r="W42" s="120"/>
      <c r="X42" s="86" t="s">
        <v>74</v>
      </c>
      <c r="Y42" s="87"/>
      <c r="Z42" s="123" t="s">
        <v>137</v>
      </c>
      <c r="AA42" s="124"/>
      <c r="AB42" s="124"/>
      <c r="AC42" s="124"/>
      <c r="AD42" s="124"/>
      <c r="AE42" s="125"/>
      <c r="AF42" s="86" t="s">
        <v>76</v>
      </c>
      <c r="AG42" s="87"/>
      <c r="AH42" s="83" t="s">
        <v>151</v>
      </c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5"/>
    </row>
    <row r="43" spans="12:55" x14ac:dyDescent="0.4">
      <c r="L43" s="99"/>
      <c r="M43" s="122"/>
      <c r="N43" s="122"/>
      <c r="O43" s="122"/>
      <c r="P43" s="122"/>
      <c r="Q43" s="122"/>
      <c r="R43" s="122"/>
      <c r="S43" s="122"/>
      <c r="T43" s="100"/>
      <c r="U43" s="99"/>
      <c r="V43" s="122"/>
      <c r="W43" s="122"/>
      <c r="X43" s="99"/>
      <c r="Y43" s="100"/>
      <c r="Z43" s="126"/>
      <c r="AA43" s="127"/>
      <c r="AB43" s="127"/>
      <c r="AC43" s="127"/>
      <c r="AD43" s="127"/>
      <c r="AE43" s="128"/>
      <c r="AF43" s="99"/>
      <c r="AG43" s="100"/>
      <c r="AH43" s="101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3"/>
    </row>
    <row r="44" spans="12:55" x14ac:dyDescent="0.4">
      <c r="L44" s="86" t="s">
        <v>138</v>
      </c>
      <c r="M44" s="120"/>
      <c r="N44" s="120"/>
      <c r="O44" s="120"/>
      <c r="P44" s="120"/>
      <c r="Q44" s="120"/>
      <c r="R44" s="120"/>
      <c r="S44" s="120"/>
      <c r="T44" s="87"/>
      <c r="U44" s="86" t="s">
        <v>139</v>
      </c>
      <c r="V44" s="120"/>
      <c r="W44" s="120"/>
      <c r="X44" s="86" t="s">
        <v>74</v>
      </c>
      <c r="Y44" s="87"/>
      <c r="Z44" s="123" t="s">
        <v>140</v>
      </c>
      <c r="AA44" s="124"/>
      <c r="AB44" s="124"/>
      <c r="AC44" s="124"/>
      <c r="AD44" s="124"/>
      <c r="AE44" s="125"/>
      <c r="AF44" s="86" t="s">
        <v>76</v>
      </c>
      <c r="AG44" s="87"/>
      <c r="AH44" s="83" t="s">
        <v>150</v>
      </c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5"/>
    </row>
    <row r="45" spans="12:55" x14ac:dyDescent="0.4">
      <c r="L45" s="99"/>
      <c r="M45" s="122"/>
      <c r="N45" s="122"/>
      <c r="O45" s="122"/>
      <c r="P45" s="122"/>
      <c r="Q45" s="122"/>
      <c r="R45" s="122"/>
      <c r="S45" s="122"/>
      <c r="T45" s="100"/>
      <c r="U45" s="99"/>
      <c r="V45" s="122"/>
      <c r="W45" s="122"/>
      <c r="X45" s="99"/>
      <c r="Y45" s="100"/>
      <c r="Z45" s="126"/>
      <c r="AA45" s="127"/>
      <c r="AB45" s="127"/>
      <c r="AC45" s="127"/>
      <c r="AD45" s="127"/>
      <c r="AE45" s="128"/>
      <c r="AF45" s="99"/>
      <c r="AG45" s="100"/>
      <c r="AH45" s="101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3"/>
    </row>
    <row r="46" spans="12:55" x14ac:dyDescent="0.4">
      <c r="L46" s="86" t="s">
        <v>141</v>
      </c>
      <c r="M46" s="120"/>
      <c r="N46" s="120"/>
      <c r="O46" s="120"/>
      <c r="P46" s="120"/>
      <c r="Q46" s="120"/>
      <c r="R46" s="120"/>
      <c r="S46" s="120"/>
      <c r="T46" s="87"/>
      <c r="U46" s="86" t="s">
        <v>142</v>
      </c>
      <c r="V46" s="120"/>
      <c r="W46" s="120"/>
      <c r="X46" s="86" t="s">
        <v>74</v>
      </c>
      <c r="Y46" s="87"/>
      <c r="Z46" s="86" t="s">
        <v>143</v>
      </c>
      <c r="AA46" s="120"/>
      <c r="AB46" s="120"/>
      <c r="AC46" s="120"/>
      <c r="AD46" s="120"/>
      <c r="AE46" s="87"/>
      <c r="AF46" s="86" t="s">
        <v>76</v>
      </c>
      <c r="AG46" s="87"/>
      <c r="AH46" s="83" t="s">
        <v>144</v>
      </c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5"/>
    </row>
    <row r="47" spans="12:55" x14ac:dyDescent="0.4">
      <c r="L47" s="67" t="s">
        <v>145</v>
      </c>
      <c r="M47" s="68"/>
      <c r="N47" s="68"/>
      <c r="O47" s="68"/>
      <c r="P47" s="68"/>
      <c r="Q47" s="68"/>
      <c r="R47" s="68"/>
      <c r="S47" s="68"/>
      <c r="T47" s="69"/>
      <c r="U47" s="67" t="s">
        <v>146</v>
      </c>
      <c r="V47" s="68"/>
      <c r="W47" s="68"/>
      <c r="X47" s="67" t="s">
        <v>74</v>
      </c>
      <c r="Y47" s="69"/>
      <c r="Z47" s="67" t="s">
        <v>147</v>
      </c>
      <c r="AA47" s="68"/>
      <c r="AB47" s="68"/>
      <c r="AC47" s="68"/>
      <c r="AD47" s="68"/>
      <c r="AE47" s="69"/>
      <c r="AF47" s="67" t="s">
        <v>76</v>
      </c>
      <c r="AG47" s="69"/>
      <c r="AH47" s="107" t="s">
        <v>149</v>
      </c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8"/>
      <c r="BB47" s="108"/>
      <c r="BC47" s="109"/>
    </row>
  </sheetData>
  <mergeCells count="129">
    <mergeCell ref="L47:T47"/>
    <mergeCell ref="U47:W47"/>
    <mergeCell ref="X47:Y47"/>
    <mergeCell ref="Z47:AE47"/>
    <mergeCell ref="AF47:AG47"/>
    <mergeCell ref="AH47:BC47"/>
    <mergeCell ref="L46:T46"/>
    <mergeCell ref="U46:W46"/>
    <mergeCell ref="X46:Y46"/>
    <mergeCell ref="Z46:AE46"/>
    <mergeCell ref="AF46:AG46"/>
    <mergeCell ref="AH46:BC46"/>
    <mergeCell ref="L44:T45"/>
    <mergeCell ref="U44:W45"/>
    <mergeCell ref="X44:Y45"/>
    <mergeCell ref="Z44:AE45"/>
    <mergeCell ref="AF44:AG45"/>
    <mergeCell ref="AH44:BC45"/>
    <mergeCell ref="L42:T43"/>
    <mergeCell ref="U42:W43"/>
    <mergeCell ref="X42:Y43"/>
    <mergeCell ref="Z42:AE43"/>
    <mergeCell ref="AF42:AG43"/>
    <mergeCell ref="AH42:BC43"/>
    <mergeCell ref="L41:T41"/>
    <mergeCell ref="U41:W41"/>
    <mergeCell ref="X41:Y41"/>
    <mergeCell ref="Z41:AE41"/>
    <mergeCell ref="AF41:AG41"/>
    <mergeCell ref="AH41:BC41"/>
    <mergeCell ref="X37:Y39"/>
    <mergeCell ref="Z37:AE39"/>
    <mergeCell ref="AF37:AG39"/>
    <mergeCell ref="AH37:BC39"/>
    <mergeCell ref="X40:Y40"/>
    <mergeCell ref="Z40:AE40"/>
    <mergeCell ref="AF40:AG40"/>
    <mergeCell ref="AH40:BC40"/>
    <mergeCell ref="X33:Y33"/>
    <mergeCell ref="Z33:AE33"/>
    <mergeCell ref="AF33:AG33"/>
    <mergeCell ref="AH33:BC33"/>
    <mergeCell ref="L34:T40"/>
    <mergeCell ref="U34:W40"/>
    <mergeCell ref="X34:Y36"/>
    <mergeCell ref="Z34:AE36"/>
    <mergeCell ref="AF34:AG36"/>
    <mergeCell ref="AH34:BC36"/>
    <mergeCell ref="X28:Y30"/>
    <mergeCell ref="Z28:AE30"/>
    <mergeCell ref="AF28:AG30"/>
    <mergeCell ref="AH28:BC30"/>
    <mergeCell ref="X31:Y32"/>
    <mergeCell ref="Z31:AE32"/>
    <mergeCell ref="AF31:AG32"/>
    <mergeCell ref="AH31:BC32"/>
    <mergeCell ref="L24:T33"/>
    <mergeCell ref="U24:W33"/>
    <mergeCell ref="X24:Y25"/>
    <mergeCell ref="Z24:AE25"/>
    <mergeCell ref="AF24:AG25"/>
    <mergeCell ref="AH24:BC25"/>
    <mergeCell ref="X26:Y27"/>
    <mergeCell ref="Z26:AE27"/>
    <mergeCell ref="AF26:AG27"/>
    <mergeCell ref="AH26:BC27"/>
    <mergeCell ref="L23:T23"/>
    <mergeCell ref="U23:W23"/>
    <mergeCell ref="X23:Y23"/>
    <mergeCell ref="Z23:AE23"/>
    <mergeCell ref="AF23:AG23"/>
    <mergeCell ref="AH23:BC23"/>
    <mergeCell ref="L21:T22"/>
    <mergeCell ref="U21:W22"/>
    <mergeCell ref="X21:Y21"/>
    <mergeCell ref="Z21:AE21"/>
    <mergeCell ref="AF21:AG21"/>
    <mergeCell ref="AH21:BC21"/>
    <mergeCell ref="X22:Y22"/>
    <mergeCell ref="Z22:AE22"/>
    <mergeCell ref="AF22:AG22"/>
    <mergeCell ref="AH22:BC22"/>
    <mergeCell ref="X17:Y19"/>
    <mergeCell ref="Z17:AE19"/>
    <mergeCell ref="AF17:AG19"/>
    <mergeCell ref="AH17:BC19"/>
    <mergeCell ref="X20:Y20"/>
    <mergeCell ref="Z20:AE20"/>
    <mergeCell ref="AF20:AG20"/>
    <mergeCell ref="AH20:BC20"/>
    <mergeCell ref="X14:Y15"/>
    <mergeCell ref="Z14:AE15"/>
    <mergeCell ref="AF14:AG15"/>
    <mergeCell ref="AH14:BC15"/>
    <mergeCell ref="X16:Y16"/>
    <mergeCell ref="Z16:AE16"/>
    <mergeCell ref="AF16:AG16"/>
    <mergeCell ref="AH16:BC16"/>
    <mergeCell ref="X9:Y11"/>
    <mergeCell ref="Z9:AE11"/>
    <mergeCell ref="AF9:AG11"/>
    <mergeCell ref="AH9:BC11"/>
    <mergeCell ref="X12:Y13"/>
    <mergeCell ref="Z12:AE13"/>
    <mergeCell ref="AF12:AG13"/>
    <mergeCell ref="AH12:BC13"/>
    <mergeCell ref="L6:T20"/>
    <mergeCell ref="U6:W20"/>
    <mergeCell ref="X6:Y7"/>
    <mergeCell ref="Z6:AE7"/>
    <mergeCell ref="AF6:AG7"/>
    <mergeCell ref="AH6:BC7"/>
    <mergeCell ref="X8:Y8"/>
    <mergeCell ref="Z8:AE8"/>
    <mergeCell ref="AF8:AG8"/>
    <mergeCell ref="AH8:BC8"/>
    <mergeCell ref="L5:T5"/>
    <mergeCell ref="U5:W5"/>
    <mergeCell ref="X5:Y5"/>
    <mergeCell ref="Z5:AE5"/>
    <mergeCell ref="AF5:AG5"/>
    <mergeCell ref="AH5:BC5"/>
    <mergeCell ref="L3:BC3"/>
    <mergeCell ref="L4:T4"/>
    <mergeCell ref="U4:W4"/>
    <mergeCell ref="X4:Y4"/>
    <mergeCell ref="Z4:AE4"/>
    <mergeCell ref="AF4:AG4"/>
    <mergeCell ref="AH4:BC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B2:IT14"/>
  <sheetViews>
    <sheetView showGridLines="0" topLeftCell="BT1" zoomScale="55" zoomScaleNormal="55" workbookViewId="0">
      <selection activeCell="CP8" sqref="CP8"/>
    </sheetView>
  </sheetViews>
  <sheetFormatPr defaultRowHeight="18.75" x14ac:dyDescent="0.4"/>
  <cols>
    <col min="1" max="433" width="3.625" customWidth="1"/>
  </cols>
  <sheetData>
    <row r="2" spans="2:254" x14ac:dyDescent="0.4">
      <c r="AL2" s="4"/>
      <c r="AM2" s="11">
        <v>15</v>
      </c>
      <c r="AN2" s="9">
        <v>14</v>
      </c>
      <c r="AO2" s="48" t="s">
        <v>16</v>
      </c>
      <c r="AP2" s="49"/>
      <c r="AQ2" s="49"/>
      <c r="AR2" s="49"/>
      <c r="AS2" s="49"/>
      <c r="AT2" s="49"/>
      <c r="AU2" s="49"/>
      <c r="AV2" s="49"/>
      <c r="AW2" s="49"/>
      <c r="AX2" s="49"/>
      <c r="AY2" s="50"/>
      <c r="AZ2" s="9">
        <v>1</v>
      </c>
      <c r="BA2" s="10">
        <v>0</v>
      </c>
      <c r="BB2" s="38" t="s">
        <v>14</v>
      </c>
      <c r="BC2" s="39"/>
    </row>
    <row r="3" spans="2:254" x14ac:dyDescent="0.4">
      <c r="C3" s="19" t="s">
        <v>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35"/>
      <c r="X3" s="24" t="s">
        <v>9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L3" s="4"/>
      <c r="AM3" s="35" t="s">
        <v>12</v>
      </c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F3" s="24" t="s">
        <v>24</v>
      </c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P3" s="24" t="s">
        <v>61</v>
      </c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R3" s="24" t="s">
        <v>42</v>
      </c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S3" s="24" t="s">
        <v>48</v>
      </c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S3" s="19" t="s">
        <v>49</v>
      </c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2:254" x14ac:dyDescent="0.4">
      <c r="C4" s="21" t="s">
        <v>1</v>
      </c>
      <c r="D4" s="21"/>
      <c r="E4" s="21"/>
      <c r="F4" s="34" t="s">
        <v>22</v>
      </c>
      <c r="G4" s="34"/>
      <c r="H4" s="34"/>
      <c r="I4" s="34"/>
      <c r="J4" s="34"/>
      <c r="K4" s="12" t="s">
        <v>2</v>
      </c>
      <c r="L4" s="12"/>
      <c r="M4" s="12"/>
      <c r="N4" s="12"/>
      <c r="O4" s="12"/>
      <c r="P4" s="13" t="s">
        <v>9</v>
      </c>
      <c r="Q4" s="14"/>
      <c r="R4" s="14"/>
      <c r="S4" s="14"/>
      <c r="T4" s="15"/>
      <c r="X4" s="12" t="s">
        <v>3</v>
      </c>
      <c r="Y4" s="12"/>
      <c r="Z4" s="12"/>
      <c r="AA4" s="12"/>
      <c r="AB4" s="12" t="s">
        <v>11</v>
      </c>
      <c r="AC4" s="12"/>
      <c r="AD4" s="12"/>
      <c r="AE4" s="12"/>
      <c r="AF4" s="12" t="s">
        <v>4</v>
      </c>
      <c r="AG4" s="12"/>
      <c r="AH4" s="12"/>
      <c r="AI4" s="12"/>
      <c r="AL4" s="4"/>
      <c r="AM4" s="54"/>
      <c r="AN4" s="46"/>
      <c r="AO4" s="12" t="s">
        <v>13</v>
      </c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45"/>
      <c r="BA4" s="46"/>
      <c r="BF4" s="21" t="s">
        <v>1</v>
      </c>
      <c r="BG4" s="21"/>
      <c r="BH4" s="21"/>
      <c r="BI4" s="34" t="s">
        <v>28</v>
      </c>
      <c r="BJ4" s="34"/>
      <c r="BK4" s="34"/>
      <c r="BL4" s="34"/>
      <c r="BM4" s="34"/>
      <c r="BN4" s="34" t="s">
        <v>27</v>
      </c>
      <c r="BO4" s="34"/>
      <c r="BP4" s="34"/>
      <c r="BQ4" s="34"/>
      <c r="BR4" s="34"/>
      <c r="BS4" s="34" t="s">
        <v>26</v>
      </c>
      <c r="BT4" s="34"/>
      <c r="BU4" s="34"/>
      <c r="BV4" s="34"/>
      <c r="BW4" s="21" t="s">
        <v>1</v>
      </c>
      <c r="BX4" s="21"/>
      <c r="BY4" s="21"/>
      <c r="BZ4" s="12" t="s">
        <v>23</v>
      </c>
      <c r="CA4" s="12"/>
      <c r="CB4" s="12"/>
      <c r="CC4" s="12"/>
      <c r="CD4" s="12"/>
      <c r="CE4" s="12"/>
      <c r="CF4" s="12"/>
      <c r="CG4" s="12"/>
      <c r="CH4" s="13" t="s">
        <v>9</v>
      </c>
      <c r="CI4" s="14"/>
      <c r="CJ4" s="14"/>
      <c r="CK4" s="14"/>
      <c r="CL4" s="15"/>
      <c r="CP4" s="21" t="s">
        <v>1</v>
      </c>
      <c r="CQ4" s="21"/>
      <c r="CR4" s="21"/>
      <c r="CS4" s="34" t="s">
        <v>41</v>
      </c>
      <c r="CT4" s="34"/>
      <c r="CU4" s="34"/>
      <c r="CV4" s="34"/>
      <c r="CW4" s="34"/>
      <c r="CX4" s="34" t="s">
        <v>40</v>
      </c>
      <c r="CY4" s="34"/>
      <c r="CZ4" s="34"/>
      <c r="DA4" s="34"/>
      <c r="DB4" s="34"/>
      <c r="DC4" s="34" t="s">
        <v>39</v>
      </c>
      <c r="DD4" s="34"/>
      <c r="DE4" s="34"/>
      <c r="DF4" s="34"/>
      <c r="DG4" s="34"/>
      <c r="DH4" s="34" t="s">
        <v>38</v>
      </c>
      <c r="DI4" s="34"/>
      <c r="DJ4" s="34"/>
      <c r="DK4" s="34"/>
      <c r="DL4" s="34"/>
      <c r="DM4" s="21" t="s">
        <v>1</v>
      </c>
      <c r="DN4" s="21"/>
      <c r="DO4" s="21"/>
      <c r="DP4" s="34" t="s">
        <v>33</v>
      </c>
      <c r="DQ4" s="34"/>
      <c r="DR4" s="34"/>
      <c r="DS4" s="34"/>
      <c r="DT4" s="34"/>
      <c r="DU4" s="21" t="s">
        <v>1</v>
      </c>
      <c r="DV4" s="21"/>
      <c r="DW4" s="21"/>
      <c r="DX4" s="12" t="s">
        <v>31</v>
      </c>
      <c r="DY4" s="12"/>
      <c r="DZ4" s="12"/>
      <c r="EA4" s="12"/>
      <c r="EB4" s="12"/>
      <c r="EC4" s="12"/>
      <c r="ED4" s="12"/>
      <c r="EE4" s="12" t="s">
        <v>2</v>
      </c>
      <c r="EF4" s="12"/>
      <c r="EG4" s="12"/>
      <c r="EH4" s="12"/>
      <c r="EI4" s="12"/>
      <c r="EJ4" s="13" t="s">
        <v>9</v>
      </c>
      <c r="EK4" s="14"/>
      <c r="EL4" s="14"/>
      <c r="EM4" s="14"/>
      <c r="EN4" s="15"/>
      <c r="ER4" s="21" t="s">
        <v>1</v>
      </c>
      <c r="ES4" s="21"/>
      <c r="ET4" s="21"/>
      <c r="EU4" s="23" t="s">
        <v>41</v>
      </c>
      <c r="EV4" s="23"/>
      <c r="EW4" s="23"/>
      <c r="EX4" s="23"/>
      <c r="EY4" s="23" t="s">
        <v>40</v>
      </c>
      <c r="EZ4" s="23"/>
      <c r="FA4" s="23"/>
      <c r="FB4" s="23"/>
      <c r="FC4" s="23" t="s">
        <v>39</v>
      </c>
      <c r="FD4" s="23"/>
      <c r="FE4" s="23"/>
      <c r="FF4" s="23"/>
      <c r="FG4" s="23" t="s">
        <v>38</v>
      </c>
      <c r="FH4" s="23"/>
      <c r="FI4" s="23"/>
      <c r="FJ4" s="23"/>
      <c r="FK4" s="21" t="s">
        <v>1</v>
      </c>
      <c r="FL4" s="21"/>
      <c r="FM4" s="21"/>
      <c r="FN4" s="34" t="s">
        <v>43</v>
      </c>
      <c r="FO4" s="34"/>
      <c r="FP4" s="34"/>
      <c r="FQ4" s="21" t="s">
        <v>1</v>
      </c>
      <c r="FR4" s="21"/>
      <c r="FS4" s="21"/>
      <c r="FT4" s="12" t="s">
        <v>31</v>
      </c>
      <c r="FU4" s="12"/>
      <c r="FV4" s="12"/>
      <c r="FW4" s="12"/>
      <c r="FX4" s="12"/>
      <c r="FY4" s="12"/>
      <c r="FZ4" s="12"/>
      <c r="GA4" s="21" t="s">
        <v>1</v>
      </c>
      <c r="GB4" s="21"/>
      <c r="GC4" s="21"/>
      <c r="GD4" s="22" t="s">
        <v>23</v>
      </c>
      <c r="GE4" s="23"/>
      <c r="GF4" s="23"/>
      <c r="GG4" s="23"/>
      <c r="GH4" s="23"/>
      <c r="GI4" s="23"/>
      <c r="GJ4" s="23"/>
      <c r="GK4" s="13" t="s">
        <v>9</v>
      </c>
      <c r="GL4" s="14"/>
      <c r="GM4" s="14"/>
      <c r="GN4" s="14"/>
      <c r="GO4" s="15"/>
      <c r="GS4" s="25" t="s">
        <v>1</v>
      </c>
      <c r="GT4" s="25"/>
      <c r="GU4" s="25"/>
      <c r="GV4" s="26" t="s">
        <v>46</v>
      </c>
      <c r="GW4" s="26"/>
      <c r="GX4" s="26"/>
      <c r="GY4" s="26"/>
      <c r="GZ4" s="26"/>
      <c r="HA4" s="25" t="s">
        <v>1</v>
      </c>
      <c r="HB4" s="25"/>
      <c r="HC4" s="25"/>
      <c r="HD4" s="27" t="s">
        <v>23</v>
      </c>
      <c r="HE4" s="28"/>
      <c r="HF4" s="28"/>
      <c r="HG4" s="28"/>
      <c r="HH4" s="28"/>
      <c r="HI4" s="28"/>
      <c r="HJ4" s="28"/>
      <c r="HK4" s="29"/>
      <c r="HL4" s="13" t="s">
        <v>9</v>
      </c>
      <c r="HM4" s="14"/>
      <c r="HN4" s="14"/>
      <c r="HO4" s="14"/>
      <c r="HP4" s="15"/>
      <c r="HS4" s="21" t="s">
        <v>1</v>
      </c>
      <c r="HT4" s="21"/>
      <c r="HU4" s="21"/>
      <c r="HV4" s="12" t="s">
        <v>51</v>
      </c>
      <c r="HW4" s="12"/>
      <c r="HX4" s="12"/>
      <c r="HY4" s="12"/>
      <c r="HZ4" s="12"/>
      <c r="IA4" s="12" t="s">
        <v>46</v>
      </c>
      <c r="IB4" s="12"/>
      <c r="IC4" s="12"/>
      <c r="ID4" s="12"/>
      <c r="IE4" s="12"/>
      <c r="IF4" s="21" t="s">
        <v>1</v>
      </c>
      <c r="IG4" s="21"/>
      <c r="IH4" s="21"/>
      <c r="II4" s="22" t="s">
        <v>23</v>
      </c>
      <c r="IJ4" s="23"/>
      <c r="IK4" s="23"/>
      <c r="IL4" s="23"/>
      <c r="IM4" s="23"/>
      <c r="IN4" s="23"/>
      <c r="IO4" s="23"/>
      <c r="IP4" s="13" t="s">
        <v>9</v>
      </c>
      <c r="IQ4" s="14"/>
      <c r="IR4" s="14"/>
      <c r="IS4" s="14"/>
      <c r="IT4" s="15"/>
    </row>
    <row r="5" spans="2:254" x14ac:dyDescent="0.4">
      <c r="C5" s="21" t="str">
        <f>128-1-7-16-8-8-64 &amp; "bits"</f>
        <v>24bits</v>
      </c>
      <c r="D5" s="21"/>
      <c r="E5" s="21"/>
      <c r="F5" s="37" t="s">
        <v>5</v>
      </c>
      <c r="G5" s="32"/>
      <c r="H5" s="32"/>
      <c r="I5" s="32"/>
      <c r="J5" s="33"/>
      <c r="K5" s="12" t="s">
        <v>6</v>
      </c>
      <c r="L5" s="12"/>
      <c r="M5" s="12"/>
      <c r="N5" s="12"/>
      <c r="O5" s="12"/>
      <c r="P5" s="16" t="s">
        <v>10</v>
      </c>
      <c r="Q5" s="17"/>
      <c r="R5" s="17"/>
      <c r="S5" s="17"/>
      <c r="T5" s="18"/>
      <c r="X5" s="12" t="s">
        <v>6</v>
      </c>
      <c r="Y5" s="12"/>
      <c r="Z5" s="12"/>
      <c r="AA5" s="12"/>
      <c r="AB5" s="12" t="s">
        <v>7</v>
      </c>
      <c r="AC5" s="12"/>
      <c r="AD5" s="12"/>
      <c r="AE5" s="12"/>
      <c r="AF5" s="12" t="s">
        <v>8</v>
      </c>
      <c r="AG5" s="12"/>
      <c r="AH5" s="12"/>
      <c r="AI5" s="12"/>
      <c r="AL5" s="4"/>
      <c r="AM5" s="54"/>
      <c r="AN5" s="46"/>
      <c r="AO5" s="45" t="s">
        <v>15</v>
      </c>
      <c r="AP5" s="54"/>
      <c r="AQ5" s="54"/>
      <c r="AR5" s="54"/>
      <c r="AS5" s="54"/>
      <c r="AT5" s="54"/>
      <c r="AU5" s="54"/>
      <c r="AV5" s="54"/>
      <c r="AW5" s="54"/>
      <c r="AX5" s="54"/>
      <c r="AY5" s="46"/>
      <c r="AZ5" s="45"/>
      <c r="BA5" s="46"/>
      <c r="BF5" s="21" t="s">
        <v>30</v>
      </c>
      <c r="BG5" s="21"/>
      <c r="BH5" s="21"/>
      <c r="BI5" s="32" t="s">
        <v>29</v>
      </c>
      <c r="BJ5" s="32"/>
      <c r="BK5" s="32"/>
      <c r="BL5" s="32"/>
      <c r="BM5" s="33"/>
      <c r="BN5" s="32" t="s">
        <v>29</v>
      </c>
      <c r="BO5" s="32"/>
      <c r="BP5" s="32"/>
      <c r="BQ5" s="32"/>
      <c r="BR5" s="33"/>
      <c r="BS5" s="32" t="s">
        <v>5</v>
      </c>
      <c r="BT5" s="32"/>
      <c r="BU5" s="32"/>
      <c r="BV5" s="33"/>
      <c r="BW5" s="21" t="s">
        <v>25</v>
      </c>
      <c r="BX5" s="21"/>
      <c r="BY5" s="21"/>
      <c r="BZ5" s="12" t="s">
        <v>25</v>
      </c>
      <c r="CA5" s="12"/>
      <c r="CB5" s="12"/>
      <c r="CC5" s="12"/>
      <c r="CD5" s="12"/>
      <c r="CE5" s="12"/>
      <c r="CF5" s="12"/>
      <c r="CG5" s="12"/>
      <c r="CH5" s="16" t="s">
        <v>10</v>
      </c>
      <c r="CI5" s="17"/>
      <c r="CJ5" s="17"/>
      <c r="CK5" s="17"/>
      <c r="CL5" s="18"/>
      <c r="CP5" s="21" t="s">
        <v>37</v>
      </c>
      <c r="CQ5" s="21"/>
      <c r="CR5" s="21"/>
      <c r="CS5" s="32" t="s">
        <v>36</v>
      </c>
      <c r="CT5" s="32"/>
      <c r="CU5" s="32"/>
      <c r="CV5" s="32"/>
      <c r="CW5" s="33"/>
      <c r="CX5" s="32" t="s">
        <v>36</v>
      </c>
      <c r="CY5" s="32"/>
      <c r="CZ5" s="32"/>
      <c r="DA5" s="32"/>
      <c r="DB5" s="33"/>
      <c r="DC5" s="32" t="s">
        <v>36</v>
      </c>
      <c r="DD5" s="32"/>
      <c r="DE5" s="32"/>
      <c r="DF5" s="32"/>
      <c r="DG5" s="33"/>
      <c r="DH5" s="32" t="s">
        <v>36</v>
      </c>
      <c r="DI5" s="32"/>
      <c r="DJ5" s="32"/>
      <c r="DK5" s="32"/>
      <c r="DL5" s="33"/>
      <c r="DM5" s="21" t="s">
        <v>35</v>
      </c>
      <c r="DN5" s="21"/>
      <c r="DO5" s="21"/>
      <c r="DP5" s="32" t="s">
        <v>34</v>
      </c>
      <c r="DQ5" s="32"/>
      <c r="DR5" s="32"/>
      <c r="DS5" s="32"/>
      <c r="DT5" s="33"/>
      <c r="DU5" s="21" t="s">
        <v>29</v>
      </c>
      <c r="DV5" s="21"/>
      <c r="DW5" s="21"/>
      <c r="DX5" s="12" t="s">
        <v>32</v>
      </c>
      <c r="DY5" s="12"/>
      <c r="DZ5" s="12"/>
      <c r="EA5" s="12"/>
      <c r="EB5" s="12"/>
      <c r="EC5" s="12"/>
      <c r="ED5" s="12"/>
      <c r="EE5" s="12" t="s">
        <v>6</v>
      </c>
      <c r="EF5" s="12"/>
      <c r="EG5" s="12"/>
      <c r="EH5" s="12"/>
      <c r="EI5" s="12"/>
      <c r="EJ5" s="16" t="s">
        <v>10</v>
      </c>
      <c r="EK5" s="17"/>
      <c r="EL5" s="17"/>
      <c r="EM5" s="17"/>
      <c r="EN5" s="18"/>
      <c r="ER5" s="21" t="s">
        <v>37</v>
      </c>
      <c r="ES5" s="21"/>
      <c r="ET5" s="21"/>
      <c r="EU5" s="32" t="s">
        <v>36</v>
      </c>
      <c r="EV5" s="32"/>
      <c r="EW5" s="32"/>
      <c r="EX5" s="33"/>
      <c r="EY5" s="32" t="s">
        <v>36</v>
      </c>
      <c r="EZ5" s="32"/>
      <c r="FA5" s="32"/>
      <c r="FB5" s="33"/>
      <c r="FC5" s="32" t="s">
        <v>36</v>
      </c>
      <c r="FD5" s="32"/>
      <c r="FE5" s="32"/>
      <c r="FF5" s="33"/>
      <c r="FG5" s="32" t="s">
        <v>36</v>
      </c>
      <c r="FH5" s="32"/>
      <c r="FI5" s="32"/>
      <c r="FJ5" s="33"/>
      <c r="FK5" s="21" t="s">
        <v>45</v>
      </c>
      <c r="FL5" s="21"/>
      <c r="FM5" s="21"/>
      <c r="FN5" s="32" t="s">
        <v>44</v>
      </c>
      <c r="FO5" s="32"/>
      <c r="FP5" s="33"/>
      <c r="FQ5" s="21" t="s">
        <v>29</v>
      </c>
      <c r="FR5" s="21"/>
      <c r="FS5" s="21"/>
      <c r="FT5" s="12" t="s">
        <v>32</v>
      </c>
      <c r="FU5" s="12"/>
      <c r="FV5" s="12"/>
      <c r="FW5" s="12"/>
      <c r="FX5" s="12"/>
      <c r="FY5" s="12"/>
      <c r="FZ5" s="12"/>
      <c r="GA5" s="21" t="s">
        <v>25</v>
      </c>
      <c r="GB5" s="21"/>
      <c r="GC5" s="21"/>
      <c r="GD5" s="12" t="s">
        <v>25</v>
      </c>
      <c r="GE5" s="12"/>
      <c r="GF5" s="12"/>
      <c r="GG5" s="12"/>
      <c r="GH5" s="12"/>
      <c r="GI5" s="12"/>
      <c r="GJ5" s="12"/>
      <c r="GK5" s="16" t="s">
        <v>10</v>
      </c>
      <c r="GL5" s="17"/>
      <c r="GM5" s="17"/>
      <c r="GN5" s="17"/>
      <c r="GO5" s="18"/>
      <c r="GS5" s="30" t="str">
        <f>128-1-7-16-8-8-36 &amp; " bits"</f>
        <v>52 bits</v>
      </c>
      <c r="GT5" s="30"/>
      <c r="GU5" s="30"/>
      <c r="GV5" s="31" t="s">
        <v>47</v>
      </c>
      <c r="GW5" s="31"/>
      <c r="GX5" s="31"/>
      <c r="GY5" s="31"/>
      <c r="GZ5" s="31"/>
      <c r="HA5" s="30" t="s">
        <v>25</v>
      </c>
      <c r="HB5" s="30"/>
      <c r="HC5" s="30"/>
      <c r="HD5" s="31" t="s">
        <v>25</v>
      </c>
      <c r="HE5" s="31"/>
      <c r="HF5" s="31"/>
      <c r="HG5" s="31"/>
      <c r="HH5" s="31"/>
      <c r="HI5" s="31"/>
      <c r="HJ5" s="31"/>
      <c r="HK5" s="31"/>
      <c r="HL5" s="16" t="s">
        <v>10</v>
      </c>
      <c r="HM5" s="17"/>
      <c r="HN5" s="17"/>
      <c r="HO5" s="17"/>
      <c r="HP5" s="18"/>
      <c r="HS5" s="21" t="str">
        <f>128-1-7-16-8-8-36-32 &amp; " bits"</f>
        <v>20 bits</v>
      </c>
      <c r="HT5" s="21"/>
      <c r="HU5" s="21"/>
      <c r="HV5" s="12" t="s">
        <v>50</v>
      </c>
      <c r="HW5" s="12"/>
      <c r="HX5" s="12"/>
      <c r="HY5" s="12"/>
      <c r="HZ5" s="12"/>
      <c r="IA5" s="12" t="s">
        <v>47</v>
      </c>
      <c r="IB5" s="12"/>
      <c r="IC5" s="12"/>
      <c r="ID5" s="12"/>
      <c r="IE5" s="12"/>
      <c r="IF5" s="21" t="s">
        <v>25</v>
      </c>
      <c r="IG5" s="21"/>
      <c r="IH5" s="21"/>
      <c r="II5" s="12" t="s">
        <v>25</v>
      </c>
      <c r="IJ5" s="12"/>
      <c r="IK5" s="12"/>
      <c r="IL5" s="12"/>
      <c r="IM5" s="12"/>
      <c r="IN5" s="12"/>
      <c r="IO5" s="12"/>
      <c r="IP5" s="16" t="s">
        <v>10</v>
      </c>
      <c r="IQ5" s="17"/>
      <c r="IR5" s="17"/>
      <c r="IS5" s="17"/>
      <c r="IT5" s="18"/>
    </row>
    <row r="6" spans="2:254" x14ac:dyDescent="0.4">
      <c r="B6" s="3"/>
      <c r="C6" s="36"/>
      <c r="D6" s="36"/>
      <c r="E6" s="1"/>
      <c r="T6" s="3"/>
      <c r="U6" s="3"/>
      <c r="W6" s="3"/>
      <c r="X6" s="36"/>
      <c r="Y6" s="36"/>
      <c r="AI6" s="2"/>
      <c r="AJ6" s="3"/>
      <c r="AM6" s="36"/>
      <c r="AN6" s="36"/>
      <c r="AO6" s="41" t="s">
        <v>17</v>
      </c>
      <c r="AP6" s="42"/>
      <c r="AQ6" s="43" t="s">
        <v>18</v>
      </c>
      <c r="AR6" s="42"/>
      <c r="AS6" s="51" t="s">
        <v>16</v>
      </c>
      <c r="AT6" s="43"/>
      <c r="AU6" s="42"/>
      <c r="AV6" s="43">
        <v>1</v>
      </c>
      <c r="AW6" s="42"/>
      <c r="AX6" s="43">
        <v>0</v>
      </c>
      <c r="AY6" s="44"/>
      <c r="AZ6" s="5" t="s">
        <v>19</v>
      </c>
      <c r="BA6" s="2"/>
      <c r="BB6" s="3"/>
    </row>
    <row r="7" spans="2:254" x14ac:dyDescent="0.4">
      <c r="AO7" s="38" t="s">
        <v>20</v>
      </c>
      <c r="AP7" s="47"/>
      <c r="AR7" s="8"/>
      <c r="AS7" s="52"/>
      <c r="AT7" s="39"/>
      <c r="AU7" s="47"/>
      <c r="AW7" s="8"/>
      <c r="AX7" s="39" t="s">
        <v>21</v>
      </c>
      <c r="AY7" s="40"/>
    </row>
    <row r="10" spans="2:254" x14ac:dyDescent="0.4"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</row>
    <row r="11" spans="2:254" x14ac:dyDescent="0.4">
      <c r="AL11" s="6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6"/>
    </row>
    <row r="12" spans="2:254" x14ac:dyDescent="0.4">
      <c r="AL12" s="6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6"/>
    </row>
    <row r="13" spans="2:254" x14ac:dyDescent="0.4">
      <c r="AL13" s="6"/>
      <c r="AM13" s="55"/>
      <c r="AN13" s="55"/>
      <c r="AO13" s="53"/>
      <c r="AP13" s="53"/>
      <c r="AQ13" s="53"/>
      <c r="AR13" s="7"/>
      <c r="AS13" s="7"/>
      <c r="AT13" s="55"/>
      <c r="AU13" s="55"/>
      <c r="AV13" s="55"/>
      <c r="AW13" s="56"/>
      <c r="AX13" s="56"/>
      <c r="AY13" s="56"/>
      <c r="AZ13" s="55"/>
      <c r="BA13" s="55"/>
      <c r="BB13" s="6"/>
    </row>
    <row r="14" spans="2:254" x14ac:dyDescent="0.4">
      <c r="AL14" s="6"/>
      <c r="AM14" s="53"/>
      <c r="AN14" s="53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</row>
  </sheetData>
  <mergeCells count="132">
    <mergeCell ref="AM14:AN14"/>
    <mergeCell ref="AO5:AY5"/>
    <mergeCell ref="AM11:BA11"/>
    <mergeCell ref="AM12:AN12"/>
    <mergeCell ref="AO12:AY12"/>
    <mergeCell ref="AZ12:BA12"/>
    <mergeCell ref="AM13:AN13"/>
    <mergeCell ref="AO13:AQ13"/>
    <mergeCell ref="AT13:AV13"/>
    <mergeCell ref="AW13:AY13"/>
    <mergeCell ref="AZ13:BA13"/>
    <mergeCell ref="AM5:AN5"/>
    <mergeCell ref="BB2:BC2"/>
    <mergeCell ref="AX7:AY7"/>
    <mergeCell ref="AO6:AP6"/>
    <mergeCell ref="AQ6:AR6"/>
    <mergeCell ref="AV6:AW6"/>
    <mergeCell ref="AX6:AY6"/>
    <mergeCell ref="AO4:AY4"/>
    <mergeCell ref="AZ4:BA4"/>
    <mergeCell ref="AZ5:BA5"/>
    <mergeCell ref="AO7:AP7"/>
    <mergeCell ref="AO2:AY2"/>
    <mergeCell ref="AS6:AU7"/>
    <mergeCell ref="C6:D6"/>
    <mergeCell ref="P4:T4"/>
    <mergeCell ref="P5:T5"/>
    <mergeCell ref="C5:E5"/>
    <mergeCell ref="F5:J5"/>
    <mergeCell ref="K5:O5"/>
    <mergeCell ref="X3:AI3"/>
    <mergeCell ref="X6:Y6"/>
    <mergeCell ref="AM3:BA3"/>
    <mergeCell ref="AM6:AN6"/>
    <mergeCell ref="X4:AA4"/>
    <mergeCell ref="AB4:AE4"/>
    <mergeCell ref="AF4:AI4"/>
    <mergeCell ref="X5:AA5"/>
    <mergeCell ref="AB5:AE5"/>
    <mergeCell ref="AF5:AI5"/>
    <mergeCell ref="AM4:AN4"/>
    <mergeCell ref="C3:T3"/>
    <mergeCell ref="C4:E4"/>
    <mergeCell ref="F4:J4"/>
    <mergeCell ref="K4:O4"/>
    <mergeCell ref="BF4:BH4"/>
    <mergeCell ref="BS4:BV4"/>
    <mergeCell ref="BZ4:CG4"/>
    <mergeCell ref="CH4:CL4"/>
    <mergeCell ref="BF3:CL3"/>
    <mergeCell ref="CP3:EN3"/>
    <mergeCell ref="BF5:BH5"/>
    <mergeCell ref="BS5:BV5"/>
    <mergeCell ref="BZ5:CG5"/>
    <mergeCell ref="CH5:CL5"/>
    <mergeCell ref="BW4:BY4"/>
    <mergeCell ref="BW5:BY5"/>
    <mergeCell ref="BN4:BR4"/>
    <mergeCell ref="BN5:BR5"/>
    <mergeCell ref="BI4:BM4"/>
    <mergeCell ref="BI5:BM5"/>
    <mergeCell ref="GK4:GO4"/>
    <mergeCell ref="EE5:EI5"/>
    <mergeCell ref="EJ5:EN5"/>
    <mergeCell ref="DU4:DW4"/>
    <mergeCell ref="DU5:DW5"/>
    <mergeCell ref="DM4:DO4"/>
    <mergeCell ref="DM5:DO5"/>
    <mergeCell ref="CP5:CR5"/>
    <mergeCell ref="DC5:DG5"/>
    <mergeCell ref="DH5:DL5"/>
    <mergeCell ref="DP5:DT5"/>
    <mergeCell ref="DX5:ED5"/>
    <mergeCell ref="CS5:CW5"/>
    <mergeCell ref="CX5:DB5"/>
    <mergeCell ref="CP4:CR4"/>
    <mergeCell ref="DC4:DG4"/>
    <mergeCell ref="DH4:DL4"/>
    <mergeCell ref="DP4:DT4"/>
    <mergeCell ref="DX4:ED4"/>
    <mergeCell ref="EE4:EI4"/>
    <mergeCell ref="EJ4:EN4"/>
    <mergeCell ref="CS4:CW4"/>
    <mergeCell ref="CX4:DB4"/>
    <mergeCell ref="EU4:EX4"/>
    <mergeCell ref="EY4:FB4"/>
    <mergeCell ref="FC4:FF4"/>
    <mergeCell ref="FG4:FJ4"/>
    <mergeCell ref="FK4:FM4"/>
    <mergeCell ref="FN4:FP4"/>
    <mergeCell ref="FQ4:FS4"/>
    <mergeCell ref="FT4:FZ4"/>
    <mergeCell ref="GD4:GJ4"/>
    <mergeCell ref="ER3:GO3"/>
    <mergeCell ref="GS3:HP3"/>
    <mergeCell ref="GS4:GU4"/>
    <mergeCell ref="GV4:GZ4"/>
    <mergeCell ref="HA4:HC4"/>
    <mergeCell ref="HD4:HK4"/>
    <mergeCell ref="GS5:GU5"/>
    <mergeCell ref="GV5:GZ5"/>
    <mergeCell ref="HA5:HC5"/>
    <mergeCell ref="HD5:HK5"/>
    <mergeCell ref="GK5:GO5"/>
    <mergeCell ref="GA4:GC4"/>
    <mergeCell ref="GA5:GC5"/>
    <mergeCell ref="FK5:FM5"/>
    <mergeCell ref="FN5:FP5"/>
    <mergeCell ref="FQ5:FS5"/>
    <mergeCell ref="FT5:FZ5"/>
    <mergeCell ref="GD5:GJ5"/>
    <mergeCell ref="ER5:ET5"/>
    <mergeCell ref="EU5:EX5"/>
    <mergeCell ref="EY5:FB5"/>
    <mergeCell ref="FC5:FF5"/>
    <mergeCell ref="FG5:FJ5"/>
    <mergeCell ref="ER4:ET4"/>
    <mergeCell ref="II5:IO5"/>
    <mergeCell ref="IP4:IT4"/>
    <mergeCell ref="IP5:IT5"/>
    <mergeCell ref="HL4:HP4"/>
    <mergeCell ref="HL5:HP5"/>
    <mergeCell ref="HS3:IT3"/>
    <mergeCell ref="HS4:HU4"/>
    <mergeCell ref="HV4:HZ4"/>
    <mergeCell ref="IA4:IE4"/>
    <mergeCell ref="IF4:IH4"/>
    <mergeCell ref="II4:IO4"/>
    <mergeCell ref="HS5:HU5"/>
    <mergeCell ref="HV5:HZ5"/>
    <mergeCell ref="IA5:IE5"/>
    <mergeCell ref="IF5:IH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3:DL5"/>
  <sheetViews>
    <sheetView zoomScale="55" zoomScaleNormal="55" workbookViewId="0">
      <selection activeCell="DL15" sqref="DL15"/>
    </sheetView>
  </sheetViews>
  <sheetFormatPr defaultRowHeight="18.75" x14ac:dyDescent="0.4"/>
  <cols>
    <col min="1" max="67" width="3.625" customWidth="1"/>
    <col min="68" max="81" width="3.625" style="63" customWidth="1"/>
    <col min="82" max="358" width="3.625" customWidth="1"/>
  </cols>
  <sheetData>
    <row r="3" spans="3:116" x14ac:dyDescent="0.4">
      <c r="C3" s="61" t="s">
        <v>9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R3" s="61" t="s">
        <v>54</v>
      </c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H3" s="61" t="s">
        <v>57</v>
      </c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Z3" s="64" t="s">
        <v>62</v>
      </c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2"/>
      <c r="BQ3" s="62"/>
      <c r="BR3" s="64" t="s">
        <v>63</v>
      </c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J3" s="64" t="s">
        <v>64</v>
      </c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DA3" s="64" t="s">
        <v>65</v>
      </c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</row>
    <row r="4" spans="3:116" x14ac:dyDescent="0.4">
      <c r="C4" s="60" t="s">
        <v>55</v>
      </c>
      <c r="D4" s="60"/>
      <c r="E4" s="60"/>
      <c r="F4" s="60"/>
      <c r="G4" s="57" t="s">
        <v>56</v>
      </c>
      <c r="H4" s="58"/>
      <c r="I4" s="58"/>
      <c r="J4" s="59"/>
      <c r="K4" s="60" t="s">
        <v>53</v>
      </c>
      <c r="L4" s="60"/>
      <c r="M4" s="60"/>
      <c r="N4" s="60"/>
      <c r="R4" s="21" t="s">
        <v>1</v>
      </c>
      <c r="S4" s="21"/>
      <c r="T4" s="21"/>
      <c r="U4" s="60" t="s">
        <v>2</v>
      </c>
      <c r="V4" s="60"/>
      <c r="W4" s="60"/>
      <c r="X4" s="60"/>
      <c r="Y4" s="60"/>
      <c r="Z4" s="60" t="s">
        <v>9</v>
      </c>
      <c r="AA4" s="60"/>
      <c r="AB4" s="60"/>
      <c r="AC4" s="60"/>
      <c r="AD4" s="60"/>
      <c r="AH4" s="21" t="s">
        <v>1</v>
      </c>
      <c r="AI4" s="21"/>
      <c r="AJ4" s="21"/>
      <c r="AK4" s="60" t="s">
        <v>23</v>
      </c>
      <c r="AL4" s="60"/>
      <c r="AM4" s="60"/>
      <c r="AN4" s="60"/>
      <c r="AO4" s="60"/>
      <c r="AP4" s="60"/>
      <c r="AQ4" s="60"/>
      <c r="AR4" s="60"/>
      <c r="AS4" s="60" t="s">
        <v>9</v>
      </c>
      <c r="AT4" s="60"/>
      <c r="AU4" s="60"/>
      <c r="AV4" s="60"/>
      <c r="AW4" s="60"/>
      <c r="AZ4" s="21" t="s">
        <v>1</v>
      </c>
      <c r="BA4" s="21"/>
      <c r="BB4" s="21"/>
      <c r="BC4" s="60" t="s">
        <v>59</v>
      </c>
      <c r="BD4" s="60"/>
      <c r="BE4" s="60"/>
      <c r="BF4" s="60"/>
      <c r="BG4" s="60" t="s">
        <v>60</v>
      </c>
      <c r="BH4" s="60"/>
      <c r="BI4" s="60"/>
      <c r="BJ4" s="60"/>
      <c r="BK4" s="60" t="s">
        <v>9</v>
      </c>
      <c r="BL4" s="60"/>
      <c r="BM4" s="60"/>
      <c r="BN4" s="60"/>
      <c r="BO4" s="60"/>
      <c r="BP4" s="62"/>
      <c r="BQ4" s="62"/>
      <c r="BR4" s="21" t="s">
        <v>1</v>
      </c>
      <c r="BS4" s="21"/>
      <c r="BT4" s="21"/>
      <c r="BU4" s="60" t="s">
        <v>59</v>
      </c>
      <c r="BV4" s="60"/>
      <c r="BW4" s="60"/>
      <c r="BX4" s="60"/>
      <c r="BY4" s="60" t="s">
        <v>60</v>
      </c>
      <c r="BZ4" s="60"/>
      <c r="CA4" s="60"/>
      <c r="CB4" s="60"/>
      <c r="CC4" s="60" t="s">
        <v>9</v>
      </c>
      <c r="CD4" s="60"/>
      <c r="CE4" s="60"/>
      <c r="CF4" s="60"/>
      <c r="CG4" s="60"/>
      <c r="CJ4" s="21" t="s">
        <v>1</v>
      </c>
      <c r="CK4" s="21"/>
      <c r="CL4" s="21"/>
      <c r="CM4" s="60" t="s">
        <v>59</v>
      </c>
      <c r="CN4" s="60"/>
      <c r="CO4" s="60"/>
      <c r="CP4" s="60"/>
      <c r="CQ4" s="21" t="s">
        <v>1</v>
      </c>
      <c r="CR4" s="21"/>
      <c r="CS4" s="21"/>
      <c r="CT4" s="60" t="s">
        <v>9</v>
      </c>
      <c r="CU4" s="60"/>
      <c r="CV4" s="60"/>
      <c r="CW4" s="60"/>
      <c r="CX4" s="60"/>
      <c r="DA4" s="21" t="s">
        <v>1</v>
      </c>
      <c r="DB4" s="21"/>
      <c r="DC4" s="21"/>
      <c r="DD4" s="60" t="s">
        <v>60</v>
      </c>
      <c r="DE4" s="60"/>
      <c r="DF4" s="60"/>
      <c r="DG4" s="60"/>
      <c r="DH4" s="60" t="s">
        <v>9</v>
      </c>
      <c r="DI4" s="60"/>
      <c r="DJ4" s="60"/>
      <c r="DK4" s="60"/>
      <c r="DL4" s="60"/>
    </row>
    <row r="5" spans="3:116" x14ac:dyDescent="0.4">
      <c r="C5" s="60" t="s">
        <v>6</v>
      </c>
      <c r="D5" s="60"/>
      <c r="E5" s="60"/>
      <c r="F5" s="60"/>
      <c r="G5" s="57" t="s">
        <v>7</v>
      </c>
      <c r="H5" s="58"/>
      <c r="I5" s="58"/>
      <c r="J5" s="59"/>
      <c r="K5" s="60" t="s">
        <v>8</v>
      </c>
      <c r="L5" s="60"/>
      <c r="M5" s="60"/>
      <c r="N5" s="60"/>
      <c r="R5" s="21" t="str">
        <f>128-16-24 &amp; " bits"</f>
        <v>88 bits</v>
      </c>
      <c r="S5" s="21"/>
      <c r="T5" s="21"/>
      <c r="U5" s="60" t="s">
        <v>52</v>
      </c>
      <c r="V5" s="60"/>
      <c r="W5" s="60"/>
      <c r="X5" s="60"/>
      <c r="Y5" s="60"/>
      <c r="Z5" s="60" t="s">
        <v>10</v>
      </c>
      <c r="AA5" s="60"/>
      <c r="AB5" s="60"/>
      <c r="AC5" s="60"/>
      <c r="AD5" s="60"/>
      <c r="AH5" s="21" t="str">
        <f>128-8-24 &amp; " bits"</f>
        <v>96 bits</v>
      </c>
      <c r="AI5" s="21"/>
      <c r="AJ5" s="21"/>
      <c r="AK5" s="60" t="s">
        <v>58</v>
      </c>
      <c r="AL5" s="60"/>
      <c r="AM5" s="60"/>
      <c r="AN5" s="60"/>
      <c r="AO5" s="60"/>
      <c r="AP5" s="60"/>
      <c r="AQ5" s="60"/>
      <c r="AR5" s="60"/>
      <c r="AS5" s="60" t="s">
        <v>10</v>
      </c>
      <c r="AT5" s="60"/>
      <c r="AU5" s="60"/>
      <c r="AV5" s="60"/>
      <c r="AW5" s="60"/>
      <c r="AZ5" s="21" t="str">
        <f>128-24-1-1 &amp; " bits"</f>
        <v>102 bits</v>
      </c>
      <c r="BA5" s="21"/>
      <c r="BB5" s="21"/>
      <c r="BC5" s="60" t="s">
        <v>29</v>
      </c>
      <c r="BD5" s="60"/>
      <c r="BE5" s="60"/>
      <c r="BF5" s="60"/>
      <c r="BG5" s="60" t="s">
        <v>29</v>
      </c>
      <c r="BH5" s="60"/>
      <c r="BI5" s="60"/>
      <c r="BJ5" s="60"/>
      <c r="BK5" s="60" t="s">
        <v>10</v>
      </c>
      <c r="BL5" s="60"/>
      <c r="BM5" s="60"/>
      <c r="BN5" s="60"/>
      <c r="BO5" s="60"/>
      <c r="BP5" s="62"/>
      <c r="BQ5" s="62"/>
      <c r="BR5" s="21" t="str">
        <f>128-24-1-1 &amp; " bits"</f>
        <v>102 bits</v>
      </c>
      <c r="BS5" s="21"/>
      <c r="BT5" s="21"/>
      <c r="BU5" s="60" t="s">
        <v>29</v>
      </c>
      <c r="BV5" s="60"/>
      <c r="BW5" s="60"/>
      <c r="BX5" s="60"/>
      <c r="BY5" s="60" t="s">
        <v>29</v>
      </c>
      <c r="BZ5" s="60"/>
      <c r="CA5" s="60"/>
      <c r="CB5" s="60"/>
      <c r="CC5" s="60" t="s">
        <v>10</v>
      </c>
      <c r="CD5" s="60"/>
      <c r="CE5" s="60"/>
      <c r="CF5" s="60"/>
      <c r="CG5" s="60"/>
      <c r="CJ5" s="21" t="str">
        <f>128-24-1-1 &amp; " bits"</f>
        <v>102 bits</v>
      </c>
      <c r="CK5" s="21"/>
      <c r="CL5" s="21"/>
      <c r="CM5" s="60" t="s">
        <v>29</v>
      </c>
      <c r="CN5" s="60"/>
      <c r="CO5" s="60"/>
      <c r="CP5" s="60"/>
      <c r="CQ5" s="21" t="s">
        <v>29</v>
      </c>
      <c r="CR5" s="21"/>
      <c r="CS5" s="21"/>
      <c r="CT5" s="60" t="s">
        <v>10</v>
      </c>
      <c r="CU5" s="60"/>
      <c r="CV5" s="60"/>
      <c r="CW5" s="60"/>
      <c r="CX5" s="60"/>
      <c r="DA5" s="21" t="str">
        <f>128-24-1 &amp; " bits"</f>
        <v>103 bits</v>
      </c>
      <c r="DB5" s="21"/>
      <c r="DC5" s="21"/>
      <c r="DD5" s="60" t="s">
        <v>29</v>
      </c>
      <c r="DE5" s="60"/>
      <c r="DF5" s="60"/>
      <c r="DG5" s="60"/>
      <c r="DH5" s="60" t="s">
        <v>10</v>
      </c>
      <c r="DI5" s="60"/>
      <c r="DJ5" s="60"/>
      <c r="DK5" s="60"/>
      <c r="DL5" s="60"/>
    </row>
  </sheetData>
  <mergeCells count="55">
    <mergeCell ref="DA4:DC4"/>
    <mergeCell ref="DD4:DG4"/>
    <mergeCell ref="DH4:DL4"/>
    <mergeCell ref="DA5:DC5"/>
    <mergeCell ref="DD5:DG5"/>
    <mergeCell ref="DH5:DL5"/>
    <mergeCell ref="CJ4:CL4"/>
    <mergeCell ref="CM4:CP4"/>
    <mergeCell ref="CQ4:CS4"/>
    <mergeCell ref="CT4:CX4"/>
    <mergeCell ref="CJ5:CL5"/>
    <mergeCell ref="CM5:CP5"/>
    <mergeCell ref="CQ5:CS5"/>
    <mergeCell ref="CT5:CX5"/>
    <mergeCell ref="BY4:CB4"/>
    <mergeCell ref="CC4:CG4"/>
    <mergeCell ref="BR5:BT5"/>
    <mergeCell ref="BU5:BX5"/>
    <mergeCell ref="BY5:CB5"/>
    <mergeCell ref="CC5:CG5"/>
    <mergeCell ref="AZ5:BB5"/>
    <mergeCell ref="BC5:BF5"/>
    <mergeCell ref="BG5:BJ5"/>
    <mergeCell ref="BK5:BO5"/>
    <mergeCell ref="BR3:CG3"/>
    <mergeCell ref="BR4:BT4"/>
    <mergeCell ref="AZ4:BB4"/>
    <mergeCell ref="BC4:BF4"/>
    <mergeCell ref="BG4:BJ4"/>
    <mergeCell ref="BK4:BO4"/>
    <mergeCell ref="AZ3:BO3"/>
    <mergeCell ref="BU4:BX4"/>
    <mergeCell ref="AH3:AW3"/>
    <mergeCell ref="AH4:AJ4"/>
    <mergeCell ref="AK4:AR4"/>
    <mergeCell ref="AS4:AW4"/>
    <mergeCell ref="AH5:AJ5"/>
    <mergeCell ref="AK5:AR5"/>
    <mergeCell ref="AS5:AW5"/>
    <mergeCell ref="R5:T5"/>
    <mergeCell ref="U5:Y5"/>
    <mergeCell ref="Z4:AD4"/>
    <mergeCell ref="Z5:AD5"/>
    <mergeCell ref="R3:AD3"/>
    <mergeCell ref="R4:T4"/>
    <mergeCell ref="U4:Y4"/>
    <mergeCell ref="K4:N4"/>
    <mergeCell ref="C5:F5"/>
    <mergeCell ref="G5:J5"/>
    <mergeCell ref="K5:N5"/>
    <mergeCell ref="C3:N3"/>
    <mergeCell ref="C4:F4"/>
    <mergeCell ref="G4:J4"/>
    <mergeCell ref="CJ3:CX3"/>
    <mergeCell ref="DA3:DL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AS10"/>
  <sheetViews>
    <sheetView showGridLines="0" tabSelected="1" topLeftCell="C1" zoomScale="130" zoomScaleNormal="130" workbookViewId="0">
      <selection activeCell="U21" sqref="U21"/>
    </sheetView>
  </sheetViews>
  <sheetFormatPr defaultRowHeight="18.75" x14ac:dyDescent="0.4"/>
  <cols>
    <col min="1" max="197" width="3.625" customWidth="1"/>
  </cols>
  <sheetData>
    <row r="4" spans="4:45" ht="19.5" thickBot="1" x14ac:dyDescent="0.45">
      <c r="F4" s="4"/>
      <c r="G4" s="129" t="str">
        <f>"+0"</f>
        <v>+0</v>
      </c>
      <c r="H4" s="130"/>
      <c r="I4" s="130"/>
      <c r="J4" s="40"/>
      <c r="K4" s="129" t="str">
        <f>"+1"</f>
        <v>+1</v>
      </c>
      <c r="L4" s="130"/>
      <c r="M4" s="130"/>
      <c r="N4" s="40"/>
      <c r="O4" s="129" t="str">
        <f>"+2"</f>
        <v>+2</v>
      </c>
      <c r="P4" s="130"/>
      <c r="Q4" s="130"/>
      <c r="R4" s="40"/>
      <c r="S4" s="129" t="str">
        <f>"+3"</f>
        <v>+3</v>
      </c>
      <c r="T4" s="130"/>
      <c r="U4" s="130"/>
      <c r="V4" s="40"/>
      <c r="Z4" s="148"/>
      <c r="AA4" s="148"/>
      <c r="AB4" s="148"/>
      <c r="AC4" s="4"/>
      <c r="AD4" s="129" t="str">
        <f>"+0"</f>
        <v>+0</v>
      </c>
      <c r="AE4" s="130"/>
      <c r="AF4" s="130"/>
      <c r="AG4" s="40"/>
      <c r="AH4" s="129" t="str">
        <f>"+1"</f>
        <v>+1</v>
      </c>
      <c r="AI4" s="130"/>
      <c r="AJ4" s="130"/>
      <c r="AK4" s="40"/>
      <c r="AL4" s="129" t="str">
        <f>"+2"</f>
        <v>+2</v>
      </c>
      <c r="AM4" s="130"/>
      <c r="AN4" s="130"/>
      <c r="AO4" s="40"/>
      <c r="AP4" s="129" t="str">
        <f>"+3"</f>
        <v>+3</v>
      </c>
      <c r="AQ4" s="130"/>
      <c r="AR4" s="130"/>
      <c r="AS4" s="40"/>
    </row>
    <row r="5" spans="4:45" x14ac:dyDescent="0.4">
      <c r="D5" s="131" t="s">
        <v>153</v>
      </c>
      <c r="E5" s="131"/>
      <c r="F5" s="132"/>
      <c r="G5" s="133" t="s">
        <v>154</v>
      </c>
      <c r="H5" s="134"/>
      <c r="I5" s="134"/>
      <c r="J5" s="135"/>
      <c r="K5" s="136" t="s">
        <v>155</v>
      </c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7"/>
      <c r="Z5" s="149" t="s">
        <v>153</v>
      </c>
      <c r="AA5" s="149"/>
      <c r="AB5" s="149"/>
      <c r="AC5" s="132"/>
      <c r="AD5" s="133" t="s">
        <v>154</v>
      </c>
      <c r="AE5" s="134"/>
      <c r="AF5" s="134"/>
      <c r="AG5" s="135"/>
      <c r="AH5" s="136" t="s">
        <v>155</v>
      </c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7"/>
    </row>
    <row r="6" spans="4:45" ht="19.5" thickBot="1" x14ac:dyDescent="0.45">
      <c r="D6" s="138"/>
      <c r="E6" s="138"/>
      <c r="F6" s="139"/>
      <c r="G6" s="140" t="s">
        <v>139</v>
      </c>
      <c r="H6" s="141"/>
      <c r="I6" s="141"/>
      <c r="J6" s="141"/>
      <c r="K6" s="141" t="s">
        <v>156</v>
      </c>
      <c r="L6" s="141"/>
      <c r="M6" s="141"/>
      <c r="N6" s="141"/>
      <c r="O6" s="141" t="s">
        <v>157</v>
      </c>
      <c r="P6" s="141"/>
      <c r="Q6" s="141"/>
      <c r="R6" s="141"/>
      <c r="S6" s="141" t="s">
        <v>158</v>
      </c>
      <c r="T6" s="141"/>
      <c r="U6" s="141"/>
      <c r="V6" s="142"/>
      <c r="Z6" s="138"/>
      <c r="AA6" s="138"/>
      <c r="AB6" s="138"/>
      <c r="AC6" s="139"/>
      <c r="AD6" s="140" t="s">
        <v>166</v>
      </c>
      <c r="AE6" s="141"/>
      <c r="AF6" s="141"/>
      <c r="AG6" s="141"/>
      <c r="AH6" s="141" t="s">
        <v>156</v>
      </c>
      <c r="AI6" s="141"/>
      <c r="AJ6" s="141"/>
      <c r="AK6" s="141"/>
      <c r="AL6" s="141" t="s">
        <v>157</v>
      </c>
      <c r="AM6" s="141"/>
      <c r="AN6" s="141"/>
      <c r="AO6" s="141"/>
      <c r="AP6" s="141" t="s">
        <v>158</v>
      </c>
      <c r="AQ6" s="141"/>
      <c r="AR6" s="141"/>
      <c r="AS6" s="142"/>
    </row>
    <row r="7" spans="4:45" x14ac:dyDescent="0.4">
      <c r="D7" s="131" t="s">
        <v>159</v>
      </c>
      <c r="E7" s="131"/>
      <c r="F7" s="132"/>
      <c r="G7" s="143" t="s">
        <v>155</v>
      </c>
      <c r="H7" s="136"/>
      <c r="I7" s="136"/>
      <c r="J7" s="136"/>
      <c r="K7" s="136"/>
      <c r="L7" s="136"/>
      <c r="M7" s="136"/>
      <c r="N7" s="136"/>
      <c r="O7" s="136" t="s">
        <v>162</v>
      </c>
      <c r="P7" s="136"/>
      <c r="Q7" s="136"/>
      <c r="R7" s="136"/>
      <c r="S7" s="136"/>
      <c r="T7" s="136"/>
      <c r="U7" s="136"/>
      <c r="V7" s="137"/>
      <c r="Z7" s="149" t="s">
        <v>159</v>
      </c>
      <c r="AA7" s="149"/>
      <c r="AB7" s="149"/>
      <c r="AC7" s="132"/>
      <c r="AD7" s="143" t="s">
        <v>155</v>
      </c>
      <c r="AE7" s="136"/>
      <c r="AF7" s="136"/>
      <c r="AG7" s="136"/>
      <c r="AH7" s="136"/>
      <c r="AI7" s="136"/>
      <c r="AJ7" s="136"/>
      <c r="AK7" s="136"/>
      <c r="AL7" s="136" t="s">
        <v>162</v>
      </c>
      <c r="AM7" s="136"/>
      <c r="AN7" s="136"/>
      <c r="AO7" s="136"/>
      <c r="AP7" s="136"/>
      <c r="AQ7" s="136"/>
      <c r="AR7" s="136"/>
      <c r="AS7" s="137"/>
    </row>
    <row r="8" spans="4:45" ht="19.5" thickBot="1" x14ac:dyDescent="0.45">
      <c r="D8" s="138"/>
      <c r="E8" s="138"/>
      <c r="F8" s="144"/>
      <c r="G8" s="145" t="s">
        <v>160</v>
      </c>
      <c r="H8" s="146"/>
      <c r="I8" s="146"/>
      <c r="J8" s="146"/>
      <c r="K8" s="146" t="s">
        <v>161</v>
      </c>
      <c r="L8" s="146"/>
      <c r="M8" s="146"/>
      <c r="N8" s="146"/>
      <c r="O8" s="146" t="s">
        <v>164</v>
      </c>
      <c r="P8" s="146"/>
      <c r="Q8" s="146"/>
      <c r="R8" s="146"/>
      <c r="S8" s="146" t="s">
        <v>163</v>
      </c>
      <c r="T8" s="146"/>
      <c r="U8" s="146"/>
      <c r="V8" s="147"/>
      <c r="Z8" s="138"/>
      <c r="AA8" s="138"/>
      <c r="AB8" s="138"/>
      <c r="AC8" s="144"/>
      <c r="AD8" s="145" t="s">
        <v>160</v>
      </c>
      <c r="AE8" s="146"/>
      <c r="AF8" s="146"/>
      <c r="AG8" s="146"/>
      <c r="AH8" s="146" t="s">
        <v>161</v>
      </c>
      <c r="AI8" s="146"/>
      <c r="AJ8" s="146"/>
      <c r="AK8" s="154"/>
      <c r="AL8" s="146" t="s">
        <v>160</v>
      </c>
      <c r="AM8" s="146"/>
      <c r="AN8" s="146"/>
      <c r="AO8" s="146"/>
      <c r="AP8" s="146" t="s">
        <v>161</v>
      </c>
      <c r="AQ8" s="146"/>
      <c r="AR8" s="146"/>
      <c r="AS8" s="146"/>
    </row>
    <row r="9" spans="4:45" x14ac:dyDescent="0.4">
      <c r="Z9" s="149" t="s">
        <v>165</v>
      </c>
      <c r="AA9" s="149"/>
      <c r="AB9" s="149"/>
      <c r="AC9" s="132"/>
      <c r="AD9" s="150" t="s">
        <v>167</v>
      </c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2"/>
    </row>
    <row r="10" spans="4:45" ht="19.5" thickBot="1" x14ac:dyDescent="0.45">
      <c r="Z10" s="138"/>
      <c r="AA10" s="138"/>
      <c r="AB10" s="138"/>
      <c r="AC10" s="144"/>
      <c r="AD10" s="145" t="s">
        <v>161</v>
      </c>
      <c r="AE10" s="146"/>
      <c r="AF10" s="146"/>
      <c r="AG10" s="146"/>
      <c r="AH10" s="153" t="s">
        <v>160</v>
      </c>
      <c r="AI10" s="146"/>
      <c r="AJ10" s="146"/>
      <c r="AK10" s="146"/>
      <c r="AL10" s="146" t="s">
        <v>158</v>
      </c>
      <c r="AM10" s="146"/>
      <c r="AN10" s="146"/>
      <c r="AO10" s="154"/>
      <c r="AP10" s="146" t="s">
        <v>157</v>
      </c>
      <c r="AQ10" s="146"/>
      <c r="AR10" s="146"/>
      <c r="AS10" s="147"/>
    </row>
  </sheetData>
  <mergeCells count="42">
    <mergeCell ref="Z9:AB10"/>
    <mergeCell ref="AD9:AS9"/>
    <mergeCell ref="AD10:AG10"/>
    <mergeCell ref="AH10:AK10"/>
    <mergeCell ref="AL10:AO10"/>
    <mergeCell ref="AP10:AS10"/>
    <mergeCell ref="AP6:AS6"/>
    <mergeCell ref="Z7:AB8"/>
    <mergeCell ref="AD7:AK7"/>
    <mergeCell ref="AL7:AS7"/>
    <mergeCell ref="AD8:AG8"/>
    <mergeCell ref="AH8:AK8"/>
    <mergeCell ref="AL8:AO8"/>
    <mergeCell ref="AP8:AS8"/>
    <mergeCell ref="AD4:AG4"/>
    <mergeCell ref="AH4:AK4"/>
    <mergeCell ref="AL4:AO4"/>
    <mergeCell ref="AP4:AS4"/>
    <mergeCell ref="Z5:AB6"/>
    <mergeCell ref="AD5:AG5"/>
    <mergeCell ref="AH5:AS5"/>
    <mergeCell ref="AD6:AG6"/>
    <mergeCell ref="AH6:AK6"/>
    <mergeCell ref="AL6:AO6"/>
    <mergeCell ref="S6:V6"/>
    <mergeCell ref="D7:E8"/>
    <mergeCell ref="G7:N7"/>
    <mergeCell ref="O7:V7"/>
    <mergeCell ref="G8:J8"/>
    <mergeCell ref="K8:N8"/>
    <mergeCell ref="O8:R8"/>
    <mergeCell ref="S8:V8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2022-08-16T06:43:04Z</dcterms:created>
  <dcterms:modified xsi:type="dcterms:W3CDTF">2022-08-19T09:40:25Z</dcterms:modified>
</cp:coreProperties>
</file>